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навчальний відділ\на сайт плани 23-24\плани 23-24 для розміщення на сайті\073\"/>
    </mc:Choice>
  </mc:AlternateContent>
  <bookViews>
    <workbookView xWindow="0" yWindow="0" windowWidth="15360" windowHeight="5145" activeTab="2"/>
  </bookViews>
  <sheets>
    <sheet name="Титул 073" sheetId="2" r:id="rId1"/>
    <sheet name="План 073" sheetId="3" state="hidden" r:id="rId2"/>
    <sheet name="План 073 (2023-2024)" sheetId="5" r:id="rId3"/>
    <sheet name="План 073  (пропозиції)24-25" sheetId="9" state="hidden" r:id="rId4"/>
    <sheet name="семестровка" sheetId="1" state="hidden" r:id="rId5"/>
    <sheet name=" семестровка 2.04" sheetId="6" state="hidden" r:id="rId6"/>
    <sheet name="План 073 проект (3)" sheetId="8" state="hidden" r:id="rId7"/>
    <sheet name="План 073 проект (2)" sheetId="7" state="hidden" r:id="rId8"/>
    <sheet name="семестровка (2)" sheetId="4" state="hidden" r:id="rId9"/>
  </sheets>
  <definedNames>
    <definedName name="_xlnm._FilterDatabase" localSheetId="3" hidden="1">'План 073  (пропозиції)24-25'!$X$1:$X$164</definedName>
    <definedName name="_xlnm._FilterDatabase" localSheetId="2" hidden="1">'План 073 (2023-2024)'!$X$1:$X$164</definedName>
    <definedName name="_xlnm._FilterDatabase" localSheetId="7" hidden="1">'План 073 проект (2)'!$O$1:$O$137</definedName>
    <definedName name="_xlnm._FilterDatabase" localSheetId="6" hidden="1">'План 073 проект (3)'!$R$1:$R$162</definedName>
    <definedName name="_xlnm.Print_Area" localSheetId="3">'План 073  (пропозиції)24-25'!$A$1:$Y$149</definedName>
    <definedName name="_xlnm.Print_Area" localSheetId="2">'План 073 (2023-2024)'!$A$1:$Y$149</definedName>
    <definedName name="_xlnm.Print_Area" localSheetId="7">'План 073 проект (2)'!$A$1:$Z$137</definedName>
    <definedName name="_xlnm.Print_Area" localSheetId="6">'План 073 проект (3)'!$A$1:$Y$149</definedName>
  </definedNames>
  <calcPr calcId="162913"/>
</workbook>
</file>

<file path=xl/calcChain.xml><?xml version="1.0" encoding="utf-8"?>
<calcChain xmlns="http://schemas.openxmlformats.org/spreadsheetml/2006/main">
  <c r="I39" i="9" l="1"/>
  <c r="H39" i="9"/>
  <c r="M39" i="9" s="1"/>
  <c r="I145" i="9"/>
  <c r="H145" i="9"/>
  <c r="M145" i="9" s="1"/>
  <c r="J122" i="9" l="1"/>
  <c r="AT91" i="9" l="1"/>
  <c r="AT92" i="9"/>
  <c r="AT93" i="9"/>
  <c r="AT94" i="9"/>
  <c r="AT95" i="9"/>
  <c r="AT96" i="9"/>
  <c r="AT97" i="9"/>
  <c r="AT98" i="9"/>
  <c r="AT99" i="9"/>
  <c r="AT100" i="9"/>
  <c r="AT101" i="9"/>
  <c r="AT102" i="9"/>
  <c r="AT103" i="9"/>
  <c r="AT106" i="9"/>
  <c r="AT107" i="9"/>
  <c r="AT108" i="9"/>
  <c r="AT109" i="9"/>
  <c r="AT110" i="9"/>
  <c r="AT111" i="9"/>
  <c r="AT116" i="9"/>
  <c r="M135" i="9" l="1"/>
  <c r="I134" i="9"/>
  <c r="H134" i="9"/>
  <c r="I133" i="9"/>
  <c r="H133" i="9"/>
  <c r="H132" i="9" s="1"/>
  <c r="L132" i="9"/>
  <c r="J132" i="9"/>
  <c r="G132" i="9"/>
  <c r="AC125" i="9"/>
  <c r="AB125" i="9"/>
  <c r="AA125" i="9"/>
  <c r="Z125" i="9"/>
  <c r="Y125" i="9"/>
  <c r="T123" i="9"/>
  <c r="AO122" i="9"/>
  <c r="AL122" i="9"/>
  <c r="AI122" i="9"/>
  <c r="AC122" i="9"/>
  <c r="AB122" i="9"/>
  <c r="AB123" i="9" s="1"/>
  <c r="AA122" i="9"/>
  <c r="Z122" i="9"/>
  <c r="Z123" i="9" s="1"/>
  <c r="Y122" i="9"/>
  <c r="X122" i="9"/>
  <c r="X123" i="9" s="1"/>
  <c r="W122" i="9"/>
  <c r="V122" i="9"/>
  <c r="V123" i="9" s="1"/>
  <c r="U122" i="9"/>
  <c r="T122" i="9"/>
  <c r="S122" i="9"/>
  <c r="R122" i="9"/>
  <c r="R123" i="9" s="1"/>
  <c r="Q122" i="9"/>
  <c r="P122" i="9"/>
  <c r="P123" i="9" s="1"/>
  <c r="O122" i="9"/>
  <c r="N122" i="9"/>
  <c r="N123" i="9" s="1"/>
  <c r="L122" i="9"/>
  <c r="K122" i="9"/>
  <c r="G122" i="9"/>
  <c r="H121" i="9"/>
  <c r="I120" i="9"/>
  <c r="AT120" i="9" s="1"/>
  <c r="H120" i="9"/>
  <c r="AQ119" i="9"/>
  <c r="AP119" i="9"/>
  <c r="AN119" i="9"/>
  <c r="AM119" i="9"/>
  <c r="AK119" i="9"/>
  <c r="AF97" i="9" s="1"/>
  <c r="AJ119" i="9"/>
  <c r="AH119" i="9"/>
  <c r="AG119" i="9"/>
  <c r="I119" i="9"/>
  <c r="AT119" i="9" s="1"/>
  <c r="H119" i="9"/>
  <c r="I118" i="9"/>
  <c r="AT118" i="9" s="1"/>
  <c r="H118" i="9"/>
  <c r="AQ117" i="9"/>
  <c r="AP117" i="9"/>
  <c r="AN117" i="9"/>
  <c r="AM117" i="9"/>
  <c r="AK117" i="9"/>
  <c r="AJ117" i="9"/>
  <c r="AH117" i="9"/>
  <c r="AG117" i="9"/>
  <c r="I117" i="9"/>
  <c r="AT117" i="9" s="1"/>
  <c r="H117" i="9"/>
  <c r="H116" i="9"/>
  <c r="I115" i="9"/>
  <c r="AT115" i="9" s="1"/>
  <c r="H115" i="9"/>
  <c r="AQ114" i="9"/>
  <c r="AP114" i="9"/>
  <c r="AN114" i="9"/>
  <c r="AM114" i="9"/>
  <c r="AK114" i="9"/>
  <c r="AJ114" i="9"/>
  <c r="AH114" i="9"/>
  <c r="AG114" i="9"/>
  <c r="I114" i="9"/>
  <c r="AT114" i="9" s="1"/>
  <c r="H114" i="9"/>
  <c r="I113" i="9"/>
  <c r="AT113" i="9" s="1"/>
  <c r="H113" i="9"/>
  <c r="AQ112" i="9"/>
  <c r="AP112" i="9"/>
  <c r="AN112" i="9"/>
  <c r="AM112" i="9"/>
  <c r="AK112" i="9"/>
  <c r="AJ112" i="9"/>
  <c r="AH112" i="9"/>
  <c r="AG112" i="9"/>
  <c r="I112" i="9"/>
  <c r="AT112" i="9" s="1"/>
  <c r="H112" i="9"/>
  <c r="H111" i="9"/>
  <c r="I110" i="9"/>
  <c r="H110" i="9"/>
  <c r="AQ109" i="9"/>
  <c r="AP109" i="9"/>
  <c r="AN109" i="9"/>
  <c r="AM109" i="9"/>
  <c r="AK109" i="9"/>
  <c r="AJ109" i="9"/>
  <c r="AH109" i="9"/>
  <c r="AG109" i="9"/>
  <c r="I109" i="9"/>
  <c r="H109" i="9"/>
  <c r="I108" i="9"/>
  <c r="H108" i="9"/>
  <c r="AQ107" i="9"/>
  <c r="AP107" i="9"/>
  <c r="AN107" i="9"/>
  <c r="AM107" i="9"/>
  <c r="AK107" i="9"/>
  <c r="AJ107" i="9"/>
  <c r="AH107" i="9"/>
  <c r="AG107" i="9"/>
  <c r="I107" i="9"/>
  <c r="H107" i="9"/>
  <c r="H106" i="9"/>
  <c r="I105" i="9"/>
  <c r="AT105" i="9" s="1"/>
  <c r="H105" i="9"/>
  <c r="AQ104" i="9"/>
  <c r="AP104" i="9"/>
  <c r="AN104" i="9"/>
  <c r="AM104" i="9"/>
  <c r="AK104" i="9"/>
  <c r="AJ104" i="9"/>
  <c r="AH104" i="9"/>
  <c r="AG104" i="9"/>
  <c r="I104" i="9"/>
  <c r="AT104" i="9" s="1"/>
  <c r="H104" i="9"/>
  <c r="H103" i="9"/>
  <c r="I102" i="9"/>
  <c r="H102" i="9"/>
  <c r="AQ101" i="9"/>
  <c r="AP101" i="9"/>
  <c r="AN101" i="9"/>
  <c r="AM101" i="9"/>
  <c r="AK101" i="9"/>
  <c r="AJ101" i="9"/>
  <c r="AH101" i="9"/>
  <c r="AG101" i="9"/>
  <c r="I101" i="9"/>
  <c r="H101" i="9"/>
  <c r="I100" i="9"/>
  <c r="H100" i="9"/>
  <c r="AQ99" i="9"/>
  <c r="AP99" i="9"/>
  <c r="AN99" i="9"/>
  <c r="AM99" i="9"/>
  <c r="AK99" i="9"/>
  <c r="AJ99" i="9"/>
  <c r="AH99" i="9"/>
  <c r="AG99" i="9"/>
  <c r="I99" i="9"/>
  <c r="H99" i="9"/>
  <c r="H98" i="9"/>
  <c r="I97" i="9"/>
  <c r="H97" i="9"/>
  <c r="AQ96" i="9"/>
  <c r="AP96" i="9"/>
  <c r="AN96" i="9"/>
  <c r="AN122" i="9" s="1"/>
  <c r="AM96" i="9"/>
  <c r="AK96" i="9"/>
  <c r="AJ96" i="9"/>
  <c r="AH96" i="9"/>
  <c r="AH122" i="9" s="1"/>
  <c r="AG96" i="9"/>
  <c r="AF96" i="9"/>
  <c r="I96" i="9"/>
  <c r="H96" i="9"/>
  <c r="H95" i="9"/>
  <c r="H94" i="9"/>
  <c r="H93" i="9"/>
  <c r="H92" i="9"/>
  <c r="H91" i="9"/>
  <c r="H90" i="9"/>
  <c r="AT90" i="9" s="1"/>
  <c r="AO88" i="9"/>
  <c r="AL88" i="9"/>
  <c r="AI88" i="9"/>
  <c r="AC88" i="9"/>
  <c r="AB88" i="9"/>
  <c r="AA88" i="9"/>
  <c r="Z88" i="9"/>
  <c r="Y88" i="9"/>
  <c r="X88" i="9"/>
  <c r="W88" i="9"/>
  <c r="V88" i="9"/>
  <c r="U88" i="9"/>
  <c r="T88" i="9"/>
  <c r="S88" i="9"/>
  <c r="R88" i="9"/>
  <c r="Q88" i="9"/>
  <c r="P88" i="9"/>
  <c r="O88" i="9"/>
  <c r="N88" i="9"/>
  <c r="L88" i="9"/>
  <c r="L123" i="9" s="1"/>
  <c r="K88" i="9"/>
  <c r="J88" i="9"/>
  <c r="G88" i="9"/>
  <c r="H87" i="9"/>
  <c r="I86" i="9"/>
  <c r="H86" i="9"/>
  <c r="AQ85" i="9"/>
  <c r="AP85" i="9"/>
  <c r="AN85" i="9"/>
  <c r="AM85" i="9"/>
  <c r="AK85" i="9"/>
  <c r="AJ85" i="9"/>
  <c r="AH85" i="9"/>
  <c r="AG85" i="9"/>
  <c r="I85" i="9"/>
  <c r="H85" i="9"/>
  <c r="M86" i="9" s="1"/>
  <c r="H84" i="9"/>
  <c r="I83" i="9"/>
  <c r="H83" i="9"/>
  <c r="AQ82" i="9"/>
  <c r="AP82" i="9"/>
  <c r="AN82" i="9"/>
  <c r="AM82" i="9"/>
  <c r="AK82" i="9"/>
  <c r="AJ82" i="9"/>
  <c r="AH82" i="9"/>
  <c r="AG82" i="9"/>
  <c r="I82" i="9"/>
  <c r="H82" i="9"/>
  <c r="M83" i="9" s="1"/>
  <c r="H81" i="9"/>
  <c r="I80" i="9"/>
  <c r="H80" i="9"/>
  <c r="AQ79" i="9"/>
  <c r="AP79" i="9"/>
  <c r="AN79" i="9"/>
  <c r="AM79" i="9"/>
  <c r="AK79" i="9"/>
  <c r="AJ79" i="9"/>
  <c r="AH79" i="9"/>
  <c r="AG79" i="9"/>
  <c r="I79" i="9"/>
  <c r="H79" i="9"/>
  <c r="H78" i="9"/>
  <c r="I77" i="9"/>
  <c r="H77" i="9"/>
  <c r="M77" i="9" s="1"/>
  <c r="AQ76" i="9"/>
  <c r="AP76" i="9"/>
  <c r="AN76" i="9"/>
  <c r="AM76" i="9"/>
  <c r="AK76" i="9"/>
  <c r="AJ76" i="9"/>
  <c r="AH76" i="9"/>
  <c r="AG76" i="9"/>
  <c r="I76" i="9"/>
  <c r="H76" i="9"/>
  <c r="H75" i="9"/>
  <c r="I74" i="9"/>
  <c r="H74" i="9"/>
  <c r="I73" i="9"/>
  <c r="H73" i="9"/>
  <c r="AQ72" i="9"/>
  <c r="AP72" i="9"/>
  <c r="AN72" i="9"/>
  <c r="AM72" i="9"/>
  <c r="AK72" i="9"/>
  <c r="AJ72" i="9"/>
  <c r="AH72" i="9"/>
  <c r="AG72" i="9"/>
  <c r="I72" i="9"/>
  <c r="H72" i="9"/>
  <c r="H71" i="9"/>
  <c r="H70" i="9"/>
  <c r="H69" i="9"/>
  <c r="H68" i="9"/>
  <c r="AQ67" i="9"/>
  <c r="AP67" i="9"/>
  <c r="AN67" i="9"/>
  <c r="AM67" i="9"/>
  <c r="AK67" i="9"/>
  <c r="AJ67" i="9"/>
  <c r="AH67" i="9"/>
  <c r="AG67" i="9"/>
  <c r="H67" i="9"/>
  <c r="X63" i="9"/>
  <c r="W63" i="9"/>
  <c r="V63" i="9"/>
  <c r="U63" i="9"/>
  <c r="T63" i="9"/>
  <c r="S63" i="9"/>
  <c r="R63" i="9"/>
  <c r="Q63" i="9"/>
  <c r="P63" i="9"/>
  <c r="O63" i="9"/>
  <c r="N63" i="9"/>
  <c r="L63" i="9"/>
  <c r="K63" i="9"/>
  <c r="J63" i="9"/>
  <c r="G63" i="9"/>
  <c r="I62" i="9"/>
  <c r="I63" i="9" s="1"/>
  <c r="H62" i="9"/>
  <c r="H63" i="9" s="1"/>
  <c r="X60" i="9"/>
  <c r="W60" i="9"/>
  <c r="V60" i="9"/>
  <c r="U60" i="9"/>
  <c r="T60" i="9"/>
  <c r="S60" i="9"/>
  <c r="R60" i="9"/>
  <c r="Q60" i="9"/>
  <c r="P60" i="9"/>
  <c r="O60" i="9"/>
  <c r="N60" i="9"/>
  <c r="L60" i="9"/>
  <c r="K60" i="9"/>
  <c r="J60" i="9"/>
  <c r="G60" i="9"/>
  <c r="AF59" i="9"/>
  <c r="AH134" i="9" s="1"/>
  <c r="I59" i="9"/>
  <c r="H59" i="9"/>
  <c r="AF58" i="9"/>
  <c r="AH133" i="9" s="1"/>
  <c r="I58" i="9"/>
  <c r="H58" i="9"/>
  <c r="M58" i="9" s="1"/>
  <c r="AF57" i="9"/>
  <c r="AH132" i="9" s="1"/>
  <c r="I57" i="9"/>
  <c r="I60" i="9" s="1"/>
  <c r="H57" i="9"/>
  <c r="AF56" i="9"/>
  <c r="AH131" i="9" s="1"/>
  <c r="H56" i="9"/>
  <c r="M56" i="9" s="1"/>
  <c r="AO54" i="9"/>
  <c r="AL54" i="9"/>
  <c r="AI54" i="9"/>
  <c r="AC54" i="9"/>
  <c r="AB54" i="9"/>
  <c r="AA54" i="9"/>
  <c r="Z54" i="9"/>
  <c r="Y54" i="9"/>
  <c r="X54" i="9"/>
  <c r="W54" i="9"/>
  <c r="V54" i="9"/>
  <c r="U54" i="9"/>
  <c r="T54" i="9"/>
  <c r="S54" i="9"/>
  <c r="R54" i="9"/>
  <c r="Q54" i="9"/>
  <c r="P54" i="9"/>
  <c r="O54" i="9"/>
  <c r="N54" i="9"/>
  <c r="AQ53" i="9"/>
  <c r="AP53" i="9"/>
  <c r="AN53" i="9"/>
  <c r="AM53" i="9"/>
  <c r="AK53" i="9"/>
  <c r="AJ53" i="9"/>
  <c r="AH53" i="9"/>
  <c r="AG53" i="9"/>
  <c r="I53" i="9"/>
  <c r="H53" i="9"/>
  <c r="M53" i="9" s="1"/>
  <c r="AQ52" i="9"/>
  <c r="AP52" i="9"/>
  <c r="AN52" i="9"/>
  <c r="AM52" i="9"/>
  <c r="AK52" i="9"/>
  <c r="AJ52" i="9"/>
  <c r="AH52" i="9"/>
  <c r="AG52" i="9"/>
  <c r="I52" i="9"/>
  <c r="H52" i="9"/>
  <c r="AQ51" i="9"/>
  <c r="AP51" i="9"/>
  <c r="AN51" i="9"/>
  <c r="AM51" i="9"/>
  <c r="AK51" i="9"/>
  <c r="AJ51" i="9"/>
  <c r="AH51" i="9"/>
  <c r="AG51" i="9"/>
  <c r="I51" i="9"/>
  <c r="AT51" i="9" s="1"/>
  <c r="H51" i="9"/>
  <c r="AQ50" i="9"/>
  <c r="AP50" i="9"/>
  <c r="AN50" i="9"/>
  <c r="AM50" i="9"/>
  <c r="AK50" i="9"/>
  <c r="AJ50" i="9"/>
  <c r="AH50" i="9"/>
  <c r="AG50" i="9"/>
  <c r="I50" i="9"/>
  <c r="AT50" i="9" s="1"/>
  <c r="H50" i="9"/>
  <c r="AQ49" i="9"/>
  <c r="AP49" i="9"/>
  <c r="AN49" i="9"/>
  <c r="AM49" i="9"/>
  <c r="AK49" i="9"/>
  <c r="AJ49" i="9"/>
  <c r="AH49" i="9"/>
  <c r="AG49" i="9"/>
  <c r="I49" i="9"/>
  <c r="H49" i="9"/>
  <c r="M49" i="9" s="1"/>
  <c r="AQ48" i="9"/>
  <c r="AP48" i="9"/>
  <c r="AN48" i="9"/>
  <c r="AM48" i="9"/>
  <c r="AK48" i="9"/>
  <c r="AJ48" i="9"/>
  <c r="AH48" i="9"/>
  <c r="AG48" i="9"/>
  <c r="I48" i="9"/>
  <c r="H48" i="9"/>
  <c r="AQ47" i="9"/>
  <c r="AP47" i="9"/>
  <c r="AN47" i="9"/>
  <c r="AM47" i="9"/>
  <c r="AK47" i="9"/>
  <c r="AJ47" i="9"/>
  <c r="AH47" i="9"/>
  <c r="AG47" i="9"/>
  <c r="I47" i="9"/>
  <c r="AT47" i="9" s="1"/>
  <c r="H47" i="9"/>
  <c r="AQ46" i="9"/>
  <c r="AP46" i="9"/>
  <c r="AN46" i="9"/>
  <c r="AM46" i="9"/>
  <c r="AK46" i="9"/>
  <c r="AJ46" i="9"/>
  <c r="AH46" i="9"/>
  <c r="AG46" i="9"/>
  <c r="I46" i="9"/>
  <c r="AT46" i="9" s="1"/>
  <c r="H46" i="9"/>
  <c r="AQ45" i="9"/>
  <c r="AP45" i="9"/>
  <c r="AN45" i="9"/>
  <c r="AM45" i="9"/>
  <c r="AK45" i="9"/>
  <c r="AJ45" i="9"/>
  <c r="AH45" i="9"/>
  <c r="AG45" i="9"/>
  <c r="I45" i="9"/>
  <c r="H45" i="9"/>
  <c r="M45" i="9" s="1"/>
  <c r="AQ44" i="9"/>
  <c r="AP44" i="9"/>
  <c r="AN44" i="9"/>
  <c r="AM44" i="9"/>
  <c r="AK44" i="9"/>
  <c r="AJ44" i="9"/>
  <c r="AH44" i="9"/>
  <c r="AG44" i="9"/>
  <c r="I44" i="9"/>
  <c r="I43" i="9" s="1"/>
  <c r="H44" i="9"/>
  <c r="AQ43" i="9"/>
  <c r="AP43" i="9"/>
  <c r="AN43" i="9"/>
  <c r="AM43" i="9"/>
  <c r="AK43" i="9"/>
  <c r="AJ43" i="9"/>
  <c r="AH43" i="9"/>
  <c r="AG43" i="9"/>
  <c r="L43" i="9"/>
  <c r="K43" i="9"/>
  <c r="J43" i="9"/>
  <c r="H43" i="9"/>
  <c r="G43" i="9"/>
  <c r="AT42" i="9"/>
  <c r="AQ42" i="9"/>
  <c r="AP42" i="9"/>
  <c r="AN42" i="9"/>
  <c r="AM42" i="9"/>
  <c r="AK42" i="9"/>
  <c r="AJ42" i="9"/>
  <c r="AH42" i="9"/>
  <c r="AG42" i="9"/>
  <c r="H42" i="9"/>
  <c r="M42" i="9" s="1"/>
  <c r="AQ41" i="9"/>
  <c r="AP41" i="9"/>
  <c r="AN41" i="9"/>
  <c r="AM41" i="9"/>
  <c r="AK41" i="9"/>
  <c r="AJ41" i="9"/>
  <c r="AH41" i="9"/>
  <c r="AG41" i="9"/>
  <c r="I41" i="9"/>
  <c r="I40" i="9" s="1"/>
  <c r="H41" i="9"/>
  <c r="H40" i="9" s="1"/>
  <c r="AQ40" i="9"/>
  <c r="AP40" i="9"/>
  <c r="AN40" i="9"/>
  <c r="AM40" i="9"/>
  <c r="AK40" i="9"/>
  <c r="AJ40" i="9"/>
  <c r="AH40" i="9"/>
  <c r="AG40" i="9"/>
  <c r="L40" i="9"/>
  <c r="K40" i="9"/>
  <c r="J40" i="9"/>
  <c r="G40" i="9"/>
  <c r="AQ39" i="9"/>
  <c r="AP39" i="9"/>
  <c r="AN39" i="9"/>
  <c r="AM39" i="9"/>
  <c r="AK39" i="9"/>
  <c r="AJ39" i="9"/>
  <c r="AH39" i="9"/>
  <c r="AG39" i="9"/>
  <c r="AQ38" i="9"/>
  <c r="AP38" i="9"/>
  <c r="AN38" i="9"/>
  <c r="AM38" i="9"/>
  <c r="AK38" i="9"/>
  <c r="AJ38" i="9"/>
  <c r="AH38" i="9"/>
  <c r="AG38" i="9"/>
  <c r="I38" i="9"/>
  <c r="H38" i="9"/>
  <c r="M38" i="9" s="1"/>
  <c r="AQ37" i="9"/>
  <c r="AP37" i="9"/>
  <c r="AN37" i="9"/>
  <c r="AM37" i="9"/>
  <c r="AK37" i="9"/>
  <c r="AJ37" i="9"/>
  <c r="AH37" i="9"/>
  <c r="AG37" i="9"/>
  <c r="H37" i="9"/>
  <c r="AQ36" i="9"/>
  <c r="AP36" i="9"/>
  <c r="AN36" i="9"/>
  <c r="AM36" i="9"/>
  <c r="AK36" i="9"/>
  <c r="AJ36" i="9"/>
  <c r="AH36" i="9"/>
  <c r="AG36" i="9"/>
  <c r="I36" i="9"/>
  <c r="H36" i="9"/>
  <c r="AQ35" i="9"/>
  <c r="AP35" i="9"/>
  <c r="AN35" i="9"/>
  <c r="AM35" i="9"/>
  <c r="AK35" i="9"/>
  <c r="AJ35" i="9"/>
  <c r="AH35" i="9"/>
  <c r="AG35" i="9"/>
  <c r="L35" i="9"/>
  <c r="K35" i="9"/>
  <c r="K54" i="9" s="1"/>
  <c r="K64" i="9" s="1"/>
  <c r="J35" i="9"/>
  <c r="H35" i="9"/>
  <c r="G35" i="9"/>
  <c r="AQ34" i="9"/>
  <c r="AP34" i="9"/>
  <c r="AN34" i="9"/>
  <c r="AM34" i="9"/>
  <c r="AK34" i="9"/>
  <c r="AJ34" i="9"/>
  <c r="AH34" i="9"/>
  <c r="AG34" i="9"/>
  <c r="I34" i="9"/>
  <c r="H34" i="9"/>
  <c r="M34" i="9" s="1"/>
  <c r="AQ33" i="9"/>
  <c r="AP33" i="9"/>
  <c r="AN33" i="9"/>
  <c r="AM33" i="9"/>
  <c r="AK33" i="9"/>
  <c r="AJ33" i="9"/>
  <c r="AH33" i="9"/>
  <c r="AG33" i="9"/>
  <c r="I33" i="9"/>
  <c r="H33" i="9"/>
  <c r="M33" i="9" s="1"/>
  <c r="AQ32" i="9"/>
  <c r="AP32" i="9"/>
  <c r="AN32" i="9"/>
  <c r="AM32" i="9"/>
  <c r="AK32" i="9"/>
  <c r="AJ32" i="9"/>
  <c r="AH32" i="9"/>
  <c r="AG32" i="9"/>
  <c r="I32" i="9"/>
  <c r="H32" i="9"/>
  <c r="AT32" i="9" s="1"/>
  <c r="AQ31" i="9"/>
  <c r="AP31" i="9"/>
  <c r="AN31" i="9"/>
  <c r="AM31" i="9"/>
  <c r="AK31" i="9"/>
  <c r="AJ31" i="9"/>
  <c r="AH31" i="9"/>
  <c r="AG31" i="9"/>
  <c r="I31" i="9"/>
  <c r="H31" i="9"/>
  <c r="AQ30" i="9"/>
  <c r="AP30" i="9"/>
  <c r="AN30" i="9"/>
  <c r="AM30" i="9"/>
  <c r="AK30" i="9"/>
  <c r="AJ30" i="9"/>
  <c r="AH30" i="9"/>
  <c r="AG30" i="9"/>
  <c r="I30" i="9"/>
  <c r="AT30" i="9" s="1"/>
  <c r="H30" i="9"/>
  <c r="AO28" i="9"/>
  <c r="AL28" i="9"/>
  <c r="AI28" i="9"/>
  <c r="AC28" i="9"/>
  <c r="AB28" i="9"/>
  <c r="AA28" i="9"/>
  <c r="Z28" i="9"/>
  <c r="Y28" i="9"/>
  <c r="X28" i="9"/>
  <c r="W28" i="9"/>
  <c r="V28" i="9"/>
  <c r="U28" i="9"/>
  <c r="T28" i="9"/>
  <c r="S28" i="9"/>
  <c r="R28" i="9"/>
  <c r="Q28" i="9"/>
  <c r="P28" i="9"/>
  <c r="O28" i="9"/>
  <c r="N28" i="9"/>
  <c r="K28" i="9"/>
  <c r="J28" i="9"/>
  <c r="AQ27" i="9"/>
  <c r="AP27" i="9"/>
  <c r="AN27" i="9"/>
  <c r="AM27" i="9"/>
  <c r="AK27" i="9"/>
  <c r="AJ27" i="9"/>
  <c r="AH27" i="9"/>
  <c r="AG27" i="9"/>
  <c r="I27" i="9"/>
  <c r="H27" i="9"/>
  <c r="AQ26" i="9"/>
  <c r="AP26" i="9"/>
  <c r="AN26" i="9"/>
  <c r="AM26" i="9"/>
  <c r="AK26" i="9"/>
  <c r="AJ26" i="9"/>
  <c r="AH26" i="9"/>
  <c r="AG26" i="9"/>
  <c r="I26" i="9"/>
  <c r="H26" i="9"/>
  <c r="AH25" i="9"/>
  <c r="AG25" i="9"/>
  <c r="I25" i="9"/>
  <c r="H25" i="9"/>
  <c r="AQ24" i="9"/>
  <c r="AP24" i="9"/>
  <c r="AN24" i="9"/>
  <c r="AM24" i="9"/>
  <c r="AK24" i="9"/>
  <c r="AJ24" i="9"/>
  <c r="AH24" i="9"/>
  <c r="AG24" i="9"/>
  <c r="I24" i="9"/>
  <c r="H24" i="9"/>
  <c r="AQ23" i="9"/>
  <c r="AP23" i="9"/>
  <c r="AN23" i="9"/>
  <c r="AM23" i="9"/>
  <c r="AK23" i="9"/>
  <c r="AJ23" i="9"/>
  <c r="AH23" i="9"/>
  <c r="AG23" i="9"/>
  <c r="I23" i="9"/>
  <c r="H23" i="9"/>
  <c r="AQ22" i="9"/>
  <c r="AP22" i="9"/>
  <c r="AN22" i="9"/>
  <c r="AM22" i="9"/>
  <c r="AK22" i="9"/>
  <c r="AJ22" i="9"/>
  <c r="AH22" i="9"/>
  <c r="AG22" i="9"/>
  <c r="I22" i="9"/>
  <c r="H22" i="9"/>
  <c r="AQ21" i="9"/>
  <c r="AP21" i="9"/>
  <c r="AN21" i="9"/>
  <c r="AM21" i="9"/>
  <c r="AK21" i="9"/>
  <c r="AJ21" i="9"/>
  <c r="AH21" i="9"/>
  <c r="AG21" i="9"/>
  <c r="I21" i="9"/>
  <c r="H21" i="9"/>
  <c r="AQ20" i="9"/>
  <c r="AP20" i="9"/>
  <c r="AN20" i="9"/>
  <c r="AM20" i="9"/>
  <c r="AK20" i="9"/>
  <c r="AJ20" i="9"/>
  <c r="AH20" i="9"/>
  <c r="AG20" i="9"/>
  <c r="I20" i="9"/>
  <c r="H20" i="9"/>
  <c r="AQ19" i="9"/>
  <c r="AP19" i="9"/>
  <c r="AN19" i="9"/>
  <c r="AM19" i="9"/>
  <c r="AK19" i="9"/>
  <c r="AJ19" i="9"/>
  <c r="AH19" i="9"/>
  <c r="AG19" i="9"/>
  <c r="I19" i="9"/>
  <c r="H19" i="9"/>
  <c r="AQ18" i="9"/>
  <c r="AP18" i="9"/>
  <c r="AN18" i="9"/>
  <c r="AM18" i="9"/>
  <c r="AK18" i="9"/>
  <c r="AJ18" i="9"/>
  <c r="AH18" i="9"/>
  <c r="AG18" i="9"/>
  <c r="I18" i="9"/>
  <c r="H18" i="9"/>
  <c r="AQ17" i="9"/>
  <c r="AP17" i="9"/>
  <c r="AN17" i="9"/>
  <c r="AM17" i="9"/>
  <c r="AK17" i="9"/>
  <c r="AJ17" i="9"/>
  <c r="AH17" i="9"/>
  <c r="AG17" i="9"/>
  <c r="I17" i="9"/>
  <c r="H17" i="9"/>
  <c r="AQ16" i="9"/>
  <c r="AP16" i="9"/>
  <c r="AN16" i="9"/>
  <c r="AM16" i="9"/>
  <c r="AK16" i="9"/>
  <c r="AJ16" i="9"/>
  <c r="AH16" i="9"/>
  <c r="AG16" i="9"/>
  <c r="I16" i="9"/>
  <c r="H16" i="9"/>
  <c r="AQ15" i="9"/>
  <c r="AP15" i="9"/>
  <c r="AN15" i="9"/>
  <c r="AM15" i="9"/>
  <c r="AK15" i="9"/>
  <c r="AJ15" i="9"/>
  <c r="AH15" i="9"/>
  <c r="AG15" i="9"/>
  <c r="I15" i="9"/>
  <c r="H15" i="9"/>
  <c r="AQ14" i="9"/>
  <c r="AP14" i="9"/>
  <c r="AN14" i="9"/>
  <c r="AM14" i="9"/>
  <c r="AK14" i="9"/>
  <c r="AJ14" i="9"/>
  <c r="AH14" i="9"/>
  <c r="AG14" i="9"/>
  <c r="I14" i="9"/>
  <c r="H14" i="9"/>
  <c r="AQ13" i="9"/>
  <c r="AP13" i="9"/>
  <c r="AN13" i="9"/>
  <c r="AM13" i="9"/>
  <c r="AK13" i="9"/>
  <c r="AJ13" i="9"/>
  <c r="AH13" i="9"/>
  <c r="AG13" i="9"/>
  <c r="I13" i="9"/>
  <c r="H13" i="9"/>
  <c r="AQ12" i="9"/>
  <c r="AP12" i="9"/>
  <c r="AN12" i="9"/>
  <c r="AM12" i="9"/>
  <c r="AK12" i="9"/>
  <c r="AJ12" i="9"/>
  <c r="AH12" i="9"/>
  <c r="AG12" i="9"/>
  <c r="I12" i="9"/>
  <c r="H12" i="9"/>
  <c r="AQ11" i="9"/>
  <c r="AP11" i="9"/>
  <c r="AP28" i="9" s="1"/>
  <c r="AN11" i="9"/>
  <c r="AM11" i="9"/>
  <c r="AK11" i="9"/>
  <c r="AJ11" i="9"/>
  <c r="AJ28" i="9" s="1"/>
  <c r="AH11" i="9"/>
  <c r="AG11" i="9"/>
  <c r="L11" i="9"/>
  <c r="L28" i="9" s="1"/>
  <c r="H11" i="9"/>
  <c r="G11" i="9"/>
  <c r="G28" i="9" s="1"/>
  <c r="AD28" i="9" s="1"/>
  <c r="M105" i="9" l="1"/>
  <c r="M104" i="9"/>
  <c r="M114" i="9"/>
  <c r="M113" i="9"/>
  <c r="M112" i="9"/>
  <c r="AT49" i="9"/>
  <c r="AH135" i="9"/>
  <c r="J123" i="9"/>
  <c r="AK28" i="9"/>
  <c r="AQ28" i="9"/>
  <c r="AT34" i="9"/>
  <c r="AT37" i="9"/>
  <c r="M37" i="9"/>
  <c r="AT45" i="9"/>
  <c r="AT53" i="9"/>
  <c r="AF60" i="9"/>
  <c r="AH88" i="9"/>
  <c r="AN88" i="9"/>
  <c r="AF11" i="9"/>
  <c r="AF132" i="9" s="1"/>
  <c r="AF13" i="9"/>
  <c r="AF134" i="9" s="1"/>
  <c r="M12" i="9"/>
  <c r="M14" i="9"/>
  <c r="M16" i="9"/>
  <c r="M17" i="9"/>
  <c r="AG28" i="9"/>
  <c r="AF10" i="9" s="1"/>
  <c r="AM28" i="9"/>
  <c r="M18" i="9"/>
  <c r="M20" i="9"/>
  <c r="M21" i="9"/>
  <c r="M22" i="9"/>
  <c r="M24" i="9"/>
  <c r="M25" i="9"/>
  <c r="M26" i="9"/>
  <c r="O64" i="9"/>
  <c r="Q64" i="9"/>
  <c r="M30" i="9"/>
  <c r="AG54" i="9"/>
  <c r="AJ54" i="9"/>
  <c r="AM54" i="9"/>
  <c r="AM144" i="9" s="1"/>
  <c r="AP54" i="9"/>
  <c r="AT31" i="9"/>
  <c r="AH54" i="9"/>
  <c r="AN54" i="9"/>
  <c r="AT33" i="9"/>
  <c r="L54" i="9"/>
  <c r="L64" i="9" s="1"/>
  <c r="L124" i="9" s="1"/>
  <c r="AT39" i="9"/>
  <c r="J54" i="9"/>
  <c r="J64" i="9" s="1"/>
  <c r="M47" i="9"/>
  <c r="AT48" i="9"/>
  <c r="M51" i="9"/>
  <c r="AT52" i="9"/>
  <c r="N64" i="9"/>
  <c r="N124" i="9" s="1"/>
  <c r="N125" i="9" s="1"/>
  <c r="P64" i="9"/>
  <c r="P124" i="9" s="1"/>
  <c r="P125" i="9" s="1"/>
  <c r="R64" i="9"/>
  <c r="R124" i="9" s="1"/>
  <c r="R125" i="9" s="1"/>
  <c r="T64" i="9"/>
  <c r="T124" i="9" s="1"/>
  <c r="T125" i="9" s="1"/>
  <c r="V64" i="9"/>
  <c r="V124" i="9" s="1"/>
  <c r="V125" i="9" s="1"/>
  <c r="X64" i="9"/>
  <c r="X124" i="9" s="1"/>
  <c r="X125" i="9" s="1"/>
  <c r="M57" i="9"/>
  <c r="M59" i="9"/>
  <c r="M60" i="9" s="1"/>
  <c r="AG88" i="9"/>
  <c r="AJ88" i="9"/>
  <c r="AM88" i="9"/>
  <c r="AP88" i="9"/>
  <c r="H88" i="9"/>
  <c r="M74" i="9"/>
  <c r="I88" i="9"/>
  <c r="M80" i="9"/>
  <c r="I122" i="9"/>
  <c r="I123" i="9" s="1"/>
  <c r="AG122" i="9"/>
  <c r="AF99" i="9" s="1"/>
  <c r="AM122" i="9"/>
  <c r="M97" i="9"/>
  <c r="M99" i="9"/>
  <c r="AJ122" i="9"/>
  <c r="AP122" i="9"/>
  <c r="M100" i="9"/>
  <c r="M101" i="9"/>
  <c r="M102" i="9"/>
  <c r="M108" i="9"/>
  <c r="M110" i="9"/>
  <c r="M117" i="9"/>
  <c r="M118" i="9"/>
  <c r="M120" i="9"/>
  <c r="I132" i="9"/>
  <c r="M134" i="9"/>
  <c r="AT43" i="9"/>
  <c r="M32" i="9"/>
  <c r="I35" i="9"/>
  <c r="AT35" i="9" s="1"/>
  <c r="M41" i="9"/>
  <c r="M40" i="9" s="1"/>
  <c r="H28" i="9"/>
  <c r="AH28" i="9"/>
  <c r="AR28" i="9" s="1"/>
  <c r="AN28" i="9"/>
  <c r="AF12" i="9" s="1"/>
  <c r="AF133" i="9" s="1"/>
  <c r="I11" i="9"/>
  <c r="I28" i="9" s="1"/>
  <c r="M13" i="9"/>
  <c r="M15" i="9"/>
  <c r="M19" i="9"/>
  <c r="M23" i="9"/>
  <c r="M27" i="9"/>
  <c r="AK54" i="9"/>
  <c r="AQ54" i="9"/>
  <c r="AF33" i="9" s="1"/>
  <c r="AG134" i="9" s="1"/>
  <c r="M31" i="9"/>
  <c r="G54" i="9"/>
  <c r="AD54" i="9" s="1"/>
  <c r="M36" i="9"/>
  <c r="AT36" i="9"/>
  <c r="AT38" i="9"/>
  <c r="AT40" i="9"/>
  <c r="AT41" i="9"/>
  <c r="M44" i="9"/>
  <c r="M43" i="9" s="1"/>
  <c r="AT44" i="9"/>
  <c r="M46" i="9"/>
  <c r="M48" i="9"/>
  <c r="M50" i="9"/>
  <c r="M52" i="9"/>
  <c r="H54" i="9"/>
  <c r="H60" i="9"/>
  <c r="AF72" i="9"/>
  <c r="AI133" i="9" s="1"/>
  <c r="AF107" i="9"/>
  <c r="AJ133" i="9" s="1"/>
  <c r="AJ144" i="9"/>
  <c r="AF67" i="9"/>
  <c r="K123" i="9"/>
  <c r="K124" i="9" s="1"/>
  <c r="O123" i="9"/>
  <c r="Q123" i="9"/>
  <c r="Q124" i="9" s="1"/>
  <c r="Q125" i="9" s="1"/>
  <c r="S123" i="9"/>
  <c r="U123" i="9"/>
  <c r="W123" i="9"/>
  <c r="Y123" i="9"/>
  <c r="AA123" i="9"/>
  <c r="AC123" i="9"/>
  <c r="AG144" i="9"/>
  <c r="S64" i="9"/>
  <c r="S124" i="9" s="1"/>
  <c r="S125" i="9" s="1"/>
  <c r="U64" i="9"/>
  <c r="W64" i="9"/>
  <c r="W124" i="9" s="1"/>
  <c r="W125" i="9" s="1"/>
  <c r="M62" i="9"/>
  <c r="M63" i="9" s="1"/>
  <c r="AK88" i="9"/>
  <c r="AF68" i="9" s="1"/>
  <c r="AI132" i="9" s="1"/>
  <c r="AQ88" i="9"/>
  <c r="M73" i="9"/>
  <c r="M76" i="9"/>
  <c r="M79" i="9"/>
  <c r="M82" i="9"/>
  <c r="M85" i="9"/>
  <c r="H122" i="9"/>
  <c r="H123" i="9" s="1"/>
  <c r="AK122" i="9"/>
  <c r="AK144" i="9" s="1"/>
  <c r="AQ122" i="9"/>
  <c r="M107" i="9"/>
  <c r="M109" i="9"/>
  <c r="M115" i="9"/>
  <c r="M119" i="9"/>
  <c r="G123" i="9"/>
  <c r="M133" i="9"/>
  <c r="M132" i="9" s="1"/>
  <c r="M72" i="9"/>
  <c r="M96" i="9"/>
  <c r="M122" i="9" s="1"/>
  <c r="AT31" i="5"/>
  <c r="AT32" i="5"/>
  <c r="AT33" i="5"/>
  <c r="AT34" i="5"/>
  <c r="AT35" i="5"/>
  <c r="AT36" i="5"/>
  <c r="AT37" i="5"/>
  <c r="AT38" i="5"/>
  <c r="AT39" i="5"/>
  <c r="AT40" i="5"/>
  <c r="AT41" i="5"/>
  <c r="AT42" i="5"/>
  <c r="AT45" i="5"/>
  <c r="AT46" i="5"/>
  <c r="AT47" i="5"/>
  <c r="AT48" i="5"/>
  <c r="AT49" i="5"/>
  <c r="AT50" i="5"/>
  <c r="AT51" i="5"/>
  <c r="AT52" i="5"/>
  <c r="AT53" i="5"/>
  <c r="AT30" i="5"/>
  <c r="AF32" i="9" l="1"/>
  <c r="AG133" i="9" s="1"/>
  <c r="AQ144" i="9"/>
  <c r="O124" i="9"/>
  <c r="O125" i="9" s="1"/>
  <c r="H64" i="9"/>
  <c r="AF31" i="9"/>
  <c r="AG132" i="9" s="1"/>
  <c r="G64" i="9"/>
  <c r="AF30" i="9"/>
  <c r="AG131" i="9" s="1"/>
  <c r="AG135" i="9" s="1"/>
  <c r="J124" i="9"/>
  <c r="AP144" i="9"/>
  <c r="AH144" i="9"/>
  <c r="AF73" i="9"/>
  <c r="AI134" i="9" s="1"/>
  <c r="U124" i="9"/>
  <c r="U125" i="9" s="1"/>
  <c r="M11" i="9"/>
  <c r="M28" i="9" s="1"/>
  <c r="AK133" i="9"/>
  <c r="G124" i="9"/>
  <c r="W130" i="9" s="1"/>
  <c r="AR122" i="9"/>
  <c r="AJ131" i="9"/>
  <c r="AI131" i="9"/>
  <c r="AF76" i="9"/>
  <c r="AF100" i="9"/>
  <c r="AJ132" i="9" s="1"/>
  <c r="M35" i="9"/>
  <c r="M54" i="9" s="1"/>
  <c r="M64" i="9" s="1"/>
  <c r="AR54" i="9"/>
  <c r="AF34" i="9"/>
  <c r="Y64" i="9"/>
  <c r="AF131" i="9"/>
  <c r="AF14" i="9"/>
  <c r="M88" i="9"/>
  <c r="M123" i="9" s="1"/>
  <c r="H124" i="9"/>
  <c r="AR88" i="9"/>
  <c r="AF108" i="9"/>
  <c r="AJ134" i="9" s="1"/>
  <c r="AK134" i="9" s="1"/>
  <c r="AN144" i="9"/>
  <c r="I54" i="9"/>
  <c r="I64" i="9" s="1"/>
  <c r="I124" i="9" s="1"/>
  <c r="G28" i="5"/>
  <c r="AK132" i="9" l="1"/>
  <c r="M124" i="9"/>
  <c r="Q130" i="9"/>
  <c r="AI135" i="9"/>
  <c r="AF135" i="9"/>
  <c r="AK131" i="9"/>
  <c r="Y130" i="9"/>
  <c r="AJ135" i="9"/>
  <c r="M135" i="8"/>
  <c r="I134" i="8"/>
  <c r="H134" i="8"/>
  <c r="I133" i="8"/>
  <c r="H133" i="8"/>
  <c r="H132" i="8" s="1"/>
  <c r="L132" i="8"/>
  <c r="J132" i="8"/>
  <c r="G132" i="8"/>
  <c r="AC125" i="8"/>
  <c r="AB125" i="8"/>
  <c r="AA125" i="8"/>
  <c r="Z125" i="8"/>
  <c r="Y125" i="8"/>
  <c r="AO122" i="8"/>
  <c r="AL122" i="8"/>
  <c r="AI122" i="8"/>
  <c r="AC122" i="8"/>
  <c r="AB122" i="8"/>
  <c r="AA122" i="8"/>
  <c r="Z122" i="8"/>
  <c r="Y122" i="8"/>
  <c r="X122" i="8"/>
  <c r="W122" i="8"/>
  <c r="V122" i="8"/>
  <c r="U122" i="8"/>
  <c r="T122" i="8"/>
  <c r="S122" i="8"/>
  <c r="R122" i="8"/>
  <c r="Q122" i="8"/>
  <c r="P122" i="8"/>
  <c r="O122" i="8"/>
  <c r="N122" i="8"/>
  <c r="L122" i="8"/>
  <c r="K122" i="8"/>
  <c r="J122" i="8"/>
  <c r="G122" i="8"/>
  <c r="H121" i="8"/>
  <c r="I120" i="8"/>
  <c r="H120" i="8"/>
  <c r="AQ119" i="8"/>
  <c r="AP119" i="8"/>
  <c r="AN119" i="8"/>
  <c r="AM119" i="8"/>
  <c r="AK119" i="8"/>
  <c r="AJ119" i="8"/>
  <c r="AH119" i="8"/>
  <c r="AG119" i="8"/>
  <c r="I119" i="8"/>
  <c r="H119" i="8"/>
  <c r="I118" i="8"/>
  <c r="H118" i="8"/>
  <c r="AQ117" i="8"/>
  <c r="AP117" i="8"/>
  <c r="AN117" i="8"/>
  <c r="AM117" i="8"/>
  <c r="AK117" i="8"/>
  <c r="AJ117" i="8"/>
  <c r="AH117" i="8"/>
  <c r="AG117" i="8"/>
  <c r="I117" i="8"/>
  <c r="H117" i="8"/>
  <c r="H116" i="8"/>
  <c r="I115" i="8"/>
  <c r="H115" i="8"/>
  <c r="AQ114" i="8"/>
  <c r="AP114" i="8"/>
  <c r="AN114" i="8"/>
  <c r="AM114" i="8"/>
  <c r="AK114" i="8"/>
  <c r="AJ114" i="8"/>
  <c r="AH114" i="8"/>
  <c r="AG114" i="8"/>
  <c r="I114" i="8"/>
  <c r="H114" i="8"/>
  <c r="I113" i="8"/>
  <c r="H113" i="8"/>
  <c r="AQ112" i="8"/>
  <c r="AP112" i="8"/>
  <c r="AN112" i="8"/>
  <c r="AM112" i="8"/>
  <c r="AK112" i="8"/>
  <c r="AJ112" i="8"/>
  <c r="AH112" i="8"/>
  <c r="AG112" i="8"/>
  <c r="I112" i="8"/>
  <c r="H112" i="8"/>
  <c r="H111" i="8"/>
  <c r="I110" i="8"/>
  <c r="H110" i="8"/>
  <c r="AQ109" i="8"/>
  <c r="AP109" i="8"/>
  <c r="AN109" i="8"/>
  <c r="AM109" i="8"/>
  <c r="AK109" i="8"/>
  <c r="AJ109" i="8"/>
  <c r="AH109" i="8"/>
  <c r="AG109" i="8"/>
  <c r="I109" i="8"/>
  <c r="H109" i="8"/>
  <c r="I108" i="8"/>
  <c r="H108" i="8"/>
  <c r="AQ107" i="8"/>
  <c r="AP107" i="8"/>
  <c r="AN107" i="8"/>
  <c r="AM107" i="8"/>
  <c r="AK107" i="8"/>
  <c r="AJ107" i="8"/>
  <c r="AH107" i="8"/>
  <c r="AG107" i="8"/>
  <c r="I107" i="8"/>
  <c r="H107" i="8"/>
  <c r="H106" i="8"/>
  <c r="I105" i="8"/>
  <c r="H105" i="8"/>
  <c r="AQ104" i="8"/>
  <c r="AP104" i="8"/>
  <c r="AN104" i="8"/>
  <c r="AM104" i="8"/>
  <c r="AK104" i="8"/>
  <c r="AJ104" i="8"/>
  <c r="AH104" i="8"/>
  <c r="AG104" i="8"/>
  <c r="I104" i="8"/>
  <c r="H104" i="8"/>
  <c r="H103" i="8"/>
  <c r="I102" i="8"/>
  <c r="H102" i="8"/>
  <c r="AQ101" i="8"/>
  <c r="AP101" i="8"/>
  <c r="AN101" i="8"/>
  <c r="AM101" i="8"/>
  <c r="AK101" i="8"/>
  <c r="AJ101" i="8"/>
  <c r="AH101" i="8"/>
  <c r="AG101" i="8"/>
  <c r="I101" i="8"/>
  <c r="H101" i="8"/>
  <c r="I100" i="8"/>
  <c r="H100" i="8"/>
  <c r="AQ99" i="8"/>
  <c r="AP99" i="8"/>
  <c r="AN99" i="8"/>
  <c r="AM99" i="8"/>
  <c r="AK99" i="8"/>
  <c r="AJ99" i="8"/>
  <c r="AH99" i="8"/>
  <c r="AG99" i="8"/>
  <c r="I99" i="8"/>
  <c r="H99" i="8"/>
  <c r="H98" i="8"/>
  <c r="I97" i="8"/>
  <c r="H97" i="8"/>
  <c r="AQ96" i="8"/>
  <c r="AP96" i="8"/>
  <c r="AN96" i="8"/>
  <c r="AM96" i="8"/>
  <c r="AK96" i="8"/>
  <c r="AJ96" i="8"/>
  <c r="AH96" i="8"/>
  <c r="AG96" i="8"/>
  <c r="I96" i="8"/>
  <c r="H96" i="8"/>
  <c r="H95" i="8"/>
  <c r="H94" i="8"/>
  <c r="H93" i="8"/>
  <c r="H92" i="8"/>
  <c r="H91" i="8"/>
  <c r="H90" i="8"/>
  <c r="AO88" i="8"/>
  <c r="AL88" i="8"/>
  <c r="AI88" i="8"/>
  <c r="AC88" i="8"/>
  <c r="AB88" i="8"/>
  <c r="AA88" i="8"/>
  <c r="Z88" i="8"/>
  <c r="Y88" i="8"/>
  <c r="X88" i="8"/>
  <c r="W88" i="8"/>
  <c r="V88" i="8"/>
  <c r="U88" i="8"/>
  <c r="T88" i="8"/>
  <c r="S88" i="8"/>
  <c r="R88" i="8"/>
  <c r="Q88" i="8"/>
  <c r="P88" i="8"/>
  <c r="O88" i="8"/>
  <c r="N88" i="8"/>
  <c r="L88" i="8"/>
  <c r="K88" i="8"/>
  <c r="J88" i="8"/>
  <c r="G88" i="8"/>
  <c r="H87" i="8"/>
  <c r="I86" i="8"/>
  <c r="H86" i="8"/>
  <c r="AQ85" i="8"/>
  <c r="AP85" i="8"/>
  <c r="AN85" i="8"/>
  <c r="AM85" i="8"/>
  <c r="AK85" i="8"/>
  <c r="AJ85" i="8"/>
  <c r="AH85" i="8"/>
  <c r="AG85" i="8"/>
  <c r="I85" i="8"/>
  <c r="H85" i="8"/>
  <c r="H84" i="8"/>
  <c r="I83" i="8"/>
  <c r="H83" i="8"/>
  <c r="AQ82" i="8"/>
  <c r="AP82" i="8"/>
  <c r="AN82" i="8"/>
  <c r="AM82" i="8"/>
  <c r="AK82" i="8"/>
  <c r="AJ82" i="8"/>
  <c r="AH82" i="8"/>
  <c r="AG82" i="8"/>
  <c r="I82" i="8"/>
  <c r="H82" i="8"/>
  <c r="H81" i="8"/>
  <c r="I80" i="8"/>
  <c r="H80" i="8"/>
  <c r="AQ79" i="8"/>
  <c r="AP79" i="8"/>
  <c r="AN79" i="8"/>
  <c r="AM79" i="8"/>
  <c r="AK79" i="8"/>
  <c r="AJ79" i="8"/>
  <c r="AH79" i="8"/>
  <c r="AG79" i="8"/>
  <c r="I79" i="8"/>
  <c r="H79" i="8"/>
  <c r="H78" i="8"/>
  <c r="I77" i="8"/>
  <c r="H77" i="8"/>
  <c r="AQ76" i="8"/>
  <c r="AP76" i="8"/>
  <c r="AN76" i="8"/>
  <c r="AM76" i="8"/>
  <c r="AK76" i="8"/>
  <c r="AJ76" i="8"/>
  <c r="AH76" i="8"/>
  <c r="AG76" i="8"/>
  <c r="I76" i="8"/>
  <c r="H76" i="8"/>
  <c r="H75" i="8"/>
  <c r="I74" i="8"/>
  <c r="H74" i="8"/>
  <c r="I73" i="8"/>
  <c r="H73" i="8"/>
  <c r="AQ72" i="8"/>
  <c r="AP72" i="8"/>
  <c r="AN72" i="8"/>
  <c r="AM72" i="8"/>
  <c r="AK72" i="8"/>
  <c r="AJ72" i="8"/>
  <c r="AH72" i="8"/>
  <c r="AG72" i="8"/>
  <c r="I72" i="8"/>
  <c r="H72" i="8"/>
  <c r="H71" i="8"/>
  <c r="H70" i="8"/>
  <c r="H69" i="8"/>
  <c r="H68" i="8"/>
  <c r="AQ67" i="8"/>
  <c r="AP67" i="8"/>
  <c r="AN67" i="8"/>
  <c r="AM67" i="8"/>
  <c r="AK67" i="8"/>
  <c r="AJ67" i="8"/>
  <c r="AH67" i="8"/>
  <c r="AG67" i="8"/>
  <c r="H67" i="8"/>
  <c r="X63" i="8"/>
  <c r="W63" i="8"/>
  <c r="V63" i="8"/>
  <c r="U63" i="8"/>
  <c r="T63" i="8"/>
  <c r="S63" i="8"/>
  <c r="R63" i="8"/>
  <c r="Q63" i="8"/>
  <c r="P63" i="8"/>
  <c r="O63" i="8"/>
  <c r="N63" i="8"/>
  <c r="L63" i="8"/>
  <c r="K63" i="8"/>
  <c r="J63" i="8"/>
  <c r="G63" i="8"/>
  <c r="I62" i="8"/>
  <c r="I63" i="8" s="1"/>
  <c r="H62" i="8"/>
  <c r="H63" i="8" s="1"/>
  <c r="X60" i="8"/>
  <c r="W60" i="8"/>
  <c r="V60" i="8"/>
  <c r="U60" i="8"/>
  <c r="T60" i="8"/>
  <c r="S60" i="8"/>
  <c r="R60" i="8"/>
  <c r="Q60" i="8"/>
  <c r="P60" i="8"/>
  <c r="O60" i="8"/>
  <c r="N60" i="8"/>
  <c r="L60" i="8"/>
  <c r="K60" i="8"/>
  <c r="J60" i="8"/>
  <c r="G60" i="8"/>
  <c r="AF59" i="8"/>
  <c r="AH134" i="8" s="1"/>
  <c r="I59" i="8"/>
  <c r="H59" i="8"/>
  <c r="AF58" i="8"/>
  <c r="AH133" i="8" s="1"/>
  <c r="I58" i="8"/>
  <c r="H58" i="8"/>
  <c r="AF57" i="8"/>
  <c r="AH132" i="8" s="1"/>
  <c r="I57" i="8"/>
  <c r="H57" i="8"/>
  <c r="AF56" i="8"/>
  <c r="AH131" i="8" s="1"/>
  <c r="H56" i="8"/>
  <c r="M56" i="8" s="1"/>
  <c r="AO54" i="8"/>
  <c r="AL54" i="8"/>
  <c r="AI54" i="8"/>
  <c r="AC54" i="8"/>
  <c r="AB54" i="8"/>
  <c r="AA54" i="8"/>
  <c r="Z54" i="8"/>
  <c r="Y54" i="8"/>
  <c r="X54" i="8"/>
  <c r="W54" i="8"/>
  <c r="V54" i="8"/>
  <c r="U54" i="8"/>
  <c r="T54" i="8"/>
  <c r="S54" i="8"/>
  <c r="R54" i="8"/>
  <c r="Q54" i="8"/>
  <c r="P54" i="8"/>
  <c r="O54" i="8"/>
  <c r="N54" i="8"/>
  <c r="AQ53" i="8"/>
  <c r="AP53" i="8"/>
  <c r="AN53" i="8"/>
  <c r="AM53" i="8"/>
  <c r="AK53" i="8"/>
  <c r="AJ53" i="8"/>
  <c r="AH53" i="8"/>
  <c r="AG53" i="8"/>
  <c r="I53" i="8"/>
  <c r="H53" i="8"/>
  <c r="AQ52" i="8"/>
  <c r="AP52" i="8"/>
  <c r="AN52" i="8"/>
  <c r="AM52" i="8"/>
  <c r="AK52" i="8"/>
  <c r="AJ52" i="8"/>
  <c r="AH52" i="8"/>
  <c r="AG52" i="8"/>
  <c r="I52" i="8"/>
  <c r="H52" i="8"/>
  <c r="AQ51" i="8"/>
  <c r="AP51" i="8"/>
  <c r="AN51" i="8"/>
  <c r="AM51" i="8"/>
  <c r="AK51" i="8"/>
  <c r="AJ51" i="8"/>
  <c r="AH51" i="8"/>
  <c r="AG51" i="8"/>
  <c r="I51" i="8"/>
  <c r="H51" i="8"/>
  <c r="AQ50" i="8"/>
  <c r="AP50" i="8"/>
  <c r="AN50" i="8"/>
  <c r="AM50" i="8"/>
  <c r="AK50" i="8"/>
  <c r="AJ50" i="8"/>
  <c r="AH50" i="8"/>
  <c r="AG50" i="8"/>
  <c r="I50" i="8"/>
  <c r="H50" i="8"/>
  <c r="AQ49" i="8"/>
  <c r="AP49" i="8"/>
  <c r="AN49" i="8"/>
  <c r="AM49" i="8"/>
  <c r="AK49" i="8"/>
  <c r="AJ49" i="8"/>
  <c r="AH49" i="8"/>
  <c r="AG49" i="8"/>
  <c r="I49" i="8"/>
  <c r="H49" i="8"/>
  <c r="AQ48" i="8"/>
  <c r="AP48" i="8"/>
  <c r="AN48" i="8"/>
  <c r="AM48" i="8"/>
  <c r="AK48" i="8"/>
  <c r="AJ48" i="8"/>
  <c r="AH48" i="8"/>
  <c r="AG48" i="8"/>
  <c r="I48" i="8"/>
  <c r="H48" i="8"/>
  <c r="AQ47" i="8"/>
  <c r="AP47" i="8"/>
  <c r="AN47" i="8"/>
  <c r="AM47" i="8"/>
  <c r="AK47" i="8"/>
  <c r="AJ47" i="8"/>
  <c r="AH47" i="8"/>
  <c r="AG47" i="8"/>
  <c r="I47" i="8"/>
  <c r="H47" i="8"/>
  <c r="AQ46" i="8"/>
  <c r="AP46" i="8"/>
  <c r="AN46" i="8"/>
  <c r="AM46" i="8"/>
  <c r="AK46" i="8"/>
  <c r="AJ46" i="8"/>
  <c r="AH46" i="8"/>
  <c r="AG46" i="8"/>
  <c r="I46" i="8"/>
  <c r="H46" i="8"/>
  <c r="AQ45" i="8"/>
  <c r="AP45" i="8"/>
  <c r="AN45" i="8"/>
  <c r="AM45" i="8"/>
  <c r="AK45" i="8"/>
  <c r="AJ45" i="8"/>
  <c r="AH45" i="8"/>
  <c r="AG45" i="8"/>
  <c r="I45" i="8"/>
  <c r="H45" i="8"/>
  <c r="AQ44" i="8"/>
  <c r="AP44" i="8"/>
  <c r="AN44" i="8"/>
  <c r="AM44" i="8"/>
  <c r="AK44" i="8"/>
  <c r="AJ44" i="8"/>
  <c r="AH44" i="8"/>
  <c r="AG44" i="8"/>
  <c r="I44" i="8"/>
  <c r="I43" i="8" s="1"/>
  <c r="H44" i="8"/>
  <c r="AQ43" i="8"/>
  <c r="AP43" i="8"/>
  <c r="AN43" i="8"/>
  <c r="AM43" i="8"/>
  <c r="AK43" i="8"/>
  <c r="AJ43" i="8"/>
  <c r="AH43" i="8"/>
  <c r="AG43" i="8"/>
  <c r="L43" i="8"/>
  <c r="K43" i="8"/>
  <c r="J43" i="8"/>
  <c r="G43" i="8"/>
  <c r="AQ42" i="8"/>
  <c r="AP42" i="8"/>
  <c r="AN42" i="8"/>
  <c r="AM42" i="8"/>
  <c r="AK42" i="8"/>
  <c r="AJ42" i="8"/>
  <c r="AH42" i="8"/>
  <c r="AG42" i="8"/>
  <c r="H42" i="8"/>
  <c r="AQ41" i="8"/>
  <c r="AP41" i="8"/>
  <c r="AN41" i="8"/>
  <c r="AM41" i="8"/>
  <c r="AK41" i="8"/>
  <c r="AJ41" i="8"/>
  <c r="AH41" i="8"/>
  <c r="AG41" i="8"/>
  <c r="I41" i="8"/>
  <c r="I40" i="8" s="1"/>
  <c r="H41" i="8"/>
  <c r="AQ40" i="8"/>
  <c r="AP40" i="8"/>
  <c r="AN40" i="8"/>
  <c r="AM40" i="8"/>
  <c r="AK40" i="8"/>
  <c r="AJ40" i="8"/>
  <c r="AH40" i="8"/>
  <c r="AG40" i="8"/>
  <c r="L40" i="8"/>
  <c r="K40" i="8"/>
  <c r="J40" i="8"/>
  <c r="G40" i="8"/>
  <c r="AQ39" i="8"/>
  <c r="AP39" i="8"/>
  <c r="AN39" i="8"/>
  <c r="AM39" i="8"/>
  <c r="AK39" i="8"/>
  <c r="AJ39" i="8"/>
  <c r="AH39" i="8"/>
  <c r="AG39" i="8"/>
  <c r="I39" i="8"/>
  <c r="H39" i="8"/>
  <c r="AQ38" i="8"/>
  <c r="AP38" i="8"/>
  <c r="AN38" i="8"/>
  <c r="AM38" i="8"/>
  <c r="AK38" i="8"/>
  <c r="AJ38" i="8"/>
  <c r="AH38" i="8"/>
  <c r="AG38" i="8"/>
  <c r="I38" i="8"/>
  <c r="H38" i="8"/>
  <c r="AQ37" i="8"/>
  <c r="AP37" i="8"/>
  <c r="AN37" i="8"/>
  <c r="AM37" i="8"/>
  <c r="AK37" i="8"/>
  <c r="AJ37" i="8"/>
  <c r="AH37" i="8"/>
  <c r="AG37" i="8"/>
  <c r="H37" i="8"/>
  <c r="AQ36" i="8"/>
  <c r="AP36" i="8"/>
  <c r="AN36" i="8"/>
  <c r="AM36" i="8"/>
  <c r="AK36" i="8"/>
  <c r="AJ36" i="8"/>
  <c r="AH36" i="8"/>
  <c r="AG36" i="8"/>
  <c r="I36" i="8"/>
  <c r="I35" i="8" s="1"/>
  <c r="H36" i="8"/>
  <c r="AQ35" i="8"/>
  <c r="AP35" i="8"/>
  <c r="AN35" i="8"/>
  <c r="AM35" i="8"/>
  <c r="AK35" i="8"/>
  <c r="AJ35" i="8"/>
  <c r="AH35" i="8"/>
  <c r="AG35" i="8"/>
  <c r="L35" i="8"/>
  <c r="L54" i="8" s="1"/>
  <c r="K35" i="8"/>
  <c r="J35" i="8"/>
  <c r="J54" i="8" s="1"/>
  <c r="G35" i="8"/>
  <c r="AQ34" i="8"/>
  <c r="AP34" i="8"/>
  <c r="AN34" i="8"/>
  <c r="AM34" i="8"/>
  <c r="AK34" i="8"/>
  <c r="AJ34" i="8"/>
  <c r="AH34" i="8"/>
  <c r="AG34" i="8"/>
  <c r="I34" i="8"/>
  <c r="H34" i="8"/>
  <c r="AQ33" i="8"/>
  <c r="AP33" i="8"/>
  <c r="AN33" i="8"/>
  <c r="AM33" i="8"/>
  <c r="AK33" i="8"/>
  <c r="AJ33" i="8"/>
  <c r="AH33" i="8"/>
  <c r="AG33" i="8"/>
  <c r="I33" i="8"/>
  <c r="H33" i="8"/>
  <c r="AQ32" i="8"/>
  <c r="AP32" i="8"/>
  <c r="AN32" i="8"/>
  <c r="AM32" i="8"/>
  <c r="AK32" i="8"/>
  <c r="AJ32" i="8"/>
  <c r="AH32" i="8"/>
  <c r="AG32" i="8"/>
  <c r="I32" i="8"/>
  <c r="H32" i="8"/>
  <c r="AQ31" i="8"/>
  <c r="AP31" i="8"/>
  <c r="AN31" i="8"/>
  <c r="AM31" i="8"/>
  <c r="AK31" i="8"/>
  <c r="AJ31" i="8"/>
  <c r="AH31" i="8"/>
  <c r="AG31" i="8"/>
  <c r="I31" i="8"/>
  <c r="H31" i="8"/>
  <c r="AQ30" i="8"/>
  <c r="AP30" i="8"/>
  <c r="AN30" i="8"/>
  <c r="AM30" i="8"/>
  <c r="AK30" i="8"/>
  <c r="AJ30" i="8"/>
  <c r="AH30" i="8"/>
  <c r="AG30" i="8"/>
  <c r="I30" i="8"/>
  <c r="H30" i="8"/>
  <c r="AO28" i="8"/>
  <c r="AL28" i="8"/>
  <c r="AI28" i="8"/>
  <c r="AC28" i="8"/>
  <c r="AB28" i="8"/>
  <c r="AA28" i="8"/>
  <c r="Z28" i="8"/>
  <c r="Y28" i="8"/>
  <c r="X28" i="8"/>
  <c r="W28" i="8"/>
  <c r="V28" i="8"/>
  <c r="U28" i="8"/>
  <c r="T28" i="8"/>
  <c r="S28" i="8"/>
  <c r="R28" i="8"/>
  <c r="Q28" i="8"/>
  <c r="P28" i="8"/>
  <c r="O28" i="8"/>
  <c r="N28" i="8"/>
  <c r="K28" i="8"/>
  <c r="J28" i="8"/>
  <c r="AQ27" i="8"/>
  <c r="AP27" i="8"/>
  <c r="AN27" i="8"/>
  <c r="AM27" i="8"/>
  <c r="AK27" i="8"/>
  <c r="AJ27" i="8"/>
  <c r="AH27" i="8"/>
  <c r="AG27" i="8"/>
  <c r="I27" i="8"/>
  <c r="H27" i="8"/>
  <c r="AQ26" i="8"/>
  <c r="AP26" i="8"/>
  <c r="AN26" i="8"/>
  <c r="AM26" i="8"/>
  <c r="AK26" i="8"/>
  <c r="AJ26" i="8"/>
  <c r="AH26" i="8"/>
  <c r="AG26" i="8"/>
  <c r="I26" i="8"/>
  <c r="H26" i="8"/>
  <c r="AH25" i="8"/>
  <c r="AG25" i="8"/>
  <c r="I25" i="8"/>
  <c r="H25" i="8"/>
  <c r="AQ24" i="8"/>
  <c r="AP24" i="8"/>
  <c r="AN24" i="8"/>
  <c r="AM24" i="8"/>
  <c r="AK24" i="8"/>
  <c r="AJ24" i="8"/>
  <c r="AH24" i="8"/>
  <c r="AG24" i="8"/>
  <c r="I24" i="8"/>
  <c r="H24" i="8"/>
  <c r="AQ23" i="8"/>
  <c r="AP23" i="8"/>
  <c r="AN23" i="8"/>
  <c r="AM23" i="8"/>
  <c r="AK23" i="8"/>
  <c r="AJ23" i="8"/>
  <c r="AH23" i="8"/>
  <c r="AG23" i="8"/>
  <c r="I23" i="8"/>
  <c r="H23" i="8"/>
  <c r="AQ22" i="8"/>
  <c r="AP22" i="8"/>
  <c r="AN22" i="8"/>
  <c r="AM22" i="8"/>
  <c r="AK22" i="8"/>
  <c r="AJ22" i="8"/>
  <c r="AH22" i="8"/>
  <c r="AG22" i="8"/>
  <c r="I22" i="8"/>
  <c r="H22" i="8"/>
  <c r="AQ21" i="8"/>
  <c r="AP21" i="8"/>
  <c r="AN21" i="8"/>
  <c r="AM21" i="8"/>
  <c r="AK21" i="8"/>
  <c r="AJ21" i="8"/>
  <c r="AH21" i="8"/>
  <c r="AG21" i="8"/>
  <c r="I21" i="8"/>
  <c r="H21" i="8"/>
  <c r="AQ20" i="8"/>
  <c r="AP20" i="8"/>
  <c r="AN20" i="8"/>
  <c r="AM20" i="8"/>
  <c r="AK20" i="8"/>
  <c r="AJ20" i="8"/>
  <c r="AH20" i="8"/>
  <c r="AG20" i="8"/>
  <c r="I20" i="8"/>
  <c r="H20" i="8"/>
  <c r="AQ19" i="8"/>
  <c r="AP19" i="8"/>
  <c r="AN19" i="8"/>
  <c r="AM19" i="8"/>
  <c r="AK19" i="8"/>
  <c r="AJ19" i="8"/>
  <c r="AH19" i="8"/>
  <c r="AG19" i="8"/>
  <c r="I19" i="8"/>
  <c r="H19" i="8"/>
  <c r="AQ18" i="8"/>
  <c r="AP18" i="8"/>
  <c r="AN18" i="8"/>
  <c r="AM18" i="8"/>
  <c r="AK18" i="8"/>
  <c r="AJ18" i="8"/>
  <c r="AH18" i="8"/>
  <c r="AG18" i="8"/>
  <c r="I18" i="8"/>
  <c r="H18" i="8"/>
  <c r="AQ17" i="8"/>
  <c r="AP17" i="8"/>
  <c r="AN17" i="8"/>
  <c r="AM17" i="8"/>
  <c r="AK17" i="8"/>
  <c r="AJ17" i="8"/>
  <c r="AH17" i="8"/>
  <c r="AG17" i="8"/>
  <c r="I17" i="8"/>
  <c r="H17" i="8"/>
  <c r="AQ16" i="8"/>
  <c r="AP16" i="8"/>
  <c r="AN16" i="8"/>
  <c r="AM16" i="8"/>
  <c r="AK16" i="8"/>
  <c r="AJ16" i="8"/>
  <c r="AH16" i="8"/>
  <c r="AG16" i="8"/>
  <c r="I16" i="8"/>
  <c r="H16" i="8"/>
  <c r="AQ15" i="8"/>
  <c r="AP15" i="8"/>
  <c r="AN15" i="8"/>
  <c r="AM15" i="8"/>
  <c r="AK15" i="8"/>
  <c r="AJ15" i="8"/>
  <c r="AH15" i="8"/>
  <c r="AG15" i="8"/>
  <c r="I15" i="8"/>
  <c r="H15" i="8"/>
  <c r="AQ14" i="8"/>
  <c r="AP14" i="8"/>
  <c r="AN14" i="8"/>
  <c r="AM14" i="8"/>
  <c r="AK14" i="8"/>
  <c r="AJ14" i="8"/>
  <c r="AH14" i="8"/>
  <c r="AG14" i="8"/>
  <c r="I14" i="8"/>
  <c r="H14" i="8"/>
  <c r="AQ13" i="8"/>
  <c r="AP13" i="8"/>
  <c r="AN13" i="8"/>
  <c r="AM13" i="8"/>
  <c r="AK13" i="8"/>
  <c r="AJ13" i="8"/>
  <c r="AH13" i="8"/>
  <c r="AG13" i="8"/>
  <c r="I13" i="8"/>
  <c r="H13" i="8"/>
  <c r="AQ12" i="8"/>
  <c r="AP12" i="8"/>
  <c r="AN12" i="8"/>
  <c r="AM12" i="8"/>
  <c r="AK12" i="8"/>
  <c r="AJ12" i="8"/>
  <c r="AH12" i="8"/>
  <c r="AG12" i="8"/>
  <c r="I12" i="8"/>
  <c r="H12" i="8"/>
  <c r="AQ11" i="8"/>
  <c r="AP11" i="8"/>
  <c r="AP28" i="8" s="1"/>
  <c r="AN11" i="8"/>
  <c r="AM11" i="8"/>
  <c r="AK11" i="8"/>
  <c r="AJ11" i="8"/>
  <c r="AJ28" i="8" s="1"/>
  <c r="AH11" i="8"/>
  <c r="AG11" i="8"/>
  <c r="L11" i="8"/>
  <c r="L28" i="8" s="1"/>
  <c r="H11" i="8"/>
  <c r="G11" i="8"/>
  <c r="G28" i="8" s="1"/>
  <c r="AD28" i="8" s="1"/>
  <c r="AK135" i="9" l="1"/>
  <c r="G54" i="8"/>
  <c r="AD54" i="8" s="1"/>
  <c r="M36" i="8"/>
  <c r="M35" i="8" s="1"/>
  <c r="M41" i="8"/>
  <c r="M46" i="8"/>
  <c r="M47" i="8"/>
  <c r="M49" i="8"/>
  <c r="M50" i="8"/>
  <c r="M51" i="8"/>
  <c r="M53" i="8"/>
  <c r="L123" i="8"/>
  <c r="AG122" i="8"/>
  <c r="AM122" i="8"/>
  <c r="M104" i="8"/>
  <c r="M105" i="8"/>
  <c r="M112" i="8"/>
  <c r="M113" i="8"/>
  <c r="M114" i="8"/>
  <c r="AF96" i="8"/>
  <c r="AF97" i="8"/>
  <c r="I122" i="8"/>
  <c r="AH135" i="8"/>
  <c r="N123" i="8"/>
  <c r="P123" i="8"/>
  <c r="R123" i="8"/>
  <c r="T123" i="8"/>
  <c r="V123" i="8"/>
  <c r="X123" i="8"/>
  <c r="Z123" i="8"/>
  <c r="AB123" i="8"/>
  <c r="O64" i="8"/>
  <c r="Q64" i="8"/>
  <c r="M57" i="8"/>
  <c r="I60" i="8"/>
  <c r="M59" i="8"/>
  <c r="AG88" i="8"/>
  <c r="AJ88" i="8"/>
  <c r="AM88" i="8"/>
  <c r="AP88" i="8"/>
  <c r="H88" i="8"/>
  <c r="M74" i="8"/>
  <c r="I88" i="8"/>
  <c r="M80" i="8"/>
  <c r="M86" i="8"/>
  <c r="AH122" i="8"/>
  <c r="AN122" i="8"/>
  <c r="J123" i="8"/>
  <c r="AK28" i="8"/>
  <c r="N64" i="8"/>
  <c r="N124" i="8" s="1"/>
  <c r="N125" i="8" s="1"/>
  <c r="R64" i="8"/>
  <c r="V64" i="8"/>
  <c r="V124" i="8" s="1"/>
  <c r="V125" i="8" s="1"/>
  <c r="AF11" i="8"/>
  <c r="AF132" i="8" s="1"/>
  <c r="M12" i="8"/>
  <c r="M14" i="8"/>
  <c r="M16" i="8"/>
  <c r="M17" i="8"/>
  <c r="AG28" i="8"/>
  <c r="AM28" i="8"/>
  <c r="M18" i="8"/>
  <c r="M20" i="8"/>
  <c r="M21" i="8"/>
  <c r="M22" i="8"/>
  <c r="M24" i="8"/>
  <c r="M25" i="8"/>
  <c r="M26" i="8"/>
  <c r="M30" i="8"/>
  <c r="AG54" i="8"/>
  <c r="AJ54" i="8"/>
  <c r="AM54" i="8"/>
  <c r="AP54" i="8"/>
  <c r="M31" i="8"/>
  <c r="M32" i="8"/>
  <c r="M33" i="8"/>
  <c r="M34" i="8"/>
  <c r="M38" i="8"/>
  <c r="M39" i="8"/>
  <c r="AH54" i="8"/>
  <c r="AN54" i="8"/>
  <c r="H60" i="8"/>
  <c r="M58" i="8"/>
  <c r="AF60" i="8"/>
  <c r="AH88" i="8"/>
  <c r="AN88" i="8"/>
  <c r="M77" i="8"/>
  <c r="M83" i="8"/>
  <c r="AQ28" i="8"/>
  <c r="AF13" i="8" s="1"/>
  <c r="AF134" i="8" s="1"/>
  <c r="H43" i="8"/>
  <c r="J64" i="8"/>
  <c r="P64" i="8"/>
  <c r="T64" i="8"/>
  <c r="T124" i="8" s="1"/>
  <c r="T125" i="8" s="1"/>
  <c r="X64" i="8"/>
  <c r="M97" i="8"/>
  <c r="M99" i="8"/>
  <c r="AJ122" i="8"/>
  <c r="AP122" i="8"/>
  <c r="M100" i="8"/>
  <c r="M101" i="8"/>
  <c r="M102" i="8"/>
  <c r="M108" i="8"/>
  <c r="M110" i="8"/>
  <c r="M117" i="8"/>
  <c r="M118" i="8"/>
  <c r="M120" i="8"/>
  <c r="I132" i="8"/>
  <c r="M134" i="8"/>
  <c r="M37" i="8"/>
  <c r="H35" i="8"/>
  <c r="M42" i="8"/>
  <c r="M40" i="8" s="1"/>
  <c r="H40" i="8"/>
  <c r="L64" i="8"/>
  <c r="H28" i="8"/>
  <c r="AH28" i="8"/>
  <c r="AN28" i="8"/>
  <c r="I11" i="8"/>
  <c r="I28" i="8" s="1"/>
  <c r="M13" i="8"/>
  <c r="M15" i="8"/>
  <c r="M19" i="8"/>
  <c r="M23" i="8"/>
  <c r="M27" i="8"/>
  <c r="AK54" i="8"/>
  <c r="AQ54" i="8"/>
  <c r="K54" i="8"/>
  <c r="K64" i="8" s="1"/>
  <c r="I54" i="8"/>
  <c r="M44" i="8"/>
  <c r="M45" i="8"/>
  <c r="M48" i="8"/>
  <c r="M52" i="8"/>
  <c r="G64" i="8"/>
  <c r="AF99" i="8"/>
  <c r="K123" i="8"/>
  <c r="O123" i="8"/>
  <c r="O124" i="8" s="1"/>
  <c r="O125" i="8" s="1"/>
  <c r="Q123" i="8"/>
  <c r="S123" i="8"/>
  <c r="U123" i="8"/>
  <c r="W123" i="8"/>
  <c r="Y123" i="8"/>
  <c r="AA123" i="8"/>
  <c r="AC123" i="8"/>
  <c r="S64" i="8"/>
  <c r="U64" i="8"/>
  <c r="W64" i="8"/>
  <c r="M62" i="8"/>
  <c r="M63" i="8" s="1"/>
  <c r="AK88" i="8"/>
  <c r="AQ88" i="8"/>
  <c r="M73" i="8"/>
  <c r="M76" i="8"/>
  <c r="M79" i="8"/>
  <c r="M82" i="8"/>
  <c r="M85" i="8"/>
  <c r="H122" i="8"/>
  <c r="AK122" i="8"/>
  <c r="AQ122" i="8"/>
  <c r="M107" i="8"/>
  <c r="M109" i="8"/>
  <c r="M115" i="8"/>
  <c r="M119" i="8"/>
  <c r="G123" i="8"/>
  <c r="M133" i="8"/>
  <c r="M72" i="8"/>
  <c r="M96" i="8"/>
  <c r="H121" i="5"/>
  <c r="H116" i="5"/>
  <c r="H111" i="5"/>
  <c r="H106" i="5"/>
  <c r="H103" i="5"/>
  <c r="H98" i="5"/>
  <c r="AJ110" i="6"/>
  <c r="O54" i="5"/>
  <c r="P54" i="5"/>
  <c r="Q54" i="5"/>
  <c r="R54" i="5"/>
  <c r="S54" i="5"/>
  <c r="T54" i="5"/>
  <c r="U54" i="5"/>
  <c r="V54" i="5"/>
  <c r="W54" i="5"/>
  <c r="X54" i="5"/>
  <c r="N54" i="5"/>
  <c r="O28" i="5"/>
  <c r="P28" i="5"/>
  <c r="Q28" i="5"/>
  <c r="R28" i="5"/>
  <c r="S28" i="5"/>
  <c r="T28" i="5"/>
  <c r="U28" i="5"/>
  <c r="V28" i="5"/>
  <c r="W28" i="5"/>
  <c r="X28" i="5"/>
  <c r="N28" i="5"/>
  <c r="AF30" i="8" l="1"/>
  <c r="L124" i="8"/>
  <c r="M132" i="8"/>
  <c r="AF73" i="8"/>
  <c r="AI134" i="8" s="1"/>
  <c r="AJ144" i="8"/>
  <c r="AF107" i="8"/>
  <c r="AJ133" i="8" s="1"/>
  <c r="I123" i="8"/>
  <c r="AG144" i="8"/>
  <c r="Q124" i="8"/>
  <c r="Q125" i="8" s="1"/>
  <c r="AF67" i="8"/>
  <c r="AI131" i="8" s="1"/>
  <c r="AK144" i="8"/>
  <c r="H123" i="8"/>
  <c r="I64" i="8"/>
  <c r="I124" i="8" s="1"/>
  <c r="X124" i="8"/>
  <c r="X125" i="8" s="1"/>
  <c r="P124" i="8"/>
  <c r="P125" i="8" s="1"/>
  <c r="AN144" i="8"/>
  <c r="AF32" i="8"/>
  <c r="AG133" i="8" s="1"/>
  <c r="AF68" i="8"/>
  <c r="AI132" i="8" s="1"/>
  <c r="W124" i="8"/>
  <c r="W125" i="8" s="1"/>
  <c r="S124" i="8"/>
  <c r="S125" i="8" s="1"/>
  <c r="AF72" i="8"/>
  <c r="AI133" i="8" s="1"/>
  <c r="AR54" i="8"/>
  <c r="AR28" i="8"/>
  <c r="J124" i="8"/>
  <c r="M60" i="8"/>
  <c r="AP144" i="8"/>
  <c r="AM144" i="8"/>
  <c r="R124" i="8"/>
  <c r="R125" i="8" s="1"/>
  <c r="H54" i="8"/>
  <c r="H64" i="8" s="1"/>
  <c r="M122" i="8"/>
  <c r="AQ144" i="8"/>
  <c r="U124" i="8"/>
  <c r="U125" i="8" s="1"/>
  <c r="AF33" i="8"/>
  <c r="AG134" i="8" s="1"/>
  <c r="M11" i="8"/>
  <c r="M28" i="8" s="1"/>
  <c r="AF12" i="8"/>
  <c r="AF133" i="8" s="1"/>
  <c r="G124" i="8"/>
  <c r="W130" i="8" s="1"/>
  <c r="AR122" i="8"/>
  <c r="AJ131" i="8"/>
  <c r="AF100" i="8"/>
  <c r="AJ132" i="8" s="1"/>
  <c r="Y64" i="8"/>
  <c r="AG131" i="8"/>
  <c r="AF31" i="8"/>
  <c r="AG132" i="8" s="1"/>
  <c r="AF10" i="8"/>
  <c r="M88" i="8"/>
  <c r="K124" i="8"/>
  <c r="AR88" i="8"/>
  <c r="AF108" i="8"/>
  <c r="AJ134" i="8" s="1"/>
  <c r="M43" i="8"/>
  <c r="M54" i="8" s="1"/>
  <c r="AH144" i="8"/>
  <c r="H90" i="5"/>
  <c r="H95" i="5"/>
  <c r="H94" i="5"/>
  <c r="H93" i="5"/>
  <c r="H92" i="5"/>
  <c r="H91" i="5"/>
  <c r="J88" i="5"/>
  <c r="K88" i="5"/>
  <c r="L88" i="5"/>
  <c r="N88" i="5"/>
  <c r="O88" i="5"/>
  <c r="P88" i="5"/>
  <c r="Q88" i="5"/>
  <c r="R88" i="5"/>
  <c r="S88" i="5"/>
  <c r="T88" i="5"/>
  <c r="U88" i="5"/>
  <c r="V88" i="5"/>
  <c r="W88" i="5"/>
  <c r="X88" i="5"/>
  <c r="G88" i="5"/>
  <c r="G88" i="7"/>
  <c r="M123" i="7"/>
  <c r="I122" i="7"/>
  <c r="H122" i="7"/>
  <c r="I121" i="7"/>
  <c r="H121" i="7"/>
  <c r="H120" i="7" s="1"/>
  <c r="L120" i="7"/>
  <c r="J120" i="7"/>
  <c r="I120" i="7"/>
  <c r="G120" i="7"/>
  <c r="AC113" i="7"/>
  <c r="AB113" i="7"/>
  <c r="AA113" i="7"/>
  <c r="Z113" i="7"/>
  <c r="Y113" i="7"/>
  <c r="AO110" i="7"/>
  <c r="AL110" i="7"/>
  <c r="AI110" i="7"/>
  <c r="AC110" i="7"/>
  <c r="AB110" i="7"/>
  <c r="AA110" i="7"/>
  <c r="Z110" i="7"/>
  <c r="Y110" i="7"/>
  <c r="X110" i="7"/>
  <c r="W110" i="7"/>
  <c r="V110" i="7"/>
  <c r="U110" i="7"/>
  <c r="T110" i="7"/>
  <c r="S110" i="7"/>
  <c r="R110" i="7"/>
  <c r="Q110" i="7"/>
  <c r="P110" i="7"/>
  <c r="O110" i="7"/>
  <c r="N110" i="7"/>
  <c r="L110" i="7"/>
  <c r="K110" i="7"/>
  <c r="K111" i="7" s="1"/>
  <c r="J110" i="7"/>
  <c r="G110" i="7"/>
  <c r="I109" i="7"/>
  <c r="H109" i="7"/>
  <c r="AQ108" i="7"/>
  <c r="AP108" i="7"/>
  <c r="AN108" i="7"/>
  <c r="AM108" i="7"/>
  <c r="AK108" i="7"/>
  <c r="AJ108" i="7"/>
  <c r="AH108" i="7"/>
  <c r="AG108" i="7"/>
  <c r="I108" i="7"/>
  <c r="H108" i="7"/>
  <c r="I107" i="7"/>
  <c r="H107" i="7"/>
  <c r="AQ106" i="7"/>
  <c r="AP106" i="7"/>
  <c r="AN106" i="7"/>
  <c r="AM106" i="7"/>
  <c r="AK106" i="7"/>
  <c r="AJ106" i="7"/>
  <c r="AH106" i="7"/>
  <c r="AG106" i="7"/>
  <c r="I106" i="7"/>
  <c r="H106" i="7"/>
  <c r="I105" i="7"/>
  <c r="H105" i="7"/>
  <c r="AQ104" i="7"/>
  <c r="AP104" i="7"/>
  <c r="AN104" i="7"/>
  <c r="AM104" i="7"/>
  <c r="AK104" i="7"/>
  <c r="AJ104" i="7"/>
  <c r="AH104" i="7"/>
  <c r="AG104" i="7"/>
  <c r="I104" i="7"/>
  <c r="H104" i="7"/>
  <c r="I103" i="7"/>
  <c r="H103" i="7"/>
  <c r="AQ102" i="7"/>
  <c r="AP102" i="7"/>
  <c r="AN102" i="7"/>
  <c r="AM102" i="7"/>
  <c r="AK102" i="7"/>
  <c r="AJ102" i="7"/>
  <c r="AH102" i="7"/>
  <c r="AG102" i="7"/>
  <c r="I102" i="7"/>
  <c r="H102" i="7"/>
  <c r="I101" i="7"/>
  <c r="H101" i="7"/>
  <c r="AQ100" i="7"/>
  <c r="AP100" i="7"/>
  <c r="AN100" i="7"/>
  <c r="AM100" i="7"/>
  <c r="AK100" i="7"/>
  <c r="AJ100" i="7"/>
  <c r="AH100" i="7"/>
  <c r="AG100" i="7"/>
  <c r="I100" i="7"/>
  <c r="H100" i="7"/>
  <c r="I99" i="7"/>
  <c r="H99" i="7"/>
  <c r="AQ98" i="7"/>
  <c r="AP98" i="7"/>
  <c r="AN98" i="7"/>
  <c r="AM98" i="7"/>
  <c r="AK98" i="7"/>
  <c r="AJ98" i="7"/>
  <c r="AH98" i="7"/>
  <c r="AG98" i="7"/>
  <c r="I98" i="7"/>
  <c r="H98" i="7"/>
  <c r="I97" i="7"/>
  <c r="H97" i="7"/>
  <c r="AQ96" i="7"/>
  <c r="AP96" i="7"/>
  <c r="AN96" i="7"/>
  <c r="AM96" i="7"/>
  <c r="AK96" i="7"/>
  <c r="AJ96" i="7"/>
  <c r="AH96" i="7"/>
  <c r="AG96" i="7"/>
  <c r="I96" i="7"/>
  <c r="H96" i="7"/>
  <c r="I95" i="7"/>
  <c r="H95" i="7"/>
  <c r="AQ94" i="7"/>
  <c r="AP94" i="7"/>
  <c r="AN94" i="7"/>
  <c r="AM94" i="7"/>
  <c r="AK94" i="7"/>
  <c r="AJ94" i="7"/>
  <c r="AH94" i="7"/>
  <c r="AG94" i="7"/>
  <c r="I94" i="7"/>
  <c r="H94" i="7"/>
  <c r="I93" i="7"/>
  <c r="H93" i="7"/>
  <c r="AQ92" i="7"/>
  <c r="AP92" i="7"/>
  <c r="AN92" i="7"/>
  <c r="AM92" i="7"/>
  <c r="AK92" i="7"/>
  <c r="AJ92" i="7"/>
  <c r="AH92" i="7"/>
  <c r="AG92" i="7"/>
  <c r="I92" i="7"/>
  <c r="H92" i="7"/>
  <c r="I91" i="7"/>
  <c r="H91" i="7"/>
  <c r="AQ90" i="7"/>
  <c r="AQ110" i="7" s="1"/>
  <c r="AP90" i="7"/>
  <c r="AN90" i="7"/>
  <c r="AN110" i="7" s="1"/>
  <c r="AM90" i="7"/>
  <c r="AM110" i="7" s="1"/>
  <c r="AK90" i="7"/>
  <c r="AK110" i="7" s="1"/>
  <c r="AJ90" i="7"/>
  <c r="AH90" i="7"/>
  <c r="AH110" i="7" s="1"/>
  <c r="AG90" i="7"/>
  <c r="AG110" i="7" s="1"/>
  <c r="I90" i="7"/>
  <c r="H90" i="7"/>
  <c r="H110" i="7" s="1"/>
  <c r="AO88" i="7"/>
  <c r="AL88" i="7"/>
  <c r="AI88" i="7"/>
  <c r="AC88" i="7"/>
  <c r="AB88" i="7"/>
  <c r="AA88" i="7"/>
  <c r="Z88" i="7"/>
  <c r="Y88" i="7"/>
  <c r="X88" i="7"/>
  <c r="W88" i="7"/>
  <c r="V88" i="7"/>
  <c r="U88" i="7"/>
  <c r="T88" i="7"/>
  <c r="S88" i="7"/>
  <c r="R88" i="7"/>
  <c r="Q88" i="7"/>
  <c r="P88" i="7"/>
  <c r="O88" i="7"/>
  <c r="N88" i="7"/>
  <c r="L88" i="7"/>
  <c r="J88" i="7"/>
  <c r="H87" i="7"/>
  <c r="I86" i="7"/>
  <c r="H86" i="7"/>
  <c r="AQ85" i="7"/>
  <c r="AP85" i="7"/>
  <c r="AN85" i="7"/>
  <c r="AM85" i="7"/>
  <c r="AK85" i="7"/>
  <c r="AJ85" i="7"/>
  <c r="AH85" i="7"/>
  <c r="AG85" i="7"/>
  <c r="I85" i="7"/>
  <c r="H85" i="7"/>
  <c r="H84" i="7"/>
  <c r="I83" i="7"/>
  <c r="H83" i="7"/>
  <c r="AQ82" i="7"/>
  <c r="AP82" i="7"/>
  <c r="AN82" i="7"/>
  <c r="AM82" i="7"/>
  <c r="AK82" i="7"/>
  <c r="AJ82" i="7"/>
  <c r="AH82" i="7"/>
  <c r="AG82" i="7"/>
  <c r="I82" i="7"/>
  <c r="H82" i="7"/>
  <c r="H81" i="7"/>
  <c r="I80" i="7"/>
  <c r="H80" i="7"/>
  <c r="AQ79" i="7"/>
  <c r="AP79" i="7"/>
  <c r="AN79" i="7"/>
  <c r="AM79" i="7"/>
  <c r="AK79" i="7"/>
  <c r="AJ79" i="7"/>
  <c r="AH79" i="7"/>
  <c r="AG79" i="7"/>
  <c r="I79" i="7"/>
  <c r="H79" i="7"/>
  <c r="H78" i="7"/>
  <c r="I77" i="7"/>
  <c r="H77" i="7"/>
  <c r="AQ76" i="7"/>
  <c r="AP76" i="7"/>
  <c r="AN76" i="7"/>
  <c r="AM76" i="7"/>
  <c r="AK76" i="7"/>
  <c r="AJ76" i="7"/>
  <c r="AH76" i="7"/>
  <c r="AG76" i="7"/>
  <c r="I76" i="7"/>
  <c r="H76" i="7"/>
  <c r="H75" i="7"/>
  <c r="I74" i="7"/>
  <c r="H74" i="7"/>
  <c r="I73" i="7"/>
  <c r="H73" i="7"/>
  <c r="AQ72" i="7"/>
  <c r="AP72" i="7"/>
  <c r="AN72" i="7"/>
  <c r="AM72" i="7"/>
  <c r="AK72" i="7"/>
  <c r="AJ72" i="7"/>
  <c r="AH72" i="7"/>
  <c r="AG72" i="7"/>
  <c r="I72" i="7"/>
  <c r="H72" i="7"/>
  <c r="H71" i="7"/>
  <c r="H70" i="7"/>
  <c r="H69" i="7"/>
  <c r="H68" i="7"/>
  <c r="AQ67" i="7"/>
  <c r="AP67" i="7"/>
  <c r="AN67" i="7"/>
  <c r="AM67" i="7"/>
  <c r="AK67" i="7"/>
  <c r="AJ67" i="7"/>
  <c r="AH67" i="7"/>
  <c r="AG67" i="7"/>
  <c r="H67" i="7"/>
  <c r="X63" i="7"/>
  <c r="W63" i="7"/>
  <c r="V63" i="7"/>
  <c r="U63" i="7"/>
  <c r="T63" i="7"/>
  <c r="S63" i="7"/>
  <c r="R63" i="7"/>
  <c r="Q63" i="7"/>
  <c r="P63" i="7"/>
  <c r="O63" i="7"/>
  <c r="N63" i="7"/>
  <c r="L63" i="7"/>
  <c r="K63" i="7"/>
  <c r="J63" i="7"/>
  <c r="G63" i="7"/>
  <c r="I62" i="7"/>
  <c r="I63" i="7" s="1"/>
  <c r="H62" i="7"/>
  <c r="H63" i="7" s="1"/>
  <c r="X60" i="7"/>
  <c r="W60" i="7"/>
  <c r="V60" i="7"/>
  <c r="U60" i="7"/>
  <c r="T60" i="7"/>
  <c r="S60" i="7"/>
  <c r="R60" i="7"/>
  <c r="Q60" i="7"/>
  <c r="P60" i="7"/>
  <c r="O60" i="7"/>
  <c r="N60" i="7"/>
  <c r="L60" i="7"/>
  <c r="K60" i="7"/>
  <c r="J60" i="7"/>
  <c r="G60" i="7"/>
  <c r="AF59" i="7"/>
  <c r="AH122" i="7" s="1"/>
  <c r="I59" i="7"/>
  <c r="H59" i="7"/>
  <c r="AF58" i="7"/>
  <c r="AH121" i="7" s="1"/>
  <c r="I58" i="7"/>
  <c r="H58" i="7"/>
  <c r="AF57" i="7"/>
  <c r="AH120" i="7" s="1"/>
  <c r="I57" i="7"/>
  <c r="H57" i="7"/>
  <c r="AF56" i="7"/>
  <c r="AH119" i="7" s="1"/>
  <c r="H56" i="7"/>
  <c r="AO54" i="7"/>
  <c r="AL54" i="7"/>
  <c r="AI54" i="7"/>
  <c r="AC54" i="7"/>
  <c r="AB54" i="7"/>
  <c r="AA54" i="7"/>
  <c r="Z54" i="7"/>
  <c r="Y54" i="7"/>
  <c r="X54" i="7"/>
  <c r="W54" i="7"/>
  <c r="V54" i="7"/>
  <c r="U54" i="7"/>
  <c r="T54" i="7"/>
  <c r="S54" i="7"/>
  <c r="R54" i="7"/>
  <c r="Q54" i="7"/>
  <c r="P54" i="7"/>
  <c r="O54" i="7"/>
  <c r="N54" i="7"/>
  <c r="AQ53" i="7"/>
  <c r="AP53" i="7"/>
  <c r="AN53" i="7"/>
  <c r="AM53" i="7"/>
  <c r="AK53" i="7"/>
  <c r="AJ53" i="7"/>
  <c r="AH53" i="7"/>
  <c r="AG53" i="7"/>
  <c r="I53" i="7"/>
  <c r="H53" i="7"/>
  <c r="AQ52" i="7"/>
  <c r="AP52" i="7"/>
  <c r="AN52" i="7"/>
  <c r="AM52" i="7"/>
  <c r="AK52" i="7"/>
  <c r="AJ52" i="7"/>
  <c r="AH52" i="7"/>
  <c r="AG52" i="7"/>
  <c r="I52" i="7"/>
  <c r="H52" i="7"/>
  <c r="AQ51" i="7"/>
  <c r="AP51" i="7"/>
  <c r="AN51" i="7"/>
  <c r="AM51" i="7"/>
  <c r="AK51" i="7"/>
  <c r="AJ51" i="7"/>
  <c r="AH51" i="7"/>
  <c r="AG51" i="7"/>
  <c r="I51" i="7"/>
  <c r="H51" i="7"/>
  <c r="AQ50" i="7"/>
  <c r="AP50" i="7"/>
  <c r="AN50" i="7"/>
  <c r="AM50" i="7"/>
  <c r="AK50" i="7"/>
  <c r="AJ50" i="7"/>
  <c r="AH50" i="7"/>
  <c r="AG50" i="7"/>
  <c r="I50" i="7"/>
  <c r="H50" i="7"/>
  <c r="AQ49" i="7"/>
  <c r="AP49" i="7"/>
  <c r="AN49" i="7"/>
  <c r="AM49" i="7"/>
  <c r="AK49" i="7"/>
  <c r="AJ49" i="7"/>
  <c r="AH49" i="7"/>
  <c r="AG49" i="7"/>
  <c r="I49" i="7"/>
  <c r="H49" i="7"/>
  <c r="AQ48" i="7"/>
  <c r="AP48" i="7"/>
  <c r="AN48" i="7"/>
  <c r="AM48" i="7"/>
  <c r="AK48" i="7"/>
  <c r="AJ48" i="7"/>
  <c r="AH48" i="7"/>
  <c r="AG48" i="7"/>
  <c r="I48" i="7"/>
  <c r="H48" i="7"/>
  <c r="AQ47" i="7"/>
  <c r="AP47" i="7"/>
  <c r="AN47" i="7"/>
  <c r="AM47" i="7"/>
  <c r="AK47" i="7"/>
  <c r="AJ47" i="7"/>
  <c r="AH47" i="7"/>
  <c r="AG47" i="7"/>
  <c r="I47" i="7"/>
  <c r="H47" i="7"/>
  <c r="AQ46" i="7"/>
  <c r="AP46" i="7"/>
  <c r="AN46" i="7"/>
  <c r="AM46" i="7"/>
  <c r="AK46" i="7"/>
  <c r="AJ46" i="7"/>
  <c r="AH46" i="7"/>
  <c r="AG46" i="7"/>
  <c r="I46" i="7"/>
  <c r="H46" i="7"/>
  <c r="AQ45" i="7"/>
  <c r="AP45" i="7"/>
  <c r="AN45" i="7"/>
  <c r="AM45" i="7"/>
  <c r="AK45" i="7"/>
  <c r="AJ45" i="7"/>
  <c r="AH45" i="7"/>
  <c r="AG45" i="7"/>
  <c r="I45" i="7"/>
  <c r="H45" i="7"/>
  <c r="AQ44" i="7"/>
  <c r="AP44" i="7"/>
  <c r="AN44" i="7"/>
  <c r="AM44" i="7"/>
  <c r="AK44" i="7"/>
  <c r="AJ44" i="7"/>
  <c r="AH44" i="7"/>
  <c r="AG44" i="7"/>
  <c r="I44" i="7"/>
  <c r="I43" i="7" s="1"/>
  <c r="H44" i="7"/>
  <c r="AQ43" i="7"/>
  <c r="AP43" i="7"/>
  <c r="AN43" i="7"/>
  <c r="AM43" i="7"/>
  <c r="AK43" i="7"/>
  <c r="AJ43" i="7"/>
  <c r="AH43" i="7"/>
  <c r="AG43" i="7"/>
  <c r="L43" i="7"/>
  <c r="K43" i="7"/>
  <c r="J43" i="7"/>
  <c r="G43" i="7"/>
  <c r="AQ42" i="7"/>
  <c r="AP42" i="7"/>
  <c r="AN42" i="7"/>
  <c r="AM42" i="7"/>
  <c r="AK42" i="7"/>
  <c r="AJ42" i="7"/>
  <c r="AH42" i="7"/>
  <c r="AG42" i="7"/>
  <c r="H42" i="7"/>
  <c r="AQ41" i="7"/>
  <c r="AP41" i="7"/>
  <c r="AN41" i="7"/>
  <c r="AM41" i="7"/>
  <c r="AK41" i="7"/>
  <c r="AJ41" i="7"/>
  <c r="AH41" i="7"/>
  <c r="AG41" i="7"/>
  <c r="I41" i="7"/>
  <c r="I40" i="7" s="1"/>
  <c r="H41" i="7"/>
  <c r="AQ40" i="7"/>
  <c r="AP40" i="7"/>
  <c r="AN40" i="7"/>
  <c r="AM40" i="7"/>
  <c r="AK40" i="7"/>
  <c r="AJ40" i="7"/>
  <c r="AH40" i="7"/>
  <c r="AG40" i="7"/>
  <c r="L40" i="7"/>
  <c r="K40" i="7"/>
  <c r="J40" i="7"/>
  <c r="G40" i="7"/>
  <c r="AQ39" i="7"/>
  <c r="AP39" i="7"/>
  <c r="AN39" i="7"/>
  <c r="AM39" i="7"/>
  <c r="AK39" i="7"/>
  <c r="AJ39" i="7"/>
  <c r="AH39" i="7"/>
  <c r="AG39" i="7"/>
  <c r="I39" i="7"/>
  <c r="H39" i="7"/>
  <c r="AQ38" i="7"/>
  <c r="AP38" i="7"/>
  <c r="AN38" i="7"/>
  <c r="AM38" i="7"/>
  <c r="AK38" i="7"/>
  <c r="AJ38" i="7"/>
  <c r="AH38" i="7"/>
  <c r="AG38" i="7"/>
  <c r="I38" i="7"/>
  <c r="H38" i="7"/>
  <c r="AQ37" i="7"/>
  <c r="AP37" i="7"/>
  <c r="AN37" i="7"/>
  <c r="AM37" i="7"/>
  <c r="AK37" i="7"/>
  <c r="AJ37" i="7"/>
  <c r="AH37" i="7"/>
  <c r="AG37" i="7"/>
  <c r="H37" i="7"/>
  <c r="AQ36" i="7"/>
  <c r="AP36" i="7"/>
  <c r="AN36" i="7"/>
  <c r="AM36" i="7"/>
  <c r="AK36" i="7"/>
  <c r="AJ36" i="7"/>
  <c r="AH36" i="7"/>
  <c r="AG36" i="7"/>
  <c r="I36" i="7"/>
  <c r="I35" i="7" s="1"/>
  <c r="H36" i="7"/>
  <c r="AQ35" i="7"/>
  <c r="AP35" i="7"/>
  <c r="AN35" i="7"/>
  <c r="AM35" i="7"/>
  <c r="AK35" i="7"/>
  <c r="AJ35" i="7"/>
  <c r="AH35" i="7"/>
  <c r="AG35" i="7"/>
  <c r="L35" i="7"/>
  <c r="K35" i="7"/>
  <c r="J35" i="7"/>
  <c r="G35" i="7"/>
  <c r="G54" i="7" s="1"/>
  <c r="AD54" i="7" s="1"/>
  <c r="AQ34" i="7"/>
  <c r="AP34" i="7"/>
  <c r="AN34" i="7"/>
  <c r="AM34" i="7"/>
  <c r="AK34" i="7"/>
  <c r="AJ34" i="7"/>
  <c r="AH34" i="7"/>
  <c r="AG34" i="7"/>
  <c r="I34" i="7"/>
  <c r="H34" i="7"/>
  <c r="M34" i="7" s="1"/>
  <c r="AQ33" i="7"/>
  <c r="AP33" i="7"/>
  <c r="AN33" i="7"/>
  <c r="AM33" i="7"/>
  <c r="AK33" i="7"/>
  <c r="AJ33" i="7"/>
  <c r="AH33" i="7"/>
  <c r="AG33" i="7"/>
  <c r="I33" i="7"/>
  <c r="H33" i="7"/>
  <c r="M33" i="7" s="1"/>
  <c r="AQ32" i="7"/>
  <c r="AP32" i="7"/>
  <c r="AN32" i="7"/>
  <c r="AM32" i="7"/>
  <c r="AK32" i="7"/>
  <c r="AJ32" i="7"/>
  <c r="AH32" i="7"/>
  <c r="AG32" i="7"/>
  <c r="I32" i="7"/>
  <c r="H32" i="7"/>
  <c r="M32" i="7" s="1"/>
  <c r="AQ31" i="7"/>
  <c r="AP31" i="7"/>
  <c r="AN31" i="7"/>
  <c r="AM31" i="7"/>
  <c r="AK31" i="7"/>
  <c r="AJ31" i="7"/>
  <c r="AH31" i="7"/>
  <c r="AG31" i="7"/>
  <c r="I31" i="7"/>
  <c r="H31" i="7"/>
  <c r="M31" i="7" s="1"/>
  <c r="AQ30" i="7"/>
  <c r="AP30" i="7"/>
  <c r="AP54" i="7" s="1"/>
  <c r="AN30" i="7"/>
  <c r="AM30" i="7"/>
  <c r="AM54" i="7" s="1"/>
  <c r="AK30" i="7"/>
  <c r="AJ30" i="7"/>
  <c r="AJ54" i="7" s="1"/>
  <c r="AH30" i="7"/>
  <c r="AG30" i="7"/>
  <c r="AG54" i="7" s="1"/>
  <c r="I30" i="7"/>
  <c r="H30" i="7"/>
  <c r="M30" i="7" s="1"/>
  <c r="AO28" i="7"/>
  <c r="AL28" i="7"/>
  <c r="AI28" i="7"/>
  <c r="AC28" i="7"/>
  <c r="AB28" i="7"/>
  <c r="AA28" i="7"/>
  <c r="Z28" i="7"/>
  <c r="Y28" i="7"/>
  <c r="X28" i="7"/>
  <c r="W28" i="7"/>
  <c r="W64" i="7" s="1"/>
  <c r="V28" i="7"/>
  <c r="U28" i="7"/>
  <c r="U64" i="7" s="1"/>
  <c r="T28" i="7"/>
  <c r="S28" i="7"/>
  <c r="S64" i="7" s="1"/>
  <c r="R28" i="7"/>
  <c r="Q28" i="7"/>
  <c r="Q64" i="7" s="1"/>
  <c r="P28" i="7"/>
  <c r="O28" i="7"/>
  <c r="O64" i="7" s="1"/>
  <c r="N28" i="7"/>
  <c r="K28" i="7"/>
  <c r="J28" i="7"/>
  <c r="AQ27" i="7"/>
  <c r="AP27" i="7"/>
  <c r="AN27" i="7"/>
  <c r="AM27" i="7"/>
  <c r="AK27" i="7"/>
  <c r="AJ27" i="7"/>
  <c r="AH27" i="7"/>
  <c r="AG27" i="7"/>
  <c r="I27" i="7"/>
  <c r="H27" i="7"/>
  <c r="AQ26" i="7"/>
  <c r="AP26" i="7"/>
  <c r="AN26" i="7"/>
  <c r="AM26" i="7"/>
  <c r="AK26" i="7"/>
  <c r="AJ26" i="7"/>
  <c r="AH26" i="7"/>
  <c r="AG26" i="7"/>
  <c r="I26" i="7"/>
  <c r="H26" i="7"/>
  <c r="AH25" i="7"/>
  <c r="AG25" i="7"/>
  <c r="I25" i="7"/>
  <c r="H25" i="7"/>
  <c r="AQ24" i="7"/>
  <c r="AP24" i="7"/>
  <c r="AN24" i="7"/>
  <c r="AM24" i="7"/>
  <c r="AK24" i="7"/>
  <c r="AJ24" i="7"/>
  <c r="AH24" i="7"/>
  <c r="AG24" i="7"/>
  <c r="I24" i="7"/>
  <c r="H24" i="7"/>
  <c r="AQ23" i="7"/>
  <c r="AP23" i="7"/>
  <c r="AN23" i="7"/>
  <c r="AM23" i="7"/>
  <c r="AK23" i="7"/>
  <c r="AJ23" i="7"/>
  <c r="AH23" i="7"/>
  <c r="AG23" i="7"/>
  <c r="I23" i="7"/>
  <c r="H23" i="7"/>
  <c r="AQ22" i="7"/>
  <c r="AP22" i="7"/>
  <c r="AN22" i="7"/>
  <c r="AM22" i="7"/>
  <c r="AK22" i="7"/>
  <c r="AJ22" i="7"/>
  <c r="AH22" i="7"/>
  <c r="AG22" i="7"/>
  <c r="I22" i="7"/>
  <c r="H22" i="7"/>
  <c r="AQ21" i="7"/>
  <c r="AP21" i="7"/>
  <c r="AN21" i="7"/>
  <c r="AM21" i="7"/>
  <c r="AK21" i="7"/>
  <c r="AJ21" i="7"/>
  <c r="AH21" i="7"/>
  <c r="AG21" i="7"/>
  <c r="I21" i="7"/>
  <c r="H21" i="7"/>
  <c r="AQ20" i="7"/>
  <c r="AP20" i="7"/>
  <c r="AN20" i="7"/>
  <c r="AM20" i="7"/>
  <c r="AK20" i="7"/>
  <c r="AJ20" i="7"/>
  <c r="AH20" i="7"/>
  <c r="AG20" i="7"/>
  <c r="I20" i="7"/>
  <c r="H20" i="7"/>
  <c r="AQ19" i="7"/>
  <c r="AP19" i="7"/>
  <c r="AN19" i="7"/>
  <c r="AM19" i="7"/>
  <c r="AK19" i="7"/>
  <c r="AJ19" i="7"/>
  <c r="AH19" i="7"/>
  <c r="AG19" i="7"/>
  <c r="I19" i="7"/>
  <c r="H19" i="7"/>
  <c r="AQ18" i="7"/>
  <c r="AP18" i="7"/>
  <c r="AN18" i="7"/>
  <c r="AM18" i="7"/>
  <c r="AK18" i="7"/>
  <c r="AJ18" i="7"/>
  <c r="AH18" i="7"/>
  <c r="AG18" i="7"/>
  <c r="I18" i="7"/>
  <c r="H18" i="7"/>
  <c r="AQ17" i="7"/>
  <c r="AP17" i="7"/>
  <c r="AN17" i="7"/>
  <c r="AM17" i="7"/>
  <c r="AK17" i="7"/>
  <c r="AJ17" i="7"/>
  <c r="AH17" i="7"/>
  <c r="AG17" i="7"/>
  <c r="I17" i="7"/>
  <c r="H17" i="7"/>
  <c r="AQ16" i="7"/>
  <c r="AP16" i="7"/>
  <c r="AN16" i="7"/>
  <c r="AM16" i="7"/>
  <c r="AK16" i="7"/>
  <c r="AJ16" i="7"/>
  <c r="AH16" i="7"/>
  <c r="AG16" i="7"/>
  <c r="I16" i="7"/>
  <c r="H16" i="7"/>
  <c r="AQ15" i="7"/>
  <c r="AP15" i="7"/>
  <c r="AN15" i="7"/>
  <c r="AM15" i="7"/>
  <c r="AK15" i="7"/>
  <c r="AJ15" i="7"/>
  <c r="AH15" i="7"/>
  <c r="AG15" i="7"/>
  <c r="I15" i="7"/>
  <c r="H15" i="7"/>
  <c r="AQ14" i="7"/>
  <c r="AP14" i="7"/>
  <c r="AN14" i="7"/>
  <c r="AM14" i="7"/>
  <c r="AK14" i="7"/>
  <c r="AJ14" i="7"/>
  <c r="AH14" i="7"/>
  <c r="AG14" i="7"/>
  <c r="I14" i="7"/>
  <c r="H14" i="7"/>
  <c r="AQ13" i="7"/>
  <c r="AP13" i="7"/>
  <c r="AN13" i="7"/>
  <c r="AM13" i="7"/>
  <c r="AK13" i="7"/>
  <c r="AJ13" i="7"/>
  <c r="AH13" i="7"/>
  <c r="AG13" i="7"/>
  <c r="I13" i="7"/>
  <c r="H13" i="7"/>
  <c r="AQ12" i="7"/>
  <c r="AP12" i="7"/>
  <c r="AN12" i="7"/>
  <c r="AM12" i="7"/>
  <c r="AK12" i="7"/>
  <c r="AJ12" i="7"/>
  <c r="AH12" i="7"/>
  <c r="AG12" i="7"/>
  <c r="I12" i="7"/>
  <c r="H12" i="7"/>
  <c r="AQ11" i="7"/>
  <c r="AP11" i="7"/>
  <c r="AP28" i="7" s="1"/>
  <c r="AN11" i="7"/>
  <c r="AM11" i="7"/>
  <c r="AK11" i="7"/>
  <c r="AJ11" i="7"/>
  <c r="AJ28" i="7" s="1"/>
  <c r="AH11" i="7"/>
  <c r="AG11" i="7"/>
  <c r="L11" i="7"/>
  <c r="L28" i="7" s="1"/>
  <c r="H11" i="7"/>
  <c r="G11" i="7"/>
  <c r="G28" i="7" s="1"/>
  <c r="AD28" i="7" s="1"/>
  <c r="H71" i="5"/>
  <c r="H68" i="5"/>
  <c r="H69" i="5"/>
  <c r="H70" i="5"/>
  <c r="H67" i="5"/>
  <c r="H124" i="8" l="1"/>
  <c r="AK133" i="8"/>
  <c r="M64" i="8"/>
  <c r="AI135" i="8"/>
  <c r="AK134" i="8"/>
  <c r="AK132" i="8"/>
  <c r="AF76" i="8"/>
  <c r="M123" i="8"/>
  <c r="Q130" i="8"/>
  <c r="Y130" i="8" s="1"/>
  <c r="AF34" i="8"/>
  <c r="AF131" i="8"/>
  <c r="AF14" i="8"/>
  <c r="AG135" i="8"/>
  <c r="AJ135" i="8"/>
  <c r="H60" i="7"/>
  <c r="M86" i="7"/>
  <c r="M91" i="7"/>
  <c r="M92" i="7"/>
  <c r="M93" i="7"/>
  <c r="M94" i="7"/>
  <c r="M95" i="7"/>
  <c r="M96" i="7"/>
  <c r="M97" i="7"/>
  <c r="M98" i="7"/>
  <c r="M99" i="7"/>
  <c r="M101" i="7"/>
  <c r="M102" i="7"/>
  <c r="M103" i="7"/>
  <c r="M105" i="7"/>
  <c r="M106" i="7"/>
  <c r="M107" i="7"/>
  <c r="AF90" i="7"/>
  <c r="AF91" i="7"/>
  <c r="M109" i="7"/>
  <c r="M122" i="7"/>
  <c r="M12" i="7"/>
  <c r="M14" i="7"/>
  <c r="M16" i="7"/>
  <c r="M17" i="7"/>
  <c r="M18" i="7"/>
  <c r="M20" i="7"/>
  <c r="M21" i="7"/>
  <c r="M22" i="7"/>
  <c r="M24" i="7"/>
  <c r="M25" i="7"/>
  <c r="M26" i="7"/>
  <c r="J54" i="7"/>
  <c r="J64" i="7" s="1"/>
  <c r="L54" i="7"/>
  <c r="M38" i="7"/>
  <c r="M39" i="7"/>
  <c r="I60" i="7"/>
  <c r="M58" i="7"/>
  <c r="AH88" i="7"/>
  <c r="AK88" i="7"/>
  <c r="AN88" i="7"/>
  <c r="AQ88" i="7"/>
  <c r="M77" i="7"/>
  <c r="M83" i="7"/>
  <c r="O111" i="7"/>
  <c r="Q111" i="7"/>
  <c r="S111" i="7"/>
  <c r="U111" i="7"/>
  <c r="W111" i="7"/>
  <c r="Y111" i="7"/>
  <c r="AA111" i="7"/>
  <c r="AC111" i="7"/>
  <c r="AG28" i="7"/>
  <c r="AM28" i="7"/>
  <c r="O112" i="7"/>
  <c r="O113" i="7" s="1"/>
  <c r="Q112" i="7"/>
  <c r="Q113" i="7" s="1"/>
  <c r="S112" i="7"/>
  <c r="S113" i="7" s="1"/>
  <c r="U112" i="7"/>
  <c r="U113" i="7" s="1"/>
  <c r="W112" i="7"/>
  <c r="W113" i="7" s="1"/>
  <c r="AH123" i="7"/>
  <c r="AF60" i="7"/>
  <c r="AK28" i="7"/>
  <c r="AF11" i="7" s="1"/>
  <c r="AF120" i="7" s="1"/>
  <c r="AQ28" i="7"/>
  <c r="AF13" i="7" s="1"/>
  <c r="AF122" i="7" s="1"/>
  <c r="M36" i="7"/>
  <c r="M41" i="7"/>
  <c r="H43" i="7"/>
  <c r="M46" i="7"/>
  <c r="M47" i="7"/>
  <c r="M49" i="7"/>
  <c r="M50" i="7"/>
  <c r="M51" i="7"/>
  <c r="M53" i="7"/>
  <c r="N64" i="7"/>
  <c r="P64" i="7"/>
  <c r="R64" i="7"/>
  <c r="T64" i="7"/>
  <c r="V64" i="7"/>
  <c r="X64" i="7"/>
  <c r="M56" i="7"/>
  <c r="M57" i="7"/>
  <c r="M59" i="7"/>
  <c r="AG88" i="7"/>
  <c r="AJ88" i="7"/>
  <c r="AM88" i="7"/>
  <c r="AF72" i="7" s="1"/>
  <c r="AI121" i="7" s="1"/>
  <c r="AP88" i="7"/>
  <c r="AF73" i="7" s="1"/>
  <c r="AI122" i="7" s="1"/>
  <c r="M72" i="7"/>
  <c r="M74" i="7"/>
  <c r="I88" i="7"/>
  <c r="M80" i="7"/>
  <c r="J111" i="7"/>
  <c r="J112" i="7" s="1"/>
  <c r="G111" i="7"/>
  <c r="M37" i="7"/>
  <c r="H35" i="7"/>
  <c r="M42" i="7"/>
  <c r="H40" i="7"/>
  <c r="L64" i="7"/>
  <c r="AF68" i="7"/>
  <c r="AI120" i="7" s="1"/>
  <c r="H28" i="7"/>
  <c r="AH28" i="7"/>
  <c r="AF10" i="7" s="1"/>
  <c r="AN28" i="7"/>
  <c r="AR28" i="7" s="1"/>
  <c r="I11" i="7"/>
  <c r="I28" i="7" s="1"/>
  <c r="M13" i="7"/>
  <c r="M15" i="7"/>
  <c r="M19" i="7"/>
  <c r="M23" i="7"/>
  <c r="M27" i="7"/>
  <c r="AK54" i="7"/>
  <c r="AF31" i="7" s="1"/>
  <c r="AG120" i="7" s="1"/>
  <c r="AQ54" i="7"/>
  <c r="AF33" i="7" s="1"/>
  <c r="AG122" i="7" s="1"/>
  <c r="K54" i="7"/>
  <c r="K64" i="7" s="1"/>
  <c r="M35" i="7"/>
  <c r="AH54" i="7"/>
  <c r="AF30" i="7" s="1"/>
  <c r="AN54" i="7"/>
  <c r="AN132" i="7" s="1"/>
  <c r="I54" i="7"/>
  <c r="I64" i="7" s="1"/>
  <c r="M44" i="7"/>
  <c r="M45" i="7"/>
  <c r="M48" i="7"/>
  <c r="M52" i="7"/>
  <c r="G64" i="7"/>
  <c r="AF67" i="7"/>
  <c r="AG132" i="7"/>
  <c r="AF92" i="7"/>
  <c r="AM132" i="7"/>
  <c r="AF94" i="7"/>
  <c r="AJ121" i="7" s="1"/>
  <c r="M90" i="7"/>
  <c r="L111" i="7"/>
  <c r="L112" i="7" s="1"/>
  <c r="K112" i="7"/>
  <c r="M121" i="7"/>
  <c r="M120" i="7" s="1"/>
  <c r="M62" i="7"/>
  <c r="M63" i="7" s="1"/>
  <c r="H88" i="7"/>
  <c r="H111" i="7" s="1"/>
  <c r="M73" i="7"/>
  <c r="M76" i="7"/>
  <c r="M79" i="7"/>
  <c r="M82" i="7"/>
  <c r="M85" i="7"/>
  <c r="I110" i="7"/>
  <c r="I111" i="7" s="1"/>
  <c r="I112" i="7" s="1"/>
  <c r="AJ110" i="7"/>
  <c r="AP110" i="7"/>
  <c r="M100" i="7"/>
  <c r="M104" i="7"/>
  <c r="M108" i="7"/>
  <c r="N111" i="7"/>
  <c r="N112" i="7" s="1"/>
  <c r="N113" i="7" s="1"/>
  <c r="P111" i="7"/>
  <c r="P112" i="7" s="1"/>
  <c r="P113" i="7" s="1"/>
  <c r="R111" i="7"/>
  <c r="T111" i="7"/>
  <c r="T112" i="7" s="1"/>
  <c r="T113" i="7" s="1"/>
  <c r="V111" i="7"/>
  <c r="V112" i="7" s="1"/>
  <c r="V113" i="7" s="1"/>
  <c r="X111" i="7"/>
  <c r="X112" i="7" s="1"/>
  <c r="X113" i="7" s="1"/>
  <c r="Z111" i="7"/>
  <c r="AB111" i="7"/>
  <c r="M124" i="8" l="1"/>
  <c r="AF135" i="8"/>
  <c r="AK135" i="8" s="1"/>
  <c r="AK131" i="8"/>
  <c r="M43" i="7"/>
  <c r="M11" i="7"/>
  <c r="AR88" i="7"/>
  <c r="M60" i="7"/>
  <c r="R112" i="7"/>
  <c r="R113" i="7" s="1"/>
  <c r="M88" i="7"/>
  <c r="AH132" i="7"/>
  <c r="M40" i="7"/>
  <c r="M28" i="7"/>
  <c r="H54" i="7"/>
  <c r="H64" i="7" s="1"/>
  <c r="AG119" i="7"/>
  <c r="AF119" i="7"/>
  <c r="AJ132" i="7"/>
  <c r="AF93" i="7"/>
  <c r="AJ120" i="7" s="1"/>
  <c r="AK120" i="7" s="1"/>
  <c r="AR110" i="7"/>
  <c r="H112" i="7"/>
  <c r="AI119" i="7"/>
  <c r="AI123" i="7" s="1"/>
  <c r="AF76" i="7"/>
  <c r="Y64" i="7"/>
  <c r="M54" i="7"/>
  <c r="M64" i="7" s="1"/>
  <c r="AF32" i="7"/>
  <c r="AG121" i="7" s="1"/>
  <c r="AR54" i="7"/>
  <c r="AF12" i="7"/>
  <c r="AF121" i="7" s="1"/>
  <c r="AK121" i="7" s="1"/>
  <c r="AP132" i="7"/>
  <c r="AF95" i="7"/>
  <c r="AJ122" i="7" s="1"/>
  <c r="AK122" i="7" s="1"/>
  <c r="G112" i="7"/>
  <c r="W118" i="7" s="1"/>
  <c r="M110" i="7"/>
  <c r="AF96" i="7"/>
  <c r="AJ119" i="7"/>
  <c r="AQ132" i="7"/>
  <c r="AK132" i="7"/>
  <c r="AF14" i="7" l="1"/>
  <c r="AJ123" i="7"/>
  <c r="M111" i="7"/>
  <c r="AG123" i="7"/>
  <c r="Q118" i="7"/>
  <c r="Y118" i="7" s="1"/>
  <c r="M112" i="7"/>
  <c r="AF123" i="7"/>
  <c r="AK119" i="7"/>
  <c r="AF34" i="7"/>
  <c r="AK123" i="7" l="1"/>
  <c r="AN34" i="5"/>
  <c r="AG43" i="5"/>
  <c r="AH36" i="6"/>
  <c r="AI122" i="5"/>
  <c r="AL122" i="5"/>
  <c r="AO122" i="5"/>
  <c r="AI54" i="5"/>
  <c r="AL54" i="5"/>
  <c r="AO54" i="5"/>
  <c r="AQ53" i="5"/>
  <c r="AP53" i="5"/>
  <c r="AN53" i="5"/>
  <c r="AM53" i="5"/>
  <c r="AK53" i="5"/>
  <c r="AJ53" i="5"/>
  <c r="AH53" i="5"/>
  <c r="AG53" i="5"/>
  <c r="I53" i="5"/>
  <c r="H53" i="5"/>
  <c r="J28" i="5"/>
  <c r="K28" i="5"/>
  <c r="J122" i="5"/>
  <c r="K122" i="5"/>
  <c r="L122" i="5"/>
  <c r="N122" i="5"/>
  <c r="O122" i="5"/>
  <c r="P122" i="5"/>
  <c r="Q122" i="5"/>
  <c r="R122" i="5"/>
  <c r="S122" i="5"/>
  <c r="T122" i="5"/>
  <c r="U122" i="5"/>
  <c r="V122" i="5"/>
  <c r="W122" i="5"/>
  <c r="X122" i="5"/>
  <c r="G122" i="5"/>
  <c r="I97" i="5"/>
  <c r="H97" i="5"/>
  <c r="I96" i="5"/>
  <c r="H96" i="5"/>
  <c r="AQ96" i="5"/>
  <c r="AP96" i="5"/>
  <c r="AN96" i="5"/>
  <c r="AM96" i="5"/>
  <c r="AK96" i="5"/>
  <c r="AJ96" i="5"/>
  <c r="AH96" i="5"/>
  <c r="AG96" i="5"/>
  <c r="M53" i="5" l="1"/>
  <c r="M96" i="5"/>
  <c r="M97" i="5"/>
  <c r="I74" i="5"/>
  <c r="H74" i="5"/>
  <c r="AN37" i="5"/>
  <c r="M74" i="5" l="1"/>
  <c r="G35" i="5"/>
  <c r="AH25" i="5"/>
  <c r="AG25" i="5"/>
  <c r="I25" i="5"/>
  <c r="H25" i="5"/>
  <c r="M25" i="5" l="1"/>
  <c r="AJ67" i="6"/>
  <c r="AO67" i="6" s="1"/>
  <c r="AJ15" i="6"/>
  <c r="AS152" i="6" l="1"/>
  <c r="AH56" i="6" l="1"/>
  <c r="AH95" i="6"/>
  <c r="AH148" i="6"/>
  <c r="AH131" i="6"/>
  <c r="AH112" i="6"/>
  <c r="AH18" i="6"/>
  <c r="AI55" i="6" l="1"/>
  <c r="AI15" i="6"/>
  <c r="AQ15" i="6" l="1"/>
  <c r="AN15" i="6"/>
  <c r="AG11" i="5"/>
  <c r="I120" i="5" l="1"/>
  <c r="H120" i="5"/>
  <c r="I118" i="5"/>
  <c r="H118" i="5"/>
  <c r="I115" i="5"/>
  <c r="H115" i="5"/>
  <c r="I113" i="5"/>
  <c r="H113" i="5"/>
  <c r="I110" i="5"/>
  <c r="H110" i="5"/>
  <c r="I105" i="5"/>
  <c r="H105" i="5"/>
  <c r="I102" i="5"/>
  <c r="H102" i="5"/>
  <c r="I108" i="5"/>
  <c r="H108" i="5"/>
  <c r="I100" i="5"/>
  <c r="H100" i="5"/>
  <c r="H87" i="5"/>
  <c r="H84" i="5"/>
  <c r="H83" i="5"/>
  <c r="M100" i="5" l="1"/>
  <c r="M108" i="5"/>
  <c r="M102" i="5"/>
  <c r="M105" i="5"/>
  <c r="M110" i="5"/>
  <c r="M113" i="5"/>
  <c r="M115" i="5"/>
  <c r="M118" i="5"/>
  <c r="M120" i="5"/>
  <c r="H81" i="5"/>
  <c r="I80" i="5"/>
  <c r="H80" i="5"/>
  <c r="H78" i="5"/>
  <c r="I77" i="5"/>
  <c r="H77" i="5"/>
  <c r="H75" i="5"/>
  <c r="I73" i="5"/>
  <c r="H73" i="5"/>
  <c r="M135" i="5"/>
  <c r="I134" i="5"/>
  <c r="H134" i="5"/>
  <c r="I133" i="5"/>
  <c r="I132" i="5" s="1"/>
  <c r="H133" i="5"/>
  <c r="H132" i="5" s="1"/>
  <c r="L132" i="5"/>
  <c r="J132" i="5"/>
  <c r="G132" i="5"/>
  <c r="M133" i="5" l="1"/>
  <c r="M134" i="5"/>
  <c r="M73" i="5"/>
  <c r="M80" i="5"/>
  <c r="M77" i="5"/>
  <c r="M132" i="5" l="1"/>
  <c r="AQ104" i="5"/>
  <c r="AP104" i="5"/>
  <c r="AN104" i="5"/>
  <c r="AM104" i="5"/>
  <c r="AK104" i="5"/>
  <c r="AJ104" i="5"/>
  <c r="AH104" i="5"/>
  <c r="AG104" i="5"/>
  <c r="I104" i="5"/>
  <c r="H104" i="5"/>
  <c r="AH184" i="6"/>
  <c r="AG184" i="6"/>
  <c r="AF184" i="6"/>
  <c r="AE184" i="6"/>
  <c r="AH183" i="6"/>
  <c r="AG183" i="6"/>
  <c r="AF183" i="6"/>
  <c r="AE183" i="6"/>
  <c r="AH182" i="6"/>
  <c r="AG182" i="6"/>
  <c r="AF182" i="6"/>
  <c r="AE182" i="6"/>
  <c r="AH181" i="6"/>
  <c r="AG181" i="6"/>
  <c r="AF181" i="6"/>
  <c r="AE181" i="6"/>
  <c r="AH180" i="6"/>
  <c r="AG180" i="6"/>
  <c r="AF180" i="6"/>
  <c r="AE180" i="6"/>
  <c r="AH179" i="6"/>
  <c r="AG179" i="6"/>
  <c r="AF179" i="6"/>
  <c r="AE179" i="6"/>
  <c r="AH178" i="6"/>
  <c r="AG178" i="6"/>
  <c r="AF178" i="6"/>
  <c r="AE178" i="6"/>
  <c r="AH177" i="6"/>
  <c r="AG177" i="6"/>
  <c r="AF177" i="6"/>
  <c r="AE177" i="6"/>
  <c r="AH176" i="6"/>
  <c r="AG176" i="6"/>
  <c r="AF176" i="6"/>
  <c r="AE176" i="6"/>
  <c r="AH175" i="6"/>
  <c r="AG175" i="6"/>
  <c r="AF175" i="6"/>
  <c r="AE175" i="6"/>
  <c r="AH174" i="6"/>
  <c r="AG174" i="6"/>
  <c r="AF174" i="6"/>
  <c r="AE174" i="6"/>
  <c r="AH173" i="6"/>
  <c r="AG173" i="6"/>
  <c r="AF173" i="6"/>
  <c r="AE173" i="6"/>
  <c r="AH172" i="6"/>
  <c r="AG172" i="6"/>
  <c r="AF172" i="6"/>
  <c r="AE172" i="6"/>
  <c r="AH171" i="6"/>
  <c r="AG171" i="6"/>
  <c r="AF171" i="6"/>
  <c r="AE171" i="6"/>
  <c r="AH170" i="6"/>
  <c r="AG170" i="6"/>
  <c r="AF170" i="6"/>
  <c r="AE170" i="6"/>
  <c r="AH169" i="6"/>
  <c r="AG169" i="6"/>
  <c r="AF169" i="6"/>
  <c r="AE169" i="6"/>
  <c r="AH168" i="6"/>
  <c r="AG168" i="6"/>
  <c r="AF168" i="6"/>
  <c r="AE168" i="6"/>
  <c r="AH167" i="6"/>
  <c r="AG167" i="6"/>
  <c r="AF167" i="6"/>
  <c r="AE167" i="6"/>
  <c r="AH166" i="6"/>
  <c r="AG166" i="6"/>
  <c r="AF166" i="6"/>
  <c r="AE166" i="6"/>
  <c r="AH165" i="6"/>
  <c r="AG165" i="6"/>
  <c r="AF165" i="6"/>
  <c r="AE165" i="6"/>
  <c r="AH164" i="6"/>
  <c r="AG164" i="6"/>
  <c r="AF164" i="6"/>
  <c r="AE164" i="6"/>
  <c r="AH163" i="6"/>
  <c r="AG163" i="6"/>
  <c r="AF163" i="6"/>
  <c r="AE163" i="6"/>
  <c r="AH162" i="6"/>
  <c r="AG162" i="6"/>
  <c r="AF162" i="6"/>
  <c r="AE162" i="6"/>
  <c r="AH161" i="6"/>
  <c r="AG161" i="6"/>
  <c r="AF161" i="6"/>
  <c r="AE161" i="6"/>
  <c r="AH160" i="6"/>
  <c r="AH185" i="6" s="1"/>
  <c r="AG160" i="6"/>
  <c r="AG185" i="6" s="1"/>
  <c r="AF160" i="6"/>
  <c r="AF185" i="6" s="1"/>
  <c r="AE160" i="6"/>
  <c r="AE185" i="6" s="1"/>
  <c r="D160" i="6"/>
  <c r="E160" i="6" s="1"/>
  <c r="D159" i="6"/>
  <c r="D157" i="6"/>
  <c r="E157" i="6" s="1"/>
  <c r="D156" i="6"/>
  <c r="E156" i="6" s="1"/>
  <c r="M155" i="6"/>
  <c r="M154" i="6"/>
  <c r="M153" i="6"/>
  <c r="D153" i="6"/>
  <c r="E153" i="6" s="1"/>
  <c r="M152" i="6"/>
  <c r="D152" i="6"/>
  <c r="M151" i="6"/>
  <c r="AP148" i="6"/>
  <c r="AM148" i="6"/>
  <c r="AL148" i="6"/>
  <c r="AK148" i="6"/>
  <c r="L148" i="6"/>
  <c r="I148" i="6"/>
  <c r="H148" i="6"/>
  <c r="G148" i="6"/>
  <c r="D148" i="6"/>
  <c r="D149" i="6" s="1"/>
  <c r="AJ147" i="6"/>
  <c r="AO147" i="6" s="1"/>
  <c r="AI147" i="6"/>
  <c r="F147" i="6"/>
  <c r="K147" i="6" s="1"/>
  <c r="E147" i="6"/>
  <c r="AJ146" i="6"/>
  <c r="AI146" i="6"/>
  <c r="F146" i="6"/>
  <c r="K146" i="6" s="1"/>
  <c r="E146" i="6"/>
  <c r="AJ145" i="6"/>
  <c r="AO145" i="6" s="1"/>
  <c r="AI145" i="6"/>
  <c r="F145" i="6"/>
  <c r="K145" i="6" s="1"/>
  <c r="E145" i="6"/>
  <c r="AJ144" i="6"/>
  <c r="AI144" i="6"/>
  <c r="F144" i="6"/>
  <c r="K144" i="6" s="1"/>
  <c r="E144" i="6"/>
  <c r="AJ143" i="6"/>
  <c r="AO143" i="6" s="1"/>
  <c r="AI143" i="6"/>
  <c r="F143" i="6"/>
  <c r="K143" i="6" s="1"/>
  <c r="E143" i="6"/>
  <c r="AJ142" i="6"/>
  <c r="AI142" i="6"/>
  <c r="F142" i="6"/>
  <c r="K142" i="6" s="1"/>
  <c r="E142" i="6"/>
  <c r="AJ141" i="6"/>
  <c r="AO141" i="6" s="1"/>
  <c r="AI141" i="6"/>
  <c r="F141" i="6"/>
  <c r="K141" i="6" s="1"/>
  <c r="E141" i="6"/>
  <c r="AP131" i="6"/>
  <c r="AM131" i="6"/>
  <c r="AL131" i="6"/>
  <c r="AK131" i="6"/>
  <c r="L131" i="6"/>
  <c r="I131" i="6"/>
  <c r="H131" i="6"/>
  <c r="G131" i="6"/>
  <c r="D131" i="6"/>
  <c r="D132" i="6" s="1"/>
  <c r="AJ130" i="6"/>
  <c r="AO130" i="6" s="1"/>
  <c r="AI130" i="6"/>
  <c r="F130" i="6"/>
  <c r="E130" i="6"/>
  <c r="AJ129" i="6"/>
  <c r="AO129" i="6" s="1"/>
  <c r="AI129" i="6"/>
  <c r="F129" i="6"/>
  <c r="E129" i="6"/>
  <c r="AJ128" i="6"/>
  <c r="AO128" i="6" s="1"/>
  <c r="AI128" i="6"/>
  <c r="F128" i="6"/>
  <c r="K128" i="6" s="1"/>
  <c r="E128" i="6"/>
  <c r="AJ127" i="6"/>
  <c r="AO127" i="6" s="1"/>
  <c r="AI127" i="6"/>
  <c r="F127" i="6"/>
  <c r="E127" i="6"/>
  <c r="AJ126" i="6"/>
  <c r="AI126" i="6"/>
  <c r="F126" i="6"/>
  <c r="E126" i="6"/>
  <c r="AJ125" i="6"/>
  <c r="AO125" i="6" s="1"/>
  <c r="AI125" i="6"/>
  <c r="F125" i="6"/>
  <c r="E125" i="6"/>
  <c r="AJ124" i="6"/>
  <c r="AI124" i="6"/>
  <c r="F124" i="6"/>
  <c r="K124" i="6" s="1"/>
  <c r="E124" i="6"/>
  <c r="AM112" i="6"/>
  <c r="AL112" i="6"/>
  <c r="AK112" i="6"/>
  <c r="I112" i="6"/>
  <c r="H112" i="6"/>
  <c r="G112" i="6"/>
  <c r="D112" i="6"/>
  <c r="D113" i="6" s="1"/>
  <c r="AJ111" i="6"/>
  <c r="AO111" i="6" s="1"/>
  <c r="AI111" i="6"/>
  <c r="F111" i="6"/>
  <c r="K111" i="6" s="1"/>
  <c r="E111" i="6"/>
  <c r="AI110" i="6"/>
  <c r="E110" i="6"/>
  <c r="J110" i="6" s="1"/>
  <c r="AJ109" i="6"/>
  <c r="AI109" i="6"/>
  <c r="F109" i="6"/>
  <c r="K109" i="6" s="1"/>
  <c r="E109" i="6"/>
  <c r="AJ108" i="6"/>
  <c r="AO108" i="6" s="1"/>
  <c r="AI108" i="6"/>
  <c r="F108" i="6"/>
  <c r="E108" i="6"/>
  <c r="AJ107" i="6"/>
  <c r="AO107" i="6" s="1"/>
  <c r="AI107" i="6"/>
  <c r="F107" i="6"/>
  <c r="K107" i="6" s="1"/>
  <c r="E107" i="6"/>
  <c r="AJ106" i="6"/>
  <c r="AO106" i="6" s="1"/>
  <c r="AI106" i="6"/>
  <c r="F106" i="6"/>
  <c r="E106" i="6"/>
  <c r="AJ105" i="6"/>
  <c r="AO105" i="6" s="1"/>
  <c r="AI105" i="6"/>
  <c r="F105" i="6"/>
  <c r="E105" i="6"/>
  <c r="AP95" i="6"/>
  <c r="AM95" i="6"/>
  <c r="AL95" i="6"/>
  <c r="AK95" i="6"/>
  <c r="L95" i="6"/>
  <c r="I95" i="6"/>
  <c r="H95" i="6"/>
  <c r="G95" i="6"/>
  <c r="D95" i="6"/>
  <c r="D96" i="6" s="1"/>
  <c r="AJ94" i="6"/>
  <c r="AO94" i="6" s="1"/>
  <c r="AI94" i="6"/>
  <c r="F94" i="6"/>
  <c r="K94" i="6" s="1"/>
  <c r="E94" i="6"/>
  <c r="AJ93" i="6"/>
  <c r="AI93" i="6"/>
  <c r="F93" i="6"/>
  <c r="K93" i="6" s="1"/>
  <c r="E93" i="6"/>
  <c r="AJ92" i="6"/>
  <c r="AO92" i="6" s="1"/>
  <c r="AI92" i="6"/>
  <c r="F92" i="6"/>
  <c r="K92" i="6" s="1"/>
  <c r="E92" i="6"/>
  <c r="AJ91" i="6"/>
  <c r="AI91" i="6"/>
  <c r="F91" i="6"/>
  <c r="K91" i="6" s="1"/>
  <c r="E91" i="6"/>
  <c r="AJ90" i="6"/>
  <c r="AO90" i="6" s="1"/>
  <c r="AI90" i="6"/>
  <c r="F90" i="6"/>
  <c r="K90" i="6" s="1"/>
  <c r="E90" i="6"/>
  <c r="AJ89" i="6"/>
  <c r="AI89" i="6"/>
  <c r="F89" i="6"/>
  <c r="K89" i="6" s="1"/>
  <c r="E89" i="6"/>
  <c r="AJ88" i="6"/>
  <c r="AI88" i="6"/>
  <c r="F88" i="6"/>
  <c r="K88" i="6" s="1"/>
  <c r="E88" i="6"/>
  <c r="AJ87" i="6"/>
  <c r="AI87" i="6"/>
  <c r="F87" i="6"/>
  <c r="K87" i="6" s="1"/>
  <c r="E87" i="6"/>
  <c r="AP74" i="6"/>
  <c r="AM74" i="6"/>
  <c r="AL74" i="6"/>
  <c r="AK74" i="6"/>
  <c r="L74" i="6"/>
  <c r="I74" i="6"/>
  <c r="H74" i="6"/>
  <c r="G74" i="6"/>
  <c r="D74" i="6"/>
  <c r="D75" i="6" s="1"/>
  <c r="AJ73" i="6"/>
  <c r="AI73" i="6"/>
  <c r="F73" i="6"/>
  <c r="E73" i="6"/>
  <c r="AJ72" i="6"/>
  <c r="F72" i="6"/>
  <c r="E72" i="6"/>
  <c r="AJ71" i="6"/>
  <c r="AO71" i="6" s="1"/>
  <c r="AI71" i="6"/>
  <c r="F71" i="6"/>
  <c r="E71" i="6"/>
  <c r="AJ70" i="6"/>
  <c r="AO70" i="6" s="1"/>
  <c r="AI70" i="6"/>
  <c r="F70" i="6"/>
  <c r="E70" i="6"/>
  <c r="AJ69" i="6"/>
  <c r="AO69" i="6" s="1"/>
  <c r="AI69" i="6"/>
  <c r="F69" i="6"/>
  <c r="E69" i="6"/>
  <c r="AJ68" i="6"/>
  <c r="AI68" i="6"/>
  <c r="F68" i="6"/>
  <c r="K68" i="6" s="1"/>
  <c r="E68" i="6"/>
  <c r="AI67" i="6"/>
  <c r="F67" i="6"/>
  <c r="K67" i="6" s="1"/>
  <c r="E67" i="6"/>
  <c r="AJ66" i="6"/>
  <c r="AO66" i="6" s="1"/>
  <c r="AI66" i="6"/>
  <c r="F66" i="6"/>
  <c r="E66" i="6"/>
  <c r="AP56" i="6"/>
  <c r="AM56" i="6"/>
  <c r="AL56" i="6"/>
  <c r="AK56" i="6"/>
  <c r="L56" i="6"/>
  <c r="I56" i="6"/>
  <c r="H56" i="6"/>
  <c r="G56" i="6"/>
  <c r="D56" i="6"/>
  <c r="D57" i="6" s="1"/>
  <c r="F55" i="6"/>
  <c r="K55" i="6" s="1"/>
  <c r="E55" i="6"/>
  <c r="AJ54" i="6"/>
  <c r="AI54" i="6"/>
  <c r="F54" i="6"/>
  <c r="K54" i="6" s="1"/>
  <c r="E54" i="6"/>
  <c r="AJ53" i="6"/>
  <c r="AO53" i="6" s="1"/>
  <c r="AI53" i="6"/>
  <c r="F53" i="6"/>
  <c r="K53" i="6" s="1"/>
  <c r="E53" i="6"/>
  <c r="AJ52" i="6"/>
  <c r="AI52" i="6"/>
  <c r="F52" i="6"/>
  <c r="K52" i="6" s="1"/>
  <c r="E52" i="6"/>
  <c r="AJ51" i="6"/>
  <c r="AO51" i="6" s="1"/>
  <c r="AI51" i="6"/>
  <c r="F51" i="6"/>
  <c r="K51" i="6" s="1"/>
  <c r="E51" i="6"/>
  <c r="AJ50" i="6"/>
  <c r="AI50" i="6"/>
  <c r="F50" i="6"/>
  <c r="K50" i="6" s="1"/>
  <c r="E50" i="6"/>
  <c r="AJ49" i="6"/>
  <c r="AO49" i="6" s="1"/>
  <c r="AI49" i="6"/>
  <c r="F49" i="6"/>
  <c r="E49" i="6"/>
  <c r="AM36" i="6"/>
  <c r="AL36" i="6"/>
  <c r="AK36" i="6"/>
  <c r="I36" i="6"/>
  <c r="H36" i="6"/>
  <c r="G36" i="6"/>
  <c r="D36" i="6"/>
  <c r="D37" i="6" s="1"/>
  <c r="AJ35" i="6"/>
  <c r="AI35" i="6"/>
  <c r="F35" i="6"/>
  <c r="K35" i="6" s="1"/>
  <c r="E35" i="6"/>
  <c r="AJ34" i="6"/>
  <c r="AO34" i="6" s="1"/>
  <c r="AI34" i="6"/>
  <c r="F34" i="6"/>
  <c r="K34" i="6" s="1"/>
  <c r="E34" i="6"/>
  <c r="AI33" i="6"/>
  <c r="F33" i="6"/>
  <c r="K33" i="6" s="1"/>
  <c r="E33" i="6"/>
  <c r="AJ32" i="6"/>
  <c r="AO32" i="6" s="1"/>
  <c r="AI32" i="6"/>
  <c r="F32" i="6"/>
  <c r="K32" i="6" s="1"/>
  <c r="E32" i="6"/>
  <c r="AJ31" i="6"/>
  <c r="AI31" i="6"/>
  <c r="F31" i="6"/>
  <c r="K31" i="6" s="1"/>
  <c r="E31" i="6"/>
  <c r="AJ30" i="6"/>
  <c r="AO30" i="6" s="1"/>
  <c r="AI30" i="6"/>
  <c r="F30" i="6"/>
  <c r="E30" i="6"/>
  <c r="AJ29" i="6"/>
  <c r="AI29" i="6"/>
  <c r="F29" i="6"/>
  <c r="K29" i="6" s="1"/>
  <c r="E29" i="6"/>
  <c r="AJ28" i="6"/>
  <c r="AI28" i="6"/>
  <c r="F28" i="6"/>
  <c r="E28" i="6"/>
  <c r="AM18" i="6"/>
  <c r="AL18" i="6"/>
  <c r="AK18" i="6"/>
  <c r="AH19" i="6"/>
  <c r="I18" i="6"/>
  <c r="H18" i="6"/>
  <c r="G18" i="6"/>
  <c r="D18" i="6"/>
  <c r="D19" i="6" s="1"/>
  <c r="AJ17" i="6"/>
  <c r="AI17" i="6"/>
  <c r="F17" i="6"/>
  <c r="K17" i="6" s="1"/>
  <c r="E17" i="6"/>
  <c r="AJ16" i="6"/>
  <c r="AI16" i="6"/>
  <c r="F16" i="6"/>
  <c r="K16" i="6" s="1"/>
  <c r="E16" i="6"/>
  <c r="AJ14" i="6"/>
  <c r="AI14" i="6"/>
  <c r="F14" i="6"/>
  <c r="K14" i="6" s="1"/>
  <c r="E14" i="6"/>
  <c r="AJ13" i="6"/>
  <c r="AI13" i="6"/>
  <c r="F13" i="6"/>
  <c r="K13" i="6" s="1"/>
  <c r="E13" i="6"/>
  <c r="AJ12" i="6"/>
  <c r="AI12" i="6"/>
  <c r="F12" i="6"/>
  <c r="K12" i="6" s="1"/>
  <c r="E12" i="6"/>
  <c r="AJ11" i="6"/>
  <c r="AO11" i="6" s="1"/>
  <c r="AI11" i="6"/>
  <c r="AI18" i="6" s="1"/>
  <c r="F11" i="6"/>
  <c r="E11" i="6"/>
  <c r="E18" i="6" s="1"/>
  <c r="AO72" i="6" l="1"/>
  <c r="AO74" i="6" s="1"/>
  <c r="AN110" i="6"/>
  <c r="AQ110" i="6"/>
  <c r="M51" i="6"/>
  <c r="AN51" i="6"/>
  <c r="F36" i="6"/>
  <c r="AJ36" i="6"/>
  <c r="M94" i="6"/>
  <c r="AN94" i="6"/>
  <c r="AQ105" i="6"/>
  <c r="AQ106" i="6"/>
  <c r="J107" i="6"/>
  <c r="AN126" i="6"/>
  <c r="AQ127" i="6"/>
  <c r="J128" i="6"/>
  <c r="AI131" i="6"/>
  <c r="J33" i="6"/>
  <c r="J35" i="6"/>
  <c r="M55" i="6"/>
  <c r="AQ67" i="6"/>
  <c r="M69" i="6"/>
  <c r="M70" i="6"/>
  <c r="M71" i="6"/>
  <c r="M72" i="6"/>
  <c r="AQ73" i="6"/>
  <c r="M87" i="6"/>
  <c r="AI95" i="6"/>
  <c r="AN88" i="6"/>
  <c r="J89" i="6"/>
  <c r="M90" i="6"/>
  <c r="AN90" i="6"/>
  <c r="M145" i="6"/>
  <c r="AN145" i="6"/>
  <c r="D155" i="6"/>
  <c r="AI148" i="6"/>
  <c r="M11" i="6"/>
  <c r="AQ13" i="6"/>
  <c r="M30" i="6"/>
  <c r="AQ31" i="6"/>
  <c r="AQ35" i="6"/>
  <c r="AI56" i="6"/>
  <c r="M53" i="6"/>
  <c r="AN53" i="6"/>
  <c r="J67" i="6"/>
  <c r="AN70" i="6"/>
  <c r="J72" i="6"/>
  <c r="K95" i="6"/>
  <c r="AQ87" i="6"/>
  <c r="AQ88" i="6"/>
  <c r="M92" i="6"/>
  <c r="AN92" i="6"/>
  <c r="M105" i="6"/>
  <c r="AQ108" i="6"/>
  <c r="J109" i="6"/>
  <c r="AJ131" i="6"/>
  <c r="M126" i="6"/>
  <c r="AQ129" i="6"/>
  <c r="AQ130" i="6"/>
  <c r="M143" i="6"/>
  <c r="AN143" i="6"/>
  <c r="M147" i="6"/>
  <c r="AN147" i="6"/>
  <c r="M33" i="6"/>
  <c r="M35" i="6"/>
  <c r="M67" i="6"/>
  <c r="AQ70" i="6"/>
  <c r="M89" i="6"/>
  <c r="AQ89" i="6"/>
  <c r="AQ90" i="6"/>
  <c r="J91" i="6"/>
  <c r="M91" i="6"/>
  <c r="AQ91" i="6"/>
  <c r="AQ92" i="6"/>
  <c r="J93" i="6"/>
  <c r="M93" i="6"/>
  <c r="AQ93" i="6"/>
  <c r="AQ94" i="6"/>
  <c r="K105" i="6"/>
  <c r="M106" i="6"/>
  <c r="M107" i="6"/>
  <c r="AN107" i="6"/>
  <c r="AQ107" i="6"/>
  <c r="M108" i="6"/>
  <c r="M111" i="6"/>
  <c r="AN111" i="6"/>
  <c r="J124" i="6"/>
  <c r="AQ125" i="6"/>
  <c r="J126" i="6"/>
  <c r="K126" i="6"/>
  <c r="M128" i="6"/>
  <c r="AN128" i="6"/>
  <c r="AQ128" i="6"/>
  <c r="E131" i="6"/>
  <c r="AQ141" i="6"/>
  <c r="J142" i="6"/>
  <c r="M142" i="6"/>
  <c r="J144" i="6"/>
  <c r="M144" i="6"/>
  <c r="AQ145" i="6"/>
  <c r="J146" i="6"/>
  <c r="M146" i="6"/>
  <c r="AQ147" i="6"/>
  <c r="AN12" i="6"/>
  <c r="AN13" i="6"/>
  <c r="AN14" i="6"/>
  <c r="AN16" i="6"/>
  <c r="AN17" i="6"/>
  <c r="E36" i="6"/>
  <c r="M29" i="6"/>
  <c r="AN29" i="6"/>
  <c r="J30" i="6"/>
  <c r="AQ30" i="6"/>
  <c r="J31" i="6"/>
  <c r="M32" i="6"/>
  <c r="AN32" i="6"/>
  <c r="M34" i="6"/>
  <c r="AN34" i="6"/>
  <c r="E56" i="6"/>
  <c r="M50" i="6"/>
  <c r="J52" i="6"/>
  <c r="M52" i="6"/>
  <c r="AQ53" i="6"/>
  <c r="J54" i="6"/>
  <c r="M54" i="6"/>
  <c r="AQ54" i="6"/>
  <c r="M66" i="6"/>
  <c r="M68" i="6"/>
  <c r="AN68" i="6"/>
  <c r="AQ69" i="6"/>
  <c r="J70" i="6"/>
  <c r="K70" i="6"/>
  <c r="AQ71" i="6"/>
  <c r="K72" i="6"/>
  <c r="M73" i="6"/>
  <c r="M88" i="6"/>
  <c r="AO88" i="6"/>
  <c r="F95" i="6"/>
  <c r="M109" i="6"/>
  <c r="AQ124" i="6"/>
  <c r="F148" i="6"/>
  <c r="AQ126" i="6"/>
  <c r="AQ111" i="6"/>
  <c r="AQ68" i="6"/>
  <c r="AQ66" i="6"/>
  <c r="AQ52" i="6"/>
  <c r="AQ51" i="6"/>
  <c r="AQ50" i="6"/>
  <c r="AQ34" i="6"/>
  <c r="AQ33" i="6"/>
  <c r="AQ32" i="6"/>
  <c r="AQ29" i="6"/>
  <c r="AQ16" i="6"/>
  <c r="AQ14" i="6"/>
  <c r="AQ17" i="6"/>
  <c r="M12" i="6"/>
  <c r="M13" i="6"/>
  <c r="M14" i="6"/>
  <c r="M16" i="6"/>
  <c r="M17" i="6"/>
  <c r="AQ12" i="6"/>
  <c r="M104" i="5"/>
  <c r="K11" i="6"/>
  <c r="AN11" i="6"/>
  <c r="AQ11" i="6"/>
  <c r="J12" i="6"/>
  <c r="AO12" i="6"/>
  <c r="J13" i="6"/>
  <c r="AO13" i="6"/>
  <c r="J14" i="6"/>
  <c r="AO14" i="6"/>
  <c r="J16" i="6"/>
  <c r="AO16" i="6"/>
  <c r="J17" i="6"/>
  <c r="AO17" i="6"/>
  <c r="F18" i="6"/>
  <c r="AJ18" i="6"/>
  <c r="J28" i="6"/>
  <c r="M28" i="6"/>
  <c r="AO28" i="6"/>
  <c r="J29" i="6"/>
  <c r="K30" i="6"/>
  <c r="AN30" i="6"/>
  <c r="M31" i="6"/>
  <c r="J32" i="6"/>
  <c r="J34" i="6"/>
  <c r="F56" i="6"/>
  <c r="M49" i="6"/>
  <c r="AN49" i="6"/>
  <c r="J51" i="6"/>
  <c r="J53" i="6"/>
  <c r="J55" i="6"/>
  <c r="AJ56" i="6"/>
  <c r="J66" i="6"/>
  <c r="J68" i="6"/>
  <c r="AN69" i="6"/>
  <c r="AN71" i="6"/>
  <c r="E74" i="6"/>
  <c r="M95" i="6"/>
  <c r="J88" i="6"/>
  <c r="J90" i="6"/>
  <c r="J92" i="6"/>
  <c r="J94" i="6"/>
  <c r="AN106" i="6"/>
  <c r="AN108" i="6"/>
  <c r="AQ109" i="6"/>
  <c r="AO109" i="6"/>
  <c r="AO112" i="6" s="1"/>
  <c r="F112" i="6"/>
  <c r="AJ112" i="6"/>
  <c r="M125" i="6"/>
  <c r="K125" i="6"/>
  <c r="AN127" i="6"/>
  <c r="M129" i="6"/>
  <c r="K129" i="6"/>
  <c r="AN130" i="6"/>
  <c r="E148" i="6"/>
  <c r="M141" i="6"/>
  <c r="M148" i="6" s="1"/>
  <c r="J141" i="6"/>
  <c r="AQ142" i="6"/>
  <c r="AO142" i="6"/>
  <c r="J145" i="6"/>
  <c r="AQ146" i="6"/>
  <c r="AO146" i="6"/>
  <c r="E159" i="6"/>
  <c r="D158" i="6"/>
  <c r="J11" i="6"/>
  <c r="J18" i="6" s="1"/>
  <c r="K28" i="6"/>
  <c r="K36" i="6" s="1"/>
  <c r="AI36" i="6"/>
  <c r="AN28" i="6"/>
  <c r="AQ28" i="6"/>
  <c r="AN31" i="6"/>
  <c r="AO31" i="6"/>
  <c r="AN33" i="6"/>
  <c r="AO33" i="6"/>
  <c r="AN35" i="6"/>
  <c r="AO35" i="6"/>
  <c r="J49" i="6"/>
  <c r="K49" i="6"/>
  <c r="K56" i="6" s="1"/>
  <c r="AQ49" i="6"/>
  <c r="J50" i="6"/>
  <c r="AN50" i="6"/>
  <c r="AO50" i="6"/>
  <c r="AN52" i="6"/>
  <c r="AO52" i="6"/>
  <c r="AN54" i="6"/>
  <c r="F74" i="6"/>
  <c r="AN67" i="6"/>
  <c r="J69" i="6"/>
  <c r="K69" i="6"/>
  <c r="J71" i="6"/>
  <c r="K71" i="6"/>
  <c r="J73" i="6"/>
  <c r="AJ74" i="6"/>
  <c r="E95" i="6"/>
  <c r="J87" i="6"/>
  <c r="AO87" i="6"/>
  <c r="AN89" i="6"/>
  <c r="AO89" i="6"/>
  <c r="AN91" i="6"/>
  <c r="AO91" i="6"/>
  <c r="AN93" i="6"/>
  <c r="AO93" i="6"/>
  <c r="AJ95" i="6"/>
  <c r="AI112" i="6"/>
  <c r="AN105" i="6"/>
  <c r="J106" i="6"/>
  <c r="K106" i="6"/>
  <c r="J108" i="6"/>
  <c r="K108" i="6"/>
  <c r="J111" i="6"/>
  <c r="AN125" i="6"/>
  <c r="M127" i="6"/>
  <c r="K127" i="6"/>
  <c r="AN129" i="6"/>
  <c r="M130" i="6"/>
  <c r="K130" i="6"/>
  <c r="J143" i="6"/>
  <c r="AQ144" i="6"/>
  <c r="AO144" i="6"/>
  <c r="J147" i="6"/>
  <c r="E152" i="6"/>
  <c r="D151" i="6"/>
  <c r="M156" i="6"/>
  <c r="O153" i="6" s="1"/>
  <c r="K66" i="6"/>
  <c r="AN66" i="6"/>
  <c r="AN87" i="6"/>
  <c r="E112" i="6"/>
  <c r="J105" i="6"/>
  <c r="AN109" i="6"/>
  <c r="F131" i="6"/>
  <c r="M124" i="6"/>
  <c r="AN124" i="6"/>
  <c r="J125" i="6"/>
  <c r="J127" i="6"/>
  <c r="J129" i="6"/>
  <c r="J130" i="6"/>
  <c r="K148" i="6"/>
  <c r="AN142" i="6"/>
  <c r="AN144" i="6"/>
  <c r="AN146" i="6"/>
  <c r="AJ148" i="6"/>
  <c r="E155" i="6"/>
  <c r="F156" i="6" s="1"/>
  <c r="AO124" i="6"/>
  <c r="AO131" i="6" s="1"/>
  <c r="AN141" i="6"/>
  <c r="AQ148" i="6" l="1"/>
  <c r="J112" i="6"/>
  <c r="K74" i="6"/>
  <c r="AN18" i="6"/>
  <c r="AN95" i="6"/>
  <c r="AN131" i="6"/>
  <c r="AQ131" i="6"/>
  <c r="AQ95" i="6"/>
  <c r="AO18" i="6"/>
  <c r="AN148" i="6"/>
  <c r="J131" i="6"/>
  <c r="M131" i="6"/>
  <c r="AO148" i="6"/>
  <c r="K131" i="6"/>
  <c r="K112" i="6"/>
  <c r="J95" i="6"/>
  <c r="AO56" i="6"/>
  <c r="O151" i="6"/>
  <c r="O154" i="6"/>
  <c r="E151" i="6"/>
  <c r="AO95" i="6"/>
  <c r="J56" i="6"/>
  <c r="AN36" i="6"/>
  <c r="J74" i="6"/>
  <c r="AO36" i="6"/>
  <c r="J36" i="6"/>
  <c r="K18" i="6"/>
  <c r="F155" i="6"/>
  <c r="F157" i="6"/>
  <c r="O155" i="6"/>
  <c r="O152" i="6"/>
  <c r="AN112" i="6"/>
  <c r="E158" i="6"/>
  <c r="F159" i="6" s="1"/>
  <c r="J148" i="6"/>
  <c r="AN56" i="6"/>
  <c r="AQ119" i="5"/>
  <c r="AQ117" i="5"/>
  <c r="AQ114" i="5"/>
  <c r="AQ112" i="5"/>
  <c r="AQ109" i="5"/>
  <c r="AQ101" i="5"/>
  <c r="AQ107" i="5"/>
  <c r="AQ99" i="5"/>
  <c r="AP119" i="5"/>
  <c r="AP117" i="5"/>
  <c r="AP114" i="5"/>
  <c r="AP112" i="5"/>
  <c r="AP109" i="5"/>
  <c r="AP101" i="5"/>
  <c r="AP107" i="5"/>
  <c r="AP99" i="5"/>
  <c r="AN119" i="5"/>
  <c r="AN117" i="5"/>
  <c r="AN114" i="5"/>
  <c r="AN112" i="5"/>
  <c r="AN109" i="5"/>
  <c r="AN101" i="5"/>
  <c r="AN107" i="5"/>
  <c r="AN99" i="5"/>
  <c r="AM119" i="5"/>
  <c r="AM117" i="5"/>
  <c r="AM114" i="5"/>
  <c r="AM112" i="5"/>
  <c r="AM109" i="5"/>
  <c r="AM101" i="5"/>
  <c r="AM107" i="5"/>
  <c r="AM99" i="5"/>
  <c r="AK119" i="5"/>
  <c r="AK117" i="5"/>
  <c r="AK114" i="5"/>
  <c r="AK112" i="5"/>
  <c r="AK109" i="5"/>
  <c r="AK101" i="5"/>
  <c r="AK107" i="5"/>
  <c r="AK99" i="5"/>
  <c r="AJ119" i="5"/>
  <c r="AF97" i="5" s="1"/>
  <c r="AJ117" i="5"/>
  <c r="AJ114" i="5"/>
  <c r="AJ112" i="5"/>
  <c r="AJ109" i="5"/>
  <c r="AJ101" i="5"/>
  <c r="AJ107" i="5"/>
  <c r="AJ99" i="5"/>
  <c r="AH119" i="5"/>
  <c r="AH117" i="5"/>
  <c r="AH114" i="5"/>
  <c r="AH112" i="5"/>
  <c r="AH109" i="5"/>
  <c r="AH101" i="5"/>
  <c r="AH107" i="5"/>
  <c r="AH99" i="5"/>
  <c r="AG107" i="5"/>
  <c r="AG101" i="5"/>
  <c r="AG109" i="5"/>
  <c r="AG112" i="5"/>
  <c r="AG114" i="5"/>
  <c r="AG117" i="5"/>
  <c r="AG119" i="5"/>
  <c r="AF96" i="5" s="1"/>
  <c r="AG99" i="5"/>
  <c r="AI88" i="5"/>
  <c r="AL88" i="5"/>
  <c r="AO88" i="5"/>
  <c r="AQ85" i="5"/>
  <c r="AQ82" i="5"/>
  <c r="AQ79" i="5"/>
  <c r="AQ76" i="5"/>
  <c r="AQ72" i="5"/>
  <c r="AQ67" i="5"/>
  <c r="AP85" i="5"/>
  <c r="AP82" i="5"/>
  <c r="AP79" i="5"/>
  <c r="AP76" i="5"/>
  <c r="AP72" i="5"/>
  <c r="AP67" i="5"/>
  <c r="AN85" i="5"/>
  <c r="AN82" i="5"/>
  <c r="AN79" i="5"/>
  <c r="AN76" i="5"/>
  <c r="AN72" i="5"/>
  <c r="AN67" i="5"/>
  <c r="AM85" i="5"/>
  <c r="AM82" i="5"/>
  <c r="AM79" i="5"/>
  <c r="AM76" i="5"/>
  <c r="AM72" i="5"/>
  <c r="AM67" i="5"/>
  <c r="AK85" i="5"/>
  <c r="AK82" i="5"/>
  <c r="AK79" i="5"/>
  <c r="AK76" i="5"/>
  <c r="AK72" i="5"/>
  <c r="AK67" i="5"/>
  <c r="AJ85" i="5"/>
  <c r="AJ82" i="5"/>
  <c r="AJ79" i="5"/>
  <c r="AJ76" i="5"/>
  <c r="AJ72" i="5"/>
  <c r="AJ67" i="5"/>
  <c r="AH85" i="5"/>
  <c r="AH82" i="5"/>
  <c r="AH79" i="5"/>
  <c r="AH76" i="5"/>
  <c r="AH72" i="5"/>
  <c r="AH67" i="5"/>
  <c r="AG72" i="5"/>
  <c r="AG76" i="5"/>
  <c r="AG79" i="5"/>
  <c r="AG82" i="5"/>
  <c r="AG85" i="5"/>
  <c r="AG67" i="5"/>
  <c r="AF59" i="5"/>
  <c r="AH134" i="5" s="1"/>
  <c r="AF58" i="5"/>
  <c r="AH133" i="5" s="1"/>
  <c r="AF57" i="5"/>
  <c r="AH132" i="5" s="1"/>
  <c r="AF56" i="5"/>
  <c r="AH131" i="5" s="1"/>
  <c r="AQ30" i="5"/>
  <c r="AP30" i="5"/>
  <c r="AN30" i="5"/>
  <c r="AM30" i="5"/>
  <c r="AK30" i="5"/>
  <c r="AJ30" i="5"/>
  <c r="AQ52" i="5"/>
  <c r="AQ51" i="5"/>
  <c r="AQ50" i="5"/>
  <c r="AQ49" i="5"/>
  <c r="AQ48" i="5"/>
  <c r="AQ47" i="5"/>
  <c r="AQ46" i="5"/>
  <c r="AQ45" i="5"/>
  <c r="AQ44" i="5"/>
  <c r="AQ43" i="5"/>
  <c r="AQ42" i="5"/>
  <c r="AQ41" i="5"/>
  <c r="AQ40" i="5"/>
  <c r="AQ39" i="5"/>
  <c r="AQ38" i="5"/>
  <c r="AQ37" i="5"/>
  <c r="AQ36" i="5"/>
  <c r="AQ35" i="5"/>
  <c r="AQ34" i="5"/>
  <c r="AQ33" i="5"/>
  <c r="AQ32" i="5"/>
  <c r="AQ31" i="5"/>
  <c r="AP52" i="5"/>
  <c r="AP51" i="5"/>
  <c r="AP50" i="5"/>
  <c r="AP49" i="5"/>
  <c r="AP48" i="5"/>
  <c r="AP47" i="5"/>
  <c r="AP46" i="5"/>
  <c r="AP45" i="5"/>
  <c r="AP44" i="5"/>
  <c r="AP43" i="5"/>
  <c r="AP42" i="5"/>
  <c r="AP41" i="5"/>
  <c r="AP40" i="5"/>
  <c r="AP39" i="5"/>
  <c r="AP38" i="5"/>
  <c r="AP37" i="5"/>
  <c r="AP36" i="5"/>
  <c r="AP35" i="5"/>
  <c r="AP34" i="5"/>
  <c r="AP33" i="5"/>
  <c r="AP32" i="5"/>
  <c r="AP31" i="5"/>
  <c r="AN52" i="5"/>
  <c r="AN51" i="5"/>
  <c r="AN50" i="5"/>
  <c r="AN49" i="5"/>
  <c r="AN48" i="5"/>
  <c r="AN47" i="5"/>
  <c r="AN46" i="5"/>
  <c r="AN45" i="5"/>
  <c r="AN44" i="5"/>
  <c r="AN43" i="5"/>
  <c r="AN42" i="5"/>
  <c r="AN41" i="5"/>
  <c r="AN40" i="5"/>
  <c r="AN39" i="5"/>
  <c r="AN38" i="5"/>
  <c r="AN36" i="5"/>
  <c r="AN35" i="5"/>
  <c r="AN33" i="5"/>
  <c r="AN32" i="5"/>
  <c r="AN31" i="5"/>
  <c r="AM52" i="5"/>
  <c r="AM51" i="5"/>
  <c r="AM50" i="5"/>
  <c r="AM49" i="5"/>
  <c r="AM48" i="5"/>
  <c r="AM47" i="5"/>
  <c r="AM46" i="5"/>
  <c r="AM45" i="5"/>
  <c r="AM44" i="5"/>
  <c r="AM43" i="5"/>
  <c r="AM42" i="5"/>
  <c r="AM41" i="5"/>
  <c r="AM40" i="5"/>
  <c r="AM39" i="5"/>
  <c r="AM38" i="5"/>
  <c r="AM37" i="5"/>
  <c r="AM36" i="5"/>
  <c r="AM35" i="5"/>
  <c r="AM34" i="5"/>
  <c r="AM33" i="5"/>
  <c r="AM32" i="5"/>
  <c r="AM31" i="5"/>
  <c r="AK52" i="5"/>
  <c r="AK51" i="5"/>
  <c r="AK50" i="5"/>
  <c r="AK49" i="5"/>
  <c r="AK48" i="5"/>
  <c r="AK47" i="5"/>
  <c r="AK46" i="5"/>
  <c r="AK45" i="5"/>
  <c r="AK44" i="5"/>
  <c r="AK43" i="5"/>
  <c r="AK42" i="5"/>
  <c r="AK41" i="5"/>
  <c r="AK40" i="5"/>
  <c r="AK39" i="5"/>
  <c r="AK38" i="5"/>
  <c r="AK37" i="5"/>
  <c r="AK36" i="5"/>
  <c r="AK35" i="5"/>
  <c r="AK34" i="5"/>
  <c r="AK33" i="5"/>
  <c r="AK32" i="5"/>
  <c r="AK31" i="5"/>
  <c r="AJ52" i="5"/>
  <c r="AJ51" i="5"/>
  <c r="AJ50" i="5"/>
  <c r="AJ49" i="5"/>
  <c r="AJ48" i="5"/>
  <c r="AJ47" i="5"/>
  <c r="AJ46" i="5"/>
  <c r="AJ45" i="5"/>
  <c r="AJ44" i="5"/>
  <c r="AJ43" i="5"/>
  <c r="AJ42" i="5"/>
  <c r="AJ41" i="5"/>
  <c r="AJ40" i="5"/>
  <c r="AJ39" i="5"/>
  <c r="AJ38" i="5"/>
  <c r="AJ37" i="5"/>
  <c r="AJ36" i="5"/>
  <c r="AJ35" i="5"/>
  <c r="AJ34" i="5"/>
  <c r="AJ33" i="5"/>
  <c r="AJ32" i="5"/>
  <c r="AJ31" i="5"/>
  <c r="AH52" i="5"/>
  <c r="AH51" i="5"/>
  <c r="AH50" i="5"/>
  <c r="AH49" i="5"/>
  <c r="AH48" i="5"/>
  <c r="AH47" i="5"/>
  <c r="AH46" i="5"/>
  <c r="AH45" i="5"/>
  <c r="AH44" i="5"/>
  <c r="AH43" i="5"/>
  <c r="AH42" i="5"/>
  <c r="AH41" i="5"/>
  <c r="AH40" i="5"/>
  <c r="AH39" i="5"/>
  <c r="AH38" i="5"/>
  <c r="AH37" i="5"/>
  <c r="AH36" i="5"/>
  <c r="AH35" i="5"/>
  <c r="AH34" i="5"/>
  <c r="AH33" i="5"/>
  <c r="AH32" i="5"/>
  <c r="AH31" i="5"/>
  <c r="AH30" i="5"/>
  <c r="AG31" i="5"/>
  <c r="AG32" i="5"/>
  <c r="AG33" i="5"/>
  <c r="AG34" i="5"/>
  <c r="AG35" i="5"/>
  <c r="AG36" i="5"/>
  <c r="AG37" i="5"/>
  <c r="AG38" i="5"/>
  <c r="AG39" i="5"/>
  <c r="AG40" i="5"/>
  <c r="AG41" i="5"/>
  <c r="AG42" i="5"/>
  <c r="AG44" i="5"/>
  <c r="AG45" i="5"/>
  <c r="AG46" i="5"/>
  <c r="AG47" i="5"/>
  <c r="AG48" i="5"/>
  <c r="AG49" i="5"/>
  <c r="AG50" i="5"/>
  <c r="AG51" i="5"/>
  <c r="AG52" i="5"/>
  <c r="AG30" i="5"/>
  <c r="AI28" i="5"/>
  <c r="AL28" i="5"/>
  <c r="AO28" i="5"/>
  <c r="AP11" i="5"/>
  <c r="AQ27" i="5"/>
  <c r="AQ26" i="5"/>
  <c r="AQ24" i="5"/>
  <c r="AQ23" i="5"/>
  <c r="AQ22" i="5"/>
  <c r="AQ21" i="5"/>
  <c r="AQ20" i="5"/>
  <c r="AQ19" i="5"/>
  <c r="AQ18" i="5"/>
  <c r="AQ17" i="5"/>
  <c r="AQ16" i="5"/>
  <c r="AQ15" i="5"/>
  <c r="AQ14" i="5"/>
  <c r="AQ13" i="5"/>
  <c r="AQ12" i="5"/>
  <c r="AQ11" i="5"/>
  <c r="AP27" i="5"/>
  <c r="AP26" i="5"/>
  <c r="AP24" i="5"/>
  <c r="AP23" i="5"/>
  <c r="AP22" i="5"/>
  <c r="AP21" i="5"/>
  <c r="AP20" i="5"/>
  <c r="AP19" i="5"/>
  <c r="AP18" i="5"/>
  <c r="AP17" i="5"/>
  <c r="AP16" i="5"/>
  <c r="AP15" i="5"/>
  <c r="AP14" i="5"/>
  <c r="AP13" i="5"/>
  <c r="AP12" i="5"/>
  <c r="AN12" i="5"/>
  <c r="AN13" i="5"/>
  <c r="AN14" i="5"/>
  <c r="AN15" i="5"/>
  <c r="AN16" i="5"/>
  <c r="AN17" i="5"/>
  <c r="AN18" i="5"/>
  <c r="AN19" i="5"/>
  <c r="AN20" i="5"/>
  <c r="AN21" i="5"/>
  <c r="AN22" i="5"/>
  <c r="AN23" i="5"/>
  <c r="AN24" i="5"/>
  <c r="AN26" i="5"/>
  <c r="AN27" i="5"/>
  <c r="AN11" i="5"/>
  <c r="AM11" i="5"/>
  <c r="AM27" i="5"/>
  <c r="AM26" i="5"/>
  <c r="AM24" i="5"/>
  <c r="AM23" i="5"/>
  <c r="AM22" i="5"/>
  <c r="AM21" i="5"/>
  <c r="AM20" i="5"/>
  <c r="AM19" i="5"/>
  <c r="AM18" i="5"/>
  <c r="AM17" i="5"/>
  <c r="AM16" i="5"/>
  <c r="AM15" i="5"/>
  <c r="AM14" i="5"/>
  <c r="AM13" i="5"/>
  <c r="AM12" i="5"/>
  <c r="AK27" i="5"/>
  <c r="AK26" i="5"/>
  <c r="AK24" i="5"/>
  <c r="AK23" i="5"/>
  <c r="AK22" i="5"/>
  <c r="AK21" i="5"/>
  <c r="AK20" i="5"/>
  <c r="AK19" i="5"/>
  <c r="AK18" i="5"/>
  <c r="AK17" i="5"/>
  <c r="AK16" i="5"/>
  <c r="AK15" i="5"/>
  <c r="AK14" i="5"/>
  <c r="AK13" i="5"/>
  <c r="AK12" i="5"/>
  <c r="AK11" i="5"/>
  <c r="AJ12" i="5"/>
  <c r="AJ13" i="5"/>
  <c r="AJ14" i="5"/>
  <c r="AJ15" i="5"/>
  <c r="AJ16" i="5"/>
  <c r="AJ17" i="5"/>
  <c r="AJ18" i="5"/>
  <c r="AJ19" i="5"/>
  <c r="AJ20" i="5"/>
  <c r="AJ21" i="5"/>
  <c r="AJ22" i="5"/>
  <c r="AJ23" i="5"/>
  <c r="AJ24" i="5"/>
  <c r="AJ26" i="5"/>
  <c r="AJ27" i="5"/>
  <c r="AJ11" i="5"/>
  <c r="AH27" i="5"/>
  <c r="AH26" i="5"/>
  <c r="AH24" i="5"/>
  <c r="AH23" i="5"/>
  <c r="AH22" i="5"/>
  <c r="AH21" i="5"/>
  <c r="AH20" i="5"/>
  <c r="AH19" i="5"/>
  <c r="AH18" i="5"/>
  <c r="AH17" i="5"/>
  <c r="AH16" i="5"/>
  <c r="AH15" i="5"/>
  <c r="AH14" i="5"/>
  <c r="AH13" i="5"/>
  <c r="AH12" i="5"/>
  <c r="AH11" i="5"/>
  <c r="AG12" i="5"/>
  <c r="AG13" i="5"/>
  <c r="AG14" i="5"/>
  <c r="AG15" i="5"/>
  <c r="AG16" i="5"/>
  <c r="AG17" i="5"/>
  <c r="AG18" i="5"/>
  <c r="AG19" i="5"/>
  <c r="AG20" i="5"/>
  <c r="AG21" i="5"/>
  <c r="AG22" i="5"/>
  <c r="AG23" i="5"/>
  <c r="AG24" i="5"/>
  <c r="AG26" i="5"/>
  <c r="AG27" i="5"/>
  <c r="I52" i="5"/>
  <c r="H52" i="5"/>
  <c r="I51" i="5"/>
  <c r="H51" i="5"/>
  <c r="I50" i="5"/>
  <c r="H50" i="5"/>
  <c r="I49" i="5"/>
  <c r="H49" i="5"/>
  <c r="I48" i="5"/>
  <c r="H48" i="5"/>
  <c r="I27" i="5"/>
  <c r="H27" i="5"/>
  <c r="I26" i="5"/>
  <c r="H26" i="5"/>
  <c r="AG54" i="5" l="1"/>
  <c r="AH54" i="5"/>
  <c r="AJ54" i="5"/>
  <c r="AM54" i="5"/>
  <c r="AP54" i="5"/>
  <c r="AK54" i="5"/>
  <c r="AN54" i="5"/>
  <c r="AQ54" i="5"/>
  <c r="AG122" i="5"/>
  <c r="AH122" i="5"/>
  <c r="AJ122" i="5"/>
  <c r="AK122" i="5"/>
  <c r="AM122" i="5"/>
  <c r="AN122" i="5"/>
  <c r="AP122" i="5"/>
  <c r="AQ122" i="5"/>
  <c r="AG28" i="5"/>
  <c r="AH135" i="5"/>
  <c r="AH88" i="5"/>
  <c r="AJ88" i="5"/>
  <c r="AN88" i="5"/>
  <c r="AP88" i="5"/>
  <c r="O156" i="6"/>
  <c r="F151" i="6"/>
  <c r="F153" i="6"/>
  <c r="F158" i="6"/>
  <c r="F160" i="6"/>
  <c r="F152" i="6"/>
  <c r="AQ28" i="5"/>
  <c r="AG88" i="5"/>
  <c r="AK88" i="5"/>
  <c r="AM88" i="5"/>
  <c r="AQ88" i="5"/>
  <c r="AM28" i="5"/>
  <c r="AP28" i="5"/>
  <c r="M26" i="5"/>
  <c r="M27" i="5"/>
  <c r="M49" i="5"/>
  <c r="M51" i="5"/>
  <c r="AH28" i="5"/>
  <c r="AJ28" i="5"/>
  <c r="AK28" i="5"/>
  <c r="AN28" i="5"/>
  <c r="AF60" i="5"/>
  <c r="M52" i="5"/>
  <c r="M50" i="5"/>
  <c r="M48" i="5"/>
  <c r="AF72" i="5" l="1"/>
  <c r="AI133" i="5" s="1"/>
  <c r="AF67" i="5"/>
  <c r="AF73" i="5"/>
  <c r="AI134" i="5" s="1"/>
  <c r="AF68" i="5"/>
  <c r="AI132" i="5" s="1"/>
  <c r="AF30" i="5"/>
  <c r="AG131" i="5" s="1"/>
  <c r="AF12" i="5"/>
  <c r="AF133" i="5" s="1"/>
  <c r="AQ144" i="5"/>
  <c r="AP144" i="5"/>
  <c r="AK144" i="5"/>
  <c r="AJ144" i="5"/>
  <c r="AF13" i="5"/>
  <c r="AF134" i="5" s="1"/>
  <c r="AG144" i="5"/>
  <c r="AR88" i="5"/>
  <c r="AH144" i="5"/>
  <c r="AR122" i="5"/>
  <c r="AF108" i="5"/>
  <c r="AJ134" i="5" s="1"/>
  <c r="AF107" i="5"/>
  <c r="AJ133" i="5" s="1"/>
  <c r="AF100" i="5"/>
  <c r="AJ132" i="5" s="1"/>
  <c r="AF99" i="5"/>
  <c r="AJ131" i="5" s="1"/>
  <c r="AN144" i="5"/>
  <c r="AF10" i="5"/>
  <c r="AF131" i="5" s="1"/>
  <c r="AF32" i="5"/>
  <c r="AG133" i="5" s="1"/>
  <c r="AF11" i="5"/>
  <c r="AF132" i="5" s="1"/>
  <c r="AR28" i="5"/>
  <c r="AM144" i="5"/>
  <c r="AI131" i="5"/>
  <c r="AF33" i="5"/>
  <c r="AG134" i="5" s="1"/>
  <c r="AF31" i="5"/>
  <c r="AG132" i="5" s="1"/>
  <c r="AR54" i="5"/>
  <c r="AI135" i="5" l="1"/>
  <c r="AF76" i="5"/>
  <c r="AF135" i="5"/>
  <c r="AK134" i="5"/>
  <c r="AJ135" i="5"/>
  <c r="AK133" i="5"/>
  <c r="AF14" i="5"/>
  <c r="AG135" i="5"/>
  <c r="AF34" i="5"/>
  <c r="AK132" i="5"/>
  <c r="AK131" i="5"/>
  <c r="AK135" i="5" l="1"/>
  <c r="AC125" i="5" l="1"/>
  <c r="AB125" i="5"/>
  <c r="AA125" i="5"/>
  <c r="Z125" i="5"/>
  <c r="Y125" i="5"/>
  <c r="AC122" i="5"/>
  <c r="AB122" i="5"/>
  <c r="AA122" i="5"/>
  <c r="Z122" i="5"/>
  <c r="Y122" i="5"/>
  <c r="I119" i="5"/>
  <c r="H119" i="5"/>
  <c r="I117" i="5"/>
  <c r="H117" i="5"/>
  <c r="I114" i="5"/>
  <c r="H114" i="5"/>
  <c r="I112" i="5"/>
  <c r="H112" i="5"/>
  <c r="I109" i="5"/>
  <c r="H109" i="5"/>
  <c r="I101" i="5"/>
  <c r="H101" i="5"/>
  <c r="I107" i="5"/>
  <c r="H107" i="5"/>
  <c r="I99" i="5"/>
  <c r="I122" i="5" s="1"/>
  <c r="H99" i="5"/>
  <c r="H122" i="5" s="1"/>
  <c r="AC88" i="5"/>
  <c r="AB88" i="5"/>
  <c r="AA88" i="5"/>
  <c r="Z88" i="5"/>
  <c r="Y88" i="5"/>
  <c r="W123" i="5"/>
  <c r="U123" i="5"/>
  <c r="S123" i="5"/>
  <c r="Q123" i="5"/>
  <c r="O123" i="5"/>
  <c r="K123" i="5"/>
  <c r="I86" i="5"/>
  <c r="H86" i="5"/>
  <c r="I85" i="5"/>
  <c r="H85" i="5"/>
  <c r="I83" i="5"/>
  <c r="I82" i="5"/>
  <c r="H82" i="5"/>
  <c r="I79" i="5"/>
  <c r="H79" i="5"/>
  <c r="I76" i="5"/>
  <c r="H76" i="5"/>
  <c r="I72" i="5"/>
  <c r="H72" i="5"/>
  <c r="X63" i="5"/>
  <c r="W63" i="5"/>
  <c r="V63" i="5"/>
  <c r="U63" i="5"/>
  <c r="T63" i="5"/>
  <c r="S63" i="5"/>
  <c r="R63" i="5"/>
  <c r="Q63" i="5"/>
  <c r="P63" i="5"/>
  <c r="O63" i="5"/>
  <c r="N63" i="5"/>
  <c r="L63" i="5"/>
  <c r="K63" i="5"/>
  <c r="J63" i="5"/>
  <c r="G63" i="5"/>
  <c r="I62" i="5"/>
  <c r="I63" i="5" s="1"/>
  <c r="H62" i="5"/>
  <c r="X60" i="5"/>
  <c r="W60" i="5"/>
  <c r="V60" i="5"/>
  <c r="U60" i="5"/>
  <c r="T60" i="5"/>
  <c r="S60" i="5"/>
  <c r="R60" i="5"/>
  <c r="Q60" i="5"/>
  <c r="P60" i="5"/>
  <c r="O60" i="5"/>
  <c r="N60" i="5"/>
  <c r="L60" i="5"/>
  <c r="K60" i="5"/>
  <c r="J60" i="5"/>
  <c r="G60" i="5"/>
  <c r="I59" i="5"/>
  <c r="H59" i="5"/>
  <c r="I58" i="5"/>
  <c r="H58" i="5"/>
  <c r="I57" i="5"/>
  <c r="H57" i="5"/>
  <c r="H56" i="5"/>
  <c r="AC54" i="5"/>
  <c r="AB54" i="5"/>
  <c r="AA54" i="5"/>
  <c r="Z54" i="5"/>
  <c r="Y54" i="5"/>
  <c r="I47" i="5"/>
  <c r="H47" i="5"/>
  <c r="I46" i="5"/>
  <c r="H46" i="5"/>
  <c r="I45" i="5"/>
  <c r="H45" i="5"/>
  <c r="I44" i="5"/>
  <c r="H44" i="5"/>
  <c r="L43" i="5"/>
  <c r="K43" i="5"/>
  <c r="J43" i="5"/>
  <c r="G43" i="5"/>
  <c r="H42" i="5"/>
  <c r="I41" i="5"/>
  <c r="I40" i="5" s="1"/>
  <c r="H41" i="5"/>
  <c r="L40" i="5"/>
  <c r="K40" i="5"/>
  <c r="J40" i="5"/>
  <c r="G40" i="5"/>
  <c r="I39" i="5"/>
  <c r="H39" i="5"/>
  <c r="I38" i="5"/>
  <c r="H38" i="5"/>
  <c r="H37" i="5"/>
  <c r="M37" i="5" s="1"/>
  <c r="I36" i="5"/>
  <c r="I35" i="5" s="1"/>
  <c r="H36" i="5"/>
  <c r="L35" i="5"/>
  <c r="K35" i="5"/>
  <c r="J35" i="5"/>
  <c r="I34" i="5"/>
  <c r="H34" i="5"/>
  <c r="I33" i="5"/>
  <c r="H33" i="5"/>
  <c r="I32" i="5"/>
  <c r="H32" i="5"/>
  <c r="I31" i="5"/>
  <c r="H31" i="5"/>
  <c r="I30" i="5"/>
  <c r="H30" i="5"/>
  <c r="AC28" i="5"/>
  <c r="AB28" i="5"/>
  <c r="AA28" i="5"/>
  <c r="Z28" i="5"/>
  <c r="Y28" i="5"/>
  <c r="I24" i="5"/>
  <c r="H24" i="5"/>
  <c r="I23" i="5"/>
  <c r="H23" i="5"/>
  <c r="I22" i="5"/>
  <c r="H22" i="5"/>
  <c r="I21" i="5"/>
  <c r="H21" i="5"/>
  <c r="I20" i="5"/>
  <c r="H20" i="5"/>
  <c r="I19" i="5"/>
  <c r="H19" i="5"/>
  <c r="I18" i="5"/>
  <c r="H18" i="5"/>
  <c r="I17" i="5"/>
  <c r="H17" i="5"/>
  <c r="I16" i="5"/>
  <c r="H16" i="5"/>
  <c r="I15" i="5"/>
  <c r="H15" i="5"/>
  <c r="I14" i="5"/>
  <c r="H14" i="5"/>
  <c r="I13" i="5"/>
  <c r="H13" i="5"/>
  <c r="I12" i="5"/>
  <c r="H12" i="5"/>
  <c r="L11" i="5"/>
  <c r="L28" i="5" s="1"/>
  <c r="H11" i="5"/>
  <c r="H28" i="5" s="1"/>
  <c r="G11" i="5"/>
  <c r="I43" i="5" l="1"/>
  <c r="AT43" i="5" s="1"/>
  <c r="AT44" i="5"/>
  <c r="H88" i="5"/>
  <c r="H123" i="5" s="1"/>
  <c r="I88" i="5"/>
  <c r="G54" i="5"/>
  <c r="AD54" i="5" s="1"/>
  <c r="AD28" i="5"/>
  <c r="Y123" i="5"/>
  <c r="AA123" i="5"/>
  <c r="AC123" i="5"/>
  <c r="J54" i="5"/>
  <c r="J64" i="5" s="1"/>
  <c r="L54" i="5"/>
  <c r="K54" i="5"/>
  <c r="K64" i="5" s="1"/>
  <c r="K124" i="5" s="1"/>
  <c r="M12" i="5"/>
  <c r="M13" i="5"/>
  <c r="M14" i="5"/>
  <c r="M15" i="5"/>
  <c r="M38" i="5"/>
  <c r="M39" i="5"/>
  <c r="M56" i="5"/>
  <c r="M59" i="5"/>
  <c r="M83" i="5"/>
  <c r="M86" i="5"/>
  <c r="G123" i="5"/>
  <c r="J123" i="5"/>
  <c r="H60" i="5"/>
  <c r="N123" i="5"/>
  <c r="P123" i="5"/>
  <c r="R123" i="5"/>
  <c r="T123" i="5"/>
  <c r="V123" i="5"/>
  <c r="X123" i="5"/>
  <c r="Z123" i="5"/>
  <c r="AB123" i="5"/>
  <c r="I11" i="5"/>
  <c r="I28" i="5" s="1"/>
  <c r="M16" i="5"/>
  <c r="M17" i="5"/>
  <c r="M18" i="5"/>
  <c r="M20" i="5"/>
  <c r="M21" i="5"/>
  <c r="M22" i="5"/>
  <c r="M24" i="5"/>
  <c r="P64" i="5"/>
  <c r="T64" i="5"/>
  <c r="X64" i="5"/>
  <c r="M30" i="5"/>
  <c r="M31" i="5"/>
  <c r="M32" i="5"/>
  <c r="M34" i="5"/>
  <c r="M44" i="5"/>
  <c r="H43" i="5"/>
  <c r="M46" i="5"/>
  <c r="M47" i="5"/>
  <c r="O64" i="5"/>
  <c r="O124" i="5" s="1"/>
  <c r="O125" i="5" s="1"/>
  <c r="Q64" i="5"/>
  <c r="Q124" i="5" s="1"/>
  <c r="Q125" i="5" s="1"/>
  <c r="S64" i="5"/>
  <c r="S124" i="5" s="1"/>
  <c r="S125" i="5" s="1"/>
  <c r="U64" i="5"/>
  <c r="U124" i="5" s="1"/>
  <c r="U125" i="5" s="1"/>
  <c r="W64" i="5"/>
  <c r="W124" i="5" s="1"/>
  <c r="W125" i="5" s="1"/>
  <c r="M62" i="5"/>
  <c r="M63" i="5" s="1"/>
  <c r="H63" i="5"/>
  <c r="N64" i="5"/>
  <c r="R64" i="5"/>
  <c r="V64" i="5"/>
  <c r="M107" i="5"/>
  <c r="M112" i="5"/>
  <c r="M114" i="5"/>
  <c r="M119" i="5"/>
  <c r="L123" i="5"/>
  <c r="M36" i="5"/>
  <c r="M45" i="5"/>
  <c r="M57" i="5"/>
  <c r="M79" i="5"/>
  <c r="M85" i="5"/>
  <c r="M101" i="5"/>
  <c r="M19" i="5"/>
  <c r="M23" i="5"/>
  <c r="M33" i="5"/>
  <c r="H35" i="5"/>
  <c r="M41" i="5"/>
  <c r="M42" i="5"/>
  <c r="H40" i="5"/>
  <c r="I60" i="5"/>
  <c r="M58" i="5"/>
  <c r="M72" i="5"/>
  <c r="M76" i="5"/>
  <c r="M82" i="5"/>
  <c r="M99" i="5"/>
  <c r="M109" i="5"/>
  <c r="M117" i="5"/>
  <c r="I54" i="5" l="1"/>
  <c r="I64" i="5" s="1"/>
  <c r="H54" i="5"/>
  <c r="H64" i="5" s="1"/>
  <c r="H124" i="5" s="1"/>
  <c r="M88" i="5"/>
  <c r="X124" i="5"/>
  <c r="X125" i="5" s="1"/>
  <c r="P124" i="5"/>
  <c r="P125" i="5" s="1"/>
  <c r="M122" i="5"/>
  <c r="V124" i="5"/>
  <c r="V125" i="5" s="1"/>
  <c r="N124" i="5"/>
  <c r="N125" i="5" s="1"/>
  <c r="J124" i="5"/>
  <c r="I123" i="5"/>
  <c r="R124" i="5"/>
  <c r="R125" i="5" s="1"/>
  <c r="M11" i="5"/>
  <c r="M28" i="5" s="1"/>
  <c r="M43" i="5"/>
  <c r="G64" i="5"/>
  <c r="Y64" i="5" s="1"/>
  <c r="L64" i="5"/>
  <c r="L124" i="5" s="1"/>
  <c r="M60" i="5"/>
  <c r="T124" i="5"/>
  <c r="T125" i="5" s="1"/>
  <c r="M40" i="5"/>
  <c r="M35" i="5"/>
  <c r="M54" i="5" l="1"/>
  <c r="M64" i="5" s="1"/>
  <c r="I124" i="5"/>
  <c r="G124" i="5"/>
  <c r="W130" i="5" s="1"/>
  <c r="M123" i="5"/>
  <c r="Q130" i="5" l="1"/>
  <c r="Y130" i="5" s="1"/>
  <c r="M124" i="5"/>
  <c r="AP150" i="1"/>
  <c r="AM150" i="1"/>
  <c r="AL150" i="1"/>
  <c r="AK150" i="1"/>
  <c r="AH150" i="1"/>
  <c r="AJ149" i="1"/>
  <c r="AI149" i="1"/>
  <c r="AJ148" i="1"/>
  <c r="AO148" i="1" s="1"/>
  <c r="AI148" i="1"/>
  <c r="AJ147" i="1"/>
  <c r="AO147" i="1" s="1"/>
  <c r="AI147" i="1"/>
  <c r="AJ146" i="1"/>
  <c r="AI146" i="1"/>
  <c r="AJ145" i="1"/>
  <c r="AO145" i="1" s="1"/>
  <c r="AI145" i="1"/>
  <c r="AJ144" i="1"/>
  <c r="AI144" i="1"/>
  <c r="AJ143" i="1"/>
  <c r="AO143" i="1" s="1"/>
  <c r="AI143" i="1"/>
  <c r="AI150" i="1" s="1"/>
  <c r="AP133" i="1"/>
  <c r="AM133" i="1"/>
  <c r="AL133" i="1"/>
  <c r="AK133" i="1"/>
  <c r="AH133" i="1"/>
  <c r="AJ132" i="1"/>
  <c r="AI132" i="1"/>
  <c r="AJ131" i="1"/>
  <c r="AO131" i="1" s="1"/>
  <c r="AI131" i="1"/>
  <c r="AJ130" i="1"/>
  <c r="AI130" i="1"/>
  <c r="AJ129" i="1"/>
  <c r="AO129" i="1" s="1"/>
  <c r="AI129" i="1"/>
  <c r="AJ128" i="1"/>
  <c r="AI128" i="1"/>
  <c r="AJ127" i="1"/>
  <c r="AO127" i="1" s="1"/>
  <c r="AI127" i="1"/>
  <c r="AJ126" i="1"/>
  <c r="AI126" i="1"/>
  <c r="AJ125" i="1"/>
  <c r="AO125" i="1" s="1"/>
  <c r="AI125" i="1"/>
  <c r="AI133" i="1" s="1"/>
  <c r="AM113" i="1"/>
  <c r="AL113" i="1"/>
  <c r="AK113" i="1"/>
  <c r="AH113" i="1"/>
  <c r="AJ112" i="1"/>
  <c r="AI112" i="1"/>
  <c r="AI111" i="1"/>
  <c r="AN111" i="1" s="1"/>
  <c r="AJ110" i="1"/>
  <c r="AO110" i="1" s="1"/>
  <c r="AI110" i="1"/>
  <c r="AJ109" i="1"/>
  <c r="AI109" i="1"/>
  <c r="AJ108" i="1"/>
  <c r="AO108" i="1" s="1"/>
  <c r="AI108" i="1"/>
  <c r="AJ107" i="1"/>
  <c r="AI107" i="1"/>
  <c r="AJ106" i="1"/>
  <c r="AO106" i="1" s="1"/>
  <c r="AI106" i="1"/>
  <c r="AP96" i="1"/>
  <c r="AM96" i="1"/>
  <c r="AL96" i="1"/>
  <c r="AK96" i="1"/>
  <c r="AH96" i="1"/>
  <c r="AJ95" i="1"/>
  <c r="AI95" i="1"/>
  <c r="AJ94" i="1"/>
  <c r="AO94" i="1" s="1"/>
  <c r="AI94" i="1"/>
  <c r="AJ93" i="1"/>
  <c r="AI93" i="1"/>
  <c r="AJ92" i="1"/>
  <c r="AO92" i="1" s="1"/>
  <c r="AI92" i="1"/>
  <c r="AJ91" i="1"/>
  <c r="AI91" i="1"/>
  <c r="AJ90" i="1"/>
  <c r="AO90" i="1" s="1"/>
  <c r="AI90" i="1"/>
  <c r="AJ89" i="1"/>
  <c r="AI89" i="1"/>
  <c r="AJ88" i="1"/>
  <c r="AO88" i="1" s="1"/>
  <c r="AI88" i="1"/>
  <c r="AI96" i="1" s="1"/>
  <c r="AI69" i="1"/>
  <c r="AJ69" i="1"/>
  <c r="AP75" i="1"/>
  <c r="AM75" i="1"/>
  <c r="AL75" i="1"/>
  <c r="AK75" i="1"/>
  <c r="AH75" i="1"/>
  <c r="AJ74" i="1"/>
  <c r="AI74" i="1"/>
  <c r="AJ73" i="1"/>
  <c r="AO73" i="1" s="1"/>
  <c r="AI73" i="1"/>
  <c r="AJ72" i="1"/>
  <c r="AI72" i="1"/>
  <c r="AJ71" i="1"/>
  <c r="AO71" i="1" s="1"/>
  <c r="AI71" i="1"/>
  <c r="AJ70" i="1"/>
  <c r="AI70" i="1"/>
  <c r="AJ68" i="1"/>
  <c r="AI68" i="1"/>
  <c r="AJ67" i="1"/>
  <c r="AI67" i="1"/>
  <c r="AI75" i="1" s="1"/>
  <c r="AP57" i="1"/>
  <c r="AM57" i="1"/>
  <c r="AL57" i="1"/>
  <c r="AK57" i="1"/>
  <c r="AH57" i="1"/>
  <c r="AJ56" i="1"/>
  <c r="AO56" i="1" s="1"/>
  <c r="AI56" i="1"/>
  <c r="AJ55" i="1"/>
  <c r="AI55" i="1"/>
  <c r="AJ54" i="1"/>
  <c r="AO54" i="1" s="1"/>
  <c r="AI54" i="1"/>
  <c r="AJ53" i="1"/>
  <c r="AI53" i="1"/>
  <c r="AJ52" i="1"/>
  <c r="AO52" i="1" s="1"/>
  <c r="AI52" i="1"/>
  <c r="AJ51" i="1"/>
  <c r="AI51" i="1"/>
  <c r="AJ49" i="1"/>
  <c r="AJ57" i="1" s="1"/>
  <c r="AI49" i="1"/>
  <c r="AM36" i="1"/>
  <c r="AL36" i="1"/>
  <c r="AK36" i="1"/>
  <c r="AH36" i="1"/>
  <c r="AJ35" i="1"/>
  <c r="AI35" i="1"/>
  <c r="AJ34" i="1"/>
  <c r="AO34" i="1" s="1"/>
  <c r="AI34" i="1"/>
  <c r="AJ33" i="1"/>
  <c r="AI33" i="1"/>
  <c r="AJ32" i="1"/>
  <c r="AO32" i="1" s="1"/>
  <c r="AI32" i="1"/>
  <c r="AJ31" i="1"/>
  <c r="AI31" i="1"/>
  <c r="AJ30" i="1"/>
  <c r="AO30" i="1" s="1"/>
  <c r="AI30" i="1"/>
  <c r="AJ29" i="1"/>
  <c r="AI29" i="1"/>
  <c r="AJ28" i="1"/>
  <c r="AO28" i="1" s="1"/>
  <c r="AI28" i="1"/>
  <c r="AI36" i="1" s="1"/>
  <c r="AM18" i="1"/>
  <c r="AL18" i="1"/>
  <c r="AK18" i="1"/>
  <c r="AH18" i="1"/>
  <c r="AH19" i="1" s="1"/>
  <c r="AJ17" i="1"/>
  <c r="AO17" i="1" s="1"/>
  <c r="AI17" i="1"/>
  <c r="AJ16" i="1"/>
  <c r="AI16" i="1"/>
  <c r="AJ15" i="1"/>
  <c r="AO15" i="1" s="1"/>
  <c r="AI15" i="1"/>
  <c r="AJ14" i="1"/>
  <c r="AI14" i="1"/>
  <c r="AJ13" i="1"/>
  <c r="AO13" i="1" s="1"/>
  <c r="AI13" i="1"/>
  <c r="AJ11" i="1"/>
  <c r="AJ18" i="1" s="1"/>
  <c r="AI11" i="1"/>
  <c r="AI18" i="1" s="1"/>
  <c r="AQ14" i="1" l="1"/>
  <c r="AQ16" i="1"/>
  <c r="AQ31" i="1"/>
  <c r="AQ33" i="1"/>
  <c r="AQ35" i="1"/>
  <c r="AQ89" i="1"/>
  <c r="AQ91" i="1"/>
  <c r="AQ93" i="1"/>
  <c r="AQ95" i="1"/>
  <c r="AI113" i="1"/>
  <c r="AN107" i="1"/>
  <c r="AQ112" i="1"/>
  <c r="AQ128" i="1"/>
  <c r="AQ130" i="1"/>
  <c r="AQ132" i="1"/>
  <c r="AN149" i="1"/>
  <c r="AN16" i="1"/>
  <c r="AQ17" i="1"/>
  <c r="AN49" i="1"/>
  <c r="AN95" i="1"/>
  <c r="AN112" i="1"/>
  <c r="AN51" i="1"/>
  <c r="AQ52" i="1"/>
  <c r="AN53" i="1"/>
  <c r="AQ54" i="1"/>
  <c r="AN55" i="1"/>
  <c r="AQ56" i="1"/>
  <c r="AQ68" i="1"/>
  <c r="AQ70" i="1"/>
  <c r="AQ72" i="1"/>
  <c r="AQ74" i="1"/>
  <c r="AN69" i="1"/>
  <c r="AN93" i="1"/>
  <c r="AQ107" i="1"/>
  <c r="AQ109" i="1"/>
  <c r="AN126" i="1"/>
  <c r="AQ127" i="1"/>
  <c r="AN130" i="1"/>
  <c r="AQ131" i="1"/>
  <c r="AN132" i="1"/>
  <c r="AQ144" i="1"/>
  <c r="AQ146" i="1"/>
  <c r="AQ149" i="1"/>
  <c r="AQ51" i="1"/>
  <c r="AQ53" i="1"/>
  <c r="AQ55" i="1"/>
  <c r="AN68" i="1"/>
  <c r="AN70" i="1"/>
  <c r="AQ71" i="1"/>
  <c r="AN72" i="1"/>
  <c r="AQ73" i="1"/>
  <c r="AN74" i="1"/>
  <c r="AQ108" i="1"/>
  <c r="AN109" i="1"/>
  <c r="AQ110" i="1"/>
  <c r="AN128" i="1"/>
  <c r="AQ129" i="1"/>
  <c r="AQ13" i="1"/>
  <c r="AN14" i="1"/>
  <c r="AQ15" i="1"/>
  <c r="AN29" i="1"/>
  <c r="AQ30" i="1"/>
  <c r="AN31" i="1"/>
  <c r="AQ32" i="1"/>
  <c r="AN33" i="1"/>
  <c r="AQ34" i="1"/>
  <c r="AN35" i="1"/>
  <c r="AN89" i="1"/>
  <c r="AQ90" i="1"/>
  <c r="AN91" i="1"/>
  <c r="AQ92" i="1"/>
  <c r="AQ94" i="1"/>
  <c r="AQ126" i="1"/>
  <c r="AN144" i="1"/>
  <c r="AQ145" i="1"/>
  <c r="AN146" i="1"/>
  <c r="AQ147" i="1"/>
  <c r="AQ148" i="1"/>
  <c r="AN143" i="1"/>
  <c r="AQ143" i="1"/>
  <c r="AO144" i="1"/>
  <c r="AN145" i="1"/>
  <c r="AO146" i="1"/>
  <c r="AN147" i="1"/>
  <c r="AN148" i="1"/>
  <c r="AO149" i="1"/>
  <c r="AJ150" i="1"/>
  <c r="AN125" i="1"/>
  <c r="AQ125" i="1"/>
  <c r="AO126" i="1"/>
  <c r="AN127" i="1"/>
  <c r="AO128" i="1"/>
  <c r="AN129" i="1"/>
  <c r="AO130" i="1"/>
  <c r="AN131" i="1"/>
  <c r="AO132" i="1"/>
  <c r="AJ133" i="1"/>
  <c r="AN106" i="1"/>
  <c r="AQ106" i="1"/>
  <c r="AO107" i="1"/>
  <c r="AN108" i="1"/>
  <c r="AO109" i="1"/>
  <c r="AN110" i="1"/>
  <c r="AO112" i="1"/>
  <c r="AJ113" i="1"/>
  <c r="AN88" i="1"/>
  <c r="AQ88" i="1"/>
  <c r="AO89" i="1"/>
  <c r="AN90" i="1"/>
  <c r="AO91" i="1"/>
  <c r="AN92" i="1"/>
  <c r="AO93" i="1"/>
  <c r="AN94" i="1"/>
  <c r="AO95" i="1"/>
  <c r="AJ96" i="1"/>
  <c r="AJ75" i="1"/>
  <c r="AQ69" i="1"/>
  <c r="AN67" i="1"/>
  <c r="AQ67" i="1"/>
  <c r="AO68" i="1"/>
  <c r="AO70" i="1"/>
  <c r="AN71" i="1"/>
  <c r="AO72" i="1"/>
  <c r="AN73" i="1"/>
  <c r="AO67" i="1"/>
  <c r="AI57" i="1"/>
  <c r="AO49" i="1"/>
  <c r="AO51" i="1"/>
  <c r="AN52" i="1"/>
  <c r="AO53" i="1"/>
  <c r="AN54" i="1"/>
  <c r="AO55" i="1"/>
  <c r="AN56" i="1"/>
  <c r="AQ49" i="1"/>
  <c r="AQ29" i="1"/>
  <c r="AN28" i="1"/>
  <c r="AQ28" i="1"/>
  <c r="AN30" i="1"/>
  <c r="AO31" i="1"/>
  <c r="AN32" i="1"/>
  <c r="AO33" i="1"/>
  <c r="AN34" i="1"/>
  <c r="AO35" i="1"/>
  <c r="AJ36" i="1"/>
  <c r="AN11" i="1"/>
  <c r="AQ11" i="1"/>
  <c r="AN13" i="1"/>
  <c r="AO14" i="1"/>
  <c r="AN15" i="1"/>
  <c r="AO16" i="1"/>
  <c r="AN17" i="1"/>
  <c r="AO11" i="1"/>
  <c r="AO18" i="1" s="1"/>
  <c r="F99" i="4"/>
  <c r="E99" i="4"/>
  <c r="F72" i="4"/>
  <c r="E72" i="4"/>
  <c r="E100" i="4"/>
  <c r="D100" i="4"/>
  <c r="F18" i="4"/>
  <c r="E18" i="4"/>
  <c r="AH212" i="4"/>
  <c r="AG212" i="4"/>
  <c r="AF212" i="4"/>
  <c r="AE212" i="4"/>
  <c r="AH211" i="4"/>
  <c r="AG211" i="4"/>
  <c r="AF211" i="4"/>
  <c r="AE211" i="4"/>
  <c r="AH210" i="4"/>
  <c r="AG210" i="4"/>
  <c r="AF210" i="4"/>
  <c r="AE210" i="4"/>
  <c r="AH209" i="4"/>
  <c r="AG209" i="4"/>
  <c r="AF209" i="4"/>
  <c r="AE209" i="4"/>
  <c r="AH208" i="4"/>
  <c r="AG208" i="4"/>
  <c r="AF208" i="4"/>
  <c r="AE208" i="4"/>
  <c r="AH207" i="4"/>
  <c r="AG207" i="4"/>
  <c r="AF207" i="4"/>
  <c r="AE207" i="4"/>
  <c r="AH206" i="4"/>
  <c r="AG206" i="4"/>
  <c r="AF206" i="4"/>
  <c r="AE206" i="4"/>
  <c r="AH205" i="4"/>
  <c r="AG205" i="4"/>
  <c r="AF205" i="4"/>
  <c r="AE205" i="4"/>
  <c r="AH204" i="4"/>
  <c r="AG204" i="4"/>
  <c r="AF204" i="4"/>
  <c r="AE204" i="4"/>
  <c r="AH203" i="4"/>
  <c r="AG203" i="4"/>
  <c r="AF203" i="4"/>
  <c r="AE203" i="4"/>
  <c r="AH202" i="4"/>
  <c r="AG202" i="4"/>
  <c r="AF202" i="4"/>
  <c r="AE202" i="4"/>
  <c r="AH201" i="4"/>
  <c r="AG201" i="4"/>
  <c r="AF201" i="4"/>
  <c r="AE201" i="4"/>
  <c r="AH200" i="4"/>
  <c r="AG200" i="4"/>
  <c r="AF200" i="4"/>
  <c r="AE200" i="4"/>
  <c r="AH199" i="4"/>
  <c r="AG199" i="4"/>
  <c r="AF199" i="4"/>
  <c r="AE199" i="4"/>
  <c r="AH198" i="4"/>
  <c r="AG198" i="4"/>
  <c r="AF198" i="4"/>
  <c r="AE198" i="4"/>
  <c r="AH197" i="4"/>
  <c r="AG197" i="4"/>
  <c r="AF197" i="4"/>
  <c r="AE197" i="4"/>
  <c r="AH196" i="4"/>
  <c r="AG196" i="4"/>
  <c r="AF196" i="4"/>
  <c r="AE196" i="4"/>
  <c r="AH195" i="4"/>
  <c r="AG195" i="4"/>
  <c r="AF195" i="4"/>
  <c r="AE195" i="4"/>
  <c r="AH194" i="4"/>
  <c r="AG194" i="4"/>
  <c r="AF194" i="4"/>
  <c r="AE194" i="4"/>
  <c r="AH193" i="4"/>
  <c r="AG193" i="4"/>
  <c r="AF193" i="4"/>
  <c r="AE193" i="4"/>
  <c r="AH192" i="4"/>
  <c r="AG192" i="4"/>
  <c r="AF192" i="4"/>
  <c r="AE192" i="4"/>
  <c r="AH191" i="4"/>
  <c r="AG191" i="4"/>
  <c r="AF191" i="4"/>
  <c r="AE191" i="4"/>
  <c r="AH190" i="4"/>
  <c r="AG190" i="4"/>
  <c r="AF190" i="4"/>
  <c r="AE190" i="4"/>
  <c r="AH189" i="4"/>
  <c r="AG189" i="4"/>
  <c r="AF189" i="4"/>
  <c r="AE189" i="4"/>
  <c r="AH188" i="4"/>
  <c r="AH213" i="4" s="1"/>
  <c r="AG188" i="4"/>
  <c r="AG213" i="4" s="1"/>
  <c r="AF188" i="4"/>
  <c r="AF213" i="4" s="1"/>
  <c r="AE188" i="4"/>
  <c r="D188" i="4"/>
  <c r="E188" i="4" s="1"/>
  <c r="D187" i="4"/>
  <c r="E187" i="4" s="1"/>
  <c r="D185" i="4"/>
  <c r="E185" i="4" s="1"/>
  <c r="D184" i="4"/>
  <c r="E184" i="4" s="1"/>
  <c r="M183" i="4"/>
  <c r="M182" i="4"/>
  <c r="M181" i="4"/>
  <c r="D181" i="4"/>
  <c r="E181" i="4" s="1"/>
  <c r="M180" i="4"/>
  <c r="D180" i="4"/>
  <c r="E180" i="4" s="1"/>
  <c r="M179" i="4"/>
  <c r="L176" i="4"/>
  <c r="I176" i="4"/>
  <c r="H176" i="4"/>
  <c r="G176" i="4"/>
  <c r="D176" i="4"/>
  <c r="D177" i="4" s="1"/>
  <c r="F175" i="4"/>
  <c r="E175" i="4"/>
  <c r="F174" i="4"/>
  <c r="K174" i="4" s="1"/>
  <c r="E174" i="4"/>
  <c r="F173" i="4"/>
  <c r="E173" i="4"/>
  <c r="F172" i="4"/>
  <c r="K172" i="4" s="1"/>
  <c r="E172" i="4"/>
  <c r="F171" i="4"/>
  <c r="E171" i="4"/>
  <c r="F170" i="4"/>
  <c r="K170" i="4" s="1"/>
  <c r="E170" i="4"/>
  <c r="F169" i="4"/>
  <c r="E169" i="4"/>
  <c r="F168" i="4"/>
  <c r="K168" i="4" s="1"/>
  <c r="E168" i="4"/>
  <c r="E176" i="4" s="1"/>
  <c r="L158" i="4"/>
  <c r="I158" i="4"/>
  <c r="H158" i="4"/>
  <c r="G158" i="4"/>
  <c r="D158" i="4"/>
  <c r="D159" i="4" s="1"/>
  <c r="F157" i="4"/>
  <c r="K157" i="4" s="1"/>
  <c r="E157" i="4"/>
  <c r="F156" i="4"/>
  <c r="E156" i="4"/>
  <c r="F155" i="4"/>
  <c r="K155" i="4" s="1"/>
  <c r="E155" i="4"/>
  <c r="F154" i="4"/>
  <c r="E154" i="4"/>
  <c r="F153" i="4"/>
  <c r="K153" i="4" s="1"/>
  <c r="E153" i="4"/>
  <c r="F152" i="4"/>
  <c r="E152" i="4"/>
  <c r="F151" i="4"/>
  <c r="K151" i="4" s="1"/>
  <c r="E151" i="4"/>
  <c r="F150" i="4"/>
  <c r="F158" i="4" s="1"/>
  <c r="E150" i="4"/>
  <c r="I138" i="4"/>
  <c r="H138" i="4"/>
  <c r="G138" i="4"/>
  <c r="D138" i="4"/>
  <c r="D139" i="4" s="1"/>
  <c r="F137" i="4"/>
  <c r="E137" i="4"/>
  <c r="E136" i="4"/>
  <c r="J136" i="4" s="1"/>
  <c r="F135" i="4"/>
  <c r="K135" i="4" s="1"/>
  <c r="E135" i="4"/>
  <c r="F134" i="4"/>
  <c r="E134" i="4"/>
  <c r="F133" i="4"/>
  <c r="K133" i="4" s="1"/>
  <c r="E133" i="4"/>
  <c r="F132" i="4"/>
  <c r="E132" i="4"/>
  <c r="F131" i="4"/>
  <c r="K131" i="4" s="1"/>
  <c r="E131" i="4"/>
  <c r="L121" i="4"/>
  <c r="I121" i="4"/>
  <c r="H121" i="4"/>
  <c r="G121" i="4"/>
  <c r="D121" i="4"/>
  <c r="D122" i="4" s="1"/>
  <c r="F120" i="4"/>
  <c r="K120" i="4" s="1"/>
  <c r="E120" i="4"/>
  <c r="F119" i="4"/>
  <c r="E119" i="4"/>
  <c r="F118" i="4"/>
  <c r="K118" i="4" s="1"/>
  <c r="E118" i="4"/>
  <c r="F117" i="4"/>
  <c r="E117" i="4"/>
  <c r="F116" i="4"/>
  <c r="K116" i="4" s="1"/>
  <c r="E116" i="4"/>
  <c r="F115" i="4"/>
  <c r="E115" i="4"/>
  <c r="F114" i="4"/>
  <c r="K114" i="4" s="1"/>
  <c r="E114" i="4"/>
  <c r="F113" i="4"/>
  <c r="F121" i="4" s="1"/>
  <c r="E113" i="4"/>
  <c r="L92" i="4"/>
  <c r="I92" i="4"/>
  <c r="H92" i="4"/>
  <c r="G92" i="4"/>
  <c r="D92" i="4"/>
  <c r="F91" i="4"/>
  <c r="E91" i="4"/>
  <c r="F90" i="4"/>
  <c r="K90" i="4" s="1"/>
  <c r="E90" i="4"/>
  <c r="F89" i="4"/>
  <c r="E89" i="4"/>
  <c r="F88" i="4"/>
  <c r="K88" i="4" s="1"/>
  <c r="E88" i="4"/>
  <c r="F87" i="4"/>
  <c r="E87" i="4"/>
  <c r="F85" i="4"/>
  <c r="E85" i="4"/>
  <c r="F84" i="4"/>
  <c r="F92" i="4" s="1"/>
  <c r="E84" i="4"/>
  <c r="L66" i="4"/>
  <c r="I66" i="4"/>
  <c r="H66" i="4"/>
  <c r="G66" i="4"/>
  <c r="D66" i="4"/>
  <c r="F65" i="4"/>
  <c r="K65" i="4" s="1"/>
  <c r="E65" i="4"/>
  <c r="F64" i="4"/>
  <c r="K64" i="4" s="1"/>
  <c r="E64" i="4"/>
  <c r="F63" i="4"/>
  <c r="K63" i="4" s="1"/>
  <c r="E63" i="4"/>
  <c r="F62" i="4"/>
  <c r="K62" i="4" s="1"/>
  <c r="E62" i="4"/>
  <c r="F61" i="4"/>
  <c r="K61" i="4" s="1"/>
  <c r="E61" i="4"/>
  <c r="F60" i="4"/>
  <c r="K60" i="4" s="1"/>
  <c r="E60" i="4"/>
  <c r="F58" i="4"/>
  <c r="F66" i="4" s="1"/>
  <c r="E58" i="4"/>
  <c r="I40" i="4"/>
  <c r="H40" i="4"/>
  <c r="G40" i="4"/>
  <c r="D40" i="4"/>
  <c r="F39" i="4"/>
  <c r="K39" i="4" s="1"/>
  <c r="E39" i="4"/>
  <c r="F38" i="4"/>
  <c r="K38" i="4" s="1"/>
  <c r="E38" i="4"/>
  <c r="F37" i="4"/>
  <c r="K37" i="4" s="1"/>
  <c r="E37" i="4"/>
  <c r="F36" i="4"/>
  <c r="K36" i="4" s="1"/>
  <c r="E36" i="4"/>
  <c r="F35" i="4"/>
  <c r="K35" i="4" s="1"/>
  <c r="E35" i="4"/>
  <c r="F34" i="4"/>
  <c r="K34" i="4" s="1"/>
  <c r="E34" i="4"/>
  <c r="F48" i="4"/>
  <c r="K48" i="4" s="1"/>
  <c r="E48" i="4"/>
  <c r="F32" i="4"/>
  <c r="F40" i="4" s="1"/>
  <c r="E32" i="4"/>
  <c r="I17" i="4"/>
  <c r="H17" i="4"/>
  <c r="G17" i="4"/>
  <c r="D17" i="4"/>
  <c r="D23" i="4" s="1"/>
  <c r="F16" i="4"/>
  <c r="E16" i="4"/>
  <c r="F15" i="4"/>
  <c r="K15" i="4" s="1"/>
  <c r="E15" i="4"/>
  <c r="F14" i="4"/>
  <c r="E14" i="4"/>
  <c r="F13" i="4"/>
  <c r="K13" i="4" s="1"/>
  <c r="E13" i="4"/>
  <c r="F12" i="4"/>
  <c r="K12" i="4" s="1"/>
  <c r="E12" i="4"/>
  <c r="F10" i="4"/>
  <c r="F17" i="4" s="1"/>
  <c r="E10" i="4"/>
  <c r="E17" i="4" s="1"/>
  <c r="E138" i="4" l="1"/>
  <c r="M32" i="4"/>
  <c r="J60" i="4"/>
  <c r="M61" i="4"/>
  <c r="J62" i="4"/>
  <c r="M63" i="4"/>
  <c r="J64" i="4"/>
  <c r="M65" i="4"/>
  <c r="J113" i="4"/>
  <c r="J115" i="4"/>
  <c r="M116" i="4"/>
  <c r="J117" i="4"/>
  <c r="M118" i="4"/>
  <c r="J119" i="4"/>
  <c r="M120" i="4"/>
  <c r="M132" i="4"/>
  <c r="M134" i="4"/>
  <c r="M137" i="4"/>
  <c r="M152" i="4"/>
  <c r="M154" i="4"/>
  <c r="M156" i="4"/>
  <c r="J169" i="4"/>
  <c r="M170" i="4"/>
  <c r="J171" i="4"/>
  <c r="M172" i="4"/>
  <c r="J173" i="4"/>
  <c r="M174" i="4"/>
  <c r="J175" i="4"/>
  <c r="J18" i="4"/>
  <c r="J72" i="4"/>
  <c r="J99" i="4"/>
  <c r="AO113" i="1"/>
  <c r="AO36" i="1"/>
  <c r="AN57" i="1"/>
  <c r="AO75" i="1"/>
  <c r="AQ96" i="1"/>
  <c r="AQ133" i="1"/>
  <c r="AQ150" i="1"/>
  <c r="AO96" i="1"/>
  <c r="AN96" i="1"/>
  <c r="AO57" i="1"/>
  <c r="AO133" i="1"/>
  <c r="AN133" i="1"/>
  <c r="AO150" i="1"/>
  <c r="AN150" i="1"/>
  <c r="AN113" i="1"/>
  <c r="AN75" i="1"/>
  <c r="AN36" i="1"/>
  <c r="AN18" i="1"/>
  <c r="E121" i="4"/>
  <c r="M115" i="4"/>
  <c r="M117" i="4"/>
  <c r="M119" i="4"/>
  <c r="J132" i="4"/>
  <c r="M133" i="4"/>
  <c r="J134" i="4"/>
  <c r="M135" i="4"/>
  <c r="J137" i="4"/>
  <c r="J150" i="4"/>
  <c r="E158" i="4"/>
  <c r="J152" i="4"/>
  <c r="M153" i="4"/>
  <c r="J154" i="4"/>
  <c r="M155" i="4"/>
  <c r="J156" i="4"/>
  <c r="M157" i="4"/>
  <c r="M169" i="4"/>
  <c r="M171" i="4"/>
  <c r="M173" i="4"/>
  <c r="M175" i="4"/>
  <c r="M18" i="4"/>
  <c r="M72" i="4"/>
  <c r="M99" i="4"/>
  <c r="M85" i="4"/>
  <c r="M91" i="4"/>
  <c r="M89" i="4"/>
  <c r="M87" i="4"/>
  <c r="K99" i="4"/>
  <c r="J90" i="4"/>
  <c r="E92" i="4"/>
  <c r="J85" i="4"/>
  <c r="K85" i="4"/>
  <c r="J88" i="4"/>
  <c r="J89" i="4"/>
  <c r="K89" i="4"/>
  <c r="J91" i="4"/>
  <c r="M90" i="4"/>
  <c r="K72" i="4"/>
  <c r="AE213" i="4"/>
  <c r="J48" i="4"/>
  <c r="M34" i="4"/>
  <c r="J35" i="4"/>
  <c r="M36" i="4"/>
  <c r="J37" i="4"/>
  <c r="M38" i="4"/>
  <c r="J39" i="4"/>
  <c r="D186" i="4"/>
  <c r="K18" i="4"/>
  <c r="M14" i="4"/>
  <c r="M16" i="4"/>
  <c r="M12" i="4"/>
  <c r="J13" i="4"/>
  <c r="J14" i="4"/>
  <c r="J15" i="4"/>
  <c r="J16" i="4"/>
  <c r="D179" i="4"/>
  <c r="J10" i="4"/>
  <c r="K10" i="4"/>
  <c r="M13" i="4"/>
  <c r="K14" i="4"/>
  <c r="M15" i="4"/>
  <c r="K16" i="4"/>
  <c r="K32" i="4"/>
  <c r="K40" i="4" s="1"/>
  <c r="M48" i="4"/>
  <c r="M35" i="4"/>
  <c r="M37" i="4"/>
  <c r="M39" i="4"/>
  <c r="E40" i="4"/>
  <c r="E66" i="4"/>
  <c r="J58" i="4"/>
  <c r="M58" i="4"/>
  <c r="M60" i="4"/>
  <c r="M62" i="4"/>
  <c r="M64" i="4"/>
  <c r="M84" i="4"/>
  <c r="J87" i="4"/>
  <c r="K87" i="4"/>
  <c r="M88" i="4"/>
  <c r="E179" i="4"/>
  <c r="F179" i="4" s="1"/>
  <c r="E183" i="4"/>
  <c r="F183" i="4" s="1"/>
  <c r="M10" i="4"/>
  <c r="J12" i="4"/>
  <c r="J32" i="4"/>
  <c r="J34" i="4"/>
  <c r="J36" i="4"/>
  <c r="J38" i="4"/>
  <c r="K58" i="4"/>
  <c r="K66" i="4" s="1"/>
  <c r="J61" i="4"/>
  <c r="J63" i="4"/>
  <c r="J65" i="4"/>
  <c r="J84" i="4"/>
  <c r="K113" i="4"/>
  <c r="J114" i="4"/>
  <c r="M114" i="4"/>
  <c r="K115" i="4"/>
  <c r="J116" i="4"/>
  <c r="K117" i="4"/>
  <c r="J118" i="4"/>
  <c r="K119" i="4"/>
  <c r="J120" i="4"/>
  <c r="J131" i="4"/>
  <c r="M131" i="4"/>
  <c r="K132" i="4"/>
  <c r="J133" i="4"/>
  <c r="K134" i="4"/>
  <c r="J135" i="4"/>
  <c r="K137" i="4"/>
  <c r="F138" i="4"/>
  <c r="K150" i="4"/>
  <c r="J151" i="4"/>
  <c r="M151" i="4"/>
  <c r="K152" i="4"/>
  <c r="J153" i="4"/>
  <c r="K154" i="4"/>
  <c r="J155" i="4"/>
  <c r="K156" i="4"/>
  <c r="J157" i="4"/>
  <c r="J168" i="4"/>
  <c r="M168" i="4"/>
  <c r="K169" i="4"/>
  <c r="J170" i="4"/>
  <c r="K171" i="4"/>
  <c r="J172" i="4"/>
  <c r="K173" i="4"/>
  <c r="J174" i="4"/>
  <c r="K175" i="4"/>
  <c r="F176" i="4"/>
  <c r="D183" i="4"/>
  <c r="M184" i="4"/>
  <c r="O182" i="4" s="1"/>
  <c r="E186" i="4"/>
  <c r="F186" i="4" s="1"/>
  <c r="K84" i="4"/>
  <c r="M113" i="4"/>
  <c r="M150" i="4"/>
  <c r="AH179" i="1"/>
  <c r="AH182" i="1"/>
  <c r="AH163" i="1"/>
  <c r="AH164" i="1"/>
  <c r="AH165" i="1"/>
  <c r="AH166" i="1"/>
  <c r="AH167" i="1"/>
  <c r="AH168" i="1"/>
  <c r="AH169" i="1"/>
  <c r="AH170" i="1"/>
  <c r="AH171" i="1"/>
  <c r="AH172" i="1"/>
  <c r="AH173" i="1"/>
  <c r="AH174" i="1"/>
  <c r="AH175" i="1"/>
  <c r="AH176" i="1"/>
  <c r="AH177" i="1"/>
  <c r="AH178" i="1"/>
  <c r="AH180" i="1"/>
  <c r="AH181" i="1"/>
  <c r="AH183" i="1"/>
  <c r="AH184" i="1"/>
  <c r="AH185" i="1"/>
  <c r="AH186" i="1"/>
  <c r="AH162" i="1"/>
  <c r="AG162" i="1"/>
  <c r="AF162" i="1"/>
  <c r="AE162" i="1"/>
  <c r="AG186" i="1"/>
  <c r="AF186" i="1"/>
  <c r="AE186" i="1"/>
  <c r="AG185" i="1"/>
  <c r="AF185" i="1"/>
  <c r="AE185" i="1"/>
  <c r="AG184" i="1"/>
  <c r="AF184" i="1"/>
  <c r="AE184" i="1"/>
  <c r="AG183" i="1"/>
  <c r="AF183" i="1"/>
  <c r="AE183" i="1"/>
  <c r="AG182" i="1"/>
  <c r="AF182" i="1"/>
  <c r="AE182" i="1"/>
  <c r="AG181" i="1"/>
  <c r="AF181" i="1"/>
  <c r="AE181" i="1"/>
  <c r="AG180" i="1"/>
  <c r="AF180" i="1"/>
  <c r="AE180" i="1"/>
  <c r="AG179" i="1"/>
  <c r="AF179" i="1"/>
  <c r="AE179" i="1"/>
  <c r="AG178" i="1"/>
  <c r="AF178" i="1"/>
  <c r="AE178" i="1"/>
  <c r="AG177" i="1"/>
  <c r="AF177" i="1"/>
  <c r="AE177" i="1"/>
  <c r="AG176" i="1"/>
  <c r="AF176" i="1"/>
  <c r="AE176" i="1"/>
  <c r="AG175" i="1"/>
  <c r="AF175" i="1"/>
  <c r="AE175" i="1"/>
  <c r="AG174" i="1"/>
  <c r="AF174" i="1"/>
  <c r="AE174" i="1"/>
  <c r="AG173" i="1"/>
  <c r="AF173" i="1"/>
  <c r="AE173" i="1"/>
  <c r="AG172" i="1"/>
  <c r="AF172" i="1"/>
  <c r="AE172" i="1"/>
  <c r="AG171" i="1"/>
  <c r="AF171" i="1"/>
  <c r="AE171" i="1"/>
  <c r="AG170" i="1"/>
  <c r="AF170" i="1"/>
  <c r="AE170" i="1"/>
  <c r="AG169" i="1"/>
  <c r="AF169" i="1"/>
  <c r="AE169" i="1"/>
  <c r="AG168" i="1"/>
  <c r="AF168" i="1"/>
  <c r="AE168" i="1"/>
  <c r="AG167" i="1"/>
  <c r="AF167" i="1"/>
  <c r="AE167" i="1"/>
  <c r="AG166" i="1"/>
  <c r="AF166" i="1"/>
  <c r="AE166" i="1"/>
  <c r="AG165" i="1"/>
  <c r="AF165" i="1"/>
  <c r="AE165" i="1"/>
  <c r="AG164" i="1"/>
  <c r="AF164" i="1"/>
  <c r="AE164" i="1"/>
  <c r="AG163" i="1"/>
  <c r="AF163" i="1"/>
  <c r="AE163" i="1"/>
  <c r="AE187" i="1" l="1"/>
  <c r="M121" i="4"/>
  <c r="J176" i="4"/>
  <c r="J158" i="4"/>
  <c r="K121" i="4"/>
  <c r="AG187" i="1"/>
  <c r="AF187" i="1"/>
  <c r="AH187" i="1"/>
  <c r="K176" i="4"/>
  <c r="M158" i="4"/>
  <c r="K92" i="4"/>
  <c r="M176" i="4"/>
  <c r="K138" i="4"/>
  <c r="J121" i="4"/>
  <c r="J92" i="4"/>
  <c r="F185" i="4"/>
  <c r="F184" i="4"/>
  <c r="F181" i="4"/>
  <c r="O181" i="4"/>
  <c r="F187" i="4"/>
  <c r="O179" i="4"/>
  <c r="K17" i="4"/>
  <c r="K158" i="4"/>
  <c r="J138" i="4"/>
  <c r="F188" i="4"/>
  <c r="O183" i="4"/>
  <c r="O180" i="4"/>
  <c r="J40" i="4"/>
  <c r="F180" i="4"/>
  <c r="J66" i="4"/>
  <c r="J17" i="4"/>
  <c r="L75" i="1"/>
  <c r="I100" i="3"/>
  <c r="H100" i="3"/>
  <c r="K51" i="3"/>
  <c r="L51" i="3"/>
  <c r="J51" i="3"/>
  <c r="G51" i="3"/>
  <c r="I56" i="3"/>
  <c r="H56" i="3"/>
  <c r="I47" i="3"/>
  <c r="H47" i="3"/>
  <c r="I46" i="3"/>
  <c r="H46" i="3"/>
  <c r="I45" i="3"/>
  <c r="H45" i="3"/>
  <c r="I39" i="3"/>
  <c r="H39" i="3"/>
  <c r="F16" i="1"/>
  <c r="K16" i="1" s="1"/>
  <c r="F17" i="1"/>
  <c r="K17" i="1" s="1"/>
  <c r="AC107" i="3"/>
  <c r="AB107" i="3"/>
  <c r="AA107" i="3"/>
  <c r="Z107" i="3"/>
  <c r="Y107" i="3"/>
  <c r="AC104" i="3"/>
  <c r="AB104" i="3"/>
  <c r="AA104" i="3"/>
  <c r="Z104" i="3"/>
  <c r="Y104" i="3"/>
  <c r="X104" i="3"/>
  <c r="W104" i="3"/>
  <c r="V104" i="3"/>
  <c r="U104" i="3"/>
  <c r="T104" i="3"/>
  <c r="S104" i="3"/>
  <c r="R104" i="3"/>
  <c r="Q104" i="3"/>
  <c r="P104" i="3"/>
  <c r="O104" i="3"/>
  <c r="N104" i="3"/>
  <c r="L104" i="3"/>
  <c r="J104" i="3"/>
  <c r="G104" i="3"/>
  <c r="I102" i="3"/>
  <c r="H102" i="3"/>
  <c r="I98" i="3"/>
  <c r="H98" i="3"/>
  <c r="I96" i="3"/>
  <c r="H96" i="3"/>
  <c r="I94" i="3"/>
  <c r="H94" i="3"/>
  <c r="I92" i="3"/>
  <c r="H92" i="3"/>
  <c r="I90" i="3"/>
  <c r="H90" i="3"/>
  <c r="I88" i="3"/>
  <c r="H88" i="3"/>
  <c r="K87" i="3"/>
  <c r="K104" i="3" s="1"/>
  <c r="I86" i="3"/>
  <c r="H86" i="3"/>
  <c r="AC84" i="3"/>
  <c r="AB84" i="3"/>
  <c r="AA84" i="3"/>
  <c r="Z84" i="3"/>
  <c r="Y84" i="3"/>
  <c r="X84" i="3"/>
  <c r="W84" i="3"/>
  <c r="V84" i="3"/>
  <c r="U84" i="3"/>
  <c r="T84" i="3"/>
  <c r="S84" i="3"/>
  <c r="R84" i="3"/>
  <c r="Q84" i="3"/>
  <c r="P84" i="3"/>
  <c r="O84" i="3"/>
  <c r="N84" i="3"/>
  <c r="L84" i="3"/>
  <c r="K84" i="3"/>
  <c r="J84" i="3"/>
  <c r="G84" i="3"/>
  <c r="I83" i="3"/>
  <c r="H83" i="3"/>
  <c r="I82" i="3"/>
  <c r="H82" i="3"/>
  <c r="I81" i="3"/>
  <c r="H81" i="3"/>
  <c r="I80" i="3"/>
  <c r="H80" i="3"/>
  <c r="I79" i="3"/>
  <c r="H79" i="3"/>
  <c r="I78" i="3"/>
  <c r="H78" i="3"/>
  <c r="I77" i="3"/>
  <c r="H77" i="3"/>
  <c r="I76" i="3"/>
  <c r="H76" i="3"/>
  <c r="I74" i="3"/>
  <c r="H74" i="3"/>
  <c r="I72" i="3"/>
  <c r="H72" i="3"/>
  <c r="X68" i="3"/>
  <c r="W68" i="3"/>
  <c r="V68" i="3"/>
  <c r="U68" i="3"/>
  <c r="T68" i="3"/>
  <c r="S68" i="3"/>
  <c r="R68" i="3"/>
  <c r="Q68" i="3"/>
  <c r="P68" i="3"/>
  <c r="O68" i="3"/>
  <c r="N68" i="3"/>
  <c r="L68" i="3"/>
  <c r="K68" i="3"/>
  <c r="J68" i="3"/>
  <c r="G68" i="3"/>
  <c r="I67" i="3"/>
  <c r="H67" i="3"/>
  <c r="I66" i="3"/>
  <c r="I68" i="3" s="1"/>
  <c r="H66" i="3"/>
  <c r="X64" i="3"/>
  <c r="W64" i="3"/>
  <c r="V64" i="3"/>
  <c r="U64" i="3"/>
  <c r="T64" i="3"/>
  <c r="S64" i="3"/>
  <c r="R64" i="3"/>
  <c r="Q64" i="3"/>
  <c r="P64" i="3"/>
  <c r="O64" i="3"/>
  <c r="N64" i="3"/>
  <c r="L64" i="3"/>
  <c r="K64" i="3"/>
  <c r="J64" i="3"/>
  <c r="G64" i="3"/>
  <c r="I63" i="3"/>
  <c r="H63" i="3"/>
  <c r="I62" i="3"/>
  <c r="H62" i="3"/>
  <c r="I61" i="3"/>
  <c r="H61" i="3"/>
  <c r="I60" i="3"/>
  <c r="H60" i="3"/>
  <c r="AC58" i="3"/>
  <c r="AB58" i="3"/>
  <c r="AA58" i="3"/>
  <c r="Z58" i="3"/>
  <c r="Y58" i="3"/>
  <c r="X58" i="3"/>
  <c r="W58" i="3"/>
  <c r="V58" i="3"/>
  <c r="U58" i="3"/>
  <c r="T58" i="3"/>
  <c r="S58" i="3"/>
  <c r="R58" i="3"/>
  <c r="Q58" i="3"/>
  <c r="P58" i="3"/>
  <c r="O58" i="3"/>
  <c r="N58" i="3"/>
  <c r="I57" i="3"/>
  <c r="H57" i="3"/>
  <c r="I55" i="3"/>
  <c r="H55" i="3"/>
  <c r="I54" i="3"/>
  <c r="H54" i="3"/>
  <c r="I53" i="3"/>
  <c r="H53" i="3"/>
  <c r="I52" i="3"/>
  <c r="H52" i="3"/>
  <c r="H50" i="3"/>
  <c r="M50" i="3" s="1"/>
  <c r="I49" i="3"/>
  <c r="I48" i="3" s="1"/>
  <c r="H49" i="3"/>
  <c r="L48" i="3"/>
  <c r="K48" i="3"/>
  <c r="J48" i="3"/>
  <c r="G48" i="3"/>
  <c r="I44" i="3"/>
  <c r="H44" i="3"/>
  <c r="I43" i="3"/>
  <c r="H43" i="3"/>
  <c r="H42" i="3"/>
  <c r="M42" i="3" s="1"/>
  <c r="I41" i="3"/>
  <c r="H41" i="3"/>
  <c r="L40" i="3"/>
  <c r="L58" i="3" s="1"/>
  <c r="K40" i="3"/>
  <c r="J40" i="3"/>
  <c r="G40" i="3"/>
  <c r="I37" i="3"/>
  <c r="H37" i="3"/>
  <c r="I36" i="3"/>
  <c r="H36" i="3"/>
  <c r="I35" i="3"/>
  <c r="H35" i="3"/>
  <c r="AC33" i="3"/>
  <c r="AB33" i="3"/>
  <c r="AA33" i="3"/>
  <c r="Z33" i="3"/>
  <c r="Y33" i="3"/>
  <c r="X33" i="3"/>
  <c r="W33" i="3"/>
  <c r="V33" i="3"/>
  <c r="U33" i="3"/>
  <c r="T33" i="3"/>
  <c r="S33" i="3"/>
  <c r="R33" i="3"/>
  <c r="Q33" i="3"/>
  <c r="P33" i="3"/>
  <c r="O33" i="3"/>
  <c r="N33" i="3"/>
  <c r="K33" i="3"/>
  <c r="I32" i="3"/>
  <c r="H32" i="3"/>
  <c r="I31" i="3"/>
  <c r="H31" i="3"/>
  <c r="I30" i="3"/>
  <c r="H30" i="3"/>
  <c r="I29" i="3"/>
  <c r="H29" i="3"/>
  <c r="I28" i="3"/>
  <c r="H28" i="3"/>
  <c r="I38" i="3"/>
  <c r="H38" i="3"/>
  <c r="I27" i="3"/>
  <c r="H27" i="3"/>
  <c r="I26" i="3"/>
  <c r="H26" i="3"/>
  <c r="I25" i="3"/>
  <c r="H25" i="3"/>
  <c r="I24" i="3"/>
  <c r="H24" i="3"/>
  <c r="I23" i="3"/>
  <c r="H23" i="3"/>
  <c r="I22" i="3"/>
  <c r="H22" i="3"/>
  <c r="M21" i="3"/>
  <c r="I20" i="3"/>
  <c r="H20" i="3"/>
  <c r="I19" i="3"/>
  <c r="H19" i="3"/>
  <c r="I18" i="3"/>
  <c r="H18" i="3"/>
  <c r="I17" i="3"/>
  <c r="H17" i="3"/>
  <c r="L16" i="3"/>
  <c r="J16" i="3"/>
  <c r="J33" i="3" s="1"/>
  <c r="G16" i="3"/>
  <c r="I15" i="3"/>
  <c r="H15" i="3"/>
  <c r="I14" i="3"/>
  <c r="H14" i="3"/>
  <c r="I13" i="3"/>
  <c r="H13" i="3"/>
  <c r="I12" i="3"/>
  <c r="H12" i="3"/>
  <c r="L11" i="3"/>
  <c r="G11" i="3"/>
  <c r="M56" i="3" l="1"/>
  <c r="M25" i="3"/>
  <c r="O184" i="4"/>
  <c r="G33" i="3"/>
  <c r="G58" i="3"/>
  <c r="J58" i="3"/>
  <c r="J69" i="3" s="1"/>
  <c r="I51" i="3"/>
  <c r="H51" i="3"/>
  <c r="M76" i="3"/>
  <c r="M80" i="3"/>
  <c r="M100" i="3"/>
  <c r="H64" i="3"/>
  <c r="M90" i="3"/>
  <c r="M45" i="3"/>
  <c r="M46" i="3"/>
  <c r="M52" i="3"/>
  <c r="M57" i="3"/>
  <c r="M53" i="3"/>
  <c r="M55" i="3"/>
  <c r="M54" i="3"/>
  <c r="Q105" i="3"/>
  <c r="AC105" i="3"/>
  <c r="M79" i="3"/>
  <c r="M83" i="3"/>
  <c r="M102" i="3"/>
  <c r="L105" i="3"/>
  <c r="U105" i="3"/>
  <c r="Y105" i="3"/>
  <c r="M12" i="3"/>
  <c r="H68" i="3"/>
  <c r="O105" i="3"/>
  <c r="S105" i="3"/>
  <c r="W105" i="3"/>
  <c r="AA105" i="3"/>
  <c r="M49" i="3"/>
  <c r="M48" i="3" s="1"/>
  <c r="M47" i="3"/>
  <c r="M22" i="3"/>
  <c r="N69" i="3"/>
  <c r="R69" i="3"/>
  <c r="V69" i="3"/>
  <c r="K105" i="3"/>
  <c r="G105" i="3"/>
  <c r="M74" i="3"/>
  <c r="M92" i="3"/>
  <c r="M96" i="3"/>
  <c r="J105" i="3"/>
  <c r="O69" i="3"/>
  <c r="O106" i="3" s="1"/>
  <c r="O107" i="3" s="1"/>
  <c r="M43" i="3"/>
  <c r="U69" i="3"/>
  <c r="M78" i="3"/>
  <c r="M82" i="3"/>
  <c r="M94" i="3"/>
  <c r="Q69" i="3"/>
  <c r="M29" i="3"/>
  <c r="S69" i="3"/>
  <c r="W69" i="3"/>
  <c r="M62" i="3"/>
  <c r="M88" i="3"/>
  <c r="M98" i="3"/>
  <c r="N105" i="3"/>
  <c r="R105" i="3"/>
  <c r="V105" i="3"/>
  <c r="Z105" i="3"/>
  <c r="I64" i="3"/>
  <c r="M81" i="3"/>
  <c r="P69" i="3"/>
  <c r="T69" i="3"/>
  <c r="X69" i="3"/>
  <c r="M60" i="3"/>
  <c r="I84" i="3"/>
  <c r="M77" i="3"/>
  <c r="H104" i="3"/>
  <c r="M19" i="3"/>
  <c r="M27" i="3"/>
  <c r="M28" i="3"/>
  <c r="M30" i="3"/>
  <c r="M32" i="3"/>
  <c r="M35" i="3"/>
  <c r="K69" i="3"/>
  <c r="M61" i="3"/>
  <c r="M67" i="3"/>
  <c r="H84" i="3"/>
  <c r="I104" i="3"/>
  <c r="P105" i="3"/>
  <c r="T105" i="3"/>
  <c r="X105" i="3"/>
  <c r="AB105" i="3"/>
  <c r="M13" i="3"/>
  <c r="I16" i="3"/>
  <c r="M23" i="3"/>
  <c r="M38" i="3"/>
  <c r="M39" i="3"/>
  <c r="M36" i="3"/>
  <c r="M44" i="3"/>
  <c r="I11" i="3"/>
  <c r="M15" i="3"/>
  <c r="M18" i="3"/>
  <c r="M20" i="3"/>
  <c r="M24" i="3"/>
  <c r="M26" i="3"/>
  <c r="M31" i="3"/>
  <c r="M37" i="3"/>
  <c r="M14" i="3"/>
  <c r="H11" i="3"/>
  <c r="H16" i="3"/>
  <c r="M17" i="3"/>
  <c r="I40" i="3"/>
  <c r="I58" i="3" s="1"/>
  <c r="M41" i="3"/>
  <c r="L33" i="3"/>
  <c r="H40" i="3"/>
  <c r="M63" i="3"/>
  <c r="M72" i="3"/>
  <c r="M66" i="3"/>
  <c r="M86" i="3"/>
  <c r="H48" i="3"/>
  <c r="H58" i="3" l="1"/>
  <c r="M51" i="3"/>
  <c r="N106" i="3"/>
  <c r="N107" i="3" s="1"/>
  <c r="M84" i="3"/>
  <c r="W106" i="3"/>
  <c r="W107" i="3" s="1"/>
  <c r="U106" i="3"/>
  <c r="U107" i="3" s="1"/>
  <c r="J106" i="3"/>
  <c r="G69" i="3"/>
  <c r="G106" i="3" s="1"/>
  <c r="W112" i="3" s="1"/>
  <c r="V106" i="3"/>
  <c r="V107" i="3" s="1"/>
  <c r="L69" i="3"/>
  <c r="L106" i="3" s="1"/>
  <c r="R106" i="3"/>
  <c r="R107" i="3" s="1"/>
  <c r="S106" i="3"/>
  <c r="S107" i="3" s="1"/>
  <c r="Q106" i="3"/>
  <c r="Q107" i="3" s="1"/>
  <c r="P106" i="3"/>
  <c r="P107" i="3" s="1"/>
  <c r="M64" i="3"/>
  <c r="I33" i="3"/>
  <c r="M16" i="3"/>
  <c r="I105" i="3"/>
  <c r="K106" i="3"/>
  <c r="T106" i="3"/>
  <c r="T107" i="3" s="1"/>
  <c r="M104" i="3"/>
  <c r="M68" i="3"/>
  <c r="M11" i="3"/>
  <c r="H105" i="3"/>
  <c r="X106" i="3"/>
  <c r="X107" i="3" s="1"/>
  <c r="H33" i="3"/>
  <c r="M40" i="3"/>
  <c r="M58" i="3" l="1"/>
  <c r="M105" i="3"/>
  <c r="Q112" i="3"/>
  <c r="Y112" i="3" s="1"/>
  <c r="Y69" i="3"/>
  <c r="M33" i="3"/>
  <c r="M69" i="3" s="1"/>
  <c r="I69" i="3"/>
  <c r="I106" i="3" s="1"/>
  <c r="H69" i="3"/>
  <c r="H106" i="3" s="1"/>
  <c r="M106" i="3" l="1"/>
  <c r="F94" i="1"/>
  <c r="K94" i="1" s="1"/>
  <c r="E94" i="1"/>
  <c r="J94" i="1" l="1"/>
  <c r="M94" i="1"/>
  <c r="F127" i="1"/>
  <c r="E127" i="1"/>
  <c r="J127" i="1" l="1"/>
  <c r="M127" i="1"/>
  <c r="K127" i="1"/>
  <c r="M154" i="1"/>
  <c r="M155" i="1"/>
  <c r="M156" i="1"/>
  <c r="M157" i="1"/>
  <c r="M153" i="1"/>
  <c r="D155" i="1"/>
  <c r="D154" i="1"/>
  <c r="E111" i="1"/>
  <c r="J111" i="1" s="1"/>
  <c r="D153" i="1" l="1"/>
  <c r="M158" i="1"/>
  <c r="O153" i="1" s="1"/>
  <c r="E110" i="1"/>
  <c r="O156" i="1" l="1"/>
  <c r="O155" i="1"/>
  <c r="O154" i="1"/>
  <c r="O157" i="1"/>
  <c r="D36" i="1"/>
  <c r="E17" i="1"/>
  <c r="M17" i="1" s="1"/>
  <c r="C34" i="2"/>
  <c r="O158" i="1" l="1"/>
  <c r="J17" i="1"/>
  <c r="D162" i="1" l="1"/>
  <c r="E162" i="1" s="1"/>
  <c r="D161" i="1"/>
  <c r="E161" i="1" s="1"/>
  <c r="D159" i="1"/>
  <c r="E159" i="1" s="1"/>
  <c r="D158" i="1"/>
  <c r="E155" i="1"/>
  <c r="E154" i="1"/>
  <c r="L150" i="1"/>
  <c r="I150" i="1"/>
  <c r="H150" i="1"/>
  <c r="G150" i="1"/>
  <c r="D150" i="1"/>
  <c r="D151" i="1" s="1"/>
  <c r="F149" i="1"/>
  <c r="K149" i="1" s="1"/>
  <c r="E149" i="1"/>
  <c r="F148" i="1"/>
  <c r="K148" i="1" s="1"/>
  <c r="E148" i="1"/>
  <c r="F147" i="1"/>
  <c r="K147" i="1" s="1"/>
  <c r="E147" i="1"/>
  <c r="F146" i="1"/>
  <c r="K146" i="1" s="1"/>
  <c r="E146" i="1"/>
  <c r="F145" i="1"/>
  <c r="K145" i="1" s="1"/>
  <c r="E145" i="1"/>
  <c r="F144" i="1"/>
  <c r="K144" i="1" s="1"/>
  <c r="E144" i="1"/>
  <c r="F143" i="1"/>
  <c r="K143" i="1" s="1"/>
  <c r="E143" i="1"/>
  <c r="L133" i="1"/>
  <c r="I133" i="1"/>
  <c r="H133" i="1"/>
  <c r="G133" i="1"/>
  <c r="D133" i="1"/>
  <c r="D134" i="1" s="1"/>
  <c r="F132" i="1"/>
  <c r="K132" i="1" s="1"/>
  <c r="E132" i="1"/>
  <c r="F131" i="1"/>
  <c r="K131" i="1" s="1"/>
  <c r="E131" i="1"/>
  <c r="F130" i="1"/>
  <c r="E130" i="1"/>
  <c r="F129" i="1"/>
  <c r="K129" i="1" s="1"/>
  <c r="E129" i="1"/>
  <c r="F128" i="1"/>
  <c r="K128" i="1" s="1"/>
  <c r="E128" i="1"/>
  <c r="F126" i="1"/>
  <c r="E126" i="1"/>
  <c r="F125" i="1"/>
  <c r="K125" i="1" s="1"/>
  <c r="E125" i="1"/>
  <c r="I113" i="1"/>
  <c r="H113" i="1"/>
  <c r="G113" i="1"/>
  <c r="D113" i="1"/>
  <c r="D114" i="1" s="1"/>
  <c r="F112" i="1"/>
  <c r="K112" i="1" s="1"/>
  <c r="E112" i="1"/>
  <c r="F110" i="1"/>
  <c r="K110" i="1" s="1"/>
  <c r="F109" i="1"/>
  <c r="K109" i="1" s="1"/>
  <c r="E109" i="1"/>
  <c r="F108" i="1"/>
  <c r="K108" i="1" s="1"/>
  <c r="E108" i="1"/>
  <c r="F107" i="1"/>
  <c r="K107" i="1" s="1"/>
  <c r="E107" i="1"/>
  <c r="F106" i="1"/>
  <c r="K106" i="1" s="1"/>
  <c r="E106" i="1"/>
  <c r="L96" i="1"/>
  <c r="I96" i="1"/>
  <c r="H96" i="1"/>
  <c r="G96" i="1"/>
  <c r="D96" i="1"/>
  <c r="D97" i="1" s="1"/>
  <c r="F93" i="1"/>
  <c r="K93" i="1" s="1"/>
  <c r="E93" i="1"/>
  <c r="F92" i="1"/>
  <c r="K92" i="1" s="1"/>
  <c r="E92" i="1"/>
  <c r="F91" i="1"/>
  <c r="K91" i="1" s="1"/>
  <c r="E91" i="1"/>
  <c r="F90" i="1"/>
  <c r="K90" i="1" s="1"/>
  <c r="E90" i="1"/>
  <c r="F89" i="1"/>
  <c r="K89" i="1" s="1"/>
  <c r="E89" i="1"/>
  <c r="F88" i="1"/>
  <c r="K88" i="1" s="1"/>
  <c r="E88" i="1"/>
  <c r="I75" i="1"/>
  <c r="H75" i="1"/>
  <c r="G75" i="1"/>
  <c r="D75" i="1"/>
  <c r="D76" i="1" s="1"/>
  <c r="F74" i="1"/>
  <c r="E74" i="1"/>
  <c r="F95" i="1"/>
  <c r="K95" i="1" s="1"/>
  <c r="E95" i="1"/>
  <c r="F73" i="1"/>
  <c r="K73" i="1" s="1"/>
  <c r="E73" i="1"/>
  <c r="F72" i="1"/>
  <c r="K72" i="1" s="1"/>
  <c r="E72" i="1"/>
  <c r="F71" i="1"/>
  <c r="K71" i="1" s="1"/>
  <c r="E71" i="1"/>
  <c r="F70" i="1"/>
  <c r="K70" i="1" s="1"/>
  <c r="E70" i="1"/>
  <c r="F69" i="1"/>
  <c r="K69" i="1" s="1"/>
  <c r="E69" i="1"/>
  <c r="F68" i="1"/>
  <c r="K68" i="1" s="1"/>
  <c r="E68" i="1"/>
  <c r="F67" i="1"/>
  <c r="K67" i="1" s="1"/>
  <c r="K75" i="1" s="1"/>
  <c r="E67" i="1"/>
  <c r="L57" i="1"/>
  <c r="I57" i="1"/>
  <c r="H57" i="1"/>
  <c r="G57" i="1"/>
  <c r="D57" i="1"/>
  <c r="D58" i="1" s="1"/>
  <c r="F56" i="1"/>
  <c r="K56" i="1" s="1"/>
  <c r="E56" i="1"/>
  <c r="F55" i="1"/>
  <c r="K55" i="1" s="1"/>
  <c r="E55" i="1"/>
  <c r="F54" i="1"/>
  <c r="K54" i="1" s="1"/>
  <c r="E54" i="1"/>
  <c r="F53" i="1"/>
  <c r="K53" i="1" s="1"/>
  <c r="E53" i="1"/>
  <c r="F52" i="1"/>
  <c r="K52" i="1" s="1"/>
  <c r="E52" i="1"/>
  <c r="F51" i="1"/>
  <c r="K51" i="1" s="1"/>
  <c r="E51" i="1"/>
  <c r="F50" i="1"/>
  <c r="K50" i="1" s="1"/>
  <c r="E50" i="1"/>
  <c r="F49" i="1"/>
  <c r="K49" i="1" s="1"/>
  <c r="E49" i="1"/>
  <c r="I36" i="1"/>
  <c r="H36" i="1"/>
  <c r="G36" i="1"/>
  <c r="D37" i="1"/>
  <c r="F35" i="1"/>
  <c r="E35" i="1"/>
  <c r="F34" i="1"/>
  <c r="K34" i="1" s="1"/>
  <c r="E34" i="1"/>
  <c r="F33" i="1"/>
  <c r="E33" i="1"/>
  <c r="F32" i="1"/>
  <c r="K32" i="1" s="1"/>
  <c r="E32" i="1"/>
  <c r="F31" i="1"/>
  <c r="K31" i="1" s="1"/>
  <c r="E31" i="1"/>
  <c r="F30" i="1"/>
  <c r="K30" i="1" s="1"/>
  <c r="E30" i="1"/>
  <c r="F29" i="1"/>
  <c r="E29" i="1"/>
  <c r="F28" i="1"/>
  <c r="E28" i="1"/>
  <c r="I18" i="1"/>
  <c r="H18" i="1"/>
  <c r="G18" i="1"/>
  <c r="D18" i="1"/>
  <c r="D19" i="1" s="1"/>
  <c r="E16" i="1"/>
  <c r="F15" i="1"/>
  <c r="K15" i="1" s="1"/>
  <c r="E15" i="1"/>
  <c r="F14" i="1"/>
  <c r="K14" i="1" s="1"/>
  <c r="E14" i="1"/>
  <c r="F13" i="1"/>
  <c r="K13" i="1" s="1"/>
  <c r="E13" i="1"/>
  <c r="F12" i="1"/>
  <c r="K12" i="1" s="1"/>
  <c r="E12" i="1"/>
  <c r="F11" i="1"/>
  <c r="K11" i="1" s="1"/>
  <c r="E11" i="1"/>
  <c r="K130" i="1" l="1"/>
  <c r="M130" i="1"/>
  <c r="J128" i="1"/>
  <c r="M95" i="1"/>
  <c r="J129" i="1"/>
  <c r="K126" i="1"/>
  <c r="J126" i="1"/>
  <c r="J28" i="1"/>
  <c r="J143" i="1"/>
  <c r="J145" i="1"/>
  <c r="J106" i="1"/>
  <c r="J146" i="1"/>
  <c r="J132" i="1"/>
  <c r="J112" i="1"/>
  <c r="J108" i="1"/>
  <c r="J91" i="1"/>
  <c r="J89" i="1"/>
  <c r="J71" i="1"/>
  <c r="M52" i="1"/>
  <c r="M56" i="1"/>
  <c r="J55" i="1"/>
  <c r="J72" i="1"/>
  <c r="M35" i="1"/>
  <c r="J30" i="1"/>
  <c r="J34" i="1"/>
  <c r="J32" i="1"/>
  <c r="M67" i="1"/>
  <c r="M14" i="1"/>
  <c r="K28" i="1"/>
  <c r="M31" i="1"/>
  <c r="M51" i="1"/>
  <c r="J53" i="1"/>
  <c r="J68" i="1"/>
  <c r="M74" i="1"/>
  <c r="J109" i="1"/>
  <c r="J131" i="1"/>
  <c r="J147" i="1"/>
  <c r="J149" i="1"/>
  <c r="J31" i="1"/>
  <c r="J54" i="1"/>
  <c r="M71" i="1"/>
  <c r="J74" i="1"/>
  <c r="J93" i="1"/>
  <c r="M145" i="1"/>
  <c r="J14" i="1"/>
  <c r="K35" i="1"/>
  <c r="J52" i="1"/>
  <c r="J56" i="1"/>
  <c r="M125" i="1"/>
  <c r="M143" i="1"/>
  <c r="M147" i="1"/>
  <c r="M34" i="1"/>
  <c r="M68" i="1"/>
  <c r="M72" i="1"/>
  <c r="E96" i="1"/>
  <c r="M89" i="1"/>
  <c r="M93" i="1"/>
  <c r="M106" i="1"/>
  <c r="M109" i="1"/>
  <c r="M128" i="1"/>
  <c r="M132" i="1"/>
  <c r="E133" i="1"/>
  <c r="M28" i="1"/>
  <c r="M32" i="1"/>
  <c r="J35" i="1"/>
  <c r="J51" i="1"/>
  <c r="J70" i="1"/>
  <c r="J95" i="1"/>
  <c r="J90" i="1"/>
  <c r="M91" i="1"/>
  <c r="J107" i="1"/>
  <c r="M108" i="1"/>
  <c r="J110" i="1"/>
  <c r="M112" i="1"/>
  <c r="E113" i="1"/>
  <c r="J125" i="1"/>
  <c r="J130" i="1"/>
  <c r="J16" i="1"/>
  <c r="M13" i="1"/>
  <c r="J13" i="1"/>
  <c r="M12" i="1"/>
  <c r="J12" i="1"/>
  <c r="E150" i="1"/>
  <c r="M149" i="1"/>
  <c r="F18" i="1"/>
  <c r="M11" i="1"/>
  <c r="K33" i="1"/>
  <c r="M33" i="1"/>
  <c r="M73" i="1"/>
  <c r="E36" i="1"/>
  <c r="J33" i="1"/>
  <c r="M49" i="1"/>
  <c r="M50" i="1"/>
  <c r="E75" i="1"/>
  <c r="J67" i="1"/>
  <c r="F96" i="1"/>
  <c r="M88" i="1"/>
  <c r="J88" i="1"/>
  <c r="M129" i="1"/>
  <c r="M15" i="1"/>
  <c r="M16" i="1"/>
  <c r="K29" i="1"/>
  <c r="M29" i="1"/>
  <c r="M30" i="1"/>
  <c r="F36" i="1"/>
  <c r="J49" i="1"/>
  <c r="F57" i="1"/>
  <c r="M69" i="1"/>
  <c r="M70" i="1"/>
  <c r="F75" i="1"/>
  <c r="K113" i="1"/>
  <c r="E18" i="1"/>
  <c r="J15" i="1"/>
  <c r="J29" i="1"/>
  <c r="J50" i="1"/>
  <c r="M53" i="1"/>
  <c r="M54" i="1"/>
  <c r="M55" i="1"/>
  <c r="J69" i="1"/>
  <c r="E57" i="1"/>
  <c r="M92" i="1"/>
  <c r="J92" i="1"/>
  <c r="M144" i="1"/>
  <c r="J144" i="1"/>
  <c r="M148" i="1"/>
  <c r="J148" i="1"/>
  <c r="E153" i="1"/>
  <c r="E158" i="1"/>
  <c r="D157" i="1"/>
  <c r="E160" i="1"/>
  <c r="J11" i="1"/>
  <c r="J73" i="1"/>
  <c r="M90" i="1"/>
  <c r="M107" i="1"/>
  <c r="M110" i="1"/>
  <c r="F113" i="1"/>
  <c r="M126" i="1"/>
  <c r="M131" i="1"/>
  <c r="F133" i="1"/>
  <c r="M146" i="1"/>
  <c r="F150" i="1"/>
  <c r="D160" i="1"/>
  <c r="J75" i="1" l="1"/>
  <c r="K133" i="1"/>
  <c r="K36" i="1"/>
  <c r="F154" i="1"/>
  <c r="F160" i="1"/>
  <c r="J133" i="1"/>
  <c r="K150" i="1"/>
  <c r="F162" i="1"/>
  <c r="J113" i="1"/>
  <c r="J36" i="1"/>
  <c r="M133" i="1"/>
  <c r="J150" i="1"/>
  <c r="J18" i="1"/>
  <c r="M150" i="1"/>
  <c r="F161" i="1"/>
  <c r="E157" i="1"/>
  <c r="M96" i="1"/>
  <c r="K18" i="1"/>
  <c r="F153" i="1"/>
  <c r="F155" i="1"/>
  <c r="K96" i="1"/>
  <c r="J57" i="1"/>
  <c r="J96" i="1"/>
  <c r="K57" i="1"/>
  <c r="F158" i="1" l="1"/>
  <c r="F157" i="1"/>
  <c r="F159" i="1"/>
  <c r="C35" i="2" l="1"/>
  <c r="W35" i="2" s="1"/>
  <c r="C36" i="2"/>
  <c r="W36" i="2" s="1"/>
  <c r="W37" i="2"/>
  <c r="T38" i="2"/>
  <c r="Q38" i="2"/>
  <c r="N38" i="2"/>
  <c r="J38" i="2"/>
  <c r="G38" i="2"/>
  <c r="C38" i="2" l="1"/>
  <c r="W34" i="2"/>
  <c r="W38" i="2" s="1"/>
  <c r="AH74" i="6"/>
  <c r="AI72" i="6" l="1"/>
  <c r="AQ72" i="6" s="1"/>
  <c r="AI74" i="6" l="1"/>
  <c r="AN72" i="6"/>
  <c r="AN74" i="6" s="1"/>
  <c r="AF101" i="5"/>
  <c r="AF101" i="8"/>
  <c r="AF101" i="9"/>
</calcChain>
</file>

<file path=xl/sharedStrings.xml><?xml version="1.0" encoding="utf-8"?>
<sst xmlns="http://schemas.openxmlformats.org/spreadsheetml/2006/main" count="4352" uniqueCount="500">
  <si>
    <t>Назва дисципліни</t>
  </si>
  <si>
    <t>Кількість кредитів ЄКТС</t>
  </si>
  <si>
    <t>Кількість годин</t>
  </si>
  <si>
    <t>Годин на тиждень</t>
  </si>
  <si>
    <t>Форма контролю</t>
  </si>
  <si>
    <t>% аудиторних годин</t>
  </si>
  <si>
    <t>Загальний обсяг</t>
  </si>
  <si>
    <t>аудиторних</t>
  </si>
  <si>
    <t>СРС</t>
  </si>
  <si>
    <t>всього</t>
  </si>
  <si>
    <t>у тому числі:</t>
  </si>
  <si>
    <t>Л</t>
  </si>
  <si>
    <t>ЛБ</t>
  </si>
  <si>
    <t>П</t>
  </si>
  <si>
    <t>С</t>
  </si>
  <si>
    <t>О</t>
  </si>
  <si>
    <t>Іноземна мова</t>
  </si>
  <si>
    <t>З</t>
  </si>
  <si>
    <t>Фізичне виховання</t>
  </si>
  <si>
    <t>І</t>
  </si>
  <si>
    <t>Вища математика</t>
  </si>
  <si>
    <t>Основи економічної теорії</t>
  </si>
  <si>
    <t>Інформатика</t>
  </si>
  <si>
    <t>Всього</t>
  </si>
  <si>
    <t>контроль</t>
  </si>
  <si>
    <t>2 семестр 18 тижнів</t>
  </si>
  <si>
    <t>самостійна робота</t>
  </si>
  <si>
    <t>лекції</t>
  </si>
  <si>
    <t>лабораторні</t>
  </si>
  <si>
    <t>практичні</t>
  </si>
  <si>
    <t>ДЗ</t>
  </si>
  <si>
    <t>Філософія</t>
  </si>
  <si>
    <t>В</t>
  </si>
  <si>
    <t>Українська мова за професійним спрямуванням</t>
  </si>
  <si>
    <t xml:space="preserve">Іноземна мова </t>
  </si>
  <si>
    <t>Економіко-математичні методи та моделі</t>
  </si>
  <si>
    <t>Політологія</t>
  </si>
  <si>
    <t>Статистика</t>
  </si>
  <si>
    <t>Економіка праці та соціально-трудові відносини</t>
  </si>
  <si>
    <t>Гроші та кредит</t>
  </si>
  <si>
    <t>Іноземна мова (за професійним спрямуванням) / Психологія управління</t>
  </si>
  <si>
    <t>Фінанси</t>
  </si>
  <si>
    <t>Менеджмент</t>
  </si>
  <si>
    <t>Безпека життєдіяльності та основи охорони праці</t>
  </si>
  <si>
    <t>Державна атестація</t>
  </si>
  <si>
    <t>обовязкові</t>
  </si>
  <si>
    <t>вибіркові</t>
  </si>
  <si>
    <t>Міністерство освіти і науки України</t>
  </si>
  <si>
    <t>ЗАТВЕРДЖЕНО:</t>
  </si>
  <si>
    <t>на засіданні Вченої ради</t>
  </si>
  <si>
    <t>Донбаська державна машинобудівна академія</t>
  </si>
  <si>
    <t xml:space="preserve">НАВЧАЛЬНИЙ ПЛАН </t>
  </si>
  <si>
    <t>(Ковальов В.Д.)</t>
  </si>
  <si>
    <t>Курс</t>
  </si>
  <si>
    <t>Вересень</t>
  </si>
  <si>
    <t>Жовтень</t>
  </si>
  <si>
    <t>Листопад</t>
  </si>
  <si>
    <t>Грудень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</si>
  <si>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</si>
  <si>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</si>
  <si>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</si>
  <si>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</si>
  <si>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</si>
  <si>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</si>
  <si>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</si>
  <si>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</si>
  <si>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 xml:space="preserve"> Т</t>
  </si>
  <si>
    <t>К</t>
  </si>
  <si>
    <t>А</t>
  </si>
  <si>
    <t>Теоретичне навчання</t>
  </si>
  <si>
    <t>Практика</t>
  </si>
  <si>
    <t>Канікули</t>
  </si>
  <si>
    <t>Усього</t>
  </si>
  <si>
    <t>Назва
 практики</t>
  </si>
  <si>
    <t>Семестр</t>
  </si>
  <si>
    <t>Тижні</t>
  </si>
  <si>
    <t>Ректор ________________________</t>
  </si>
  <si>
    <r>
      <t xml:space="preserve">підготовки: </t>
    </r>
    <r>
      <rPr>
        <b/>
        <sz val="20"/>
        <rFont val="Times New Roman"/>
        <family val="1"/>
        <charset val="204"/>
      </rPr>
      <t>бакалавра</t>
    </r>
  </si>
  <si>
    <r>
      <t xml:space="preserve">форма навчання:     </t>
    </r>
    <r>
      <rPr>
        <b/>
        <sz val="20"/>
        <rFont val="Times New Roman"/>
        <family val="1"/>
        <charset val="204"/>
      </rPr>
      <t>денна</t>
    </r>
  </si>
  <si>
    <t xml:space="preserve"> </t>
  </si>
  <si>
    <t>Дипломне проектування</t>
  </si>
  <si>
    <t>Срок навчання - 3 роки 10 місяців</t>
  </si>
  <si>
    <t xml:space="preserve">       II. ЗВЕДЕНІ ДАНІ ПРО БЮДЖЕТ ЧАСУ, тижні  </t>
  </si>
  <si>
    <t xml:space="preserve">ІІІ. ПРАКТИКА </t>
  </si>
  <si>
    <t xml:space="preserve">V. План навчального процесу                               </t>
  </si>
  <si>
    <t>НАЗВА ДИСЦИПЛІН</t>
  </si>
  <si>
    <t>Розподіл за семестрами</t>
  </si>
  <si>
    <t>Кількість кредитів ECTS</t>
  </si>
  <si>
    <t xml:space="preserve">Кількість годин </t>
  </si>
  <si>
    <t>екзаменів</t>
  </si>
  <si>
    <t>заліків</t>
  </si>
  <si>
    <t>курсові</t>
  </si>
  <si>
    <t>Аудиторні</t>
  </si>
  <si>
    <t>Самостійна робота</t>
  </si>
  <si>
    <t>проекти</t>
  </si>
  <si>
    <t>роботи</t>
  </si>
  <si>
    <t xml:space="preserve">лаборат. </t>
  </si>
  <si>
    <t>практич</t>
  </si>
  <si>
    <t>1 курс</t>
  </si>
  <si>
    <t>2 курс</t>
  </si>
  <si>
    <t>3 курс</t>
  </si>
  <si>
    <t>4 курс</t>
  </si>
  <si>
    <t>1. ОБОВ'ЯЗКОВІ НАВЧАЛЬНІ ДИСЦИПЛІНИ</t>
  </si>
  <si>
    <t>1.1.  Цикл загальної підготовки</t>
  </si>
  <si>
    <t>1.1.1</t>
  </si>
  <si>
    <t>1.1.1.1</t>
  </si>
  <si>
    <t>1.1.1.2</t>
  </si>
  <si>
    <t>1.1.1.3</t>
  </si>
  <si>
    <t>3</t>
  </si>
  <si>
    <t>1.1.1.4</t>
  </si>
  <si>
    <t>1.1.2</t>
  </si>
  <si>
    <t>1.1.2.1</t>
  </si>
  <si>
    <t>1.1.2.2</t>
  </si>
  <si>
    <t>1.1.2.3</t>
  </si>
  <si>
    <t>1.1.2.4</t>
  </si>
  <si>
    <t>1.1.2.5</t>
  </si>
  <si>
    <t>с*</t>
  </si>
  <si>
    <t>1.1.3</t>
  </si>
  <si>
    <t>1.1.5</t>
  </si>
  <si>
    <t xml:space="preserve">Українська мова  (за професійним спрямуванням) </t>
  </si>
  <si>
    <t>1.1.6</t>
  </si>
  <si>
    <t>1.1.7</t>
  </si>
  <si>
    <t>1.1.8</t>
  </si>
  <si>
    <t>Разом:</t>
  </si>
  <si>
    <t>1.2 Цикл професійної підготовки</t>
  </si>
  <si>
    <t>1.2.1</t>
  </si>
  <si>
    <t>2. ДИСЦИПЛІНИ ВІЛЬНОГО ВИБОРУ</t>
  </si>
  <si>
    <t>2.1.  Цикл загальної підготовки</t>
  </si>
  <si>
    <t>2.1.1</t>
  </si>
  <si>
    <t>2.1.2</t>
  </si>
  <si>
    <t>Трудове право</t>
  </si>
  <si>
    <t>Разом п.2.1</t>
  </si>
  <si>
    <t>Економіка підприємства</t>
  </si>
  <si>
    <t>2.1.3</t>
  </si>
  <si>
    <t>2.1.4</t>
  </si>
  <si>
    <t>2.1.5</t>
  </si>
  <si>
    <t>2.1.6</t>
  </si>
  <si>
    <t>2.2.1</t>
  </si>
  <si>
    <t>2.2.2</t>
  </si>
  <si>
    <t>2.2.3</t>
  </si>
  <si>
    <t>2.2.4</t>
  </si>
  <si>
    <t>2.2.5</t>
  </si>
  <si>
    <t>2.2.6</t>
  </si>
  <si>
    <t>2.2.7</t>
  </si>
  <si>
    <t>2.2.8</t>
  </si>
  <si>
    <t>3.1</t>
  </si>
  <si>
    <t>3.2</t>
  </si>
  <si>
    <t>3.3</t>
  </si>
  <si>
    <t>Переддипломна практика</t>
  </si>
  <si>
    <t>4.1</t>
  </si>
  <si>
    <t>Кількість годин на тиждень</t>
  </si>
  <si>
    <t xml:space="preserve"> Кількість екзаменів</t>
  </si>
  <si>
    <t>Кількість заліків</t>
  </si>
  <si>
    <t>Кількість курсових проектів</t>
  </si>
  <si>
    <t xml:space="preserve"> Кількість курсових робіт</t>
  </si>
  <si>
    <t>Декан факультету ФЕМ</t>
  </si>
  <si>
    <t>Є.В. Мироненко</t>
  </si>
  <si>
    <t>5ф*6ф* 7ф*</t>
  </si>
  <si>
    <t>1.1.10</t>
  </si>
  <si>
    <t>1.1.11</t>
  </si>
  <si>
    <t>1.1.12</t>
  </si>
  <si>
    <t>1.1.13</t>
  </si>
  <si>
    <t>1.1.16</t>
  </si>
  <si>
    <t>1.2.2</t>
  </si>
  <si>
    <t>1.2.3</t>
  </si>
  <si>
    <t>1.2.5</t>
  </si>
  <si>
    <t>1.2.6</t>
  </si>
  <si>
    <t>1.2.7</t>
  </si>
  <si>
    <t>1.2.8</t>
  </si>
  <si>
    <t>1.2.9</t>
  </si>
  <si>
    <t>1.2.10</t>
  </si>
  <si>
    <t>1.2.11</t>
  </si>
  <si>
    <t>8д</t>
  </si>
  <si>
    <t>6д</t>
  </si>
  <si>
    <t>4д</t>
  </si>
  <si>
    <t>2д</t>
  </si>
  <si>
    <t>1д</t>
  </si>
  <si>
    <t>Договірне право</t>
  </si>
  <si>
    <t>5д</t>
  </si>
  <si>
    <t>Іноземна мова за професійним спрямуванням (розділ 1)</t>
  </si>
  <si>
    <t>Іноземна мова за професійним спрямуванням (розділ 2)</t>
  </si>
  <si>
    <t>Іноземна мова за професійним спрямуванням (розділ 3)</t>
  </si>
  <si>
    <t>Іноземна мова за професійним спрямуванням (розділ 4)</t>
  </si>
  <si>
    <t>Психологія управління</t>
  </si>
  <si>
    <t>7д</t>
  </si>
  <si>
    <t>Разом п. 2.2</t>
  </si>
  <si>
    <t>Разом п.1.2</t>
  </si>
  <si>
    <t>1.3. Практична підготовка</t>
  </si>
  <si>
    <t>Разом п. 1.3</t>
  </si>
  <si>
    <t>1.4 Державна атестація</t>
  </si>
  <si>
    <t>Разом п 1.4</t>
  </si>
  <si>
    <t>Разом обов'язкові компоненти освітньої програми</t>
  </si>
  <si>
    <t>Разом вибіркові компоненти освітньої програми</t>
  </si>
  <si>
    <t>Загальна кількість</t>
  </si>
  <si>
    <t>обов'язкові</t>
  </si>
  <si>
    <t>Частка кредитів</t>
  </si>
  <si>
    <t>На основі повної загальної середньої освіти</t>
  </si>
  <si>
    <t>Іноземна мова (за професійним спрямуванням) / Соціологія</t>
  </si>
  <si>
    <t>Іноземна мова (за професійним спрямуванням) / Політологія</t>
  </si>
  <si>
    <t>Загальний цикл</t>
  </si>
  <si>
    <t>Професійний цикл</t>
  </si>
  <si>
    <t>Трудове право / Конституційне право</t>
  </si>
  <si>
    <t>4.2</t>
  </si>
  <si>
    <t>Конституційне право</t>
  </si>
  <si>
    <t>Соціологія</t>
  </si>
  <si>
    <t>2.2.  Цикл професійної підготовки</t>
  </si>
  <si>
    <t>Д</t>
  </si>
  <si>
    <t>Переддипломна</t>
  </si>
  <si>
    <t>1 семестр 15 тижнів</t>
  </si>
  <si>
    <t>3 семестр 15 тижнів</t>
  </si>
  <si>
    <t>4 семестр 18 тижнів</t>
  </si>
  <si>
    <t>5 семестр 15 тижнів</t>
  </si>
  <si>
    <t>6 семестр 18 тижнів</t>
  </si>
  <si>
    <t>7 семестр 15 тижнів</t>
  </si>
  <si>
    <t>8 семестр 13 тижнів</t>
  </si>
  <si>
    <t>3д</t>
  </si>
  <si>
    <t>3.4</t>
  </si>
  <si>
    <t>Голова проектної групи</t>
  </si>
  <si>
    <t>Зав. кафедри</t>
  </si>
  <si>
    <t>Професійна етика</t>
  </si>
  <si>
    <t>Історія України та української культури</t>
  </si>
  <si>
    <t>Іноземна мова (за професійним спрямуванням) / Професійна етика</t>
  </si>
  <si>
    <t>Навчальна пратика "Вступ до фаху"</t>
  </si>
  <si>
    <t>Навчальна практика "Вступ до фаху"</t>
  </si>
  <si>
    <t>Бухгалтерський облік</t>
  </si>
  <si>
    <t>Ф</t>
  </si>
  <si>
    <t>М</t>
  </si>
  <si>
    <t>ЕП</t>
  </si>
  <si>
    <t>ОА</t>
  </si>
  <si>
    <t>Г</t>
  </si>
  <si>
    <t>Маркетинг</t>
  </si>
  <si>
    <t>Операційний менеджмент</t>
  </si>
  <si>
    <t>Курсова робота "Менеджмент"</t>
  </si>
  <si>
    <t>Курсова робота "Операційний менеджмент"</t>
  </si>
  <si>
    <t>Управління комерційною діяльністю / Менеджмент промислового виробництва</t>
  </si>
  <si>
    <t>МЕНЕДЖМЕНТ</t>
  </si>
  <si>
    <t>Самоменеджмент</t>
  </si>
  <si>
    <t xml:space="preserve">Методи прийняття управлінських рішень </t>
  </si>
  <si>
    <t>Логістика</t>
  </si>
  <si>
    <t>Стратегічний менеджмент</t>
  </si>
  <si>
    <t>Корпративна соціальна відповідальність / Управління інноваціями</t>
  </si>
  <si>
    <r>
      <t xml:space="preserve">спеціальність: </t>
    </r>
    <r>
      <rPr>
        <b/>
        <sz val="20"/>
        <rFont val="Times New Roman"/>
        <family val="1"/>
        <charset val="204"/>
      </rPr>
      <t>073 Менеджмент</t>
    </r>
  </si>
  <si>
    <r>
      <t xml:space="preserve">з галузі знань:  </t>
    </r>
    <r>
      <rPr>
        <b/>
        <sz val="20"/>
        <rFont val="Times New Roman"/>
        <family val="1"/>
        <charset val="204"/>
      </rPr>
      <t>07 Менеджмент</t>
    </r>
  </si>
  <si>
    <r>
      <t xml:space="preserve">освітня програма: </t>
    </r>
    <r>
      <rPr>
        <b/>
        <sz val="20"/>
        <rFont val="Times New Roman"/>
        <family val="1"/>
        <charset val="204"/>
      </rPr>
      <t>Менеджмент</t>
    </r>
  </si>
  <si>
    <t>Вступ до навчального процесу</t>
  </si>
  <si>
    <t>Мікро- та макроекономіка</t>
  </si>
  <si>
    <t>Тренінг з організації командної роботи</t>
  </si>
  <si>
    <t>Організація підприємницької діяльності</t>
  </si>
  <si>
    <t>Менеджмент персоналу / Кадровий аудит</t>
  </si>
  <si>
    <t>Курсова робота "Маркетинг"</t>
  </si>
  <si>
    <t>Виробнича практика 1 (ознайомча)</t>
  </si>
  <si>
    <t>Виробнича практика 2 (організаційна)</t>
  </si>
  <si>
    <t>Управління попитом / Маркетингова політика комунікацій</t>
  </si>
  <si>
    <t>Адміністративний менеджмент</t>
  </si>
  <si>
    <t>Працевлаштування та ділова кар'єра / Лідерство та організаційна поведінка</t>
  </si>
  <si>
    <t>Моделювання в менеджменті / Ризик-менеджмент</t>
  </si>
  <si>
    <t>Виробнича (ознайомча)</t>
  </si>
  <si>
    <t>Виробнича (організаційна)</t>
  </si>
  <si>
    <t>Кваліфікація:  бакалавр з менеджменту</t>
  </si>
  <si>
    <t>2а</t>
  </si>
  <si>
    <t>2б</t>
  </si>
  <si>
    <t>4а</t>
  </si>
  <si>
    <t>4б</t>
  </si>
  <si>
    <t>6а</t>
  </si>
  <si>
    <t>6б</t>
  </si>
  <si>
    <t>1</t>
  </si>
  <si>
    <t>1.1.4</t>
  </si>
  <si>
    <t>1.2.12</t>
  </si>
  <si>
    <t>Державна атестація (захист дипломної роботи)</t>
  </si>
  <si>
    <t>Виробнича практика (ознайомча)</t>
  </si>
  <si>
    <t>Виробнича практика (організаційна)</t>
  </si>
  <si>
    <t>Основи адміністративного права</t>
  </si>
  <si>
    <t>1.2.12.1</t>
  </si>
  <si>
    <t>1.2.12.2</t>
  </si>
  <si>
    <t>1.2.13</t>
  </si>
  <si>
    <t>1.2.14</t>
  </si>
  <si>
    <t>1.2.16</t>
  </si>
  <si>
    <t>Методи прийняття управлінських рішень</t>
  </si>
  <si>
    <t>Менеджмент персоналу</t>
  </si>
  <si>
    <t>Кадровий аудит</t>
  </si>
  <si>
    <t>Управління попитом</t>
  </si>
  <si>
    <t>Маркетингова політика комунікацій</t>
  </si>
  <si>
    <t>Контролінг</t>
  </si>
  <si>
    <t>Міжнародний менеджмент</t>
  </si>
  <si>
    <t>Зовнішньоекономічна діяльність підприємства</t>
  </si>
  <si>
    <t>Управління комерційною діяльністю</t>
  </si>
  <si>
    <t>Менеджмент промислового підприємства</t>
  </si>
  <si>
    <t>Корпоративна соціальна відповідальність</t>
  </si>
  <si>
    <t>Управління інноваціями</t>
  </si>
  <si>
    <t>2.2.9</t>
  </si>
  <si>
    <t>Тренінг з методів прийняття управлінських рішень</t>
  </si>
  <si>
    <t>Тренінг з обгрунтування та вибору стратегій</t>
  </si>
  <si>
    <t>Працевлаштування та ділова кар'єра</t>
  </si>
  <si>
    <t>Лідерство та організаційна поведінка</t>
  </si>
  <si>
    <t>Моделювання в менеджменті</t>
  </si>
  <si>
    <t>Ризик-менеджмент</t>
  </si>
  <si>
    <t>Договірне право / Основи адміністративного права</t>
  </si>
  <si>
    <t>І.П. Фоміченко</t>
  </si>
  <si>
    <t>Контролінг / Економічний аналіз</t>
  </si>
  <si>
    <t>Економічний аналіз</t>
  </si>
  <si>
    <t>Кількість аудиторних годин за триместрами</t>
  </si>
  <si>
    <t>кількість тижнів у триместрі</t>
  </si>
  <si>
    <t>№ з/п</t>
  </si>
  <si>
    <t>Комунікаційний менеджмент</t>
  </si>
  <si>
    <t xml:space="preserve"> Зовнішньоекономічна діяльність підприємства</t>
  </si>
  <si>
    <t>Міжнародний менеджмент / Самоменеджмент</t>
  </si>
  <si>
    <t>1.2.6.1</t>
  </si>
  <si>
    <t>1.2.6.2</t>
  </si>
  <si>
    <t>Теорія організації</t>
  </si>
  <si>
    <t>1.2.13.1</t>
  </si>
  <si>
    <t>1.2.13.2</t>
  </si>
  <si>
    <t>Тренінг з методів прийняття управлінських рішень / Тренінг з  вибору стратегій</t>
  </si>
  <si>
    <t>Д.К. Турченко</t>
  </si>
  <si>
    <t>мп</t>
  </si>
  <si>
    <t>філ</t>
  </si>
  <si>
    <t>вм</t>
  </si>
  <si>
    <t>м</t>
  </si>
  <si>
    <t>ііг</t>
  </si>
  <si>
    <t>еп</t>
  </si>
  <si>
    <t>оа</t>
  </si>
  <si>
    <t>ф</t>
  </si>
  <si>
    <t>хіоп</t>
  </si>
  <si>
    <t>фв</t>
  </si>
  <si>
    <t>1 к</t>
  </si>
  <si>
    <t>2 к</t>
  </si>
  <si>
    <t>3 к</t>
  </si>
  <si>
    <t>4 к</t>
  </si>
  <si>
    <t>кіт</t>
  </si>
  <si>
    <t>авп</t>
  </si>
  <si>
    <t>іспр</t>
  </si>
  <si>
    <t>еса</t>
  </si>
  <si>
    <t>техм</t>
  </si>
  <si>
    <t>амм</t>
  </si>
  <si>
    <t>птм</t>
  </si>
  <si>
    <t>кмсіт</t>
  </si>
  <si>
    <t>фіз</t>
  </si>
  <si>
    <t>зв</t>
  </si>
  <si>
    <t>лв</t>
  </si>
  <si>
    <t>тм</t>
  </si>
  <si>
    <t>мпф</t>
  </si>
  <si>
    <t>омт</t>
  </si>
  <si>
    <t>опм</t>
  </si>
  <si>
    <t>вступ</t>
  </si>
  <si>
    <t>інформатика</t>
  </si>
  <si>
    <t>ЕММ</t>
  </si>
  <si>
    <t>філософія</t>
  </si>
  <si>
    <t>укр мова</t>
  </si>
  <si>
    <t>ін мова</t>
  </si>
  <si>
    <t>статистика</t>
  </si>
  <si>
    <t>теорія орг (кафедральна)</t>
  </si>
  <si>
    <t>проект</t>
  </si>
  <si>
    <t xml:space="preserve"> +1 кредит</t>
  </si>
  <si>
    <t>Вступ до освітнього процесу</t>
  </si>
  <si>
    <t>можна перенести Теор. Організації</t>
  </si>
  <si>
    <t>якщо переносити Теор орг, то сюди стає інша дисц</t>
  </si>
  <si>
    <t>или же поставить дисциплину на софт-скиллс</t>
  </si>
  <si>
    <t>так поставили ЕП</t>
  </si>
  <si>
    <t>так у ЕП</t>
  </si>
  <si>
    <t>Іноземна мова (за професійним спрямуванням) / Ділове листування іноземною мовою</t>
  </si>
  <si>
    <t>семестровка на 19/20 уч. год</t>
  </si>
  <si>
    <t>семестровка на 20/21 уч. год</t>
  </si>
  <si>
    <t>ПРН</t>
  </si>
  <si>
    <t>3,5,7,8</t>
  </si>
  <si>
    <t>6, 11</t>
  </si>
  <si>
    <t>2,11,123</t>
  </si>
  <si>
    <t>16, 17</t>
  </si>
  <si>
    <t>Статистика/ Електрона комерція</t>
  </si>
  <si>
    <t>Економічна інформатика</t>
  </si>
  <si>
    <t>Психологія</t>
  </si>
  <si>
    <t>2,11,13,14</t>
  </si>
  <si>
    <t>Мотиваційний  менеджмент</t>
  </si>
  <si>
    <t>Економіка праці та соціально-трудові відносини / Кадровий аудит</t>
  </si>
  <si>
    <t>ЕП/М</t>
  </si>
  <si>
    <t>Міжнародний менеджмент / Зовнішньоекономічна діяльність підприємства</t>
  </si>
  <si>
    <t>Теорія проектного аналізу / Управління інноваціями</t>
  </si>
  <si>
    <t>Правознавство та конституційне право</t>
  </si>
  <si>
    <t>Національна економіка / Маркетингова політика комунікацій</t>
  </si>
  <si>
    <t>Державне та регіональне управління / Логістика</t>
  </si>
  <si>
    <t>Політична економія</t>
  </si>
  <si>
    <t>зміна назви</t>
  </si>
  <si>
    <t>+</t>
  </si>
  <si>
    <t xml:space="preserve">Економічний аналіз </t>
  </si>
  <si>
    <r>
      <rPr>
        <b/>
        <sz val="10"/>
        <color rgb="FFFF0000"/>
        <rFont val="Times New Roman"/>
        <family val="1"/>
        <charset val="204"/>
      </rPr>
      <t>Іноземна мова (за професійним спрямуванням)</t>
    </r>
    <r>
      <rPr>
        <b/>
        <sz val="10"/>
        <rFont val="Times New Roman"/>
        <family val="1"/>
        <charset val="204"/>
      </rPr>
      <t xml:space="preserve"> / Політологія</t>
    </r>
  </si>
  <si>
    <r>
      <rPr>
        <b/>
        <sz val="10"/>
        <color rgb="FFFF0000"/>
        <rFont val="Times New Roman"/>
        <family val="1"/>
        <charset val="204"/>
      </rPr>
      <t xml:space="preserve">Іноземна мова (за професійним спрямуванням) </t>
    </r>
    <r>
      <rPr>
        <b/>
        <sz val="10"/>
        <rFont val="Times New Roman"/>
        <family val="1"/>
        <charset val="204"/>
      </rPr>
      <t>/ Соціологія</t>
    </r>
  </si>
  <si>
    <r>
      <rPr>
        <b/>
        <sz val="10"/>
        <color rgb="FFFF0000"/>
        <rFont val="Times New Roman"/>
        <family val="1"/>
        <charset val="204"/>
      </rPr>
      <t>Контролінг</t>
    </r>
    <r>
      <rPr>
        <b/>
        <sz val="10"/>
        <rFont val="Times New Roman"/>
        <family val="1"/>
        <charset val="204"/>
      </rPr>
      <t xml:space="preserve"> /Гроші та кредит</t>
    </r>
  </si>
  <si>
    <r>
      <rPr>
        <b/>
        <sz val="10"/>
        <color rgb="FFFF0000"/>
        <rFont val="Times New Roman"/>
        <family val="1"/>
        <charset val="204"/>
      </rPr>
      <t xml:space="preserve">Іноземна мова (за професійним спрямуванням) </t>
    </r>
    <r>
      <rPr>
        <b/>
        <sz val="10"/>
        <rFont val="Times New Roman"/>
        <family val="1"/>
        <charset val="204"/>
      </rPr>
      <t xml:space="preserve">/ </t>
    </r>
    <r>
      <rPr>
        <b/>
        <sz val="10"/>
        <color rgb="FFFF0000"/>
        <rFont val="Times New Roman"/>
        <family val="1"/>
        <charset val="204"/>
      </rPr>
      <t>Професійна етика</t>
    </r>
  </si>
  <si>
    <r>
      <t xml:space="preserve">Управління комерційною діяльністю / </t>
    </r>
    <r>
      <rPr>
        <b/>
        <sz val="10"/>
        <color rgb="FFFF0000"/>
        <rFont val="Times New Roman"/>
        <family val="1"/>
        <charset val="204"/>
      </rPr>
      <t>Менеджмент промислового виробництва</t>
    </r>
  </si>
  <si>
    <t>Теорія проектного аналізу</t>
  </si>
  <si>
    <t>Ділове листування іноземною мовою</t>
  </si>
  <si>
    <t xml:space="preserve">Державне та регіональне управління </t>
  </si>
  <si>
    <t>1.3 та 1.4</t>
  </si>
  <si>
    <t>Кваліфікаційна робота бакалавра</t>
  </si>
  <si>
    <t>1.4 Атестація</t>
  </si>
  <si>
    <t>цикл 1.1</t>
  </si>
  <si>
    <t>цикл 1.2</t>
  </si>
  <si>
    <t>цикл 1.3
+1.4</t>
  </si>
  <si>
    <t>цикл 2.1</t>
  </si>
  <si>
    <t>цикл 2.2</t>
  </si>
  <si>
    <t xml:space="preserve">V. План освітнього процесу                               </t>
  </si>
  <si>
    <t>Кількість аудиторних годин за семестрами</t>
  </si>
  <si>
    <t>кількість тижнів у семестрі</t>
  </si>
  <si>
    <t>ОА/М</t>
  </si>
  <si>
    <t>Ф/М</t>
  </si>
  <si>
    <t>2,11,12,3</t>
  </si>
  <si>
    <t>Г/М</t>
  </si>
  <si>
    <t>.</t>
  </si>
  <si>
    <t>Організація виробництва</t>
  </si>
  <si>
    <t>курс роб Менеджмент - может поменять местами с тренингом, а 0,5 кред - на опер менеджм</t>
  </si>
  <si>
    <t>1.1.9</t>
  </si>
  <si>
    <t>1.2.9.1</t>
  </si>
  <si>
    <t>1.2.9.2</t>
  </si>
  <si>
    <t>1.2.10.1</t>
  </si>
  <si>
    <t>1.2.10.2</t>
  </si>
  <si>
    <t>1.2.15</t>
  </si>
  <si>
    <t>1.2.17</t>
  </si>
  <si>
    <t>1.3.1</t>
  </si>
  <si>
    <t>1.3.2</t>
  </si>
  <si>
    <t>1.3.3</t>
  </si>
  <si>
    <t>1.3.4</t>
  </si>
  <si>
    <t>1.4.1</t>
  </si>
  <si>
    <t>1.1</t>
  </si>
  <si>
    <t>1, 2б д*</t>
  </si>
  <si>
    <t>1.2</t>
  </si>
  <si>
    <t>3, 4б д*</t>
  </si>
  <si>
    <t>1.3</t>
  </si>
  <si>
    <t>Дисципліни з інших ОП ДДМА</t>
  </si>
  <si>
    <t>IV. АТЕСТАЦІЯ</t>
  </si>
  <si>
    <t>№</t>
  </si>
  <si>
    <t>Атестація</t>
  </si>
  <si>
    <t xml:space="preserve">Екзаменаційна сесія </t>
  </si>
  <si>
    <t>І . ГРАФІК ОСВІТНЬОГО ПРОЦЕСУ</t>
  </si>
  <si>
    <t>Новітні інформаційні технології</t>
  </si>
  <si>
    <t>Управління освітнім процесом</t>
  </si>
  <si>
    <t>Історія управлінської думки</t>
  </si>
  <si>
    <t>Економіко-математичні  моделі в управлінні</t>
  </si>
  <si>
    <t>Правознавство</t>
  </si>
  <si>
    <t>Договірне право / Основи адміністративного права/ Конституційне право</t>
  </si>
  <si>
    <t>Ризик менеджмент/Організація виробництва</t>
  </si>
  <si>
    <t>Адміністративний менеджмент / Зовнішньоекономічна діяльність підприємства</t>
  </si>
  <si>
    <t>Кваліфікаційна робота</t>
  </si>
  <si>
    <t>семестровка на 21/22 уч. год</t>
  </si>
  <si>
    <t>Електрона комерція/ Офісний менеджмент</t>
  </si>
  <si>
    <t xml:space="preserve"> Управління інноваціями</t>
  </si>
  <si>
    <t>Державне та регіональне управління /Працевлаштування та ділова кар'єра</t>
  </si>
  <si>
    <r>
      <rPr>
        <sz val="10"/>
        <color theme="6" tint="-0.499984740745262"/>
        <rFont val="Times New Roman"/>
        <family val="1"/>
        <charset val="204"/>
      </rPr>
      <t>Іноземна мова (за професійним спрямуванням</t>
    </r>
    <r>
      <rPr>
        <sz val="10"/>
        <color rgb="FFFF0000"/>
        <rFont val="Times New Roman"/>
        <family val="1"/>
        <charset val="204"/>
      </rPr>
      <t xml:space="preserve">) </t>
    </r>
    <r>
      <rPr>
        <sz val="10"/>
        <rFont val="Times New Roman"/>
        <family val="1"/>
        <charset val="204"/>
      </rPr>
      <t>/ Професійна етика</t>
    </r>
  </si>
  <si>
    <r>
      <rPr>
        <sz val="10"/>
        <color theme="6" tint="-0.499984740745262"/>
        <rFont val="Times New Roman"/>
        <family val="1"/>
        <charset val="204"/>
      </rPr>
      <t xml:space="preserve">Безпека життєдіяльності та основи охорони праці </t>
    </r>
    <r>
      <rPr>
        <sz val="10"/>
        <rFont val="Times New Roman"/>
        <family val="1"/>
        <charset val="204"/>
      </rPr>
      <t>/  Системи технологій</t>
    </r>
  </si>
  <si>
    <r>
      <rPr>
        <sz val="10"/>
        <color theme="6" tint="-0.499984740745262"/>
        <rFont val="Times New Roman"/>
        <family val="1"/>
        <charset val="204"/>
      </rPr>
      <t>Статистик</t>
    </r>
    <r>
      <rPr>
        <sz val="10"/>
        <color rgb="FFFF0000"/>
        <rFont val="Times New Roman"/>
        <family val="1"/>
        <charset val="204"/>
      </rPr>
      <t xml:space="preserve">а/  </t>
    </r>
    <r>
      <rPr>
        <sz val="10"/>
        <rFont val="Times New Roman"/>
        <family val="1"/>
        <charset val="204"/>
      </rPr>
      <t>Організація підприємницької діяльності</t>
    </r>
  </si>
  <si>
    <r>
      <rPr>
        <sz val="10"/>
        <color theme="6" tint="-0.499984740745262"/>
        <rFont val="Times New Roman"/>
        <family val="1"/>
        <charset val="204"/>
      </rPr>
      <t>Гроші та креди</t>
    </r>
    <r>
      <rPr>
        <sz val="10"/>
        <rFont val="Times New Roman"/>
        <family val="1"/>
        <charset val="204"/>
      </rPr>
      <t>т/ Контролінг</t>
    </r>
  </si>
  <si>
    <r>
      <rPr>
        <sz val="10"/>
        <color theme="6" tint="-0.499984740745262"/>
        <rFont val="Times New Roman"/>
        <family val="1"/>
        <charset val="204"/>
      </rPr>
      <t>Економіка праці та соціально-трудові відносини</t>
    </r>
    <r>
      <rPr>
        <sz val="10"/>
        <rFont val="Times New Roman"/>
        <family val="1"/>
        <charset val="204"/>
      </rPr>
      <t>/ Кадровий аудит</t>
    </r>
  </si>
  <si>
    <t>нова</t>
  </si>
  <si>
    <t>уточнить у Подгоры</t>
  </si>
  <si>
    <t>6</t>
  </si>
  <si>
    <t>5</t>
  </si>
  <si>
    <t>7</t>
  </si>
  <si>
    <t xml:space="preserve">Безпека життєдіяльності та основи охорони праці </t>
  </si>
  <si>
    <t>Системи технологій</t>
  </si>
  <si>
    <t xml:space="preserve">Електрона комерція </t>
  </si>
  <si>
    <t>Офісний менеджмент</t>
  </si>
  <si>
    <t>1.2.18</t>
  </si>
  <si>
    <t>Вибіркові дисципліни 4 семестру</t>
  </si>
  <si>
    <t>Вибіркова дисципліна 4 семестру</t>
  </si>
  <si>
    <t>Вибіркова дисципліна 5 семестру</t>
  </si>
  <si>
    <t>Вибіркова дисципліна 6 семестру</t>
  </si>
  <si>
    <t>Вибіркова дисципліна 7 семестру</t>
  </si>
  <si>
    <t>Вибіркова дисципліна 8 семестру</t>
  </si>
  <si>
    <t>2.1.7</t>
  </si>
  <si>
    <t>2.1.8</t>
  </si>
  <si>
    <t>2.1.9</t>
  </si>
  <si>
    <t>2.1.10</t>
  </si>
  <si>
    <t>2.1.11</t>
  </si>
  <si>
    <t>Вибіркова дисципліна 3 семестру</t>
  </si>
  <si>
    <t>4, 4</t>
  </si>
  <si>
    <t>6, 6</t>
  </si>
  <si>
    <t>7, 7</t>
  </si>
  <si>
    <t>8, 8</t>
  </si>
  <si>
    <t>4</t>
  </si>
  <si>
    <t>Вибіркові дисципліни 6 семестру</t>
  </si>
  <si>
    <t>Вибіркові дисципліни 7 семестру</t>
  </si>
  <si>
    <t>Вибіркові дисципліни 8 семестру</t>
  </si>
  <si>
    <t>2.2.10</t>
  </si>
  <si>
    <t>2.2.11</t>
  </si>
  <si>
    <t>2.2.12</t>
  </si>
  <si>
    <t>2.2.13</t>
  </si>
  <si>
    <t>2.2.14</t>
  </si>
  <si>
    <t>2.2.15</t>
  </si>
  <si>
    <t>2.2.16</t>
  </si>
  <si>
    <t>2.2.17</t>
  </si>
  <si>
    <t>2.2.18</t>
  </si>
  <si>
    <t>2.2.19</t>
  </si>
  <si>
    <t>2.2.20</t>
  </si>
  <si>
    <t xml:space="preserve">Позначення: Т – теоретичне навчання; С – екзаменаційна сесія;  П – практика; К – канікули; Д– виконання кваліфікаційної роботи; А – атестація </t>
  </si>
  <si>
    <t>Форма  атестації (екзамен, кваліфікаційна робота)</t>
  </si>
  <si>
    <t>Гарант освітньої програми</t>
  </si>
  <si>
    <t>Моделювання та прогнозування в менеджменті</t>
  </si>
  <si>
    <t>Виконання кваліф. роботи</t>
  </si>
  <si>
    <t>протокол № 9</t>
  </si>
  <si>
    <t>" 27 "    квітня    2023 р.</t>
  </si>
  <si>
    <t>пока не трогать, чужая дисц.</t>
  </si>
  <si>
    <t>В ДВВ</t>
  </si>
  <si>
    <t>В обовязкові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</si>
</sst>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164" formatCode="_-* #,##0.00_р_._-;\-* #,##0.00_р_._-;_-* &quot;-&quot;??_р_._-;_-@_-"/>
    <numFmt numFmtId="165" formatCode="#,##0_-;\-* #,##0_-;\ _-;_-@_-"/>
    <numFmt numFmtId="166" formatCode="#,##0.0_ ;\-#,##0.0\ "/>
    <numFmt numFmtId="167" formatCode="0.0"/>
    <numFmt numFmtId="168" formatCode="#,##0.0_-;\-* #,##0.0_-;\ _-;_-@_-"/>
    <numFmt numFmtId="169" formatCode="#,##0_ ;\-#,##0\ "/>
    <numFmt numFmtId="170" formatCode="#,##0_-;\-* #,##0_-;\ &quot;&quot;_-;_-@_-"/>
    <numFmt numFmtId="171" formatCode="#,##0;\-* #,##0_-;\ &quot;&quot;_-;_-@_-"/>
    <numFmt numFmtId="172" formatCode="#,##0.0;\-* #,##0.0_-;\ &quot;&quot;_-;_-@_-"/>
    <numFmt numFmtId="173" formatCode="#,##0.0_-;\-* #,##0.0_-;\ &quot;&quot;_-;_-@_-"/>
    <numFmt numFmtId="174" formatCode="#,##0.00_ ;\-#,##0.00\ "/>
  </numFmts>
  <fonts count="60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Times New Roman"/>
      <family val="1"/>
      <charset val="204"/>
    </font>
    <font>
      <b/>
      <sz val="10"/>
      <name val="Times New Roman"/>
      <family val="1"/>
      <charset val="204"/>
    </font>
    <font>
      <sz val="14"/>
      <name val="Times New Roman"/>
      <family val="1"/>
      <charset val="204"/>
    </font>
    <font>
      <b/>
      <sz val="18"/>
      <name val="Times New Roman"/>
      <family val="1"/>
      <charset val="204"/>
    </font>
    <font>
      <sz val="8"/>
      <name val="Times New Roman"/>
      <family val="1"/>
      <charset val="204"/>
    </font>
    <font>
      <sz val="12"/>
      <name val="Times New Roman"/>
      <family val="1"/>
      <charset val="204"/>
    </font>
    <font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0"/>
      <name val="Arial Cyr"/>
      <charset val="204"/>
    </font>
    <font>
      <sz val="14"/>
      <name val="Arial Cyr"/>
      <charset val="204"/>
    </font>
    <font>
      <sz val="14"/>
      <name val="Arial Cyr"/>
      <family val="2"/>
      <charset val="204"/>
    </font>
    <font>
      <sz val="16"/>
      <name val="Arial Cyr"/>
      <family val="2"/>
      <charset val="204"/>
    </font>
    <font>
      <sz val="22"/>
      <name val="Times New Roman"/>
      <family val="1"/>
      <charset val="204"/>
    </font>
    <font>
      <b/>
      <sz val="24"/>
      <name val="Times New Roman"/>
      <family val="1"/>
      <charset val="204"/>
    </font>
    <font>
      <sz val="24"/>
      <name val="Times New Roman"/>
      <family val="1"/>
      <charset val="204"/>
    </font>
    <font>
      <sz val="20"/>
      <name val="Times New Roman"/>
      <family val="1"/>
      <charset val="204"/>
    </font>
    <font>
      <u/>
      <sz val="22"/>
      <name val="Times New Roman"/>
      <family val="1"/>
      <charset val="204"/>
    </font>
    <font>
      <b/>
      <sz val="22"/>
      <name val="Times New Roman"/>
      <family val="1"/>
      <charset val="204"/>
    </font>
    <font>
      <sz val="22"/>
      <name val="Arial Cyr"/>
      <family val="2"/>
      <charset val="204"/>
    </font>
    <font>
      <b/>
      <sz val="20"/>
      <name val="Times New Roman"/>
      <family val="1"/>
      <charset val="204"/>
    </font>
    <font>
      <sz val="20"/>
      <name val="Arial Cyr"/>
      <family val="2"/>
      <charset val="204"/>
    </font>
    <font>
      <b/>
      <sz val="16"/>
      <name val="Times New Roman Cyr"/>
      <charset val="204"/>
    </font>
    <font>
      <sz val="12"/>
      <name val="Times New Roman"/>
      <family val="1"/>
    </font>
    <font>
      <b/>
      <sz val="11"/>
      <name val="Times New Roman"/>
      <family val="1"/>
      <charset val="204"/>
    </font>
    <font>
      <sz val="12"/>
      <name val="Arial"/>
      <family val="2"/>
    </font>
    <font>
      <b/>
      <i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b/>
      <sz val="12"/>
      <color rgb="FFFF0000"/>
      <name val="Times New Roman"/>
      <family val="1"/>
      <charset val="204"/>
    </font>
    <font>
      <sz val="10"/>
      <name val="Arial Cyr"/>
      <family val="2"/>
      <charset val="204"/>
    </font>
    <font>
      <b/>
      <sz val="12"/>
      <name val="Arial Cyr"/>
      <family val="2"/>
      <charset val="204"/>
    </font>
    <font>
      <sz val="16"/>
      <color theme="1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0"/>
      <color rgb="FFFF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Arial Cyr"/>
      <family val="2"/>
      <charset val="204"/>
    </font>
    <font>
      <sz val="12"/>
      <color theme="1"/>
      <name val="Times New Roman"/>
      <family val="1"/>
      <charset val="204"/>
    </font>
    <font>
      <sz val="12"/>
      <name val="Calibri"/>
      <family val="2"/>
      <charset val="204"/>
    </font>
    <font>
      <sz val="11"/>
      <name val="Calibri"/>
      <family val="2"/>
      <charset val="204"/>
      <scheme val="minor"/>
    </font>
    <font>
      <sz val="18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0"/>
      <color rgb="FFFF0000"/>
      <name val="Times New Roman"/>
      <family val="1"/>
      <charset val="204"/>
    </font>
    <font>
      <sz val="10"/>
      <name val="Times New Roman"/>
      <family val="1"/>
    </font>
    <font>
      <sz val="10"/>
      <name val="Arial"/>
      <family val="2"/>
    </font>
    <font>
      <sz val="12"/>
      <color rgb="FFFF0000"/>
      <name val="Arial"/>
      <family val="2"/>
    </font>
    <font>
      <sz val="10"/>
      <color rgb="FFFF0000"/>
      <name val="Arial"/>
      <family val="2"/>
    </font>
    <font>
      <sz val="16"/>
      <color rgb="FFFF0000"/>
      <name val="Times New Roman"/>
      <family val="1"/>
      <charset val="204"/>
    </font>
    <font>
      <sz val="11"/>
      <color theme="6" tint="-0.499984740745262"/>
      <name val="Calibri"/>
      <family val="2"/>
      <charset val="204"/>
      <scheme val="minor"/>
    </font>
    <font>
      <sz val="10"/>
      <color theme="6" tint="-0.499984740745262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2"/>
      <color rgb="FFFF0000"/>
      <name val="Times New Roman"/>
      <family val="1"/>
    </font>
    <font>
      <b/>
      <sz val="12"/>
      <name val="Arial"/>
      <family val="2"/>
    </font>
    <font>
      <b/>
      <sz val="12"/>
      <name val="Times New Roman"/>
      <family val="1"/>
    </font>
    <font>
      <b/>
      <sz val="10"/>
      <name val="Times New Roman"/>
      <family val="1"/>
    </font>
    <font>
      <b/>
      <sz val="10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0.39997558519241921"/>
        <bgColor indexed="64"/>
      </patternFill>
    </fill>
  </fills>
  <borders count="10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8"/>
      </bottom>
      <diagonal/>
    </border>
    <border>
      <left/>
      <right/>
      <top style="thin">
        <color indexed="64"/>
      </top>
      <bottom style="thin">
        <color indexed="8"/>
      </bottom>
      <diagonal/>
    </border>
    <border>
      <left/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 style="thin">
        <color indexed="8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8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8"/>
      </top>
      <bottom style="thin">
        <color indexed="64"/>
      </bottom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 style="medium">
        <color indexed="8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8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/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/>
      <diagonal/>
    </border>
    <border>
      <left/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13" fillId="0" borderId="0"/>
    <xf numFmtId="0" fontId="13" fillId="0" borderId="0"/>
  </cellStyleXfs>
  <cellXfs count="1606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Fill="1" applyAlignment="1">
      <alignment horizontal="left" wrapText="1"/>
    </xf>
    <xf numFmtId="0" fontId="2" fillId="0" borderId="0" xfId="0" applyFont="1"/>
    <xf numFmtId="0" fontId="2" fillId="0" borderId="1" xfId="0" applyFont="1" applyFill="1" applyBorder="1" applyAlignment="1">
      <alignment horizontal="left" wrapText="1"/>
    </xf>
    <xf numFmtId="166" fontId="2" fillId="0" borderId="1" xfId="1" applyNumberFormat="1" applyFont="1" applyFill="1" applyBorder="1" applyAlignment="1" applyProtection="1">
      <alignment horizontal="center" vertical="center"/>
    </xf>
    <xf numFmtId="0" fontId="2" fillId="0" borderId="1" xfId="0" applyFont="1" applyBorder="1" applyAlignment="1">
      <alignment horizontal="center" vertical="center"/>
    </xf>
    <xf numFmtId="167" fontId="2" fillId="0" borderId="1" xfId="0" applyNumberFormat="1" applyFont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0" xfId="0" applyFont="1" applyFill="1" applyBorder="1" applyAlignment="1">
      <alignment horizontal="left" vertical="center" wrapText="1"/>
    </xf>
    <xf numFmtId="165" fontId="3" fillId="0" borderId="0" xfId="0" applyNumberFormat="1" applyFont="1" applyFill="1" applyBorder="1" applyAlignment="1" applyProtection="1">
      <alignment horizontal="center" vertical="center"/>
    </xf>
    <xf numFmtId="0" fontId="2" fillId="0" borderId="1" xfId="0" applyFont="1" applyBorder="1" applyAlignment="1">
      <alignment horizontal="left" wrapText="1"/>
    </xf>
    <xf numFmtId="168" fontId="3" fillId="0" borderId="0" xfId="0" applyNumberFormat="1" applyFont="1" applyFill="1" applyBorder="1" applyAlignment="1" applyProtection="1">
      <alignment horizontal="center" vertical="center"/>
    </xf>
    <xf numFmtId="169" fontId="3" fillId="0" borderId="0" xfId="0" applyNumberFormat="1" applyFont="1" applyAlignment="1">
      <alignment horizontal="center" vertical="center"/>
    </xf>
    <xf numFmtId="167" fontId="2" fillId="0" borderId="0" xfId="0" applyNumberFormat="1" applyFont="1" applyAlignment="1">
      <alignment horizontal="center" vertical="center"/>
    </xf>
    <xf numFmtId="165" fontId="2" fillId="0" borderId="0" xfId="0" applyNumberFormat="1" applyFont="1" applyAlignment="1">
      <alignment horizontal="center" vertical="center"/>
    </xf>
    <xf numFmtId="165" fontId="2" fillId="0" borderId="0" xfId="0" applyNumberFormat="1" applyFont="1"/>
    <xf numFmtId="167" fontId="2" fillId="0" borderId="0" xfId="0" applyNumberFormat="1" applyFont="1"/>
    <xf numFmtId="0" fontId="3" fillId="0" borderId="0" xfId="0" applyFont="1" applyAlignment="1">
      <alignment horizontal="center" vertical="center"/>
    </xf>
    <xf numFmtId="0" fontId="7" fillId="0" borderId="0" xfId="0" applyFont="1"/>
    <xf numFmtId="0" fontId="4" fillId="0" borderId="0" xfId="0" applyFont="1"/>
    <xf numFmtId="0" fontId="4" fillId="0" borderId="0" xfId="0" applyFont="1" applyAlignment="1">
      <alignment horizontal="left" vertical="center" wrapText="1"/>
    </xf>
    <xf numFmtId="0" fontId="7" fillId="0" borderId="0" xfId="0" applyFont="1" applyBorder="1"/>
    <xf numFmtId="0" fontId="10" fillId="0" borderId="0" xfId="2" applyFont="1"/>
    <xf numFmtId="0" fontId="14" fillId="0" borderId="0" xfId="2" applyFont="1"/>
    <xf numFmtId="0" fontId="0" fillId="0" borderId="0" xfId="0" applyBorder="1" applyAlignment="1">
      <alignment horizontal="center" vertical="center"/>
    </xf>
    <xf numFmtId="0" fontId="0" fillId="0" borderId="0" xfId="0" applyBorder="1" applyAlignment="1">
      <alignment horizontal="right" vertical="center"/>
    </xf>
    <xf numFmtId="0" fontId="0" fillId="0" borderId="0" xfId="0" applyAlignment="1">
      <alignment wrapText="1"/>
    </xf>
    <xf numFmtId="0" fontId="10" fillId="0" borderId="0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18" fillId="0" borderId="0" xfId="0" applyFont="1" applyAlignment="1"/>
    <xf numFmtId="0" fontId="6" fillId="0" borderId="0" xfId="0" applyFont="1" applyAlignment="1">
      <alignment vertical="center" wrapText="1"/>
    </xf>
    <xf numFmtId="0" fontId="19" fillId="0" borderId="0" xfId="0" applyFont="1" applyBorder="1" applyAlignment="1"/>
    <xf numFmtId="0" fontId="17" fillId="0" borderId="0" xfId="0" applyFont="1" applyBorder="1" applyAlignment="1">
      <alignment horizontal="center"/>
    </xf>
    <xf numFmtId="0" fontId="4" fillId="0" borderId="0" xfId="0" applyFont="1" applyBorder="1" applyAlignment="1"/>
    <xf numFmtId="0" fontId="20" fillId="0" borderId="0" xfId="0" applyFont="1" applyBorder="1" applyAlignment="1">
      <alignment horizontal="left" wrapText="1"/>
    </xf>
    <xf numFmtId="0" fontId="20" fillId="0" borderId="0" xfId="0" applyFont="1" applyAlignment="1">
      <alignment horizontal="left" wrapText="1"/>
    </xf>
    <xf numFmtId="0" fontId="25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7" fillId="0" borderId="4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0" fontId="7" fillId="0" borderId="43" xfId="0" applyFont="1" applyBorder="1" applyAlignment="1">
      <alignment horizontal="center" vertical="center"/>
    </xf>
    <xf numFmtId="0" fontId="7" fillId="0" borderId="45" xfId="0" applyFont="1" applyBorder="1" applyAlignment="1">
      <alignment horizontal="center" vertical="center"/>
    </xf>
    <xf numFmtId="0" fontId="7" fillId="0" borderId="16" xfId="0" applyFont="1" applyFill="1" applyBorder="1" applyAlignment="1">
      <alignment horizontal="center" vertical="center" wrapText="1"/>
    </xf>
    <xf numFmtId="0" fontId="7" fillId="0" borderId="17" xfId="0" applyFont="1" applyFill="1" applyBorder="1" applyAlignment="1">
      <alignment horizontal="center" vertical="center" wrapText="1"/>
    </xf>
    <xf numFmtId="0" fontId="7" fillId="0" borderId="19" xfId="0" applyFont="1" applyFill="1" applyBorder="1" applyAlignment="1">
      <alignment horizontal="center" vertical="center" wrapText="1"/>
    </xf>
    <xf numFmtId="0" fontId="7" fillId="0" borderId="49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0" borderId="28" xfId="0" applyFont="1" applyFill="1" applyBorder="1" applyAlignment="1">
      <alignment horizontal="center" vertical="center" wrapText="1"/>
    </xf>
    <xf numFmtId="0" fontId="7" fillId="0" borderId="24" xfId="0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 wrapText="1"/>
    </xf>
    <xf numFmtId="0" fontId="0" fillId="0" borderId="24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 wrapText="1"/>
    </xf>
    <xf numFmtId="0" fontId="12" fillId="0" borderId="0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Alignment="1">
      <alignment horizontal="center"/>
    </xf>
    <xf numFmtId="0" fontId="9" fillId="0" borderId="0" xfId="2" applyFont="1"/>
    <xf numFmtId="0" fontId="8" fillId="0" borderId="0" xfId="2" applyFont="1"/>
    <xf numFmtId="0" fontId="0" fillId="0" borderId="0" xfId="0" applyBorder="1" applyAlignment="1">
      <alignment horizontal="left" vertical="center"/>
    </xf>
    <xf numFmtId="0" fontId="0" fillId="0" borderId="0" xfId="0" applyBorder="1" applyAlignment="1">
      <alignment vertical="center"/>
    </xf>
    <xf numFmtId="0" fontId="7" fillId="0" borderId="3" xfId="0" applyFont="1" applyFill="1" applyBorder="1" applyAlignment="1">
      <alignment horizontal="center" vertical="center" wrapText="1"/>
    </xf>
    <xf numFmtId="0" fontId="7" fillId="0" borderId="61" xfId="0" applyFont="1" applyFill="1" applyBorder="1" applyAlignment="1">
      <alignment horizontal="center" vertical="center" wrapText="1"/>
    </xf>
    <xf numFmtId="0" fontId="7" fillId="0" borderId="18" xfId="0" applyFont="1" applyFill="1" applyBorder="1" applyAlignment="1">
      <alignment horizontal="center" vertical="center" wrapText="1"/>
    </xf>
    <xf numFmtId="0" fontId="7" fillId="2" borderId="27" xfId="0" applyFont="1" applyFill="1" applyBorder="1" applyAlignment="1">
      <alignment horizontal="center" vertical="center" wrapText="1"/>
    </xf>
    <xf numFmtId="0" fontId="7" fillId="0" borderId="27" xfId="0" applyFont="1" applyFill="1" applyBorder="1" applyAlignment="1">
      <alignment horizontal="center" vertical="center" wrapText="1"/>
    </xf>
    <xf numFmtId="0" fontId="7" fillId="0" borderId="41" xfId="0" applyFont="1" applyFill="1" applyBorder="1" applyAlignment="1">
      <alignment horizontal="center" vertical="center" wrapText="1"/>
    </xf>
    <xf numFmtId="0" fontId="7" fillId="0" borderId="40" xfId="0" applyFont="1" applyFill="1" applyBorder="1" applyAlignment="1">
      <alignment horizontal="center" vertical="center" wrapText="1"/>
    </xf>
    <xf numFmtId="0" fontId="0" fillId="0" borderId="40" xfId="0" applyBorder="1" applyAlignment="1">
      <alignment horizontal="center" vertical="center"/>
    </xf>
    <xf numFmtId="0" fontId="7" fillId="2" borderId="49" xfId="0" applyFont="1" applyFill="1" applyBorder="1" applyAlignment="1">
      <alignment horizontal="center" vertical="center" wrapText="1"/>
    </xf>
    <xf numFmtId="0" fontId="4" fillId="0" borderId="62" xfId="0" applyFont="1" applyBorder="1" applyAlignment="1">
      <alignment horizontal="center"/>
    </xf>
    <xf numFmtId="0" fontId="4" fillId="0" borderId="63" xfId="0" applyFont="1" applyBorder="1" applyAlignment="1">
      <alignment horizontal="center"/>
    </xf>
    <xf numFmtId="0" fontId="4" fillId="0" borderId="64" xfId="0" applyFont="1" applyBorder="1" applyAlignment="1">
      <alignment horizontal="center"/>
    </xf>
    <xf numFmtId="170" fontId="7" fillId="0" borderId="0" xfId="3" applyNumberFormat="1" applyFont="1" applyFill="1" applyBorder="1" applyAlignment="1" applyProtection="1">
      <alignment vertical="center"/>
    </xf>
    <xf numFmtId="0" fontId="7" fillId="2" borderId="66" xfId="3" applyNumberFormat="1" applyFont="1" applyFill="1" applyBorder="1" applyAlignment="1" applyProtection="1">
      <alignment horizontal="center" vertical="center"/>
    </xf>
    <xf numFmtId="0" fontId="7" fillId="2" borderId="0" xfId="3" applyNumberFormat="1" applyFont="1" applyFill="1" applyBorder="1" applyAlignment="1" applyProtection="1">
      <alignment horizontal="center" vertical="center"/>
    </xf>
    <xf numFmtId="49" fontId="11" fillId="2" borderId="62" xfId="3" applyNumberFormat="1" applyFont="1" applyFill="1" applyBorder="1" applyAlignment="1">
      <alignment vertical="center" wrapText="1"/>
    </xf>
    <xf numFmtId="0" fontId="11" fillId="2" borderId="16" xfId="3" applyFont="1" applyFill="1" applyBorder="1" applyAlignment="1">
      <alignment horizontal="center" vertical="center" wrapText="1"/>
    </xf>
    <xf numFmtId="49" fontId="11" fillId="2" borderId="17" xfId="3" applyNumberFormat="1" applyFont="1" applyFill="1" applyBorder="1" applyAlignment="1">
      <alignment horizontal="center" vertical="center" wrapText="1"/>
    </xf>
    <xf numFmtId="49" fontId="11" fillId="2" borderId="32" xfId="3" applyNumberFormat="1" applyFont="1" applyFill="1" applyBorder="1" applyAlignment="1">
      <alignment horizontal="center" vertical="center" wrapText="1"/>
    </xf>
    <xf numFmtId="170" fontId="11" fillId="2" borderId="19" xfId="3" applyNumberFormat="1" applyFont="1" applyFill="1" applyBorder="1" applyAlignment="1" applyProtection="1">
      <alignment horizontal="center" vertical="center" wrapText="1"/>
    </xf>
    <xf numFmtId="167" fontId="11" fillId="2" borderId="33" xfId="3" applyNumberFormat="1" applyFont="1" applyFill="1" applyBorder="1" applyAlignment="1" applyProtection="1">
      <alignment horizontal="center" vertical="center"/>
    </xf>
    <xf numFmtId="1" fontId="11" fillId="2" borderId="30" xfId="3" applyNumberFormat="1" applyFont="1" applyFill="1" applyBorder="1" applyAlignment="1" applyProtection="1">
      <alignment horizontal="center" vertical="center"/>
    </xf>
    <xf numFmtId="1" fontId="11" fillId="2" borderId="16" xfId="3" applyNumberFormat="1" applyFont="1" applyFill="1" applyBorder="1" applyAlignment="1" applyProtection="1">
      <alignment horizontal="center" vertical="center"/>
    </xf>
    <xf numFmtId="1" fontId="11" fillId="2" borderId="17" xfId="3" applyNumberFormat="1" applyFont="1" applyFill="1" applyBorder="1" applyAlignment="1" applyProtection="1">
      <alignment horizontal="center" vertical="center"/>
    </xf>
    <xf numFmtId="0" fontId="27" fillId="2" borderId="16" xfId="3" applyFont="1" applyFill="1" applyBorder="1" applyAlignment="1">
      <alignment horizontal="center" vertical="center" wrapText="1"/>
    </xf>
    <xf numFmtId="0" fontId="27" fillId="2" borderId="19" xfId="3" applyFont="1" applyFill="1" applyBorder="1" applyAlignment="1">
      <alignment horizontal="center" vertical="center" wrapText="1"/>
    </xf>
    <xf numFmtId="170" fontId="27" fillId="0" borderId="0" xfId="3" applyNumberFormat="1" applyFont="1" applyFill="1" applyBorder="1" applyAlignment="1" applyProtection="1">
      <alignment vertical="center"/>
    </xf>
    <xf numFmtId="49" fontId="27" fillId="2" borderId="37" xfId="0" applyNumberFormat="1" applyFont="1" applyFill="1" applyBorder="1" applyAlignment="1" applyProtection="1">
      <alignment horizontal="center" vertical="center"/>
    </xf>
    <xf numFmtId="49" fontId="7" fillId="2" borderId="63" xfId="3" applyNumberFormat="1" applyFont="1" applyFill="1" applyBorder="1" applyAlignment="1">
      <alignment vertical="center" wrapText="1"/>
    </xf>
    <xf numFmtId="0" fontId="11" fillId="2" borderId="49" xfId="3" applyFont="1" applyFill="1" applyBorder="1" applyAlignment="1">
      <alignment horizontal="center" vertical="center" wrapText="1"/>
    </xf>
    <xf numFmtId="0" fontId="11" fillId="2" borderId="1" xfId="3" applyNumberFormat="1" applyFont="1" applyFill="1" applyBorder="1" applyAlignment="1">
      <alignment horizontal="center" vertical="center" wrapText="1"/>
    </xf>
    <xf numFmtId="0" fontId="11" fillId="2" borderId="3" xfId="3" applyNumberFormat="1" applyFont="1" applyFill="1" applyBorder="1" applyAlignment="1">
      <alignment horizontal="center" vertical="center" wrapText="1"/>
    </xf>
    <xf numFmtId="170" fontId="11" fillId="2" borderId="28" xfId="3" applyNumberFormat="1" applyFont="1" applyFill="1" applyBorder="1" applyAlignment="1" applyProtection="1">
      <alignment horizontal="center" vertical="center" wrapText="1"/>
    </xf>
    <xf numFmtId="167" fontId="7" fillId="2" borderId="39" xfId="3" applyNumberFormat="1" applyFont="1" applyFill="1" applyBorder="1" applyAlignment="1" applyProtection="1">
      <alignment horizontal="center" vertical="center"/>
    </xf>
    <xf numFmtId="0" fontId="7" fillId="2" borderId="37" xfId="3" applyFont="1" applyFill="1" applyBorder="1" applyAlignment="1">
      <alignment horizontal="center" vertical="center" wrapText="1"/>
    </xf>
    <xf numFmtId="0" fontId="7" fillId="2" borderId="49" xfId="3" applyFont="1" applyFill="1" applyBorder="1" applyAlignment="1">
      <alignment horizontal="center" vertical="center" wrapText="1"/>
    </xf>
    <xf numFmtId="0" fontId="7" fillId="2" borderId="1" xfId="3" applyFont="1" applyFill="1" applyBorder="1" applyAlignment="1">
      <alignment horizontal="center" vertical="center" wrapText="1"/>
    </xf>
    <xf numFmtId="0" fontId="27" fillId="2" borderId="49" xfId="3" applyFont="1" applyFill="1" applyBorder="1" applyAlignment="1">
      <alignment horizontal="center" vertical="center" wrapText="1"/>
    </xf>
    <xf numFmtId="0" fontId="27" fillId="2" borderId="28" xfId="3" applyFont="1" applyFill="1" applyBorder="1" applyAlignment="1">
      <alignment horizontal="center" vertical="center" wrapText="1"/>
    </xf>
    <xf numFmtId="49" fontId="11" fillId="2" borderId="1" xfId="3" applyNumberFormat="1" applyFont="1" applyFill="1" applyBorder="1" applyAlignment="1">
      <alignment horizontal="center" vertical="center" wrapText="1"/>
    </xf>
    <xf numFmtId="49" fontId="11" fillId="2" borderId="3" xfId="3" applyNumberFormat="1" applyFont="1" applyFill="1" applyBorder="1" applyAlignment="1">
      <alignment horizontal="center" vertical="center" wrapText="1"/>
    </xf>
    <xf numFmtId="170" fontId="27" fillId="2" borderId="49" xfId="3" applyNumberFormat="1" applyFont="1" applyFill="1" applyBorder="1" applyAlignment="1" applyProtection="1">
      <alignment vertical="center"/>
    </xf>
    <xf numFmtId="170" fontId="27" fillId="2" borderId="28" xfId="3" applyNumberFormat="1" applyFont="1" applyFill="1" applyBorder="1" applyAlignment="1" applyProtection="1">
      <alignment vertical="center"/>
    </xf>
    <xf numFmtId="0" fontId="11" fillId="2" borderId="49" xfId="0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>
      <alignment horizontal="center" vertical="center" wrapText="1"/>
    </xf>
    <xf numFmtId="170" fontId="11" fillId="2" borderId="28" xfId="0" applyNumberFormat="1" applyFont="1" applyFill="1" applyBorder="1" applyAlignment="1" applyProtection="1">
      <alignment horizontal="center" vertical="center" wrapText="1"/>
    </xf>
    <xf numFmtId="167" fontId="7" fillId="2" borderId="39" xfId="0" applyNumberFormat="1" applyFont="1" applyFill="1" applyBorder="1" applyAlignment="1" applyProtection="1">
      <alignment horizontal="center" vertical="center"/>
    </xf>
    <xf numFmtId="0" fontId="27" fillId="2" borderId="1" xfId="0" applyFont="1" applyFill="1" applyBorder="1" applyAlignment="1">
      <alignment horizontal="center" vertical="center" wrapText="1"/>
    </xf>
    <xf numFmtId="0" fontId="27" fillId="2" borderId="49" xfId="0" applyFont="1" applyFill="1" applyBorder="1" applyAlignment="1">
      <alignment horizontal="center" vertical="center" wrapText="1"/>
    </xf>
    <xf numFmtId="0" fontId="27" fillId="2" borderId="28" xfId="0" applyFont="1" applyFill="1" applyBorder="1" applyAlignment="1">
      <alignment horizontal="center" vertical="center" wrapText="1"/>
    </xf>
    <xf numFmtId="49" fontId="28" fillId="2" borderId="63" xfId="0" applyNumberFormat="1" applyFont="1" applyFill="1" applyBorder="1" applyAlignment="1">
      <alignment vertical="center" wrapText="1"/>
    </xf>
    <xf numFmtId="167" fontId="11" fillId="2" borderId="72" xfId="3" applyNumberFormat="1" applyFont="1" applyFill="1" applyBorder="1" applyAlignment="1" applyProtection="1">
      <alignment horizontal="center" vertical="center"/>
    </xf>
    <xf numFmtId="1" fontId="11" fillId="2" borderId="73" xfId="3" applyNumberFormat="1" applyFont="1" applyFill="1" applyBorder="1" applyAlignment="1" applyProtection="1">
      <alignment horizontal="center" vertical="center"/>
    </xf>
    <xf numFmtId="1" fontId="11" fillId="2" borderId="49" xfId="3" applyNumberFormat="1" applyFont="1" applyFill="1" applyBorder="1" applyAlignment="1" applyProtection="1">
      <alignment horizontal="center" vertical="center"/>
    </xf>
    <xf numFmtId="1" fontId="11" fillId="2" borderId="1" xfId="3" applyNumberFormat="1" applyFont="1" applyFill="1" applyBorder="1" applyAlignment="1" applyProtection="1">
      <alignment horizontal="center" vertical="center"/>
    </xf>
    <xf numFmtId="49" fontId="27" fillId="2" borderId="46" xfId="0" applyNumberFormat="1" applyFont="1" applyFill="1" applyBorder="1" applyAlignment="1" applyProtection="1">
      <alignment horizontal="center" vertical="center"/>
    </xf>
    <xf numFmtId="49" fontId="27" fillId="2" borderId="63" xfId="3" applyNumberFormat="1" applyFont="1" applyFill="1" applyBorder="1" applyAlignment="1">
      <alignment horizontal="left" vertical="center" wrapText="1"/>
    </xf>
    <xf numFmtId="0" fontId="11" fillId="2" borderId="74" xfId="0" applyNumberFormat="1" applyFont="1" applyFill="1" applyBorder="1" applyAlignment="1">
      <alignment horizontal="center" vertical="center" wrapText="1"/>
    </xf>
    <xf numFmtId="49" fontId="3" fillId="2" borderId="74" xfId="0" applyNumberFormat="1" applyFont="1" applyFill="1" applyBorder="1" applyAlignment="1">
      <alignment horizontal="center" vertical="center" wrapText="1"/>
    </xf>
    <xf numFmtId="165" fontId="11" fillId="2" borderId="75" xfId="0" applyNumberFormat="1" applyFont="1" applyFill="1" applyBorder="1" applyAlignment="1" applyProtection="1">
      <alignment horizontal="center" vertical="center" wrapText="1"/>
    </xf>
    <xf numFmtId="167" fontId="7" fillId="2" borderId="76" xfId="0" applyNumberFormat="1" applyFont="1" applyFill="1" applyBorder="1" applyAlignment="1" applyProtection="1">
      <alignment horizontal="center" vertical="center"/>
    </xf>
    <xf numFmtId="0" fontId="7" fillId="2" borderId="77" xfId="0" applyFont="1" applyFill="1" applyBorder="1" applyAlignment="1">
      <alignment horizontal="center" vertical="center" wrapText="1"/>
    </xf>
    <xf numFmtId="0" fontId="7" fillId="2" borderId="49" xfId="3" applyNumberFormat="1" applyFont="1" applyFill="1" applyBorder="1" applyAlignment="1" applyProtection="1">
      <alignment vertical="center"/>
    </xf>
    <xf numFmtId="0" fontId="7" fillId="2" borderId="28" xfId="3" applyNumberFormat="1" applyFont="1" applyFill="1" applyBorder="1" applyAlignment="1" applyProtection="1">
      <alignment vertical="center"/>
    </xf>
    <xf numFmtId="170" fontId="29" fillId="0" borderId="0" xfId="3" applyNumberFormat="1" applyFont="1" applyFill="1" applyBorder="1" applyAlignment="1" applyProtection="1">
      <alignment vertical="center"/>
    </xf>
    <xf numFmtId="49" fontId="11" fillId="2" borderId="74" xfId="0" applyNumberFormat="1" applyFont="1" applyFill="1" applyBorder="1" applyAlignment="1">
      <alignment horizontal="center" vertical="center" wrapText="1"/>
    </xf>
    <xf numFmtId="165" fontId="7" fillId="2" borderId="49" xfId="0" applyNumberFormat="1" applyFont="1" applyFill="1" applyBorder="1" applyAlignment="1">
      <alignment horizontal="center" vertical="center" wrapText="1"/>
    </xf>
    <xf numFmtId="0" fontId="7" fillId="2" borderId="49" xfId="0" applyNumberFormat="1" applyFont="1" applyFill="1" applyBorder="1" applyAlignment="1" applyProtection="1">
      <alignment horizontal="center" vertical="center"/>
    </xf>
    <xf numFmtId="0" fontId="7" fillId="2" borderId="28" xfId="0" applyNumberFormat="1" applyFont="1" applyFill="1" applyBorder="1" applyAlignment="1" applyProtection="1">
      <alignment horizontal="center" vertical="center"/>
    </xf>
    <xf numFmtId="49" fontId="11" fillId="2" borderId="37" xfId="0" applyNumberFormat="1" applyFont="1" applyFill="1" applyBorder="1" applyAlignment="1" applyProtection="1">
      <alignment horizontal="center" vertical="center"/>
    </xf>
    <xf numFmtId="49" fontId="11" fillId="2" borderId="63" xfId="3" applyNumberFormat="1" applyFont="1" applyFill="1" applyBorder="1" applyAlignment="1">
      <alignment horizontal="left" vertical="center" wrapText="1"/>
    </xf>
    <xf numFmtId="170" fontId="11" fillId="2" borderId="28" xfId="3" applyNumberFormat="1" applyFont="1" applyFill="1" applyBorder="1" applyAlignment="1" applyProtection="1">
      <alignment horizontal="center" vertical="center"/>
    </xf>
    <xf numFmtId="172" fontId="11" fillId="2" borderId="39" xfId="3" applyNumberFormat="1" applyFont="1" applyFill="1" applyBorder="1" applyAlignment="1" applyProtection="1">
      <alignment horizontal="center" vertical="center"/>
    </xf>
    <xf numFmtId="0" fontId="11" fillId="2" borderId="37" xfId="3" applyFont="1" applyFill="1" applyBorder="1" applyAlignment="1">
      <alignment horizontal="center" vertical="center" wrapText="1"/>
    </xf>
    <xf numFmtId="0" fontId="11" fillId="2" borderId="3" xfId="3" applyFont="1" applyFill="1" applyBorder="1" applyAlignment="1">
      <alignment horizontal="center" vertical="center" wrapText="1"/>
    </xf>
    <xf numFmtId="170" fontId="27" fillId="2" borderId="28" xfId="3" applyNumberFormat="1" applyFont="1" applyFill="1" applyBorder="1" applyAlignment="1" applyProtection="1">
      <alignment horizontal="center" vertical="center"/>
    </xf>
    <xf numFmtId="171" fontId="30" fillId="2" borderId="28" xfId="3" applyNumberFormat="1" applyFont="1" applyFill="1" applyBorder="1" applyAlignment="1" applyProtection="1">
      <alignment horizontal="center" vertical="center"/>
    </xf>
    <xf numFmtId="49" fontId="11" fillId="2" borderId="63" xfId="3" applyNumberFormat="1" applyFont="1" applyFill="1" applyBorder="1" applyAlignment="1">
      <alignment vertical="center" wrapText="1"/>
    </xf>
    <xf numFmtId="170" fontId="11" fillId="2" borderId="49" xfId="3" applyNumberFormat="1" applyFont="1" applyFill="1" applyBorder="1" applyAlignment="1" applyProtection="1">
      <alignment horizontal="center" vertical="center"/>
    </xf>
    <xf numFmtId="0" fontId="11" fillId="2" borderId="28" xfId="3" applyFont="1" applyFill="1" applyBorder="1" applyAlignment="1">
      <alignment horizontal="center" vertical="center" wrapText="1"/>
    </xf>
    <xf numFmtId="49" fontId="11" fillId="2" borderId="46" xfId="0" applyNumberFormat="1" applyFont="1" applyFill="1" applyBorder="1" applyAlignment="1" applyProtection="1">
      <alignment horizontal="center" vertical="center"/>
    </xf>
    <xf numFmtId="172" fontId="11" fillId="2" borderId="48" xfId="3" applyNumberFormat="1" applyFont="1" applyFill="1" applyBorder="1" applyAlignment="1" applyProtection="1">
      <alignment horizontal="center" vertical="center"/>
    </xf>
    <xf numFmtId="171" fontId="11" fillId="2" borderId="49" xfId="3" applyNumberFormat="1" applyFont="1" applyFill="1" applyBorder="1" applyAlignment="1" applyProtection="1">
      <alignment horizontal="center" vertical="center"/>
    </xf>
    <xf numFmtId="172" fontId="7" fillId="2" borderId="48" xfId="3" applyNumberFormat="1" applyFont="1" applyFill="1" applyBorder="1" applyAlignment="1" applyProtection="1">
      <alignment horizontal="center" vertical="center"/>
    </xf>
    <xf numFmtId="49" fontId="11" fillId="2" borderId="64" xfId="3" applyNumberFormat="1" applyFont="1" applyFill="1" applyBorder="1" applyAlignment="1">
      <alignment vertical="center" wrapText="1"/>
    </xf>
    <xf numFmtId="170" fontId="11" fillId="2" borderId="23" xfId="3" applyNumberFormat="1" applyFont="1" applyFill="1" applyBorder="1" applyAlignment="1" applyProtection="1">
      <alignment horizontal="center" vertical="center"/>
    </xf>
    <xf numFmtId="0" fontId="11" fillId="2" borderId="24" xfId="3" applyFont="1" applyFill="1" applyBorder="1" applyAlignment="1">
      <alignment horizontal="center" vertical="center" wrapText="1"/>
    </xf>
    <xf numFmtId="0" fontId="11" fillId="2" borderId="41" xfId="3" applyFont="1" applyFill="1" applyBorder="1" applyAlignment="1">
      <alignment horizontal="center" vertical="center" wrapText="1"/>
    </xf>
    <xf numFmtId="172" fontId="11" fillId="2" borderId="78" xfId="3" applyNumberFormat="1" applyFont="1" applyFill="1" applyBorder="1" applyAlignment="1" applyProtection="1">
      <alignment horizontal="center" vertical="center"/>
    </xf>
    <xf numFmtId="0" fontId="11" fillId="2" borderId="79" xfId="3" applyFont="1" applyFill="1" applyBorder="1" applyAlignment="1">
      <alignment horizontal="center" vertical="center" wrapText="1"/>
    </xf>
    <xf numFmtId="0" fontId="11" fillId="2" borderId="23" xfId="3" applyFont="1" applyFill="1" applyBorder="1" applyAlignment="1">
      <alignment horizontal="center" vertical="center" wrapText="1"/>
    </xf>
    <xf numFmtId="0" fontId="27" fillId="2" borderId="42" xfId="3" applyFont="1" applyFill="1" applyBorder="1" applyAlignment="1">
      <alignment horizontal="center" vertical="center" wrapText="1"/>
    </xf>
    <xf numFmtId="0" fontId="27" fillId="2" borderId="43" xfId="3" applyFont="1" applyFill="1" applyBorder="1" applyAlignment="1">
      <alignment horizontal="center" vertical="center" wrapText="1"/>
    </xf>
    <xf numFmtId="167" fontId="11" fillId="2" borderId="60" xfId="3" applyNumberFormat="1" applyFont="1" applyFill="1" applyBorder="1" applyAlignment="1">
      <alignment horizontal="center" vertical="center" wrapText="1"/>
    </xf>
    <xf numFmtId="1" fontId="11" fillId="2" borderId="60" xfId="3" applyNumberFormat="1" applyFont="1" applyFill="1" applyBorder="1" applyAlignment="1">
      <alignment horizontal="center" vertical="center" wrapText="1"/>
    </xf>
    <xf numFmtId="49" fontId="7" fillId="2" borderId="39" xfId="3" applyNumberFormat="1" applyFont="1" applyFill="1" applyBorder="1" applyAlignment="1">
      <alignment vertical="center" wrapText="1"/>
    </xf>
    <xf numFmtId="0" fontId="7" fillId="2" borderId="1" xfId="3" applyNumberFormat="1" applyFont="1" applyFill="1" applyBorder="1" applyAlignment="1">
      <alignment horizontal="center" vertical="center"/>
    </xf>
    <xf numFmtId="0" fontId="7" fillId="2" borderId="3" xfId="3" applyNumberFormat="1" applyFont="1" applyFill="1" applyBorder="1" applyAlignment="1">
      <alignment horizontal="center" vertical="center"/>
    </xf>
    <xf numFmtId="172" fontId="7" fillId="2" borderId="63" xfId="3" applyNumberFormat="1" applyFont="1" applyFill="1" applyBorder="1" applyAlignment="1" applyProtection="1">
      <alignment horizontal="center" vertical="center"/>
    </xf>
    <xf numFmtId="0" fontId="7" fillId="2" borderId="49" xfId="3" applyNumberFormat="1" applyFont="1" applyFill="1" applyBorder="1" applyAlignment="1">
      <alignment horizontal="center" vertical="center" wrapText="1"/>
    </xf>
    <xf numFmtId="49" fontId="7" fillId="2" borderId="28" xfId="3" applyNumberFormat="1" applyFont="1" applyFill="1" applyBorder="1" applyAlignment="1">
      <alignment vertical="center" wrapText="1"/>
    </xf>
    <xf numFmtId="0" fontId="7" fillId="2" borderId="27" xfId="3" applyNumberFormat="1" applyFont="1" applyFill="1" applyBorder="1" applyAlignment="1">
      <alignment horizontal="center" vertical="center" wrapText="1"/>
    </xf>
    <xf numFmtId="0" fontId="7" fillId="2" borderId="28" xfId="3" applyNumberFormat="1" applyFont="1" applyFill="1" applyBorder="1" applyAlignment="1">
      <alignment horizontal="center" vertical="center" wrapText="1"/>
    </xf>
    <xf numFmtId="167" fontId="11" fillId="2" borderId="65" xfId="3" applyNumberFormat="1" applyFont="1" applyFill="1" applyBorder="1" applyAlignment="1">
      <alignment horizontal="center" vertical="center" wrapText="1"/>
    </xf>
    <xf numFmtId="1" fontId="11" fillId="2" borderId="65" xfId="3" applyNumberFormat="1" applyFont="1" applyFill="1" applyBorder="1" applyAlignment="1">
      <alignment horizontal="center" vertical="center" wrapText="1"/>
    </xf>
    <xf numFmtId="0" fontId="7" fillId="2" borderId="16" xfId="3" applyNumberFormat="1" applyFont="1" applyFill="1" applyBorder="1" applyAlignment="1" applyProtection="1">
      <alignment horizontal="center" vertical="center"/>
    </xf>
    <xf numFmtId="0" fontId="7" fillId="2" borderId="49" xfId="3" applyNumberFormat="1" applyFont="1" applyFill="1" applyBorder="1" applyAlignment="1" applyProtection="1">
      <alignment horizontal="center" vertical="center"/>
    </xf>
    <xf numFmtId="0" fontId="7" fillId="0" borderId="23" xfId="3" applyNumberFormat="1" applyFont="1" applyFill="1" applyBorder="1" applyAlignment="1" applyProtection="1">
      <alignment horizontal="center" vertical="center"/>
    </xf>
    <xf numFmtId="0" fontId="7" fillId="0" borderId="41" xfId="3" applyNumberFormat="1" applyFont="1" applyFill="1" applyBorder="1" applyAlignment="1" applyProtection="1">
      <alignment horizontal="center" vertical="center"/>
    </xf>
    <xf numFmtId="172" fontId="7" fillId="0" borderId="64" xfId="3" applyNumberFormat="1" applyFont="1" applyFill="1" applyBorder="1" applyAlignment="1" applyProtection="1">
      <alignment horizontal="center" vertical="center"/>
    </xf>
    <xf numFmtId="0" fontId="7" fillId="0" borderId="24" xfId="3" applyNumberFormat="1" applyFont="1" applyFill="1" applyBorder="1" applyAlignment="1" applyProtection="1">
      <alignment horizontal="center" vertical="center"/>
    </xf>
    <xf numFmtId="167" fontId="11" fillId="2" borderId="70" xfId="3" applyNumberFormat="1" applyFont="1" applyFill="1" applyBorder="1" applyAlignment="1">
      <alignment horizontal="center" vertical="center" wrapText="1"/>
    </xf>
    <xf numFmtId="1" fontId="11" fillId="2" borderId="70" xfId="3" applyNumberFormat="1" applyFont="1" applyFill="1" applyBorder="1" applyAlignment="1">
      <alignment horizontal="center" vertical="center" wrapText="1"/>
    </xf>
    <xf numFmtId="0" fontId="7" fillId="0" borderId="1" xfId="3" applyNumberFormat="1" applyFont="1" applyFill="1" applyBorder="1" applyAlignment="1" applyProtection="1">
      <alignment horizontal="center" vertical="center"/>
    </xf>
    <xf numFmtId="172" fontId="7" fillId="0" borderId="84" xfId="3" applyNumberFormat="1" applyFont="1" applyFill="1" applyBorder="1" applyAlignment="1" applyProtection="1">
      <alignment horizontal="center" vertical="center"/>
    </xf>
    <xf numFmtId="0" fontId="7" fillId="0" borderId="11" xfId="3" applyNumberFormat="1" applyFont="1" applyFill="1" applyBorder="1" applyAlignment="1" applyProtection="1">
      <alignment horizontal="center" vertical="center"/>
    </xf>
    <xf numFmtId="0" fontId="7" fillId="0" borderId="35" xfId="3" applyNumberFormat="1" applyFont="1" applyFill="1" applyBorder="1" applyAlignment="1" applyProtection="1">
      <alignment horizontal="center" vertical="center"/>
    </xf>
    <xf numFmtId="0" fontId="7" fillId="0" borderId="34" xfId="3" applyNumberFormat="1" applyFont="1" applyFill="1" applyBorder="1" applyAlignment="1" applyProtection="1">
      <alignment horizontal="center" vertical="center"/>
    </xf>
    <xf numFmtId="1" fontId="7" fillId="0" borderId="27" xfId="3" applyNumberFormat="1" applyFont="1" applyFill="1" applyBorder="1" applyAlignment="1">
      <alignment horizontal="center" vertical="center"/>
    </xf>
    <xf numFmtId="49" fontId="7" fillId="0" borderId="1" xfId="3" applyNumberFormat="1" applyFont="1" applyFill="1" applyBorder="1" applyAlignment="1">
      <alignment horizontal="center" vertical="center"/>
    </xf>
    <xf numFmtId="49" fontId="7" fillId="0" borderId="3" xfId="3" applyNumberFormat="1" applyFont="1" applyFill="1" applyBorder="1" applyAlignment="1">
      <alignment horizontal="center" vertical="center"/>
    </xf>
    <xf numFmtId="0" fontId="7" fillId="0" borderId="3" xfId="3" applyNumberFormat="1" applyFont="1" applyFill="1" applyBorder="1" applyAlignment="1">
      <alignment horizontal="center" vertical="center"/>
    </xf>
    <xf numFmtId="0" fontId="7" fillId="0" borderId="28" xfId="3" applyNumberFormat="1" applyFont="1" applyFill="1" applyBorder="1" applyAlignment="1" applyProtection="1">
      <alignment horizontal="center" vertical="center"/>
    </xf>
    <xf numFmtId="49" fontId="7" fillId="0" borderId="39" xfId="3" applyNumberFormat="1" applyFont="1" applyFill="1" applyBorder="1" applyAlignment="1">
      <alignment vertical="center" wrapText="1"/>
    </xf>
    <xf numFmtId="172" fontId="7" fillId="0" borderId="63" xfId="3" applyNumberFormat="1" applyFont="1" applyFill="1" applyBorder="1" applyAlignment="1" applyProtection="1">
      <alignment horizontal="center" vertical="center"/>
    </xf>
    <xf numFmtId="1" fontId="7" fillId="0" borderId="1" xfId="3" applyNumberFormat="1" applyFont="1" applyFill="1" applyBorder="1" applyAlignment="1">
      <alignment horizontal="center" vertical="center"/>
    </xf>
    <xf numFmtId="0" fontId="7" fillId="0" borderId="1" xfId="3" applyNumberFormat="1" applyFont="1" applyFill="1" applyBorder="1" applyAlignment="1">
      <alignment horizontal="center" vertical="center"/>
    </xf>
    <xf numFmtId="1" fontId="7" fillId="0" borderId="28" xfId="3" applyNumberFormat="1" applyFont="1" applyFill="1" applyBorder="1" applyAlignment="1">
      <alignment horizontal="center" vertical="center" wrapText="1"/>
    </xf>
    <xf numFmtId="0" fontId="7" fillId="0" borderId="49" xfId="3" applyNumberFormat="1" applyFont="1" applyFill="1" applyBorder="1" applyAlignment="1">
      <alignment horizontal="center" vertical="center" wrapText="1"/>
    </xf>
    <xf numFmtId="0" fontId="7" fillId="0" borderId="28" xfId="3" applyNumberFormat="1" applyFont="1" applyFill="1" applyBorder="1" applyAlignment="1">
      <alignment horizontal="center" vertical="center" wrapText="1"/>
    </xf>
    <xf numFmtId="0" fontId="7" fillId="0" borderId="27" xfId="3" applyNumberFormat="1" applyFont="1" applyFill="1" applyBorder="1" applyAlignment="1">
      <alignment horizontal="center" vertical="center" wrapText="1"/>
    </xf>
    <xf numFmtId="0" fontId="7" fillId="0" borderId="3" xfId="3" applyNumberFormat="1" applyFont="1" applyFill="1" applyBorder="1" applyAlignment="1">
      <alignment horizontal="center" vertical="center" wrapText="1"/>
    </xf>
    <xf numFmtId="0" fontId="7" fillId="0" borderId="28" xfId="3" applyFont="1" applyFill="1" applyBorder="1" applyAlignment="1">
      <alignment horizontal="center" vertical="center" wrapText="1"/>
    </xf>
    <xf numFmtId="0" fontId="7" fillId="0" borderId="27" xfId="3" applyNumberFormat="1" applyFont="1" applyFill="1" applyBorder="1" applyAlignment="1" applyProtection="1">
      <alignment horizontal="center" vertical="center"/>
    </xf>
    <xf numFmtId="0" fontId="7" fillId="0" borderId="17" xfId="3" applyNumberFormat="1" applyFont="1" applyFill="1" applyBorder="1" applyAlignment="1" applyProtection="1">
      <alignment horizontal="center" vertical="center"/>
    </xf>
    <xf numFmtId="0" fontId="7" fillId="0" borderId="49" xfId="3" applyNumberFormat="1" applyFont="1" applyFill="1" applyBorder="1" applyAlignment="1" applyProtection="1">
      <alignment horizontal="center" vertical="center"/>
    </xf>
    <xf numFmtId="0" fontId="7" fillId="2" borderId="27" xfId="3" applyFont="1" applyFill="1" applyBorder="1" applyAlignment="1">
      <alignment horizontal="center" vertical="center" wrapText="1"/>
    </xf>
    <xf numFmtId="167" fontId="11" fillId="2" borderId="60" xfId="3" applyNumberFormat="1" applyFont="1" applyFill="1" applyBorder="1" applyAlignment="1" applyProtection="1">
      <alignment horizontal="center" vertical="center"/>
    </xf>
    <xf numFmtId="1" fontId="11" fillId="2" borderId="60" xfId="3" applyNumberFormat="1" applyFont="1" applyFill="1" applyBorder="1" applyAlignment="1" applyProtection="1">
      <alignment horizontal="center" vertical="center"/>
    </xf>
    <xf numFmtId="0" fontId="7" fillId="2" borderId="17" xfId="3" applyNumberFormat="1" applyFont="1" applyFill="1" applyBorder="1" applyAlignment="1" applyProtection="1">
      <alignment horizontal="center" vertical="center"/>
    </xf>
    <xf numFmtId="0" fontId="7" fillId="2" borderId="28" xfId="3" applyFont="1" applyFill="1" applyBorder="1" applyAlignment="1">
      <alignment horizontal="center" vertical="center" wrapText="1"/>
    </xf>
    <xf numFmtId="49" fontId="7" fillId="2" borderId="72" xfId="3" applyNumberFormat="1" applyFont="1" applyFill="1" applyBorder="1" applyAlignment="1">
      <alignment vertical="center" wrapText="1"/>
    </xf>
    <xf numFmtId="170" fontId="7" fillId="2" borderId="28" xfId="3" applyNumberFormat="1" applyFont="1" applyFill="1" applyBorder="1" applyAlignment="1" applyProtection="1">
      <alignment vertical="center"/>
    </xf>
    <xf numFmtId="1" fontId="11" fillId="2" borderId="28" xfId="3" applyNumberFormat="1" applyFont="1" applyFill="1" applyBorder="1" applyAlignment="1" applyProtection="1">
      <alignment horizontal="center" vertical="center"/>
    </xf>
    <xf numFmtId="172" fontId="7" fillId="2" borderId="62" xfId="3" applyNumberFormat="1" applyFont="1" applyFill="1" applyBorder="1" applyAlignment="1" applyProtection="1">
      <alignment horizontal="center" vertical="center"/>
    </xf>
    <xf numFmtId="0" fontId="7" fillId="2" borderId="35" xfId="3" applyNumberFormat="1" applyFont="1" applyFill="1" applyBorder="1" applyAlignment="1" applyProtection="1">
      <alignment horizontal="center" vertical="center"/>
    </xf>
    <xf numFmtId="0" fontId="7" fillId="2" borderId="34" xfId="3" applyNumberFormat="1" applyFont="1" applyFill="1" applyBorder="1" applyAlignment="1" applyProtection="1">
      <alignment horizontal="center" vertical="center"/>
    </xf>
    <xf numFmtId="49" fontId="27" fillId="2" borderId="63" xfId="0" applyNumberFormat="1" applyFont="1" applyFill="1" applyBorder="1" applyAlignment="1" applyProtection="1">
      <alignment horizontal="center" vertical="center"/>
    </xf>
    <xf numFmtId="0" fontId="7" fillId="2" borderId="28" xfId="3" applyNumberFormat="1" applyFont="1" applyFill="1" applyBorder="1" applyAlignment="1" applyProtection="1">
      <alignment horizontal="center" vertical="center"/>
    </xf>
    <xf numFmtId="171" fontId="31" fillId="2" borderId="28" xfId="0" applyNumberFormat="1" applyFont="1" applyFill="1" applyBorder="1" applyAlignment="1" applyProtection="1">
      <alignment horizontal="center" vertical="center"/>
    </xf>
    <xf numFmtId="1" fontId="11" fillId="2" borderId="88" xfId="3" applyNumberFormat="1" applyFont="1" applyFill="1" applyBorder="1" applyAlignment="1" applyProtection="1">
      <alignment horizontal="center" vertical="center"/>
    </xf>
    <xf numFmtId="167" fontId="11" fillId="2" borderId="87" xfId="3" applyNumberFormat="1" applyFont="1" applyFill="1" applyBorder="1" applyAlignment="1" applyProtection="1">
      <alignment horizontal="center" vertical="center"/>
    </xf>
    <xf numFmtId="0" fontId="7" fillId="2" borderId="16" xfId="0" applyFont="1" applyFill="1" applyBorder="1" applyAlignment="1">
      <alignment horizontal="center" vertical="center" wrapText="1"/>
    </xf>
    <xf numFmtId="0" fontId="7" fillId="2" borderId="17" xfId="0" applyFont="1" applyFill="1" applyBorder="1" applyAlignment="1">
      <alignment horizontal="center" vertical="center" wrapText="1"/>
    </xf>
    <xf numFmtId="171" fontId="31" fillId="2" borderId="19" xfId="0" applyNumberFormat="1" applyFont="1" applyFill="1" applyBorder="1" applyAlignment="1" applyProtection="1">
      <alignment horizontal="center" vertical="center"/>
    </xf>
    <xf numFmtId="167" fontId="11" fillId="2" borderId="34" xfId="3" applyNumberFormat="1" applyFont="1" applyFill="1" applyBorder="1" applyAlignment="1" applyProtection="1">
      <alignment horizontal="center" vertical="center"/>
    </xf>
    <xf numFmtId="1" fontId="11" fillId="2" borderId="35" xfId="3" applyNumberFormat="1" applyFont="1" applyFill="1" applyBorder="1" applyAlignment="1" applyProtection="1">
      <alignment horizontal="center" vertical="center"/>
    </xf>
    <xf numFmtId="167" fontId="11" fillId="2" borderId="49" xfId="3" applyNumberFormat="1" applyFont="1" applyFill="1" applyBorder="1" applyAlignment="1" applyProtection="1">
      <alignment horizontal="center" vertical="center"/>
    </xf>
    <xf numFmtId="171" fontId="7" fillId="2" borderId="16" xfId="0" applyNumberFormat="1" applyFont="1" applyFill="1" applyBorder="1" applyAlignment="1" applyProtection="1">
      <alignment horizontal="center" vertical="center"/>
    </xf>
    <xf numFmtId="171" fontId="7" fillId="2" borderId="17" xfId="0" applyNumberFormat="1" applyFont="1" applyFill="1" applyBorder="1" applyAlignment="1" applyProtection="1">
      <alignment horizontal="center" vertical="center"/>
    </xf>
    <xf numFmtId="0" fontId="11" fillId="2" borderId="17" xfId="0" applyFont="1" applyFill="1" applyBorder="1" applyAlignment="1">
      <alignment horizontal="left" vertical="top" wrapText="1"/>
    </xf>
    <xf numFmtId="0" fontId="11" fillId="2" borderId="19" xfId="0" applyFont="1" applyFill="1" applyBorder="1" applyAlignment="1">
      <alignment horizontal="left" vertical="top" wrapText="1"/>
    </xf>
    <xf numFmtId="0" fontId="11" fillId="2" borderId="16" xfId="0" applyFont="1" applyFill="1" applyBorder="1" applyAlignment="1">
      <alignment horizontal="left" vertical="top" wrapText="1"/>
    </xf>
    <xf numFmtId="167" fontId="32" fillId="4" borderId="70" xfId="3" applyNumberFormat="1" applyFont="1" applyFill="1" applyBorder="1" applyAlignment="1" applyProtection="1">
      <alignment horizontal="center" vertical="center"/>
    </xf>
    <xf numFmtId="0" fontId="7" fillId="2" borderId="26" xfId="0" applyFont="1" applyFill="1" applyBorder="1" applyAlignment="1">
      <alignment horizontal="center" vertical="center"/>
    </xf>
    <xf numFmtId="173" fontId="7" fillId="0" borderId="0" xfId="3" applyNumberFormat="1" applyFont="1" applyFill="1" applyBorder="1" applyAlignment="1" applyProtection="1">
      <alignment vertical="center"/>
    </xf>
    <xf numFmtId="170" fontId="7" fillId="2" borderId="0" xfId="3" applyNumberFormat="1" applyFont="1" applyFill="1" applyBorder="1" applyAlignment="1" applyProtection="1">
      <alignment horizontal="right" vertical="center"/>
    </xf>
    <xf numFmtId="170" fontId="7" fillId="2" borderId="0" xfId="3" applyNumberFormat="1" applyFont="1" applyFill="1" applyBorder="1" applyAlignment="1" applyProtection="1">
      <alignment vertical="center"/>
    </xf>
    <xf numFmtId="0" fontId="7" fillId="2" borderId="0" xfId="3" applyFont="1" applyFill="1" applyBorder="1" applyAlignment="1">
      <alignment horizontal="left" wrapText="1"/>
    </xf>
    <xf numFmtId="0" fontId="7" fillId="2" borderId="0" xfId="3" applyFont="1" applyFill="1" applyBorder="1" applyAlignment="1">
      <alignment horizontal="center" wrapText="1"/>
    </xf>
    <xf numFmtId="0" fontId="27" fillId="2" borderId="0" xfId="3" applyNumberFormat="1" applyFont="1" applyFill="1" applyBorder="1" applyAlignment="1" applyProtection="1">
      <alignment horizontal="center" vertical="center"/>
    </xf>
    <xf numFmtId="170" fontId="29" fillId="2" borderId="0" xfId="3" applyNumberFormat="1" applyFont="1" applyFill="1" applyBorder="1" applyAlignment="1" applyProtection="1">
      <alignment vertical="center"/>
    </xf>
    <xf numFmtId="170" fontId="29" fillId="2" borderId="0" xfId="3" applyNumberFormat="1" applyFont="1" applyFill="1" applyBorder="1" applyAlignment="1" applyProtection="1">
      <alignment horizontal="center" vertical="center" wrapText="1"/>
    </xf>
    <xf numFmtId="0" fontId="29" fillId="2" borderId="0" xfId="3" applyNumberFormat="1" applyFont="1" applyFill="1" applyBorder="1" applyAlignment="1" applyProtection="1">
      <alignment horizontal="center" vertical="center" wrapText="1"/>
    </xf>
    <xf numFmtId="0" fontId="7" fillId="2" borderId="60" xfId="3" applyNumberFormat="1" applyFont="1" applyFill="1" applyBorder="1" applyAlignment="1" applyProtection="1">
      <alignment horizontal="center" vertical="center"/>
    </xf>
    <xf numFmtId="0" fontId="11" fillId="2" borderId="1" xfId="3" applyFont="1" applyFill="1" applyBorder="1" applyAlignment="1">
      <alignment horizontal="center" vertical="center" wrapText="1"/>
    </xf>
    <xf numFmtId="0" fontId="7" fillId="2" borderId="1" xfId="3" applyNumberFormat="1" applyFont="1" applyFill="1" applyBorder="1" applyAlignment="1" applyProtection="1">
      <alignment horizontal="center" vertical="center"/>
    </xf>
    <xf numFmtId="0" fontId="0" fillId="0" borderId="0" xfId="0"/>
    <xf numFmtId="170" fontId="11" fillId="0" borderId="0" xfId="3" applyNumberFormat="1" applyFont="1" applyFill="1" applyBorder="1" applyAlignment="1" applyProtection="1">
      <alignment vertical="center"/>
    </xf>
    <xf numFmtId="49" fontId="11" fillId="2" borderId="82" xfId="3" applyNumberFormat="1" applyFont="1" applyFill="1" applyBorder="1" applyAlignment="1">
      <alignment vertical="center" wrapText="1"/>
    </xf>
    <xf numFmtId="170" fontId="11" fillId="2" borderId="42" xfId="3" applyNumberFormat="1" applyFont="1" applyFill="1" applyBorder="1" applyAlignment="1" applyProtection="1">
      <alignment horizontal="center" vertical="center"/>
    </xf>
    <xf numFmtId="0" fontId="11" fillId="2" borderId="2" xfId="3" applyFont="1" applyFill="1" applyBorder="1" applyAlignment="1">
      <alignment horizontal="center" vertical="center" wrapText="1"/>
    </xf>
    <xf numFmtId="0" fontId="11" fillId="2" borderId="43" xfId="3" applyFont="1" applyFill="1" applyBorder="1" applyAlignment="1">
      <alignment horizontal="center" vertical="center" wrapText="1"/>
    </xf>
    <xf numFmtId="0" fontId="11" fillId="2" borderId="46" xfId="3" applyFont="1" applyFill="1" applyBorder="1" applyAlignment="1">
      <alignment horizontal="center" vertical="center" wrapText="1"/>
    </xf>
    <xf numFmtId="0" fontId="11" fillId="0" borderId="60" xfId="3" applyFont="1" applyFill="1" applyBorder="1" applyAlignment="1">
      <alignment horizontal="center" vertical="center" wrapText="1"/>
    </xf>
    <xf numFmtId="167" fontId="28" fillId="0" borderId="60" xfId="3" applyNumberFormat="1" applyFont="1" applyFill="1" applyBorder="1" applyAlignment="1">
      <alignment horizontal="center" vertical="center" wrapText="1"/>
    </xf>
    <xf numFmtId="1" fontId="28" fillId="0" borderId="60" xfId="3" applyNumberFormat="1" applyFont="1" applyFill="1" applyBorder="1" applyAlignment="1">
      <alignment horizontal="center" vertical="center" wrapText="1"/>
    </xf>
    <xf numFmtId="0" fontId="27" fillId="2" borderId="18" xfId="3" applyFont="1" applyFill="1" applyBorder="1" applyAlignment="1">
      <alignment horizontal="center" vertical="center" wrapText="1"/>
    </xf>
    <xf numFmtId="0" fontId="27" fillId="2" borderId="27" xfId="3" applyFont="1" applyFill="1" applyBorder="1" applyAlignment="1">
      <alignment horizontal="center" vertical="center" wrapText="1"/>
    </xf>
    <xf numFmtId="0" fontId="27" fillId="2" borderId="27" xfId="0" applyFont="1" applyFill="1" applyBorder="1" applyAlignment="1">
      <alignment horizontal="center" vertical="center" wrapText="1"/>
    </xf>
    <xf numFmtId="0" fontId="27" fillId="2" borderId="44" xfId="3" applyFont="1" applyFill="1" applyBorder="1" applyAlignment="1">
      <alignment horizontal="center" vertical="center" wrapText="1"/>
    </xf>
    <xf numFmtId="49" fontId="11" fillId="0" borderId="17" xfId="0" applyNumberFormat="1" applyFont="1" applyFill="1" applyBorder="1" applyAlignment="1">
      <alignment horizontal="center" vertical="center"/>
    </xf>
    <xf numFmtId="1" fontId="11" fillId="0" borderId="17" xfId="0" applyNumberFormat="1" applyFont="1" applyFill="1" applyBorder="1" applyAlignment="1">
      <alignment horizontal="center" vertical="center"/>
    </xf>
    <xf numFmtId="0" fontId="11" fillId="0" borderId="19" xfId="3" applyFont="1" applyFill="1" applyBorder="1" applyAlignment="1">
      <alignment horizontal="center" vertical="center" wrapText="1"/>
    </xf>
    <xf numFmtId="49" fontId="7" fillId="2" borderId="38" xfId="3" applyNumberFormat="1" applyFont="1" applyFill="1" applyBorder="1" applyAlignment="1">
      <alignment vertical="center" wrapText="1"/>
    </xf>
    <xf numFmtId="49" fontId="11" fillId="0" borderId="16" xfId="0" applyNumberFormat="1" applyFont="1" applyFill="1" applyBorder="1" applyAlignment="1">
      <alignment horizontal="center" vertical="center"/>
    </xf>
    <xf numFmtId="0" fontId="11" fillId="0" borderId="19" xfId="0" applyNumberFormat="1" applyFont="1" applyFill="1" applyBorder="1" applyAlignment="1" applyProtection="1">
      <alignment horizontal="center" vertical="center"/>
    </xf>
    <xf numFmtId="1" fontId="7" fillId="0" borderId="49" xfId="3" applyNumberFormat="1" applyFont="1" applyFill="1" applyBorder="1" applyAlignment="1">
      <alignment horizontal="center" vertical="center"/>
    </xf>
    <xf numFmtId="49" fontId="7" fillId="0" borderId="28" xfId="3" applyNumberFormat="1" applyFont="1" applyFill="1" applyBorder="1" applyAlignment="1">
      <alignment horizontal="center" vertical="center"/>
    </xf>
    <xf numFmtId="1" fontId="7" fillId="2" borderId="49" xfId="3" applyNumberFormat="1" applyFont="1" applyFill="1" applyBorder="1" applyAlignment="1">
      <alignment horizontal="center" vertical="center"/>
    </xf>
    <xf numFmtId="49" fontId="7" fillId="2" borderId="28" xfId="3" applyNumberFormat="1" applyFont="1" applyFill="1" applyBorder="1" applyAlignment="1">
      <alignment horizontal="center" vertical="center"/>
    </xf>
    <xf numFmtId="1" fontId="11" fillId="0" borderId="30" xfId="0" applyNumberFormat="1" applyFont="1" applyFill="1" applyBorder="1" applyAlignment="1">
      <alignment horizontal="center" vertical="center"/>
    </xf>
    <xf numFmtId="0" fontId="11" fillId="0" borderId="18" xfId="0" applyNumberFormat="1" applyFont="1" applyFill="1" applyBorder="1" applyAlignment="1">
      <alignment horizontal="center" vertical="center" wrapText="1"/>
    </xf>
    <xf numFmtId="1" fontId="11" fillId="0" borderId="16" xfId="0" applyNumberFormat="1" applyFont="1" applyFill="1" applyBorder="1" applyAlignment="1">
      <alignment horizontal="center" vertical="center" wrapText="1"/>
    </xf>
    <xf numFmtId="0" fontId="11" fillId="0" borderId="18" xfId="3" applyFont="1" applyFill="1" applyBorder="1" applyAlignment="1">
      <alignment horizontal="center" vertical="center" wrapText="1"/>
    </xf>
    <xf numFmtId="0" fontId="11" fillId="0" borderId="16" xfId="3" applyFont="1" applyFill="1" applyBorder="1" applyAlignment="1">
      <alignment horizontal="center" vertical="center" wrapText="1"/>
    </xf>
    <xf numFmtId="166" fontId="11" fillId="0" borderId="62" xfId="0" applyNumberFormat="1" applyFont="1" applyFill="1" applyBorder="1" applyAlignment="1" applyProtection="1">
      <alignment horizontal="center" vertical="center"/>
    </xf>
    <xf numFmtId="49" fontId="11" fillId="0" borderId="31" xfId="0" applyNumberFormat="1" applyFont="1" applyFill="1" applyBorder="1" applyAlignment="1">
      <alignment horizontal="left" vertical="center" wrapText="1"/>
    </xf>
    <xf numFmtId="49" fontId="7" fillId="0" borderId="38" xfId="3" applyNumberFormat="1" applyFont="1" applyFill="1" applyBorder="1" applyAlignment="1">
      <alignment vertical="center" wrapText="1"/>
    </xf>
    <xf numFmtId="49" fontId="11" fillId="2" borderId="39" xfId="3" applyNumberFormat="1" applyFont="1" applyFill="1" applyBorder="1" applyAlignment="1">
      <alignment horizontal="left" vertical="center" wrapText="1"/>
    </xf>
    <xf numFmtId="49" fontId="11" fillId="2" borderId="39" xfId="3" applyNumberFormat="1" applyFont="1" applyFill="1" applyBorder="1" applyAlignment="1">
      <alignment vertical="center" wrapText="1"/>
    </xf>
    <xf numFmtId="49" fontId="11" fillId="0" borderId="62" xfId="0" applyNumberFormat="1" applyFont="1" applyFill="1" applyBorder="1" applyAlignment="1" applyProtection="1">
      <alignment horizontal="center" vertical="center"/>
    </xf>
    <xf numFmtId="49" fontId="27" fillId="0" borderId="63" xfId="0" applyNumberFormat="1" applyFont="1" applyFill="1" applyBorder="1" applyAlignment="1" applyProtection="1">
      <alignment horizontal="center" vertical="center"/>
    </xf>
    <xf numFmtId="49" fontId="11" fillId="2" borderId="63" xfId="0" applyNumberFormat="1" applyFont="1" applyFill="1" applyBorder="1" applyAlignment="1" applyProtection="1">
      <alignment horizontal="center" vertical="center"/>
    </xf>
    <xf numFmtId="49" fontId="11" fillId="2" borderId="82" xfId="0" applyNumberFormat="1" applyFont="1" applyFill="1" applyBorder="1" applyAlignment="1" applyProtection="1">
      <alignment horizontal="center" vertical="center"/>
    </xf>
    <xf numFmtId="167" fontId="11" fillId="2" borderId="90" xfId="3" applyNumberFormat="1" applyFont="1" applyFill="1" applyBorder="1" applyAlignment="1" applyProtection="1">
      <alignment horizontal="center" vertical="center"/>
    </xf>
    <xf numFmtId="167" fontId="11" fillId="2" borderId="11" xfId="3" applyNumberFormat="1" applyFont="1" applyFill="1" applyBorder="1" applyAlignment="1" applyProtection="1">
      <alignment horizontal="center" vertical="center"/>
    </xf>
    <xf numFmtId="167" fontId="11" fillId="2" borderId="27" xfId="3" applyNumberFormat="1" applyFont="1" applyFill="1" applyBorder="1" applyAlignment="1" applyProtection="1">
      <alignment horizontal="center" vertical="center"/>
    </xf>
    <xf numFmtId="1" fontId="11" fillId="2" borderId="19" xfId="3" applyNumberFormat="1" applyFont="1" applyFill="1" applyBorder="1" applyAlignment="1" applyProtection="1">
      <alignment horizontal="center" vertical="center"/>
    </xf>
    <xf numFmtId="167" fontId="11" fillId="2" borderId="62" xfId="0" applyNumberFormat="1" applyFont="1" applyFill="1" applyBorder="1" applyAlignment="1" applyProtection="1">
      <alignment horizontal="center" vertical="center"/>
    </xf>
    <xf numFmtId="167" fontId="11" fillId="2" borderId="63" xfId="0" applyNumberFormat="1" applyFont="1" applyFill="1" applyBorder="1" applyAlignment="1" applyProtection="1">
      <alignment horizontal="center" vertical="center"/>
    </xf>
    <xf numFmtId="167" fontId="11" fillId="2" borderId="64" xfId="0" applyNumberFormat="1" applyFont="1" applyFill="1" applyBorder="1" applyAlignment="1" applyProtection="1">
      <alignment horizontal="center" vertical="center"/>
    </xf>
    <xf numFmtId="0" fontId="11" fillId="2" borderId="16" xfId="0" applyFont="1" applyFill="1" applyBorder="1" applyAlignment="1">
      <alignment horizontal="center" vertical="center" wrapText="1"/>
    </xf>
    <xf numFmtId="0" fontId="11" fillId="2" borderId="17" xfId="3" applyFont="1" applyFill="1" applyBorder="1" applyAlignment="1">
      <alignment horizontal="center" vertical="center" wrapText="1"/>
    </xf>
    <xf numFmtId="0" fontId="11" fillId="2" borderId="19" xfId="3" applyFont="1" applyFill="1" applyBorder="1" applyAlignment="1">
      <alignment horizontal="center" vertical="center" wrapText="1"/>
    </xf>
    <xf numFmtId="49" fontId="7" fillId="2" borderId="33" xfId="3" applyNumberFormat="1" applyFont="1" applyFill="1" applyBorder="1" applyAlignment="1">
      <alignment vertical="center" wrapText="1"/>
    </xf>
    <xf numFmtId="49" fontId="7" fillId="0" borderId="78" xfId="3" applyNumberFormat="1" applyFont="1" applyFill="1" applyBorder="1" applyAlignment="1">
      <alignment vertical="center" wrapText="1"/>
    </xf>
    <xf numFmtId="0" fontId="7" fillId="2" borderId="19" xfId="3" applyNumberFormat="1" applyFont="1" applyFill="1" applyBorder="1" applyAlignment="1" applyProtection="1">
      <alignment horizontal="center" vertical="center"/>
    </xf>
    <xf numFmtId="171" fontId="7" fillId="2" borderId="16" xfId="3" applyNumberFormat="1" applyFont="1" applyFill="1" applyBorder="1" applyAlignment="1" applyProtection="1">
      <alignment horizontal="center" vertical="center"/>
    </xf>
    <xf numFmtId="171" fontId="7" fillId="2" borderId="17" xfId="3" applyNumberFormat="1" applyFont="1" applyFill="1" applyBorder="1" applyAlignment="1" applyProtection="1">
      <alignment horizontal="center" vertical="center"/>
    </xf>
    <xf numFmtId="0" fontId="7" fillId="2" borderId="12" xfId="3" applyNumberFormat="1" applyFont="1" applyFill="1" applyBorder="1" applyAlignment="1" applyProtection="1">
      <alignment horizontal="center" vertical="center"/>
    </xf>
    <xf numFmtId="172" fontId="7" fillId="2" borderId="84" xfId="3" applyNumberFormat="1" applyFont="1" applyFill="1" applyBorder="1" applyAlignment="1" applyProtection="1">
      <alignment horizontal="center" vertical="center"/>
    </xf>
    <xf numFmtId="171" fontId="7" fillId="2" borderId="34" xfId="3" applyNumberFormat="1" applyFont="1" applyFill="1" applyBorder="1" applyAlignment="1" applyProtection="1">
      <alignment horizontal="center" vertical="center"/>
    </xf>
    <xf numFmtId="171" fontId="7" fillId="2" borderId="12" xfId="3" applyNumberFormat="1" applyFont="1" applyFill="1" applyBorder="1" applyAlignment="1" applyProtection="1">
      <alignment horizontal="center" vertical="center"/>
    </xf>
    <xf numFmtId="172" fontId="7" fillId="2" borderId="70" xfId="3" applyNumberFormat="1" applyFont="1" applyFill="1" applyBorder="1" applyAlignment="1" applyProtection="1">
      <alignment horizontal="center" vertical="center"/>
    </xf>
    <xf numFmtId="171" fontId="7" fillId="2" borderId="19" xfId="3" applyNumberFormat="1" applyFont="1" applyFill="1" applyBorder="1" applyAlignment="1" applyProtection="1">
      <alignment horizontal="center" vertical="center"/>
    </xf>
    <xf numFmtId="171" fontId="7" fillId="2" borderId="35" xfId="3" applyNumberFormat="1" applyFont="1" applyFill="1" applyBorder="1" applyAlignment="1" applyProtection="1">
      <alignment horizontal="center" vertical="center"/>
    </xf>
    <xf numFmtId="171" fontId="7" fillId="2" borderId="8" xfId="3" applyNumberFormat="1" applyFont="1" applyFill="1" applyBorder="1" applyAlignment="1" applyProtection="1">
      <alignment horizontal="center" vertical="center"/>
    </xf>
    <xf numFmtId="171" fontId="7" fillId="2" borderId="9" xfId="3" applyNumberFormat="1" applyFont="1" applyFill="1" applyBorder="1" applyAlignment="1" applyProtection="1">
      <alignment horizontal="center" vertical="center"/>
    </xf>
    <xf numFmtId="171" fontId="7" fillId="2" borderId="10" xfId="3" applyNumberFormat="1" applyFont="1" applyFill="1" applyBorder="1" applyAlignment="1" applyProtection="1">
      <alignment horizontal="center" vertical="center"/>
    </xf>
    <xf numFmtId="0" fontId="7" fillId="2" borderId="20" xfId="3" applyNumberFormat="1" applyFont="1" applyFill="1" applyBorder="1" applyAlignment="1" applyProtection="1">
      <alignment horizontal="center" vertical="center"/>
    </xf>
    <xf numFmtId="0" fontId="7" fillId="2" borderId="4" xfId="3" applyNumberFormat="1" applyFont="1" applyFill="1" applyBorder="1" applyAlignment="1" applyProtection="1">
      <alignment horizontal="center" vertical="center"/>
    </xf>
    <xf numFmtId="0" fontId="7" fillId="2" borderId="6" xfId="3" applyNumberFormat="1" applyFont="1" applyFill="1" applyBorder="1" applyAlignment="1" applyProtection="1">
      <alignment horizontal="center" vertical="center"/>
    </xf>
    <xf numFmtId="0" fontId="7" fillId="2" borderId="80" xfId="3" applyNumberFormat="1" applyFont="1" applyFill="1" applyBorder="1" applyAlignment="1" applyProtection="1">
      <alignment horizontal="center" vertical="center"/>
    </xf>
    <xf numFmtId="171" fontId="7" fillId="0" borderId="1" xfId="3" applyNumberFormat="1" applyFont="1" applyFill="1" applyBorder="1" applyAlignment="1" applyProtection="1">
      <alignment horizontal="center" vertical="center"/>
    </xf>
    <xf numFmtId="171" fontId="7" fillId="0" borderId="28" xfId="3" applyNumberFormat="1" applyFont="1" applyFill="1" applyBorder="1" applyAlignment="1" applyProtection="1">
      <alignment horizontal="center" vertical="center"/>
    </xf>
    <xf numFmtId="1" fontId="7" fillId="0" borderId="28" xfId="3" applyNumberFormat="1" applyFont="1" applyFill="1" applyBorder="1" applyAlignment="1" applyProtection="1">
      <alignment horizontal="center" vertical="center"/>
    </xf>
    <xf numFmtId="0" fontId="7" fillId="0" borderId="73" xfId="3" applyFont="1" applyFill="1" applyBorder="1" applyAlignment="1">
      <alignment horizontal="center" vertical="center" wrapText="1"/>
    </xf>
    <xf numFmtId="171" fontId="7" fillId="0" borderId="37" xfId="3" applyNumberFormat="1" applyFont="1" applyFill="1" applyBorder="1" applyAlignment="1" applyProtection="1">
      <alignment horizontal="center" vertical="center"/>
    </xf>
    <xf numFmtId="1" fontId="7" fillId="0" borderId="37" xfId="3" applyNumberFormat="1" applyFont="1" applyFill="1" applyBorder="1" applyAlignment="1">
      <alignment horizontal="center" vertical="center"/>
    </xf>
    <xf numFmtId="0" fontId="7" fillId="0" borderId="37" xfId="3" applyNumberFormat="1" applyFont="1" applyFill="1" applyBorder="1" applyAlignment="1" applyProtection="1">
      <alignment horizontal="center" vertical="center"/>
    </xf>
    <xf numFmtId="0" fontId="7" fillId="0" borderId="37" xfId="3" applyFont="1" applyFill="1" applyBorder="1" applyAlignment="1">
      <alignment horizontal="center" vertical="center" wrapText="1"/>
    </xf>
    <xf numFmtId="172" fontId="7" fillId="0" borderId="37" xfId="3" applyNumberFormat="1" applyFont="1" applyFill="1" applyBorder="1" applyAlignment="1" applyProtection="1">
      <alignment horizontal="center" vertical="center"/>
    </xf>
    <xf numFmtId="172" fontId="7" fillId="0" borderId="1" xfId="3" applyNumberFormat="1" applyFont="1" applyFill="1" applyBorder="1" applyAlignment="1" applyProtection="1">
      <alignment horizontal="center" vertical="center"/>
    </xf>
    <xf numFmtId="0" fontId="7" fillId="0" borderId="16" xfId="3" applyNumberFormat="1" applyFont="1" applyFill="1" applyBorder="1" applyAlignment="1" applyProtection="1">
      <alignment horizontal="center" vertical="center"/>
    </xf>
    <xf numFmtId="1" fontId="7" fillId="0" borderId="19" xfId="3" applyNumberFormat="1" applyFont="1" applyFill="1" applyBorder="1" applyAlignment="1">
      <alignment horizontal="center" vertical="center" wrapText="1"/>
    </xf>
    <xf numFmtId="171" fontId="7" fillId="0" borderId="49" xfId="3" applyNumberFormat="1" applyFont="1" applyFill="1" applyBorder="1" applyAlignment="1" applyProtection="1">
      <alignment horizontal="center" vertical="center"/>
    </xf>
    <xf numFmtId="1" fontId="7" fillId="0" borderId="49" xfId="3" applyNumberFormat="1" applyFont="1" applyFill="1" applyBorder="1" applyAlignment="1" applyProtection="1">
      <alignment horizontal="center" vertical="center"/>
    </xf>
    <xf numFmtId="172" fontId="7" fillId="0" borderId="49" xfId="3" applyNumberFormat="1" applyFont="1" applyFill="1" applyBorder="1" applyAlignment="1" applyProtection="1">
      <alignment horizontal="center" vertical="center"/>
    </xf>
    <xf numFmtId="0" fontId="11" fillId="2" borderId="62" xfId="0" applyNumberFormat="1" applyFont="1" applyFill="1" applyBorder="1" applyAlignment="1" applyProtection="1">
      <alignment horizontal="left" vertical="center"/>
    </xf>
    <xf numFmtId="0" fontId="11" fillId="2" borderId="63" xfId="0" applyNumberFormat="1" applyFont="1" applyFill="1" applyBorder="1" applyAlignment="1" applyProtection="1">
      <alignment horizontal="left" vertical="center" wrapText="1"/>
    </xf>
    <xf numFmtId="0" fontId="11" fillId="2" borderId="82" xfId="0" applyNumberFormat="1" applyFont="1" applyFill="1" applyBorder="1" applyAlignment="1" applyProtection="1">
      <alignment horizontal="left" vertical="center"/>
    </xf>
    <xf numFmtId="0" fontId="7" fillId="2" borderId="4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171" fontId="31" fillId="2" borderId="43" xfId="0" applyNumberFormat="1" applyFont="1" applyFill="1" applyBorder="1" applyAlignment="1" applyProtection="1">
      <alignment horizontal="center" vertical="center"/>
    </xf>
    <xf numFmtId="167" fontId="11" fillId="2" borderId="0" xfId="3" applyNumberFormat="1" applyFont="1" applyFill="1" applyBorder="1" applyAlignment="1" applyProtection="1">
      <alignment horizontal="center" vertical="center"/>
    </xf>
    <xf numFmtId="1" fontId="11" fillId="2" borderId="65" xfId="0" applyNumberFormat="1" applyFont="1" applyFill="1" applyBorder="1" applyAlignment="1" applyProtection="1">
      <alignment horizontal="center" vertical="center"/>
    </xf>
    <xf numFmtId="1" fontId="28" fillId="0" borderId="70" xfId="3" applyNumberFormat="1" applyFont="1" applyFill="1" applyBorder="1" applyAlignment="1">
      <alignment horizontal="center" vertical="center" wrapText="1"/>
    </xf>
    <xf numFmtId="165" fontId="7" fillId="2" borderId="28" xfId="0" applyNumberFormat="1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167" fontId="7" fillId="2" borderId="0" xfId="3" applyNumberFormat="1" applyFont="1" applyFill="1" applyBorder="1" applyAlignment="1" applyProtection="1">
      <alignment horizontal="center" vertical="center"/>
    </xf>
    <xf numFmtId="172" fontId="7" fillId="2" borderId="0" xfId="3" applyNumberFormat="1" applyFont="1" applyFill="1" applyBorder="1" applyAlignment="1" applyProtection="1">
      <alignment horizontal="center" vertical="center"/>
    </xf>
    <xf numFmtId="0" fontId="11" fillId="2" borderId="26" xfId="0" applyFont="1" applyFill="1" applyBorder="1" applyAlignment="1">
      <alignment horizontal="center" vertical="center"/>
    </xf>
    <xf numFmtId="0" fontId="2" fillId="0" borderId="12" xfId="0" applyFont="1" applyBorder="1" applyAlignment="1">
      <alignment horizontal="left" wrapText="1"/>
    </xf>
    <xf numFmtId="0" fontId="2" fillId="0" borderId="1" xfId="0" applyFont="1" applyBorder="1" applyAlignment="1">
      <alignment wrapText="1"/>
    </xf>
    <xf numFmtId="167" fontId="2" fillId="5" borderId="0" xfId="0" applyNumberFormat="1" applyFont="1" applyFill="1" applyAlignment="1">
      <alignment horizontal="center" vertical="center"/>
    </xf>
    <xf numFmtId="1" fontId="11" fillId="0" borderId="19" xfId="0" applyNumberFormat="1" applyFont="1" applyFill="1" applyBorder="1" applyAlignment="1">
      <alignment horizontal="center" vertical="center" wrapText="1"/>
    </xf>
    <xf numFmtId="0" fontId="7" fillId="0" borderId="16" xfId="3" applyFont="1" applyFill="1" applyBorder="1" applyAlignment="1">
      <alignment horizontal="center" vertical="center" wrapText="1"/>
    </xf>
    <xf numFmtId="171" fontId="11" fillId="2" borderId="38" xfId="3" applyNumberFormat="1" applyFont="1" applyFill="1" applyBorder="1" applyAlignment="1" applyProtection="1">
      <alignment horizontal="center" vertical="center"/>
    </xf>
    <xf numFmtId="171" fontId="11" fillId="2" borderId="28" xfId="3" applyNumberFormat="1" applyFont="1" applyFill="1" applyBorder="1" applyAlignment="1" applyProtection="1">
      <alignment horizontal="center" vertical="center"/>
    </xf>
    <xf numFmtId="49" fontId="11" fillId="2" borderId="62" xfId="0" applyNumberFormat="1" applyFont="1" applyFill="1" applyBorder="1" applyAlignment="1" applyProtection="1">
      <alignment horizontal="center" vertical="center"/>
    </xf>
    <xf numFmtId="171" fontId="11" fillId="2" borderId="31" xfId="0" applyNumberFormat="1" applyFont="1" applyFill="1" applyBorder="1" applyAlignment="1" applyProtection="1">
      <alignment horizontal="left" vertical="center" wrapText="1"/>
    </xf>
    <xf numFmtId="171" fontId="11" fillId="2" borderId="86" xfId="0" applyNumberFormat="1" applyFont="1" applyFill="1" applyBorder="1" applyAlignment="1" applyProtection="1">
      <alignment horizontal="left" vertical="center" wrapText="1"/>
    </xf>
    <xf numFmtId="171" fontId="7" fillId="2" borderId="23" xfId="0" applyNumberFormat="1" applyFont="1" applyFill="1" applyBorder="1" applyAlignment="1" applyProtection="1">
      <alignment horizontal="center" vertical="center"/>
    </xf>
    <xf numFmtId="171" fontId="7" fillId="2" borderId="24" xfId="0" applyNumberFormat="1" applyFont="1" applyFill="1" applyBorder="1" applyAlignment="1" applyProtection="1">
      <alignment horizontal="center" vertical="center"/>
    </xf>
    <xf numFmtId="49" fontId="11" fillId="2" borderId="64" xfId="0" applyNumberFormat="1" applyFont="1" applyFill="1" applyBorder="1" applyAlignment="1" applyProtection="1">
      <alignment horizontal="center" vertical="center"/>
    </xf>
    <xf numFmtId="171" fontId="7" fillId="2" borderId="32" xfId="0" applyNumberFormat="1" applyFont="1" applyFill="1" applyBorder="1" applyAlignment="1" applyProtection="1">
      <alignment horizontal="center" vertical="center"/>
    </xf>
    <xf numFmtId="171" fontId="7" fillId="2" borderId="61" xfId="0" applyNumberFormat="1" applyFont="1" applyFill="1" applyBorder="1" applyAlignment="1" applyProtection="1">
      <alignment horizontal="center" vertical="center"/>
    </xf>
    <xf numFmtId="167" fontId="11" fillId="2" borderId="95" xfId="0" applyNumberFormat="1" applyFont="1" applyFill="1" applyBorder="1" applyAlignment="1" applyProtection="1">
      <alignment horizontal="center" vertical="center"/>
    </xf>
    <xf numFmtId="167" fontId="11" fillId="2" borderId="30" xfId="0" applyNumberFormat="1" applyFont="1" applyFill="1" applyBorder="1" applyAlignment="1" applyProtection="1">
      <alignment horizontal="center" vertical="center"/>
    </xf>
    <xf numFmtId="167" fontId="11" fillId="2" borderId="79" xfId="0" applyNumberFormat="1" applyFont="1" applyFill="1" applyBorder="1" applyAlignment="1" applyProtection="1">
      <alignment horizontal="center" vertical="center"/>
    </xf>
    <xf numFmtId="1" fontId="11" fillId="2" borderId="95" xfId="0" applyNumberFormat="1" applyFont="1" applyFill="1" applyBorder="1" applyAlignment="1" applyProtection="1">
      <alignment horizontal="center" vertical="center"/>
    </xf>
    <xf numFmtId="171" fontId="11" fillId="2" borderId="30" xfId="0" applyNumberFormat="1" applyFont="1" applyFill="1" applyBorder="1" applyAlignment="1" applyProtection="1">
      <alignment horizontal="center" vertical="center"/>
    </xf>
    <xf numFmtId="171" fontId="11" fillId="2" borderId="79" xfId="0" applyNumberFormat="1" applyFont="1" applyFill="1" applyBorder="1" applyAlignment="1" applyProtection="1">
      <alignment horizontal="center" vertical="center"/>
    </xf>
    <xf numFmtId="0" fontId="11" fillId="2" borderId="23" xfId="0" applyFont="1" applyFill="1" applyBorder="1" applyAlignment="1">
      <alignment horizontal="center" vertical="center" wrapText="1"/>
    </xf>
    <xf numFmtId="0" fontId="11" fillId="2" borderId="24" xfId="0" applyFont="1" applyFill="1" applyBorder="1" applyAlignment="1">
      <alignment horizontal="left" vertical="top" wrapText="1"/>
    </xf>
    <xf numFmtId="0" fontId="11" fillId="2" borderId="23" xfId="0" applyFont="1" applyFill="1" applyBorder="1" applyAlignment="1">
      <alignment horizontal="left" vertical="top" wrapText="1"/>
    </xf>
    <xf numFmtId="0" fontId="11" fillId="2" borderId="41" xfId="0" applyFont="1" applyFill="1" applyBorder="1" applyAlignment="1">
      <alignment horizontal="left" vertical="top" wrapText="1"/>
    </xf>
    <xf numFmtId="0" fontId="11" fillId="2" borderId="32" xfId="0" applyFont="1" applyFill="1" applyBorder="1" applyAlignment="1">
      <alignment horizontal="left" vertical="top" wrapText="1"/>
    </xf>
    <xf numFmtId="0" fontId="11" fillId="2" borderId="61" xfId="0" applyFont="1" applyFill="1" applyBorder="1" applyAlignment="1">
      <alignment horizontal="left" vertical="top" wrapText="1"/>
    </xf>
    <xf numFmtId="165" fontId="3" fillId="0" borderId="1" xfId="0" applyNumberFormat="1" applyFont="1" applyFill="1" applyBorder="1" applyAlignment="1" applyProtection="1">
      <alignment horizontal="center" vertical="center"/>
    </xf>
    <xf numFmtId="168" fontId="3" fillId="0" borderId="1" xfId="0" applyNumberFormat="1" applyFont="1" applyFill="1" applyBorder="1" applyAlignment="1" applyProtection="1">
      <alignment horizontal="center" vertical="center"/>
    </xf>
    <xf numFmtId="0" fontId="7" fillId="2" borderId="34" xfId="0" applyFont="1" applyFill="1" applyBorder="1" applyAlignment="1">
      <alignment horizontal="center" vertical="center" wrapText="1"/>
    </xf>
    <xf numFmtId="0" fontId="7" fillId="2" borderId="12" xfId="0" applyFont="1" applyFill="1" applyBorder="1" applyAlignment="1">
      <alignment horizontal="center" vertical="center" wrapText="1"/>
    </xf>
    <xf numFmtId="171" fontId="31" fillId="2" borderId="35" xfId="0" applyNumberFormat="1" applyFont="1" applyFill="1" applyBorder="1" applyAlignment="1" applyProtection="1">
      <alignment horizontal="center" vertical="center"/>
    </xf>
    <xf numFmtId="167" fontId="11" fillId="2" borderId="84" xfId="0" applyNumberFormat="1" applyFont="1" applyFill="1" applyBorder="1" applyAlignment="1" applyProtection="1">
      <alignment horizontal="center" vertical="center"/>
    </xf>
    <xf numFmtId="167" fontId="2" fillId="0" borderId="27" xfId="0" applyNumberFormat="1" applyFont="1" applyBorder="1" applyAlignment="1">
      <alignment horizontal="center" vertical="center"/>
    </xf>
    <xf numFmtId="2" fontId="0" fillId="0" borderId="0" xfId="0" applyNumberFormat="1"/>
    <xf numFmtId="0" fontId="11" fillId="2" borderId="0" xfId="0" applyFont="1" applyFill="1" applyBorder="1" applyAlignment="1" applyProtection="1">
      <alignment horizontal="right" vertical="center"/>
    </xf>
    <xf numFmtId="165" fontId="3" fillId="0" borderId="1" xfId="0" applyNumberFormat="1" applyFont="1" applyFill="1" applyBorder="1" applyAlignment="1" applyProtection="1">
      <alignment horizontal="center" vertical="center"/>
    </xf>
    <xf numFmtId="167" fontId="37" fillId="0" borderId="1" xfId="0" applyNumberFormat="1" applyFont="1" applyBorder="1" applyAlignment="1">
      <alignment horizontal="center" vertical="center"/>
    </xf>
    <xf numFmtId="0" fontId="37" fillId="0" borderId="1" xfId="0" applyFont="1" applyBorder="1" applyAlignment="1">
      <alignment horizontal="center" vertical="center"/>
    </xf>
    <xf numFmtId="0" fontId="37" fillId="0" borderId="0" xfId="0" applyFont="1"/>
    <xf numFmtId="0" fontId="36" fillId="0" borderId="0" xfId="0" applyFont="1"/>
    <xf numFmtId="0" fontId="7" fillId="2" borderId="83" xfId="3" applyNumberFormat="1" applyFont="1" applyFill="1" applyBorder="1" applyAlignment="1" applyProtection="1">
      <alignment horizontal="center" vertical="center"/>
    </xf>
    <xf numFmtId="0" fontId="7" fillId="2" borderId="7" xfId="3" applyNumberFormat="1" applyFont="1" applyFill="1" applyBorder="1" applyAlignment="1" applyProtection="1">
      <alignment horizontal="center" vertical="center"/>
    </xf>
    <xf numFmtId="0" fontId="7" fillId="2" borderId="96" xfId="3" applyNumberFormat="1" applyFont="1" applyFill="1" applyBorder="1" applyAlignment="1" applyProtection="1">
      <alignment horizontal="center" vertical="center"/>
    </xf>
    <xf numFmtId="0" fontId="27" fillId="2" borderId="31" xfId="3" applyFont="1" applyFill="1" applyBorder="1" applyAlignment="1">
      <alignment horizontal="center" vertical="center" wrapText="1"/>
    </xf>
    <xf numFmtId="0" fontId="27" fillId="2" borderId="38" xfId="3" applyFont="1" applyFill="1" applyBorder="1" applyAlignment="1">
      <alignment horizontal="center" vertical="center" wrapText="1"/>
    </xf>
    <xf numFmtId="0" fontId="27" fillId="2" borderId="38" xfId="0" applyFont="1" applyFill="1" applyBorder="1" applyAlignment="1">
      <alignment horizontal="center" vertical="center" wrapText="1"/>
    </xf>
    <xf numFmtId="0" fontId="7" fillId="2" borderId="38" xfId="3" applyNumberFormat="1" applyFont="1" applyFill="1" applyBorder="1" applyAlignment="1" applyProtection="1">
      <alignment vertical="center"/>
    </xf>
    <xf numFmtId="0" fontId="7" fillId="2" borderId="38" xfId="0" applyNumberFormat="1" applyFont="1" applyFill="1" applyBorder="1" applyAlignment="1" applyProtection="1">
      <alignment horizontal="center" vertical="center"/>
    </xf>
    <xf numFmtId="0" fontId="7" fillId="2" borderId="38" xfId="3" applyFont="1" applyFill="1" applyBorder="1" applyAlignment="1">
      <alignment horizontal="center" vertical="center" wrapText="1"/>
    </xf>
    <xf numFmtId="0" fontId="27" fillId="2" borderId="47" xfId="3" applyFont="1" applyFill="1" applyBorder="1" applyAlignment="1">
      <alignment horizontal="center" vertical="center" wrapText="1"/>
    </xf>
    <xf numFmtId="0" fontId="11" fillId="0" borderId="31" xfId="0" applyNumberFormat="1" applyFont="1" applyFill="1" applyBorder="1" applyAlignment="1">
      <alignment horizontal="center" vertical="center" wrapText="1"/>
    </xf>
    <xf numFmtId="0" fontId="7" fillId="0" borderId="31" xfId="3" applyFont="1" applyFill="1" applyBorder="1" applyAlignment="1">
      <alignment horizontal="center" vertical="center" wrapText="1"/>
    </xf>
    <xf numFmtId="0" fontId="11" fillId="0" borderId="31" xfId="3" applyFont="1" applyFill="1" applyBorder="1" applyAlignment="1">
      <alignment horizontal="center" vertical="center" wrapText="1"/>
    </xf>
    <xf numFmtId="0" fontId="7" fillId="0" borderId="38" xfId="3" applyNumberFormat="1" applyFont="1" applyFill="1" applyBorder="1" applyAlignment="1">
      <alignment horizontal="center" vertical="center" wrapText="1"/>
    </xf>
    <xf numFmtId="0" fontId="7" fillId="2" borderId="38" xfId="3" applyNumberFormat="1" applyFont="1" applyFill="1" applyBorder="1" applyAlignment="1">
      <alignment horizontal="center" vertical="center" wrapText="1"/>
    </xf>
    <xf numFmtId="1" fontId="11" fillId="2" borderId="30" xfId="0" applyNumberFormat="1" applyFont="1" applyFill="1" applyBorder="1" applyAlignment="1">
      <alignment horizontal="center" vertical="center" wrapText="1"/>
    </xf>
    <xf numFmtId="1" fontId="11" fillId="2" borderId="98" xfId="3" applyNumberFormat="1" applyFont="1" applyFill="1" applyBorder="1" applyAlignment="1" applyProtection="1">
      <alignment horizontal="center" vertical="center"/>
    </xf>
    <xf numFmtId="167" fontId="11" fillId="2" borderId="98" xfId="3" applyNumberFormat="1" applyFont="1" applyFill="1" applyBorder="1" applyAlignment="1" applyProtection="1">
      <alignment horizontal="center" vertical="center"/>
    </xf>
    <xf numFmtId="0" fontId="11" fillId="2" borderId="84" xfId="0" applyNumberFormat="1" applyFont="1" applyFill="1" applyBorder="1" applyAlignment="1" applyProtection="1">
      <alignment horizontal="left" vertical="center" wrapText="1"/>
    </xf>
    <xf numFmtId="1" fontId="11" fillId="2" borderId="37" xfId="0" applyNumberFormat="1" applyFont="1" applyFill="1" applyBorder="1" applyAlignment="1">
      <alignment horizontal="center" vertical="center" wrapText="1"/>
    </xf>
    <xf numFmtId="167" fontId="11" fillId="2" borderId="50" xfId="3" applyNumberFormat="1" applyFont="1" applyFill="1" applyBorder="1" applyAlignment="1" applyProtection="1">
      <alignment horizontal="center" vertical="center"/>
    </xf>
    <xf numFmtId="1" fontId="11" fillId="2" borderId="79" xfId="0" applyNumberFormat="1" applyFont="1" applyFill="1" applyBorder="1" applyAlignment="1" applyProtection="1">
      <alignment horizontal="center" vertical="center"/>
    </xf>
    <xf numFmtId="167" fontId="11" fillId="2" borderId="38" xfId="3" applyNumberFormat="1" applyFont="1" applyFill="1" applyBorder="1" applyAlignment="1" applyProtection="1">
      <alignment horizontal="center" vertical="center"/>
    </xf>
    <xf numFmtId="1" fontId="11" fillId="2" borderId="68" xfId="0" applyNumberFormat="1" applyFont="1" applyFill="1" applyBorder="1" applyAlignment="1" applyProtection="1">
      <alignment horizontal="center" vertical="center"/>
    </xf>
    <xf numFmtId="0" fontId="11" fillId="2" borderId="18" xfId="0" applyFont="1" applyFill="1" applyBorder="1" applyAlignment="1">
      <alignment horizontal="left" vertical="top" wrapText="1"/>
    </xf>
    <xf numFmtId="0" fontId="11" fillId="2" borderId="31" xfId="0" applyFont="1" applyFill="1" applyBorder="1" applyAlignment="1">
      <alignment horizontal="left" vertical="top" wrapText="1"/>
    </xf>
    <xf numFmtId="171" fontId="11" fillId="2" borderId="41" xfId="3" applyNumberFormat="1" applyFont="1" applyFill="1" applyBorder="1" applyAlignment="1">
      <alignment horizontal="center" vertical="center" wrapText="1"/>
    </xf>
    <xf numFmtId="0" fontId="11" fillId="2" borderId="40" xfId="0" applyFont="1" applyFill="1" applyBorder="1" applyAlignment="1">
      <alignment horizontal="left" vertical="top" wrapText="1"/>
    </xf>
    <xf numFmtId="0" fontId="11" fillId="2" borderId="86" xfId="0" applyFont="1" applyFill="1" applyBorder="1" applyAlignment="1">
      <alignment horizontal="left" vertical="top" wrapText="1"/>
    </xf>
    <xf numFmtId="0" fontId="7" fillId="2" borderId="31" xfId="3" applyNumberFormat="1" applyFont="1" applyFill="1" applyBorder="1" applyAlignment="1" applyProtection="1">
      <alignment horizontal="center" vertical="center"/>
    </xf>
    <xf numFmtId="0" fontId="7" fillId="2" borderId="50" xfId="3" applyNumberFormat="1" applyFont="1" applyFill="1" applyBorder="1" applyAlignment="1" applyProtection="1">
      <alignment horizontal="center" vertical="center"/>
    </xf>
    <xf numFmtId="0" fontId="7" fillId="2" borderId="38" xfId="3" applyNumberFormat="1" applyFont="1" applyFill="1" applyBorder="1" applyAlignment="1" applyProtection="1">
      <alignment horizontal="center" vertical="center"/>
    </xf>
    <xf numFmtId="0" fontId="7" fillId="0" borderId="86" xfId="3" applyNumberFormat="1" applyFont="1" applyFill="1" applyBorder="1" applyAlignment="1" applyProtection="1">
      <alignment horizontal="center" vertical="center"/>
    </xf>
    <xf numFmtId="0" fontId="7" fillId="0" borderId="50" xfId="3" applyNumberFormat="1" applyFont="1" applyFill="1" applyBorder="1" applyAlignment="1" applyProtection="1">
      <alignment horizontal="center" vertical="center"/>
    </xf>
    <xf numFmtId="0" fontId="7" fillId="0" borderId="38" xfId="3" applyNumberFormat="1" applyFont="1" applyFill="1" applyBorder="1" applyAlignment="1" applyProtection="1">
      <alignment horizontal="center" vertical="center"/>
    </xf>
    <xf numFmtId="49" fontId="7" fillId="0" borderId="39" xfId="0" applyNumberFormat="1" applyFont="1" applyBorder="1" applyAlignment="1">
      <alignment vertical="center" wrapText="1"/>
    </xf>
    <xf numFmtId="49" fontId="7" fillId="0" borderId="72" xfId="0" applyNumberFormat="1" applyFont="1" applyBorder="1" applyAlignment="1">
      <alignment vertical="center" wrapText="1"/>
    </xf>
    <xf numFmtId="1" fontId="11" fillId="2" borderId="26" xfId="3" applyNumberFormat="1" applyFont="1" applyFill="1" applyBorder="1" applyAlignment="1">
      <alignment horizontal="center" vertical="center" wrapText="1"/>
    </xf>
    <xf numFmtId="1" fontId="11" fillId="2" borderId="99" xfId="3" applyNumberFormat="1" applyFont="1" applyFill="1" applyBorder="1" applyAlignment="1">
      <alignment horizontal="center" vertical="center" wrapText="1"/>
    </xf>
    <xf numFmtId="0" fontId="11" fillId="2" borderId="99" xfId="0" applyFont="1" applyFill="1" applyBorder="1" applyAlignment="1">
      <alignment horizontal="center" vertical="center" wrapText="1"/>
    </xf>
    <xf numFmtId="0" fontId="7" fillId="2" borderId="80" xfId="0" applyFont="1" applyFill="1" applyBorder="1" applyAlignment="1">
      <alignment horizontal="center" vertical="center" wrapText="1"/>
    </xf>
    <xf numFmtId="0" fontId="7" fillId="2" borderId="60" xfId="0" applyFont="1" applyFill="1" applyBorder="1" applyAlignment="1">
      <alignment horizontal="center" vertical="center" wrapText="1"/>
    </xf>
    <xf numFmtId="0" fontId="7" fillId="2" borderId="81" xfId="0" applyFont="1" applyFill="1" applyBorder="1" applyAlignment="1">
      <alignment horizontal="center" vertical="center" wrapText="1"/>
    </xf>
    <xf numFmtId="0" fontId="7" fillId="2" borderId="29" xfId="0" applyFont="1" applyFill="1" applyBorder="1" applyAlignment="1">
      <alignment horizontal="center" vertical="center"/>
    </xf>
    <xf numFmtId="171" fontId="11" fillId="2" borderId="1" xfId="3" applyNumberFormat="1" applyFont="1" applyFill="1" applyBorder="1" applyAlignment="1" applyProtection="1">
      <alignment horizontal="center" vertical="center"/>
    </xf>
    <xf numFmtId="49" fontId="11" fillId="2" borderId="30" xfId="0" applyNumberFormat="1" applyFont="1" applyFill="1" applyBorder="1" applyAlignment="1" applyProtection="1">
      <alignment horizontal="center" vertical="center"/>
    </xf>
    <xf numFmtId="0" fontId="11" fillId="0" borderId="80" xfId="3" applyFont="1" applyFill="1" applyBorder="1" applyAlignment="1">
      <alignment horizontal="center" vertical="center" wrapText="1"/>
    </xf>
    <xf numFmtId="0" fontId="11" fillId="0" borderId="81" xfId="3" applyFont="1" applyFill="1" applyBorder="1" applyAlignment="1">
      <alignment horizontal="center" vertical="center" wrapText="1"/>
    </xf>
    <xf numFmtId="0" fontId="38" fillId="0" borderId="0" xfId="0" applyFont="1" applyAlignment="1">
      <alignment horizontal="center" vertical="center"/>
    </xf>
    <xf numFmtId="0" fontId="38" fillId="0" borderId="1" xfId="0" applyFont="1" applyFill="1" applyBorder="1" applyAlignment="1">
      <alignment horizontal="left" wrapText="1"/>
    </xf>
    <xf numFmtId="167" fontId="38" fillId="0" borderId="1" xfId="0" applyNumberFormat="1" applyFont="1" applyBorder="1" applyAlignment="1">
      <alignment horizontal="center" vertical="center"/>
    </xf>
    <xf numFmtId="0" fontId="38" fillId="0" borderId="1" xfId="0" applyFont="1" applyBorder="1" applyAlignment="1">
      <alignment horizontal="center" vertical="center"/>
    </xf>
    <xf numFmtId="0" fontId="38" fillId="0" borderId="0" xfId="0" applyFont="1"/>
    <xf numFmtId="0" fontId="0" fillId="0" borderId="0" xfId="0" applyFont="1"/>
    <xf numFmtId="1" fontId="28" fillId="0" borderId="81" xfId="3" applyNumberFormat="1" applyFont="1" applyFill="1" applyBorder="1" applyAlignment="1">
      <alignment horizontal="center" vertical="center" wrapText="1"/>
    </xf>
    <xf numFmtId="1" fontId="11" fillId="2" borderId="81" xfId="3" applyNumberFormat="1" applyFont="1" applyFill="1" applyBorder="1" applyAlignment="1">
      <alignment horizontal="center" vertical="center" wrapText="1"/>
    </xf>
    <xf numFmtId="1" fontId="11" fillId="2" borderId="70" xfId="0" applyNumberFormat="1" applyFont="1" applyFill="1" applyBorder="1" applyAlignment="1" applyProtection="1">
      <alignment horizontal="center" vertical="center"/>
    </xf>
    <xf numFmtId="0" fontId="0" fillId="0" borderId="1" xfId="0" applyBorder="1" applyAlignment="1">
      <alignment vertical="center" wrapText="1"/>
    </xf>
    <xf numFmtId="0" fontId="0" fillId="4" borderId="0" xfId="0" applyFill="1"/>
    <xf numFmtId="0" fontId="0" fillId="0" borderId="0" xfId="0" applyFill="1" applyBorder="1"/>
    <xf numFmtId="170" fontId="41" fillId="0" borderId="0" xfId="3" applyNumberFormat="1" applyFont="1" applyFill="1" applyBorder="1" applyAlignment="1" applyProtection="1">
      <alignment vertical="center"/>
    </xf>
    <xf numFmtId="0" fontId="42" fillId="2" borderId="3" xfId="0" applyFont="1" applyFill="1" applyBorder="1"/>
    <xf numFmtId="0" fontId="43" fillId="0" borderId="3" xfId="0" applyFont="1" applyBorder="1"/>
    <xf numFmtId="170" fontId="29" fillId="0" borderId="0" xfId="0" applyNumberFormat="1" applyFont="1" applyFill="1" applyBorder="1" applyAlignment="1" applyProtection="1">
      <alignment vertical="center"/>
    </xf>
    <xf numFmtId="166" fontId="29" fillId="0" borderId="1" xfId="0" applyNumberFormat="1" applyFont="1" applyFill="1" applyBorder="1" applyAlignment="1" applyProtection="1">
      <alignment vertical="center"/>
    </xf>
    <xf numFmtId="0" fontId="43" fillId="5" borderId="0" xfId="0" applyFont="1" applyFill="1"/>
    <xf numFmtId="0" fontId="0" fillId="0" borderId="1" xfId="0" applyBorder="1" applyAlignment="1">
      <alignment vertical="center" wrapText="1"/>
    </xf>
    <xf numFmtId="165" fontId="3" fillId="0" borderId="1" xfId="0" applyNumberFormat="1" applyFont="1" applyFill="1" applyBorder="1" applyAlignment="1" applyProtection="1">
      <alignment horizontal="center" vertical="center"/>
    </xf>
    <xf numFmtId="165" fontId="3" fillId="0" borderId="1" xfId="0" applyNumberFormat="1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>
      <alignment horizontal="left" wrapText="1"/>
    </xf>
    <xf numFmtId="167" fontId="2" fillId="0" borderId="0" xfId="0" applyNumberFormat="1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167" fontId="2" fillId="6" borderId="1" xfId="0" applyNumberFormat="1" applyFont="1" applyFill="1" applyBorder="1" applyAlignment="1">
      <alignment horizontal="center" vertical="center"/>
    </xf>
    <xf numFmtId="166" fontId="2" fillId="6" borderId="1" xfId="1" applyNumberFormat="1" applyFont="1" applyFill="1" applyBorder="1" applyAlignment="1" applyProtection="1">
      <alignment horizontal="center" vertical="center"/>
    </xf>
    <xf numFmtId="166" fontId="3" fillId="0" borderId="0" xfId="0" applyNumberFormat="1" applyFont="1" applyFill="1" applyBorder="1" applyAlignment="1" applyProtection="1">
      <alignment horizontal="center" vertical="center"/>
    </xf>
    <xf numFmtId="167" fontId="38" fillId="6" borderId="1" xfId="0" applyNumberFormat="1" applyFont="1" applyFill="1" applyBorder="1" applyAlignment="1">
      <alignment horizontal="center" vertical="center"/>
    </xf>
    <xf numFmtId="167" fontId="2" fillId="7" borderId="1" xfId="0" applyNumberFormat="1" applyFont="1" applyFill="1" applyBorder="1" applyAlignment="1">
      <alignment horizontal="center" vertical="center"/>
    </xf>
    <xf numFmtId="167" fontId="2" fillId="4" borderId="1" xfId="0" applyNumberFormat="1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38" fillId="4" borderId="1" xfId="0" applyFont="1" applyFill="1" applyBorder="1" applyAlignment="1">
      <alignment horizontal="left" wrapText="1"/>
    </xf>
    <xf numFmtId="167" fontId="38" fillId="4" borderId="1" xfId="0" applyNumberFormat="1" applyFont="1" applyFill="1" applyBorder="1" applyAlignment="1">
      <alignment horizontal="center" vertical="center"/>
    </xf>
    <xf numFmtId="0" fontId="38" fillId="4" borderId="1" xfId="0" applyFont="1" applyFill="1" applyBorder="1" applyAlignment="1">
      <alignment horizontal="center" vertical="center"/>
    </xf>
    <xf numFmtId="49" fontId="11" fillId="7" borderId="63" xfId="3" applyNumberFormat="1" applyFont="1" applyFill="1" applyBorder="1" applyAlignment="1">
      <alignment horizontal="left" vertical="center" wrapText="1"/>
    </xf>
    <xf numFmtId="0" fontId="2" fillId="0" borderId="0" xfId="0" applyFont="1" applyAlignment="1">
      <alignment horizontal="center" wrapText="1"/>
    </xf>
    <xf numFmtId="0" fontId="8" fillId="6" borderId="0" xfId="0" applyFont="1" applyFill="1" applyAlignment="1">
      <alignment horizontal="center" wrapText="1"/>
    </xf>
    <xf numFmtId="0" fontId="44" fillId="6" borderId="0" xfId="0" applyFont="1" applyFill="1"/>
    <xf numFmtId="0" fontId="38" fillId="8" borderId="1" xfId="0" applyFont="1" applyFill="1" applyBorder="1" applyAlignment="1">
      <alignment horizontal="center" vertical="center"/>
    </xf>
    <xf numFmtId="0" fontId="0" fillId="9" borderId="0" xfId="0" applyFill="1"/>
    <xf numFmtId="170" fontId="7" fillId="9" borderId="0" xfId="3" applyNumberFormat="1" applyFont="1" applyFill="1" applyBorder="1" applyAlignment="1" applyProtection="1">
      <alignment vertical="center"/>
    </xf>
    <xf numFmtId="0" fontId="2" fillId="9" borderId="0" xfId="0" applyFont="1" applyFill="1"/>
    <xf numFmtId="166" fontId="29" fillId="9" borderId="1" xfId="0" applyNumberFormat="1" applyFont="1" applyFill="1" applyBorder="1" applyAlignment="1" applyProtection="1">
      <alignment vertical="center"/>
    </xf>
    <xf numFmtId="0" fontId="45" fillId="9" borderId="0" xfId="0" applyFont="1" applyFill="1" applyAlignment="1">
      <alignment horizontal="center"/>
    </xf>
    <xf numFmtId="0" fontId="0" fillId="9" borderId="1" xfId="0" applyFill="1" applyBorder="1"/>
    <xf numFmtId="0" fontId="0" fillId="9" borderId="1" xfId="0" applyFont="1" applyFill="1" applyBorder="1"/>
    <xf numFmtId="0" fontId="0" fillId="10" borderId="1" xfId="0" applyFill="1" applyBorder="1"/>
    <xf numFmtId="0" fontId="3" fillId="0" borderId="1" xfId="0" applyFont="1" applyFill="1" applyBorder="1" applyAlignment="1">
      <alignment horizontal="left" wrapText="1"/>
    </xf>
    <xf numFmtId="0" fontId="3" fillId="4" borderId="1" xfId="0" applyFont="1" applyFill="1" applyBorder="1" applyAlignment="1">
      <alignment horizontal="left" wrapText="1"/>
    </xf>
    <xf numFmtId="0" fontId="3" fillId="7" borderId="1" xfId="0" applyFont="1" applyFill="1" applyBorder="1" applyAlignment="1">
      <alignment horizontal="left" wrapText="1"/>
    </xf>
    <xf numFmtId="0" fontId="11" fillId="0" borderId="70" xfId="3" applyFont="1" applyFill="1" applyBorder="1" applyAlignment="1">
      <alignment horizontal="center" vertical="center" wrapText="1"/>
    </xf>
    <xf numFmtId="167" fontId="28" fillId="0" borderId="70" xfId="3" applyNumberFormat="1" applyFont="1" applyFill="1" applyBorder="1" applyAlignment="1">
      <alignment horizontal="center" vertical="center" wrapText="1"/>
    </xf>
    <xf numFmtId="49" fontId="11" fillId="2" borderId="1" xfId="0" applyNumberFormat="1" applyFont="1" applyFill="1" applyBorder="1" applyAlignment="1" applyProtection="1">
      <alignment horizontal="center" vertical="center"/>
    </xf>
    <xf numFmtId="0" fontId="46" fillId="0" borderId="1" xfId="0" applyFont="1" applyFill="1" applyBorder="1" applyAlignment="1">
      <alignment horizontal="left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horizontal="left" wrapText="1"/>
    </xf>
    <xf numFmtId="0" fontId="46" fillId="0" borderId="1" xfId="0" applyFont="1" applyBorder="1" applyAlignment="1">
      <alignment horizontal="left" wrapText="1"/>
    </xf>
    <xf numFmtId="0" fontId="3" fillId="0" borderId="12" xfId="0" applyFont="1" applyBorder="1" applyAlignment="1">
      <alignment horizontal="left" wrapText="1"/>
    </xf>
    <xf numFmtId="0" fontId="3" fillId="4" borderId="1" xfId="0" applyFont="1" applyFill="1" applyBorder="1" applyAlignment="1">
      <alignment wrapText="1"/>
    </xf>
    <xf numFmtId="0" fontId="3" fillId="11" borderId="1" xfId="0" applyFont="1" applyFill="1" applyBorder="1" applyAlignment="1">
      <alignment horizontal="left" wrapText="1"/>
    </xf>
    <xf numFmtId="0" fontId="46" fillId="4" borderId="1" xfId="0" applyFont="1" applyFill="1" applyBorder="1" applyAlignment="1">
      <alignment horizontal="left" wrapText="1"/>
    </xf>
    <xf numFmtId="170" fontId="2" fillId="0" borderId="1" xfId="3" applyNumberFormat="1" applyFont="1" applyFill="1" applyBorder="1" applyAlignment="1" applyProtection="1">
      <alignment vertical="center"/>
    </xf>
    <xf numFmtId="0" fontId="2" fillId="2" borderId="1" xfId="3" applyNumberFormat="1" applyFont="1" applyFill="1" applyBorder="1" applyAlignment="1" applyProtection="1">
      <alignment horizontal="center" vertical="center"/>
    </xf>
    <xf numFmtId="170" fontId="47" fillId="0" borderId="1" xfId="3" applyNumberFormat="1" applyFont="1" applyFill="1" applyBorder="1" applyAlignment="1" applyProtection="1">
      <alignment vertical="center"/>
    </xf>
    <xf numFmtId="170" fontId="48" fillId="0" borderId="1" xfId="3" applyNumberFormat="1" applyFont="1" applyFill="1" applyBorder="1" applyAlignment="1" applyProtection="1">
      <alignment vertical="center"/>
    </xf>
    <xf numFmtId="166" fontId="2" fillId="0" borderId="1" xfId="3" applyNumberFormat="1" applyFont="1" applyFill="1" applyBorder="1" applyAlignment="1" applyProtection="1">
      <alignment vertical="center"/>
    </xf>
    <xf numFmtId="166" fontId="7" fillId="0" borderId="0" xfId="3" applyNumberFormat="1" applyFont="1" applyFill="1" applyBorder="1" applyAlignment="1" applyProtection="1">
      <alignment vertical="center"/>
    </xf>
    <xf numFmtId="166" fontId="27" fillId="0" borderId="0" xfId="3" applyNumberFormat="1" applyFont="1" applyFill="1" applyBorder="1" applyAlignment="1" applyProtection="1">
      <alignment vertical="center"/>
    </xf>
    <xf numFmtId="166" fontId="48" fillId="0" borderId="1" xfId="3" applyNumberFormat="1" applyFont="1" applyFill="1" applyBorder="1" applyAlignment="1" applyProtection="1">
      <alignment vertical="center"/>
    </xf>
    <xf numFmtId="166" fontId="29" fillId="0" borderId="0" xfId="3" applyNumberFormat="1" applyFont="1" applyFill="1" applyBorder="1" applyAlignment="1" applyProtection="1">
      <alignment vertical="center"/>
    </xf>
    <xf numFmtId="167" fontId="7" fillId="0" borderId="0" xfId="3" applyNumberFormat="1" applyFont="1" applyFill="1" applyBorder="1" applyAlignment="1" applyProtection="1">
      <alignment vertical="center"/>
    </xf>
    <xf numFmtId="170" fontId="2" fillId="0" borderId="1" xfId="3" applyNumberFormat="1" applyFont="1" applyFill="1" applyBorder="1" applyAlignment="1" applyProtection="1">
      <alignment vertical="center" wrapText="1"/>
    </xf>
    <xf numFmtId="167" fontId="2" fillId="0" borderId="1" xfId="3" applyNumberFormat="1" applyFont="1" applyFill="1" applyBorder="1" applyAlignment="1" applyProtection="1">
      <alignment vertical="center"/>
    </xf>
    <xf numFmtId="0" fontId="0" fillId="0" borderId="1" xfId="0" applyBorder="1" applyAlignment="1">
      <alignment vertical="center" wrapText="1"/>
    </xf>
    <xf numFmtId="165" fontId="3" fillId="0" borderId="1" xfId="0" applyNumberFormat="1" applyFont="1" applyFill="1" applyBorder="1" applyAlignment="1" applyProtection="1">
      <alignment horizontal="center" vertical="center"/>
    </xf>
    <xf numFmtId="0" fontId="2" fillId="0" borderId="0" xfId="0" applyFont="1" applyAlignment="1">
      <alignment horizontal="center" wrapText="1"/>
    </xf>
    <xf numFmtId="0" fontId="2" fillId="4" borderId="1" xfId="0" applyFont="1" applyFill="1" applyBorder="1" applyAlignment="1">
      <alignment horizontal="left" wrapText="1"/>
    </xf>
    <xf numFmtId="0" fontId="7" fillId="0" borderId="4" xfId="3" applyNumberFormat="1" applyFont="1" applyFill="1" applyBorder="1" applyAlignment="1" applyProtection="1">
      <alignment horizontal="center" vertical="center"/>
    </xf>
    <xf numFmtId="0" fontId="7" fillId="0" borderId="83" xfId="3" applyNumberFormat="1" applyFont="1" applyFill="1" applyBorder="1" applyAlignment="1" applyProtection="1">
      <alignment horizontal="center" vertical="center"/>
    </xf>
    <xf numFmtId="0" fontId="7" fillId="0" borderId="7" xfId="3" applyNumberFormat="1" applyFont="1" applyFill="1" applyBorder="1" applyAlignment="1" applyProtection="1">
      <alignment horizontal="center" vertical="center"/>
    </xf>
    <xf numFmtId="0" fontId="7" fillId="0" borderId="6" xfId="3" applyNumberFormat="1" applyFont="1" applyFill="1" applyBorder="1" applyAlignment="1" applyProtection="1">
      <alignment horizontal="center" vertical="center"/>
    </xf>
    <xf numFmtId="0" fontId="7" fillId="0" borderId="96" xfId="3" applyNumberFormat="1" applyFont="1" applyFill="1" applyBorder="1" applyAlignment="1" applyProtection="1">
      <alignment horizontal="center" vertical="center"/>
    </xf>
    <xf numFmtId="0" fontId="7" fillId="0" borderId="66" xfId="3" applyNumberFormat="1" applyFont="1" applyFill="1" applyBorder="1" applyAlignment="1" applyProtection="1">
      <alignment horizontal="center" vertical="center"/>
    </xf>
    <xf numFmtId="0" fontId="7" fillId="0" borderId="60" xfId="3" applyNumberFormat="1" applyFont="1" applyFill="1" applyBorder="1" applyAlignment="1" applyProtection="1">
      <alignment horizontal="center" vertical="center"/>
    </xf>
    <xf numFmtId="0" fontId="7" fillId="0" borderId="0" xfId="3" applyNumberFormat="1" applyFont="1" applyFill="1" applyBorder="1" applyAlignment="1" applyProtection="1">
      <alignment horizontal="center" vertical="center"/>
    </xf>
    <xf numFmtId="0" fontId="7" fillId="0" borderId="20" xfId="3" applyNumberFormat="1" applyFont="1" applyFill="1" applyBorder="1" applyAlignment="1" applyProtection="1">
      <alignment horizontal="center" vertical="center"/>
    </xf>
    <xf numFmtId="0" fontId="7" fillId="0" borderId="80" xfId="3" applyNumberFormat="1" applyFont="1" applyFill="1" applyBorder="1" applyAlignment="1" applyProtection="1">
      <alignment horizontal="center" vertical="center"/>
    </xf>
    <xf numFmtId="49" fontId="11" fillId="0" borderId="62" xfId="3" applyNumberFormat="1" applyFont="1" applyFill="1" applyBorder="1" applyAlignment="1">
      <alignment vertical="center" wrapText="1"/>
    </xf>
    <xf numFmtId="49" fontId="11" fillId="0" borderId="17" xfId="3" applyNumberFormat="1" applyFont="1" applyFill="1" applyBorder="1" applyAlignment="1">
      <alignment horizontal="center" vertical="center" wrapText="1"/>
    </xf>
    <xf numFmtId="49" fontId="11" fillId="0" borderId="32" xfId="3" applyNumberFormat="1" applyFont="1" applyFill="1" applyBorder="1" applyAlignment="1">
      <alignment horizontal="center" vertical="center" wrapText="1"/>
    </xf>
    <xf numFmtId="170" fontId="11" fillId="0" borderId="19" xfId="3" applyNumberFormat="1" applyFont="1" applyFill="1" applyBorder="1" applyAlignment="1" applyProtection="1">
      <alignment horizontal="center" vertical="center" wrapText="1"/>
    </xf>
    <xf numFmtId="167" fontId="11" fillId="0" borderId="33" xfId="3" applyNumberFormat="1" applyFont="1" applyFill="1" applyBorder="1" applyAlignment="1" applyProtection="1">
      <alignment horizontal="center" vertical="center"/>
    </xf>
    <xf numFmtId="1" fontId="11" fillId="0" borderId="30" xfId="3" applyNumberFormat="1" applyFont="1" applyFill="1" applyBorder="1" applyAlignment="1" applyProtection="1">
      <alignment horizontal="center" vertical="center"/>
    </xf>
    <xf numFmtId="1" fontId="11" fillId="0" borderId="16" xfId="3" applyNumberFormat="1" applyFont="1" applyFill="1" applyBorder="1" applyAlignment="1" applyProtection="1">
      <alignment horizontal="center" vertical="center"/>
    </xf>
    <xf numFmtId="1" fontId="11" fillId="0" borderId="17" xfId="3" applyNumberFormat="1" applyFont="1" applyFill="1" applyBorder="1" applyAlignment="1" applyProtection="1">
      <alignment horizontal="center" vertical="center"/>
    </xf>
    <xf numFmtId="1" fontId="11" fillId="0" borderId="19" xfId="3" applyNumberFormat="1" applyFont="1" applyFill="1" applyBorder="1" applyAlignment="1" applyProtection="1">
      <alignment horizontal="center" vertical="center"/>
    </xf>
    <xf numFmtId="0" fontId="27" fillId="0" borderId="18" xfId="3" applyFont="1" applyFill="1" applyBorder="1" applyAlignment="1">
      <alignment horizontal="center" vertical="center" wrapText="1"/>
    </xf>
    <xf numFmtId="0" fontId="27" fillId="0" borderId="31" xfId="3" applyFont="1" applyFill="1" applyBorder="1" applyAlignment="1">
      <alignment horizontal="center" vertical="center" wrapText="1"/>
    </xf>
    <xf numFmtId="0" fontId="27" fillId="0" borderId="19" xfId="3" applyFont="1" applyFill="1" applyBorder="1" applyAlignment="1">
      <alignment horizontal="center" vertical="center" wrapText="1"/>
    </xf>
    <xf numFmtId="0" fontId="27" fillId="0" borderId="16" xfId="3" applyFont="1" applyFill="1" applyBorder="1" applyAlignment="1">
      <alignment horizontal="center" vertical="center" wrapText="1"/>
    </xf>
    <xf numFmtId="0" fontId="11" fillId="0" borderId="49" xfId="3" applyFont="1" applyFill="1" applyBorder="1" applyAlignment="1">
      <alignment horizontal="center" vertical="center" wrapText="1"/>
    </xf>
    <xf numFmtId="0" fontId="7" fillId="0" borderId="49" xfId="3" applyFont="1" applyFill="1" applyBorder="1" applyAlignment="1">
      <alignment horizontal="center" vertical="center" wrapText="1"/>
    </xf>
    <xf numFmtId="0" fontId="27" fillId="0" borderId="27" xfId="3" applyFont="1" applyFill="1" applyBorder="1" applyAlignment="1">
      <alignment horizontal="center" vertical="center" wrapText="1"/>
    </xf>
    <xf numFmtId="0" fontId="27" fillId="0" borderId="38" xfId="3" applyFont="1" applyFill="1" applyBorder="1" applyAlignment="1">
      <alignment horizontal="center" vertical="center" wrapText="1"/>
    </xf>
    <xf numFmtId="0" fontId="27" fillId="0" borderId="28" xfId="3" applyFont="1" applyFill="1" applyBorder="1" applyAlignment="1">
      <alignment horizontal="center" vertical="center" wrapText="1"/>
    </xf>
    <xf numFmtId="0" fontId="27" fillId="0" borderId="49" xfId="3" applyFont="1" applyFill="1" applyBorder="1" applyAlignment="1">
      <alignment horizontal="center" vertical="center" wrapText="1"/>
    </xf>
    <xf numFmtId="170" fontId="27" fillId="0" borderId="28" xfId="3" applyNumberFormat="1" applyFont="1" applyFill="1" applyBorder="1" applyAlignment="1" applyProtection="1">
      <alignment vertical="center"/>
    </xf>
    <xf numFmtId="172" fontId="11" fillId="0" borderId="39" xfId="3" applyNumberFormat="1" applyFont="1" applyFill="1" applyBorder="1" applyAlignment="1" applyProtection="1">
      <alignment horizontal="center" vertical="center"/>
    </xf>
    <xf numFmtId="0" fontId="11" fillId="0" borderId="37" xfId="3" applyFont="1" applyFill="1" applyBorder="1" applyAlignment="1">
      <alignment horizontal="center" vertical="center" wrapText="1"/>
    </xf>
    <xf numFmtId="0" fontId="11" fillId="0" borderId="1" xfId="3" applyFont="1" applyFill="1" applyBorder="1" applyAlignment="1">
      <alignment horizontal="center" vertical="center" wrapText="1"/>
    </xf>
    <xf numFmtId="0" fontId="11" fillId="0" borderId="28" xfId="3" applyFont="1" applyFill="1" applyBorder="1" applyAlignment="1">
      <alignment horizontal="center" vertical="center" wrapText="1"/>
    </xf>
    <xf numFmtId="0" fontId="11" fillId="0" borderId="3" xfId="3" applyFont="1" applyFill="1" applyBorder="1" applyAlignment="1">
      <alignment horizontal="center" vertical="center" wrapText="1"/>
    </xf>
    <xf numFmtId="171" fontId="30" fillId="0" borderId="28" xfId="3" applyNumberFormat="1" applyFont="1" applyFill="1" applyBorder="1" applyAlignment="1" applyProtection="1">
      <alignment horizontal="center" vertical="center"/>
    </xf>
    <xf numFmtId="0" fontId="7" fillId="0" borderId="27" xfId="3" applyFont="1" applyFill="1" applyBorder="1" applyAlignment="1">
      <alignment horizontal="center" vertical="center" wrapText="1"/>
    </xf>
    <xf numFmtId="0" fontId="7" fillId="0" borderId="38" xfId="3" applyFont="1" applyFill="1" applyBorder="1" applyAlignment="1">
      <alignment horizontal="center" vertical="center" wrapText="1"/>
    </xf>
    <xf numFmtId="170" fontId="11" fillId="0" borderId="49" xfId="3" applyNumberFormat="1" applyFont="1" applyFill="1" applyBorder="1" applyAlignment="1" applyProtection="1">
      <alignment horizontal="center" vertical="center"/>
    </xf>
    <xf numFmtId="172" fontId="11" fillId="0" borderId="48" xfId="3" applyNumberFormat="1" applyFont="1" applyFill="1" applyBorder="1" applyAlignment="1" applyProtection="1">
      <alignment horizontal="center" vertical="center"/>
    </xf>
    <xf numFmtId="0" fontId="27" fillId="0" borderId="1" xfId="3" applyFont="1" applyFill="1" applyBorder="1" applyAlignment="1">
      <alignment horizontal="center" vertical="center" wrapText="1"/>
    </xf>
    <xf numFmtId="49" fontId="11" fillId="0" borderId="63" xfId="0" applyNumberFormat="1" applyFont="1" applyFill="1" applyBorder="1" applyAlignment="1" applyProtection="1">
      <alignment horizontal="center" vertical="center"/>
    </xf>
    <xf numFmtId="49" fontId="11" fillId="0" borderId="39" xfId="3" applyNumberFormat="1" applyFont="1" applyFill="1" applyBorder="1" applyAlignment="1">
      <alignment horizontal="left" vertical="center" wrapText="1"/>
    </xf>
    <xf numFmtId="171" fontId="11" fillId="0" borderId="38" xfId="3" applyNumberFormat="1" applyFont="1" applyFill="1" applyBorder="1" applyAlignment="1" applyProtection="1">
      <alignment horizontal="center" vertical="center"/>
    </xf>
    <xf numFmtId="171" fontId="11" fillId="0" borderId="1" xfId="3" applyNumberFormat="1" applyFont="1" applyFill="1" applyBorder="1" applyAlignment="1" applyProtection="1">
      <alignment horizontal="center" vertical="center"/>
    </xf>
    <xf numFmtId="171" fontId="11" fillId="0" borderId="28" xfId="3" applyNumberFormat="1" applyFont="1" applyFill="1" applyBorder="1" applyAlignment="1" applyProtection="1">
      <alignment horizontal="center" vertical="center"/>
    </xf>
    <xf numFmtId="0" fontId="11" fillId="0" borderId="23" xfId="3" applyFont="1" applyFill="1" applyBorder="1" applyAlignment="1">
      <alignment horizontal="center" vertical="center" wrapText="1"/>
    </xf>
    <xf numFmtId="0" fontId="11" fillId="0" borderId="24" xfId="3" applyFont="1" applyFill="1" applyBorder="1" applyAlignment="1">
      <alignment horizontal="center" vertical="center" wrapText="1"/>
    </xf>
    <xf numFmtId="0" fontId="11" fillId="0" borderId="41" xfId="3" applyFont="1" applyFill="1" applyBorder="1" applyAlignment="1">
      <alignment horizontal="center" vertical="center" wrapText="1"/>
    </xf>
    <xf numFmtId="167" fontId="11" fillId="0" borderId="60" xfId="3" applyNumberFormat="1" applyFont="1" applyFill="1" applyBorder="1" applyAlignment="1">
      <alignment horizontal="center" vertical="center" wrapText="1"/>
    </xf>
    <xf numFmtId="1" fontId="11" fillId="0" borderId="60" xfId="3" applyNumberFormat="1" applyFont="1" applyFill="1" applyBorder="1" applyAlignment="1">
      <alignment horizontal="center" vertical="center" wrapText="1"/>
    </xf>
    <xf numFmtId="1" fontId="11" fillId="0" borderId="88" xfId="3" applyNumberFormat="1" applyFont="1" applyFill="1" applyBorder="1" applyAlignment="1" applyProtection="1">
      <alignment horizontal="center" vertical="center"/>
    </xf>
    <xf numFmtId="167" fontId="11" fillId="0" borderId="0" xfId="3" applyNumberFormat="1" applyFont="1" applyFill="1" applyBorder="1" applyAlignment="1" applyProtection="1">
      <alignment horizontal="center" vertical="center"/>
    </xf>
    <xf numFmtId="1" fontId="11" fillId="0" borderId="65" xfId="0" applyNumberFormat="1" applyFont="1" applyFill="1" applyBorder="1" applyAlignment="1" applyProtection="1">
      <alignment horizontal="center" vertical="center"/>
    </xf>
    <xf numFmtId="1" fontId="11" fillId="0" borderId="68" xfId="0" applyNumberFormat="1" applyFont="1" applyFill="1" applyBorder="1" applyAlignment="1" applyProtection="1">
      <alignment horizontal="center" vertical="center"/>
    </xf>
    <xf numFmtId="167" fontId="11" fillId="0" borderId="95" xfId="0" applyNumberFormat="1" applyFont="1" applyFill="1" applyBorder="1" applyAlignment="1" applyProtection="1">
      <alignment horizontal="center" vertical="center"/>
    </xf>
    <xf numFmtId="1" fontId="11" fillId="0" borderId="95" xfId="0" applyNumberFormat="1" applyFont="1" applyFill="1" applyBorder="1" applyAlignment="1" applyProtection="1">
      <alignment horizontal="center" vertical="center"/>
    </xf>
    <xf numFmtId="1" fontId="11" fillId="0" borderId="70" xfId="0" applyNumberFormat="1" applyFont="1" applyFill="1" applyBorder="1" applyAlignment="1" applyProtection="1">
      <alignment horizontal="center" vertical="center"/>
    </xf>
    <xf numFmtId="167" fontId="11" fillId="0" borderId="65" xfId="3" applyNumberFormat="1" applyFont="1" applyFill="1" applyBorder="1" applyAlignment="1">
      <alignment horizontal="center" vertical="center" wrapText="1"/>
    </xf>
    <xf numFmtId="1" fontId="11" fillId="0" borderId="65" xfId="3" applyNumberFormat="1" applyFont="1" applyFill="1" applyBorder="1" applyAlignment="1">
      <alignment horizontal="center" vertical="center" wrapText="1"/>
    </xf>
    <xf numFmtId="167" fontId="11" fillId="0" borderId="70" xfId="3" applyNumberFormat="1" applyFont="1" applyFill="1" applyBorder="1" applyAlignment="1">
      <alignment horizontal="center" vertical="center" wrapText="1"/>
    </xf>
    <xf numFmtId="1" fontId="11" fillId="0" borderId="70" xfId="3" applyNumberFormat="1" applyFont="1" applyFill="1" applyBorder="1" applyAlignment="1">
      <alignment horizontal="center" vertical="center" wrapText="1"/>
    </xf>
    <xf numFmtId="167" fontId="11" fillId="0" borderId="60" xfId="3" applyNumberFormat="1" applyFont="1" applyFill="1" applyBorder="1" applyAlignment="1" applyProtection="1">
      <alignment horizontal="center" vertical="center"/>
    </xf>
    <xf numFmtId="1" fontId="11" fillId="0" borderId="60" xfId="3" applyNumberFormat="1" applyFont="1" applyFill="1" applyBorder="1" applyAlignment="1" applyProtection="1">
      <alignment horizontal="center" vertical="center"/>
    </xf>
    <xf numFmtId="1" fontId="11" fillId="0" borderId="26" xfId="3" applyNumberFormat="1" applyFont="1" applyFill="1" applyBorder="1" applyAlignment="1">
      <alignment horizontal="center" vertical="center" wrapText="1"/>
    </xf>
    <xf numFmtId="0" fontId="11" fillId="0" borderId="26" xfId="0" applyFont="1" applyFill="1" applyBorder="1" applyAlignment="1">
      <alignment horizontal="center" vertical="center" wrapText="1"/>
    </xf>
    <xf numFmtId="1" fontId="11" fillId="0" borderId="99" xfId="3" applyNumberFormat="1" applyFont="1" applyFill="1" applyBorder="1" applyAlignment="1">
      <alignment horizontal="center" vertical="center" wrapText="1"/>
    </xf>
    <xf numFmtId="0" fontId="11" fillId="0" borderId="99" xfId="0" applyFont="1" applyFill="1" applyBorder="1" applyAlignment="1">
      <alignment horizontal="center" vertical="center" wrapText="1"/>
    </xf>
    <xf numFmtId="0" fontId="7" fillId="0" borderId="80" xfId="0" applyFont="1" applyFill="1" applyBorder="1" applyAlignment="1">
      <alignment horizontal="center" vertical="center" wrapText="1"/>
    </xf>
    <xf numFmtId="0" fontId="7" fillId="0" borderId="60" xfId="0" applyFont="1" applyFill="1" applyBorder="1" applyAlignment="1">
      <alignment horizontal="center" vertical="center" wrapText="1"/>
    </xf>
    <xf numFmtId="0" fontId="7" fillId="0" borderId="81" xfId="0" applyFont="1" applyFill="1" applyBorder="1" applyAlignment="1">
      <alignment horizontal="center" vertical="center" wrapText="1"/>
    </xf>
    <xf numFmtId="0" fontId="7" fillId="0" borderId="29" xfId="0" applyFont="1" applyFill="1" applyBorder="1" applyAlignment="1">
      <alignment horizontal="center" vertical="center"/>
    </xf>
    <xf numFmtId="0" fontId="7" fillId="0" borderId="26" xfId="0" applyFont="1" applyFill="1" applyBorder="1" applyAlignment="1">
      <alignment horizontal="center" vertical="center"/>
    </xf>
    <xf numFmtId="0" fontId="11" fillId="0" borderId="26" xfId="0" applyFont="1" applyFill="1" applyBorder="1" applyAlignment="1">
      <alignment horizontal="center" vertical="center"/>
    </xf>
    <xf numFmtId="170" fontId="7" fillId="0" borderId="0" xfId="3" applyNumberFormat="1" applyFont="1" applyFill="1" applyBorder="1" applyAlignment="1" applyProtection="1">
      <alignment horizontal="right" vertical="center"/>
    </xf>
    <xf numFmtId="167" fontId="7" fillId="0" borderId="0" xfId="3" applyNumberFormat="1" applyFont="1" applyFill="1" applyBorder="1" applyAlignment="1" applyProtection="1">
      <alignment horizontal="center" vertical="center"/>
    </xf>
    <xf numFmtId="172" fontId="7" fillId="0" borderId="0" xfId="3" applyNumberFormat="1" applyFont="1" applyFill="1" applyBorder="1" applyAlignment="1" applyProtection="1">
      <alignment horizontal="center" vertical="center"/>
    </xf>
    <xf numFmtId="0" fontId="7" fillId="0" borderId="0" xfId="3" applyFont="1" applyFill="1" applyBorder="1" applyAlignment="1">
      <alignment horizontal="left" wrapText="1"/>
    </xf>
    <xf numFmtId="0" fontId="7" fillId="0" borderId="0" xfId="3" applyFont="1" applyFill="1" applyBorder="1" applyAlignment="1">
      <alignment horizontal="center" wrapText="1"/>
    </xf>
    <xf numFmtId="0" fontId="27" fillId="0" borderId="0" xfId="3" applyNumberFormat="1" applyFont="1" applyFill="1" applyBorder="1" applyAlignment="1" applyProtection="1">
      <alignment horizontal="center" vertical="center"/>
    </xf>
    <xf numFmtId="170" fontId="29" fillId="0" borderId="0" xfId="3" applyNumberFormat="1" applyFont="1" applyFill="1" applyBorder="1" applyAlignment="1" applyProtection="1">
      <alignment horizontal="center" vertical="center" wrapText="1"/>
    </xf>
    <xf numFmtId="0" fontId="29" fillId="0" borderId="0" xfId="3" applyNumberFormat="1" applyFont="1" applyFill="1" applyBorder="1" applyAlignment="1" applyProtection="1">
      <alignment horizontal="center" vertical="center" wrapText="1"/>
    </xf>
    <xf numFmtId="170" fontId="27" fillId="12" borderId="0" xfId="3" applyNumberFormat="1" applyFont="1" applyFill="1" applyBorder="1" applyAlignment="1" applyProtection="1">
      <alignment vertical="center"/>
    </xf>
    <xf numFmtId="170" fontId="47" fillId="12" borderId="1" xfId="3" applyNumberFormat="1" applyFont="1" applyFill="1" applyBorder="1" applyAlignment="1" applyProtection="1">
      <alignment vertical="center"/>
    </xf>
    <xf numFmtId="166" fontId="27" fillId="12" borderId="0" xfId="3" applyNumberFormat="1" applyFont="1" applyFill="1" applyBorder="1" applyAlignment="1" applyProtection="1">
      <alignment vertical="center"/>
    </xf>
    <xf numFmtId="170" fontId="29" fillId="12" borderId="0" xfId="3" applyNumberFormat="1" applyFont="1" applyFill="1" applyBorder="1" applyAlignment="1" applyProtection="1">
      <alignment vertical="center"/>
    </xf>
    <xf numFmtId="170" fontId="48" fillId="12" borderId="1" xfId="3" applyNumberFormat="1" applyFont="1" applyFill="1" applyBorder="1" applyAlignment="1" applyProtection="1">
      <alignment vertical="center"/>
    </xf>
    <xf numFmtId="166" fontId="29" fillId="12" borderId="0" xfId="3" applyNumberFormat="1" applyFont="1" applyFill="1" applyBorder="1" applyAlignment="1" applyProtection="1">
      <alignment vertical="center"/>
    </xf>
    <xf numFmtId="49" fontId="28" fillId="2" borderId="39" xfId="0" applyNumberFormat="1" applyFont="1" applyFill="1" applyBorder="1" applyAlignment="1">
      <alignment vertical="center" wrapText="1"/>
    </xf>
    <xf numFmtId="170" fontId="11" fillId="2" borderId="3" xfId="0" applyNumberFormat="1" applyFont="1" applyFill="1" applyBorder="1" applyAlignment="1" applyProtection="1">
      <alignment horizontal="center" vertical="center" wrapText="1"/>
    </xf>
    <xf numFmtId="167" fontId="11" fillId="2" borderId="1" xfId="3" applyNumberFormat="1" applyFont="1" applyFill="1" applyBorder="1" applyAlignment="1" applyProtection="1">
      <alignment horizontal="center" vertical="center"/>
    </xf>
    <xf numFmtId="49" fontId="27" fillId="2" borderId="1" xfId="0" applyNumberFormat="1" applyFont="1" applyFill="1" applyBorder="1" applyAlignment="1" applyProtection="1">
      <alignment horizontal="center" vertical="center"/>
    </xf>
    <xf numFmtId="49" fontId="27" fillId="2" borderId="39" xfId="3" applyNumberFormat="1" applyFont="1" applyFill="1" applyBorder="1" applyAlignment="1">
      <alignment horizontal="left" vertical="center" wrapText="1"/>
    </xf>
    <xf numFmtId="167" fontId="7" fillId="2" borderId="103" xfId="0" applyNumberFormat="1" applyFont="1" applyFill="1" applyBorder="1" applyAlignment="1" applyProtection="1">
      <alignment horizontal="center" vertical="center"/>
    </xf>
    <xf numFmtId="0" fontId="7" fillId="2" borderId="104" xfId="0" applyFont="1" applyFill="1" applyBorder="1" applyAlignment="1">
      <alignment horizontal="center" vertical="center" wrapText="1"/>
    </xf>
    <xf numFmtId="0" fontId="7" fillId="2" borderId="34" xfId="3" applyFont="1" applyFill="1" applyBorder="1" applyAlignment="1">
      <alignment horizontal="center" vertical="center" wrapText="1"/>
    </xf>
    <xf numFmtId="165" fontId="7" fillId="2" borderId="35" xfId="0" applyNumberFormat="1" applyFont="1" applyFill="1" applyBorder="1" applyAlignment="1">
      <alignment horizontal="center" vertical="center" wrapText="1"/>
    </xf>
    <xf numFmtId="0" fontId="11" fillId="4" borderId="0" xfId="0" applyFont="1" applyFill="1" applyBorder="1" applyAlignment="1" applyProtection="1">
      <alignment horizontal="right" vertical="center"/>
    </xf>
    <xf numFmtId="0" fontId="0" fillId="13" borderId="0" xfId="0" applyFill="1"/>
    <xf numFmtId="0" fontId="0" fillId="13" borderId="1" xfId="0" applyFill="1" applyBorder="1"/>
    <xf numFmtId="0" fontId="0" fillId="2" borderId="1" xfId="0" applyFill="1" applyBorder="1"/>
    <xf numFmtId="0" fontId="51" fillId="6" borderId="0" xfId="0" applyFont="1" applyFill="1" applyAlignment="1">
      <alignment horizontal="center" wrapText="1"/>
    </xf>
    <xf numFmtId="0" fontId="2" fillId="2" borderId="1" xfId="0" applyFont="1" applyFill="1" applyBorder="1" applyAlignment="1">
      <alignment horizontal="left" wrapText="1"/>
    </xf>
    <xf numFmtId="0" fontId="2" fillId="2" borderId="1" xfId="0" applyFont="1" applyFill="1" applyBorder="1" applyAlignment="1">
      <alignment horizontal="left" vertical="center" wrapText="1"/>
    </xf>
    <xf numFmtId="49" fontId="27" fillId="14" borderId="37" xfId="0" applyNumberFormat="1" applyFont="1" applyFill="1" applyBorder="1" applyAlignment="1" applyProtection="1">
      <alignment horizontal="center" vertical="center"/>
    </xf>
    <xf numFmtId="49" fontId="7" fillId="14" borderId="63" xfId="3" applyNumberFormat="1" applyFont="1" applyFill="1" applyBorder="1" applyAlignment="1">
      <alignment vertical="center" wrapText="1"/>
    </xf>
    <xf numFmtId="0" fontId="11" fillId="14" borderId="49" xfId="3" applyFont="1" applyFill="1" applyBorder="1" applyAlignment="1">
      <alignment horizontal="center" vertical="center" wrapText="1"/>
    </xf>
    <xf numFmtId="0" fontId="11" fillId="14" borderId="1" xfId="3" applyNumberFormat="1" applyFont="1" applyFill="1" applyBorder="1" applyAlignment="1">
      <alignment horizontal="center" vertical="center" wrapText="1"/>
    </xf>
    <xf numFmtId="0" fontId="11" fillId="14" borderId="3" xfId="3" applyNumberFormat="1" applyFont="1" applyFill="1" applyBorder="1" applyAlignment="1">
      <alignment horizontal="center" vertical="center" wrapText="1"/>
    </xf>
    <xf numFmtId="170" fontId="11" fillId="14" borderId="28" xfId="3" applyNumberFormat="1" applyFont="1" applyFill="1" applyBorder="1" applyAlignment="1" applyProtection="1">
      <alignment horizontal="center" vertical="center" wrapText="1"/>
    </xf>
    <xf numFmtId="167" fontId="7" fillId="14" borderId="39" xfId="3" applyNumberFormat="1" applyFont="1" applyFill="1" applyBorder="1" applyAlignment="1" applyProtection="1">
      <alignment horizontal="center" vertical="center"/>
    </xf>
    <xf numFmtId="0" fontId="7" fillId="14" borderId="37" xfId="3" applyFont="1" applyFill="1" applyBorder="1" applyAlignment="1">
      <alignment horizontal="center" vertical="center" wrapText="1"/>
    </xf>
    <xf numFmtId="0" fontId="7" fillId="14" borderId="49" xfId="3" applyFont="1" applyFill="1" applyBorder="1" applyAlignment="1">
      <alignment horizontal="center" vertical="center" wrapText="1"/>
    </xf>
    <xf numFmtId="0" fontId="7" fillId="14" borderId="1" xfId="3" applyFont="1" applyFill="1" applyBorder="1" applyAlignment="1">
      <alignment horizontal="center" vertical="center" wrapText="1"/>
    </xf>
    <xf numFmtId="0" fontId="7" fillId="14" borderId="28" xfId="3" applyFont="1" applyFill="1" applyBorder="1" applyAlignment="1">
      <alignment horizontal="center" vertical="center" wrapText="1"/>
    </xf>
    <xf numFmtId="0" fontId="27" fillId="14" borderId="27" xfId="3" applyFont="1" applyFill="1" applyBorder="1" applyAlignment="1">
      <alignment horizontal="center" vertical="center" wrapText="1"/>
    </xf>
    <xf numFmtId="0" fontId="27" fillId="14" borderId="38" xfId="3" applyFont="1" applyFill="1" applyBorder="1" applyAlignment="1">
      <alignment horizontal="center" vertical="center" wrapText="1"/>
    </xf>
    <xf numFmtId="0" fontId="27" fillId="14" borderId="28" xfId="3" applyFont="1" applyFill="1" applyBorder="1" applyAlignment="1">
      <alignment horizontal="center" vertical="center" wrapText="1"/>
    </xf>
    <xf numFmtId="0" fontId="27" fillId="14" borderId="49" xfId="3" applyFont="1" applyFill="1" applyBorder="1" applyAlignment="1">
      <alignment horizontal="center" vertical="center" wrapText="1"/>
    </xf>
    <xf numFmtId="170" fontId="27" fillId="14" borderId="0" xfId="3" applyNumberFormat="1" applyFont="1" applyFill="1" applyBorder="1" applyAlignment="1" applyProtection="1">
      <alignment vertical="center"/>
    </xf>
    <xf numFmtId="166" fontId="27" fillId="14" borderId="0" xfId="3" applyNumberFormat="1" applyFont="1" applyFill="1" applyBorder="1" applyAlignment="1" applyProtection="1">
      <alignment vertical="center"/>
    </xf>
    <xf numFmtId="170" fontId="47" fillId="14" borderId="1" xfId="3" applyNumberFormat="1" applyFont="1" applyFill="1" applyBorder="1" applyAlignment="1" applyProtection="1">
      <alignment vertical="center"/>
    </xf>
    <xf numFmtId="0" fontId="2" fillId="14" borderId="0" xfId="0" applyFont="1" applyFill="1" applyAlignment="1">
      <alignment horizontal="center" vertical="center"/>
    </xf>
    <xf numFmtId="0" fontId="2" fillId="14" borderId="1" xfId="0" applyFont="1" applyFill="1" applyBorder="1" applyAlignment="1">
      <alignment horizontal="left" wrapText="1"/>
    </xf>
    <xf numFmtId="166" fontId="2" fillId="14" borderId="1" xfId="1" applyNumberFormat="1" applyFont="1" applyFill="1" applyBorder="1" applyAlignment="1" applyProtection="1">
      <alignment horizontal="center" vertical="center"/>
    </xf>
    <xf numFmtId="0" fontId="2" fillId="14" borderId="1" xfId="0" applyFont="1" applyFill="1" applyBorder="1" applyAlignment="1">
      <alignment horizontal="center" vertical="center"/>
    </xf>
    <xf numFmtId="167" fontId="2" fillId="14" borderId="1" xfId="0" applyNumberFormat="1" applyFont="1" applyFill="1" applyBorder="1" applyAlignment="1">
      <alignment horizontal="center" vertical="center"/>
    </xf>
    <xf numFmtId="0" fontId="2" fillId="14" borderId="0" xfId="0" applyFont="1" applyFill="1"/>
    <xf numFmtId="0" fontId="52" fillId="14" borderId="1" xfId="0" applyFont="1" applyFill="1" applyBorder="1"/>
    <xf numFmtId="0" fontId="53" fillId="14" borderId="1" xfId="0" applyFont="1" applyFill="1" applyBorder="1" applyAlignment="1">
      <alignment horizontal="left" wrapText="1"/>
    </xf>
    <xf numFmtId="0" fontId="43" fillId="14" borderId="0" xfId="0" applyFont="1" applyFill="1"/>
    <xf numFmtId="0" fontId="43" fillId="14" borderId="1" xfId="0" applyFont="1" applyFill="1" applyBorder="1"/>
    <xf numFmtId="0" fontId="0" fillId="14" borderId="1" xfId="0" applyFill="1" applyBorder="1"/>
    <xf numFmtId="49" fontId="11" fillId="14" borderId="3" xfId="3" applyNumberFormat="1" applyFont="1" applyFill="1" applyBorder="1" applyAlignment="1">
      <alignment horizontal="center" vertical="center" wrapText="1"/>
    </xf>
    <xf numFmtId="170" fontId="27" fillId="14" borderId="49" xfId="3" applyNumberFormat="1" applyFont="1" applyFill="1" applyBorder="1" applyAlignment="1" applyProtection="1">
      <alignment vertical="center"/>
    </xf>
    <xf numFmtId="170" fontId="27" fillId="14" borderId="28" xfId="3" applyNumberFormat="1" applyFont="1" applyFill="1" applyBorder="1" applyAlignment="1" applyProtection="1">
      <alignment vertical="center"/>
    </xf>
    <xf numFmtId="0" fontId="11" fillId="14" borderId="49" xfId="0" applyFont="1" applyFill="1" applyBorder="1" applyAlignment="1">
      <alignment horizontal="center" vertical="center" wrapText="1"/>
    </xf>
    <xf numFmtId="49" fontId="11" fillId="14" borderId="1" xfId="0" applyNumberFormat="1" applyFont="1" applyFill="1" applyBorder="1" applyAlignment="1">
      <alignment horizontal="center" vertical="center" wrapText="1"/>
    </xf>
    <xf numFmtId="170" fontId="11" fillId="14" borderId="28" xfId="0" applyNumberFormat="1" applyFont="1" applyFill="1" applyBorder="1" applyAlignment="1" applyProtection="1">
      <alignment horizontal="center" vertical="center" wrapText="1"/>
    </xf>
    <xf numFmtId="167" fontId="7" fillId="14" borderId="39" xfId="0" applyNumberFormat="1" applyFont="1" applyFill="1" applyBorder="1" applyAlignment="1" applyProtection="1">
      <alignment horizontal="center" vertical="center"/>
    </xf>
    <xf numFmtId="0" fontId="27" fillId="14" borderId="1" xfId="0" applyFont="1" applyFill="1" applyBorder="1" applyAlignment="1">
      <alignment horizontal="center" vertical="center" wrapText="1"/>
    </xf>
    <xf numFmtId="0" fontId="27" fillId="14" borderId="27" xfId="0" applyFont="1" applyFill="1" applyBorder="1" applyAlignment="1">
      <alignment horizontal="center" vertical="center" wrapText="1"/>
    </xf>
    <xf numFmtId="0" fontId="27" fillId="14" borderId="38" xfId="0" applyFont="1" applyFill="1" applyBorder="1" applyAlignment="1">
      <alignment horizontal="center" vertical="center" wrapText="1"/>
    </xf>
    <xf numFmtId="0" fontId="27" fillId="14" borderId="28" xfId="0" applyFont="1" applyFill="1" applyBorder="1" applyAlignment="1">
      <alignment horizontal="center" vertical="center" wrapText="1"/>
    </xf>
    <xf numFmtId="0" fontId="27" fillId="14" borderId="49" xfId="0" applyFont="1" applyFill="1" applyBorder="1" applyAlignment="1">
      <alignment horizontal="center" vertical="center" wrapText="1"/>
    </xf>
    <xf numFmtId="49" fontId="11" fillId="14" borderId="37" xfId="0" applyNumberFormat="1" applyFont="1" applyFill="1" applyBorder="1" applyAlignment="1" applyProtection="1">
      <alignment horizontal="center" vertical="center"/>
    </xf>
    <xf numFmtId="49" fontId="11" fillId="14" borderId="63" xfId="3" applyNumberFormat="1" applyFont="1" applyFill="1" applyBorder="1" applyAlignment="1">
      <alignment horizontal="left" vertical="center" wrapText="1"/>
    </xf>
    <xf numFmtId="49" fontId="11" fillId="14" borderId="1" xfId="3" applyNumberFormat="1" applyFont="1" applyFill="1" applyBorder="1" applyAlignment="1">
      <alignment horizontal="center" vertical="center" wrapText="1"/>
    </xf>
    <xf numFmtId="170" fontId="11" fillId="14" borderId="28" xfId="3" applyNumberFormat="1" applyFont="1" applyFill="1" applyBorder="1" applyAlignment="1" applyProtection="1">
      <alignment horizontal="center" vertical="center"/>
    </xf>
    <xf numFmtId="172" fontId="11" fillId="14" borderId="39" xfId="3" applyNumberFormat="1" applyFont="1" applyFill="1" applyBorder="1" applyAlignment="1" applyProtection="1">
      <alignment horizontal="center" vertical="center"/>
    </xf>
    <xf numFmtId="0" fontId="11" fillId="14" borderId="37" xfId="3" applyFont="1" applyFill="1" applyBorder="1" applyAlignment="1">
      <alignment horizontal="center" vertical="center" wrapText="1"/>
    </xf>
    <xf numFmtId="0" fontId="11" fillId="14" borderId="1" xfId="3" applyFont="1" applyFill="1" applyBorder="1" applyAlignment="1">
      <alignment horizontal="center" vertical="center" wrapText="1"/>
    </xf>
    <xf numFmtId="0" fontId="11" fillId="14" borderId="28" xfId="3" applyFont="1" applyFill="1" applyBorder="1" applyAlignment="1">
      <alignment horizontal="center" vertical="center" wrapText="1"/>
    </xf>
    <xf numFmtId="170" fontId="27" fillId="14" borderId="28" xfId="3" applyNumberFormat="1" applyFont="1" applyFill="1" applyBorder="1" applyAlignment="1" applyProtection="1">
      <alignment horizontal="center" vertical="center"/>
    </xf>
    <xf numFmtId="0" fontId="11" fillId="14" borderId="3" xfId="3" applyFont="1" applyFill="1" applyBorder="1" applyAlignment="1">
      <alignment horizontal="center" vertical="center" wrapText="1"/>
    </xf>
    <xf numFmtId="171" fontId="30" fillId="14" borderId="28" xfId="3" applyNumberFormat="1" applyFont="1" applyFill="1" applyBorder="1" applyAlignment="1" applyProtection="1">
      <alignment horizontal="center" vertical="center"/>
    </xf>
    <xf numFmtId="0" fontId="7" fillId="14" borderId="27" xfId="3" applyFont="1" applyFill="1" applyBorder="1" applyAlignment="1">
      <alignment horizontal="center" vertical="center" wrapText="1"/>
    </xf>
    <xf numFmtId="0" fontId="7" fillId="14" borderId="38" xfId="3" applyFont="1" applyFill="1" applyBorder="1" applyAlignment="1">
      <alignment horizontal="center" vertical="center" wrapText="1"/>
    </xf>
    <xf numFmtId="170" fontId="7" fillId="14" borderId="28" xfId="3" applyNumberFormat="1" applyFont="1" applyFill="1" applyBorder="1" applyAlignment="1" applyProtection="1">
      <alignment vertical="center"/>
    </xf>
    <xf numFmtId="170" fontId="11" fillId="14" borderId="0" xfId="3" applyNumberFormat="1" applyFont="1" applyFill="1" applyBorder="1" applyAlignment="1" applyProtection="1">
      <alignment vertical="center"/>
    </xf>
    <xf numFmtId="170" fontId="3" fillId="14" borderId="1" xfId="3" applyNumberFormat="1" applyFont="1" applyFill="1" applyBorder="1" applyAlignment="1" applyProtection="1">
      <alignment vertical="center"/>
    </xf>
    <xf numFmtId="49" fontId="11" fillId="14" borderId="63" xfId="3" applyNumberFormat="1" applyFont="1" applyFill="1" applyBorder="1" applyAlignment="1">
      <alignment vertical="center" wrapText="1"/>
    </xf>
    <xf numFmtId="170" fontId="11" fillId="14" borderId="49" xfId="3" applyNumberFormat="1" applyFont="1" applyFill="1" applyBorder="1" applyAlignment="1" applyProtection="1">
      <alignment horizontal="center" vertical="center"/>
    </xf>
    <xf numFmtId="172" fontId="11" fillId="14" borderId="48" xfId="3" applyNumberFormat="1" applyFont="1" applyFill="1" applyBorder="1" applyAlignment="1" applyProtection="1">
      <alignment horizontal="center" vertical="center"/>
    </xf>
    <xf numFmtId="49" fontId="11" fillId="6" borderId="37" xfId="0" applyNumberFormat="1" applyFont="1" applyFill="1" applyBorder="1" applyAlignment="1" applyProtection="1">
      <alignment horizontal="center" vertical="center"/>
    </xf>
    <xf numFmtId="49" fontId="11" fillId="6" borderId="63" xfId="3" applyNumberFormat="1" applyFont="1" applyFill="1" applyBorder="1" applyAlignment="1">
      <alignment horizontal="left" vertical="center" wrapText="1"/>
    </xf>
    <xf numFmtId="0" fontId="11" fillId="6" borderId="49" xfId="3" applyFont="1" applyFill="1" applyBorder="1" applyAlignment="1">
      <alignment horizontal="center" vertical="center" wrapText="1"/>
    </xf>
    <xf numFmtId="0" fontId="11" fillId="6" borderId="1" xfId="3" applyFont="1" applyFill="1" applyBorder="1" applyAlignment="1">
      <alignment horizontal="center" vertical="center" wrapText="1"/>
    </xf>
    <xf numFmtId="0" fontId="11" fillId="6" borderId="3" xfId="3" applyFont="1" applyFill="1" applyBorder="1" applyAlignment="1">
      <alignment horizontal="center" vertical="center" wrapText="1"/>
    </xf>
    <xf numFmtId="171" fontId="30" fillId="6" borderId="28" xfId="3" applyNumberFormat="1" applyFont="1" applyFill="1" applyBorder="1" applyAlignment="1" applyProtection="1">
      <alignment horizontal="center" vertical="center"/>
    </xf>
    <xf numFmtId="172" fontId="11" fillId="6" borderId="39" xfId="3" applyNumberFormat="1" applyFont="1" applyFill="1" applyBorder="1" applyAlignment="1" applyProtection="1">
      <alignment horizontal="center" vertical="center"/>
    </xf>
    <xf numFmtId="0" fontId="11" fillId="6" borderId="37" xfId="3" applyFont="1" applyFill="1" applyBorder="1" applyAlignment="1">
      <alignment horizontal="center" vertical="center" wrapText="1"/>
    </xf>
    <xf numFmtId="0" fontId="0" fillId="6" borderId="1" xfId="0" applyFill="1" applyBorder="1"/>
    <xf numFmtId="0" fontId="2" fillId="6" borderId="1" xfId="0" applyFont="1" applyFill="1" applyBorder="1" applyAlignment="1">
      <alignment horizontal="left" wrapText="1"/>
    </xf>
    <xf numFmtId="0" fontId="2" fillId="6" borderId="1" xfId="0" applyFont="1" applyFill="1" applyBorder="1" applyAlignment="1">
      <alignment horizontal="center" vertical="center"/>
    </xf>
    <xf numFmtId="0" fontId="2" fillId="6" borderId="0" xfId="0" applyFont="1" applyFill="1"/>
    <xf numFmtId="0" fontId="7" fillId="6" borderId="1" xfId="3" applyFont="1" applyFill="1" applyBorder="1" applyAlignment="1">
      <alignment horizontal="center" vertical="center" wrapText="1"/>
    </xf>
    <xf numFmtId="167" fontId="37" fillId="14" borderId="1" xfId="0" applyNumberFormat="1" applyFont="1" applyFill="1" applyBorder="1" applyAlignment="1">
      <alignment horizontal="center" vertical="center"/>
    </xf>
    <xf numFmtId="49" fontId="11" fillId="14" borderId="46" xfId="0" applyNumberFormat="1" applyFont="1" applyFill="1" applyBorder="1" applyAlignment="1" applyProtection="1">
      <alignment horizontal="center" vertical="center"/>
    </xf>
    <xf numFmtId="170" fontId="29" fillId="14" borderId="0" xfId="3" applyNumberFormat="1" applyFont="1" applyFill="1" applyBorder="1" applyAlignment="1" applyProtection="1">
      <alignment vertical="center"/>
    </xf>
    <xf numFmtId="49" fontId="11" fillId="14" borderId="30" xfId="0" applyNumberFormat="1" applyFont="1" applyFill="1" applyBorder="1" applyAlignment="1" applyProtection="1">
      <alignment horizontal="center" vertical="center"/>
    </xf>
    <xf numFmtId="0" fontId="11" fillId="14" borderId="62" xfId="0" applyNumberFormat="1" applyFont="1" applyFill="1" applyBorder="1" applyAlignment="1" applyProtection="1">
      <alignment horizontal="left" vertical="center"/>
    </xf>
    <xf numFmtId="0" fontId="7" fillId="14" borderId="16" xfId="0" applyFont="1" applyFill="1" applyBorder="1" applyAlignment="1">
      <alignment horizontal="center" vertical="center" wrapText="1"/>
    </xf>
    <xf numFmtId="0" fontId="7" fillId="14" borderId="17" xfId="0" applyFont="1" applyFill="1" applyBorder="1" applyAlignment="1">
      <alignment horizontal="center" vertical="center" wrapText="1"/>
    </xf>
    <xf numFmtId="171" fontId="31" fillId="14" borderId="19" xfId="0" applyNumberFormat="1" applyFont="1" applyFill="1" applyBorder="1" applyAlignment="1" applyProtection="1">
      <alignment horizontal="center" vertical="center"/>
    </xf>
    <xf numFmtId="167" fontId="11" fillId="14" borderId="62" xfId="0" applyNumberFormat="1" applyFont="1" applyFill="1" applyBorder="1" applyAlignment="1" applyProtection="1">
      <alignment horizontal="center" vertical="center"/>
    </xf>
    <xf numFmtId="1" fontId="11" fillId="14" borderId="30" xfId="0" applyNumberFormat="1" applyFont="1" applyFill="1" applyBorder="1" applyAlignment="1">
      <alignment horizontal="center" vertical="center" wrapText="1"/>
    </xf>
    <xf numFmtId="0" fontId="11" fillId="14" borderId="16" xfId="3" applyFont="1" applyFill="1" applyBorder="1" applyAlignment="1">
      <alignment horizontal="center" vertical="center" wrapText="1"/>
    </xf>
    <xf numFmtId="0" fontId="11" fillId="14" borderId="17" xfId="3" applyFont="1" applyFill="1" applyBorder="1" applyAlignment="1">
      <alignment horizontal="center" vertical="center" wrapText="1"/>
    </xf>
    <xf numFmtId="0" fontId="11" fillId="14" borderId="19" xfId="3" applyFont="1" applyFill="1" applyBorder="1" applyAlignment="1">
      <alignment horizontal="center" vertical="center" wrapText="1"/>
    </xf>
    <xf numFmtId="167" fontId="11" fillId="14" borderId="90" xfId="3" applyNumberFormat="1" applyFont="1" applyFill="1" applyBorder="1" applyAlignment="1" applyProtection="1">
      <alignment horizontal="center" vertical="center"/>
    </xf>
    <xf numFmtId="1" fontId="11" fillId="14" borderId="98" xfId="3" applyNumberFormat="1" applyFont="1" applyFill="1" applyBorder="1" applyAlignment="1" applyProtection="1">
      <alignment horizontal="center" vertical="center"/>
    </xf>
    <xf numFmtId="1" fontId="11" fillId="14" borderId="88" xfId="3" applyNumberFormat="1" applyFont="1" applyFill="1" applyBorder="1" applyAlignment="1" applyProtection="1">
      <alignment horizontal="center" vertical="center"/>
    </xf>
    <xf numFmtId="167" fontId="11" fillId="14" borderId="87" xfId="3" applyNumberFormat="1" applyFont="1" applyFill="1" applyBorder="1" applyAlignment="1" applyProtection="1">
      <alignment horizontal="center" vertical="center"/>
    </xf>
    <xf numFmtId="167" fontId="11" fillId="14" borderId="98" xfId="3" applyNumberFormat="1" applyFont="1" applyFill="1" applyBorder="1" applyAlignment="1" applyProtection="1">
      <alignment horizontal="center" vertical="center"/>
    </xf>
    <xf numFmtId="49" fontId="11" fillId="14" borderId="1" xfId="3" applyNumberFormat="1" applyFont="1" applyFill="1" applyBorder="1" applyAlignment="1">
      <alignment vertical="center" wrapText="1"/>
    </xf>
    <xf numFmtId="170" fontId="11" fillId="14" borderId="1" xfId="3" applyNumberFormat="1" applyFont="1" applyFill="1" applyBorder="1" applyAlignment="1" applyProtection="1">
      <alignment horizontal="center" vertical="center"/>
    </xf>
    <xf numFmtId="172" fontId="11" fillId="14" borderId="1" xfId="3" applyNumberFormat="1" applyFont="1" applyFill="1" applyBorder="1" applyAlignment="1" applyProtection="1">
      <alignment horizontal="center" vertical="center"/>
    </xf>
    <xf numFmtId="0" fontId="11" fillId="14" borderId="42" xfId="3" applyFont="1" applyFill="1" applyBorder="1" applyAlignment="1">
      <alignment horizontal="center" vertical="center" wrapText="1"/>
    </xf>
    <xf numFmtId="0" fontId="11" fillId="14" borderId="43" xfId="3" applyFont="1" applyFill="1" applyBorder="1" applyAlignment="1">
      <alignment horizontal="center" vertical="center" wrapText="1"/>
    </xf>
    <xf numFmtId="0" fontId="27" fillId="14" borderId="1" xfId="3" applyFont="1" applyFill="1" applyBorder="1" applyAlignment="1">
      <alignment horizontal="center" vertical="center" wrapText="1"/>
    </xf>
    <xf numFmtId="49" fontId="27" fillId="14" borderId="63" xfId="0" applyNumberFormat="1" applyFont="1" applyFill="1" applyBorder="1" applyAlignment="1" applyProtection="1">
      <alignment horizontal="center" vertical="center"/>
    </xf>
    <xf numFmtId="49" fontId="7" fillId="14" borderId="38" xfId="3" applyNumberFormat="1" applyFont="1" applyFill="1" applyBorder="1" applyAlignment="1">
      <alignment vertical="center" wrapText="1"/>
    </xf>
    <xf numFmtId="1" fontId="7" fillId="14" borderId="49" xfId="3" applyNumberFormat="1" applyFont="1" applyFill="1" applyBorder="1" applyAlignment="1">
      <alignment horizontal="center" vertical="center"/>
    </xf>
    <xf numFmtId="49" fontId="7" fillId="14" borderId="1" xfId="3" applyNumberFormat="1" applyFont="1" applyFill="1" applyBorder="1" applyAlignment="1">
      <alignment horizontal="center" vertical="center"/>
    </xf>
    <xf numFmtId="49" fontId="7" fillId="14" borderId="28" xfId="3" applyNumberFormat="1" applyFont="1" applyFill="1" applyBorder="1" applyAlignment="1">
      <alignment horizontal="center" vertical="center"/>
    </xf>
    <xf numFmtId="172" fontId="7" fillId="14" borderId="48" xfId="3" applyNumberFormat="1" applyFont="1" applyFill="1" applyBorder="1" applyAlignment="1" applyProtection="1">
      <alignment horizontal="center" vertical="center"/>
    </xf>
    <xf numFmtId="0" fontId="7" fillId="14" borderId="27" xfId="3" applyNumberFormat="1" applyFont="1" applyFill="1" applyBorder="1" applyAlignment="1">
      <alignment horizontal="center" vertical="center" wrapText="1"/>
    </xf>
    <xf numFmtId="0" fontId="7" fillId="14" borderId="38" xfId="3" applyNumberFormat="1" applyFont="1" applyFill="1" applyBorder="1" applyAlignment="1">
      <alignment horizontal="center" vertical="center" wrapText="1"/>
    </xf>
    <xf numFmtId="0" fontId="7" fillId="14" borderId="28" xfId="3" applyNumberFormat="1" applyFont="1" applyFill="1" applyBorder="1" applyAlignment="1">
      <alignment horizontal="center" vertical="center" wrapText="1"/>
    </xf>
    <xf numFmtId="0" fontId="7" fillId="14" borderId="49" xfId="3" applyNumberFormat="1" applyFont="1" applyFill="1" applyBorder="1" applyAlignment="1">
      <alignment horizontal="center" vertical="center" wrapText="1"/>
    </xf>
    <xf numFmtId="49" fontId="11" fillId="14" borderId="63" xfId="0" applyNumberFormat="1" applyFont="1" applyFill="1" applyBorder="1" applyAlignment="1" applyProtection="1">
      <alignment horizontal="center" vertical="center"/>
    </xf>
    <xf numFmtId="49" fontId="11" fillId="14" borderId="39" xfId="3" applyNumberFormat="1" applyFont="1" applyFill="1" applyBorder="1" applyAlignment="1">
      <alignment vertical="center" wrapText="1"/>
    </xf>
    <xf numFmtId="0" fontId="37" fillId="14" borderId="1" xfId="0" applyFont="1" applyFill="1" applyBorder="1" applyAlignment="1">
      <alignment horizontal="center" vertical="center"/>
    </xf>
    <xf numFmtId="0" fontId="38" fillId="14" borderId="1" xfId="0" applyFont="1" applyFill="1" applyBorder="1" applyAlignment="1">
      <alignment horizontal="left" wrapText="1"/>
    </xf>
    <xf numFmtId="49" fontId="7" fillId="14" borderId="33" xfId="3" applyNumberFormat="1" applyFont="1" applyFill="1" applyBorder="1" applyAlignment="1">
      <alignment vertical="center" wrapText="1"/>
    </xf>
    <xf numFmtId="0" fontId="7" fillId="14" borderId="16" xfId="3" applyNumberFormat="1" applyFont="1" applyFill="1" applyBorder="1" applyAlignment="1" applyProtection="1">
      <alignment horizontal="center" vertical="center"/>
    </xf>
    <xf numFmtId="0" fontId="7" fillId="14" borderId="17" xfId="3" applyNumberFormat="1" applyFont="1" applyFill="1" applyBorder="1" applyAlignment="1" applyProtection="1">
      <alignment horizontal="center" vertical="center"/>
    </xf>
    <xf numFmtId="0" fontId="7" fillId="14" borderId="19" xfId="3" applyNumberFormat="1" applyFont="1" applyFill="1" applyBorder="1" applyAlignment="1" applyProtection="1">
      <alignment horizontal="center" vertical="center"/>
    </xf>
    <xf numFmtId="172" fontId="7" fillId="14" borderId="62" xfId="3" applyNumberFormat="1" applyFont="1" applyFill="1" applyBorder="1" applyAlignment="1" applyProtection="1">
      <alignment horizontal="center" vertical="center"/>
    </xf>
    <xf numFmtId="171" fontId="7" fillId="14" borderId="16" xfId="3" applyNumberFormat="1" applyFont="1" applyFill="1" applyBorder="1" applyAlignment="1" applyProtection="1">
      <alignment horizontal="center" vertical="center"/>
    </xf>
    <xf numFmtId="171" fontId="7" fillId="14" borderId="17" xfId="3" applyNumberFormat="1" applyFont="1" applyFill="1" applyBorder="1" applyAlignment="1" applyProtection="1">
      <alignment horizontal="center" vertical="center"/>
    </xf>
    <xf numFmtId="171" fontId="7" fillId="14" borderId="19" xfId="3" applyNumberFormat="1" applyFont="1" applyFill="1" applyBorder="1" applyAlignment="1" applyProtection="1">
      <alignment horizontal="center" vertical="center"/>
    </xf>
    <xf numFmtId="0" fontId="7" fillId="14" borderId="31" xfId="3" applyNumberFormat="1" applyFont="1" applyFill="1" applyBorder="1" applyAlignment="1" applyProtection="1">
      <alignment horizontal="center" vertical="center"/>
    </xf>
    <xf numFmtId="166" fontId="29" fillId="14" borderId="0" xfId="3" applyNumberFormat="1" applyFont="1" applyFill="1" applyBorder="1" applyAlignment="1" applyProtection="1">
      <alignment vertical="center"/>
    </xf>
    <xf numFmtId="170" fontId="48" fillId="14" borderId="1" xfId="3" applyNumberFormat="1" applyFont="1" applyFill="1" applyBorder="1" applyAlignment="1" applyProtection="1">
      <alignment vertical="center"/>
    </xf>
    <xf numFmtId="49" fontId="7" fillId="14" borderId="72" xfId="3" applyNumberFormat="1" applyFont="1" applyFill="1" applyBorder="1" applyAlignment="1">
      <alignment vertical="center" wrapText="1"/>
    </xf>
    <xf numFmtId="0" fontId="7" fillId="14" borderId="50" xfId="3" applyNumberFormat="1" applyFont="1" applyFill="1" applyBorder="1" applyAlignment="1" applyProtection="1">
      <alignment horizontal="center" vertical="center"/>
    </xf>
    <xf numFmtId="0" fontId="7" fillId="14" borderId="35" xfId="3" applyNumberFormat="1" applyFont="1" applyFill="1" applyBorder="1" applyAlignment="1" applyProtection="1">
      <alignment horizontal="center" vertical="center"/>
    </xf>
    <xf numFmtId="0" fontId="7" fillId="14" borderId="34" xfId="3" applyNumberFormat="1" applyFont="1" applyFill="1" applyBorder="1" applyAlignment="1" applyProtection="1">
      <alignment horizontal="center" vertical="center"/>
    </xf>
    <xf numFmtId="0" fontId="37" fillId="14" borderId="1" xfId="0" applyFont="1" applyFill="1" applyBorder="1" applyAlignment="1">
      <alignment horizontal="left" wrapText="1"/>
    </xf>
    <xf numFmtId="0" fontId="2" fillId="14" borderId="1" xfId="0" applyFont="1" applyFill="1" applyBorder="1" applyAlignment="1">
      <alignment horizontal="left" vertical="center" wrapText="1"/>
    </xf>
    <xf numFmtId="0" fontId="7" fillId="14" borderId="1" xfId="3" applyNumberFormat="1" applyFont="1" applyFill="1" applyBorder="1" applyAlignment="1">
      <alignment horizontal="center" vertical="center"/>
    </xf>
    <xf numFmtId="0" fontId="7" fillId="14" borderId="3" xfId="3" applyNumberFormat="1" applyFont="1" applyFill="1" applyBorder="1" applyAlignment="1">
      <alignment horizontal="center" vertical="center"/>
    </xf>
    <xf numFmtId="0" fontId="6" fillId="14" borderId="38" xfId="3" applyNumberFormat="1" applyFont="1" applyFill="1" applyBorder="1" applyAlignment="1">
      <alignment horizontal="center" vertical="center" wrapText="1"/>
    </xf>
    <xf numFmtId="49" fontId="7" fillId="14" borderId="28" xfId="3" applyNumberFormat="1" applyFont="1" applyFill="1" applyBorder="1" applyAlignment="1">
      <alignment vertical="center" wrapText="1"/>
    </xf>
    <xf numFmtId="49" fontId="11" fillId="14" borderId="39" xfId="3" applyNumberFormat="1" applyFont="1" applyFill="1" applyBorder="1" applyAlignment="1">
      <alignment horizontal="left" vertical="center" wrapText="1"/>
    </xf>
    <xf numFmtId="49" fontId="7" fillId="14" borderId="39" xfId="3" applyNumberFormat="1" applyFont="1" applyFill="1" applyBorder="1" applyAlignment="1">
      <alignment vertical="center" wrapText="1"/>
    </xf>
    <xf numFmtId="0" fontId="7" fillId="14" borderId="1" xfId="3" applyNumberFormat="1" applyFont="1" applyFill="1" applyBorder="1" applyAlignment="1" applyProtection="1">
      <alignment horizontal="center" vertical="center"/>
    </xf>
    <xf numFmtId="172" fontId="7" fillId="14" borderId="84" xfId="3" applyNumberFormat="1" applyFont="1" applyFill="1" applyBorder="1" applyAlignment="1" applyProtection="1">
      <alignment horizontal="center" vertical="center"/>
    </xf>
    <xf numFmtId="0" fontId="7" fillId="14" borderId="73" xfId="3" applyFont="1" applyFill="1" applyBorder="1" applyAlignment="1">
      <alignment horizontal="center" vertical="center" wrapText="1"/>
    </xf>
    <xf numFmtId="1" fontId="7" fillId="14" borderId="19" xfId="3" applyNumberFormat="1" applyFont="1" applyFill="1" applyBorder="1" applyAlignment="1">
      <alignment horizontal="center" vertical="center" wrapText="1"/>
    </xf>
    <xf numFmtId="0" fontId="7" fillId="14" borderId="11" xfId="3" applyNumberFormat="1" applyFont="1" applyFill="1" applyBorder="1" applyAlignment="1" applyProtection="1">
      <alignment horizontal="center" vertical="center"/>
    </xf>
    <xf numFmtId="0" fontId="7" fillId="14" borderId="49" xfId="3" applyNumberFormat="1" applyFont="1" applyFill="1" applyBorder="1" applyAlignment="1" applyProtection="1">
      <alignment horizontal="center" vertical="center"/>
    </xf>
    <xf numFmtId="0" fontId="7" fillId="14" borderId="38" xfId="3" applyNumberFormat="1" applyFont="1" applyFill="1" applyBorder="1" applyAlignment="1" applyProtection="1">
      <alignment horizontal="center" vertical="center"/>
    </xf>
    <xf numFmtId="0" fontId="7" fillId="14" borderId="28" xfId="3" applyNumberFormat="1" applyFont="1" applyFill="1" applyBorder="1" applyAlignment="1" applyProtection="1">
      <alignment horizontal="center" vertical="center"/>
    </xf>
    <xf numFmtId="0" fontId="54" fillId="14" borderId="17" xfId="3" applyNumberFormat="1" applyFont="1" applyFill="1" applyBorder="1" applyAlignment="1" applyProtection="1">
      <alignment horizontal="center" vertical="center"/>
    </xf>
    <xf numFmtId="1" fontId="7" fillId="14" borderId="27" xfId="3" applyNumberFormat="1" applyFont="1" applyFill="1" applyBorder="1" applyAlignment="1">
      <alignment horizontal="center" vertical="center"/>
    </xf>
    <xf numFmtId="49" fontId="7" fillId="14" borderId="3" xfId="3" applyNumberFormat="1" applyFont="1" applyFill="1" applyBorder="1" applyAlignment="1">
      <alignment horizontal="center" vertical="center"/>
    </xf>
    <xf numFmtId="172" fontId="7" fillId="14" borderId="63" xfId="3" applyNumberFormat="1" applyFont="1" applyFill="1" applyBorder="1" applyAlignment="1" applyProtection="1">
      <alignment horizontal="center" vertical="center"/>
    </xf>
    <xf numFmtId="1" fontId="7" fillId="14" borderId="37" xfId="3" applyNumberFormat="1" applyFont="1" applyFill="1" applyBorder="1" applyAlignment="1">
      <alignment horizontal="center" vertical="center"/>
    </xf>
    <xf numFmtId="1" fontId="7" fillId="14" borderId="49" xfId="3" applyNumberFormat="1" applyFont="1" applyFill="1" applyBorder="1" applyAlignment="1" applyProtection="1">
      <alignment horizontal="center" vertical="center"/>
    </xf>
    <xf numFmtId="1" fontId="7" fillId="14" borderId="1" xfId="3" applyNumberFormat="1" applyFont="1" applyFill="1" applyBorder="1" applyAlignment="1">
      <alignment horizontal="center" vertical="center"/>
    </xf>
    <xf numFmtId="1" fontId="7" fillId="14" borderId="28" xfId="3" applyNumberFormat="1" applyFont="1" applyFill="1" applyBorder="1" applyAlignment="1">
      <alignment horizontal="center" vertical="center" wrapText="1"/>
    </xf>
    <xf numFmtId="0" fontId="7" fillId="14" borderId="12" xfId="3" applyNumberFormat="1" applyFont="1" applyFill="1" applyBorder="1" applyAlignment="1" applyProtection="1">
      <alignment horizontal="center" vertical="center"/>
    </xf>
    <xf numFmtId="171" fontId="7" fillId="14" borderId="34" xfId="3" applyNumberFormat="1" applyFont="1" applyFill="1" applyBorder="1" applyAlignment="1" applyProtection="1">
      <alignment horizontal="center" vertical="center"/>
    </xf>
    <xf numFmtId="171" fontId="7" fillId="14" borderId="12" xfId="3" applyNumberFormat="1" applyFont="1" applyFill="1" applyBorder="1" applyAlignment="1" applyProtection="1">
      <alignment horizontal="center" vertical="center"/>
    </xf>
    <xf numFmtId="171" fontId="7" fillId="14" borderId="35" xfId="3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right" vertical="center"/>
    </xf>
    <xf numFmtId="0" fontId="11" fillId="0" borderId="29" xfId="3" applyFont="1" applyFill="1" applyBorder="1" applyAlignment="1">
      <alignment horizontal="center" vertical="center" wrapText="1"/>
    </xf>
    <xf numFmtId="0" fontId="11" fillId="0" borderId="26" xfId="3" applyFont="1" applyFill="1" applyBorder="1" applyAlignment="1">
      <alignment horizontal="center" vertical="center" wrapText="1"/>
    </xf>
    <xf numFmtId="171" fontId="11" fillId="0" borderId="49" xfId="3" applyNumberFormat="1" applyFont="1" applyFill="1" applyBorder="1" applyAlignment="1" applyProtection="1">
      <alignment horizontal="center" vertical="center"/>
    </xf>
    <xf numFmtId="49" fontId="11" fillId="0" borderId="30" xfId="0" applyNumberFormat="1" applyFont="1" applyFill="1" applyBorder="1" applyAlignment="1" applyProtection="1">
      <alignment horizontal="center" vertical="center"/>
    </xf>
    <xf numFmtId="0" fontId="2" fillId="2" borderId="1" xfId="3" applyNumberFormat="1" applyFont="1" applyFill="1" applyBorder="1" applyAlignment="1" applyProtection="1">
      <alignment horizontal="center" vertical="center"/>
    </xf>
    <xf numFmtId="49" fontId="11" fillId="14" borderId="82" xfId="0" applyNumberFormat="1" applyFont="1" applyFill="1" applyBorder="1" applyAlignment="1" applyProtection="1">
      <alignment horizontal="center" vertical="center"/>
    </xf>
    <xf numFmtId="49" fontId="11" fillId="14" borderId="39" xfId="0" applyNumberFormat="1" applyFont="1" applyFill="1" applyBorder="1" applyAlignment="1">
      <alignment vertical="center" wrapText="1"/>
    </xf>
    <xf numFmtId="0" fontId="11" fillId="14" borderId="23" xfId="3" applyFont="1" applyFill="1" applyBorder="1" applyAlignment="1">
      <alignment horizontal="center" vertical="center" wrapText="1"/>
    </xf>
    <xf numFmtId="0" fontId="11" fillId="14" borderId="24" xfId="3" applyFont="1" applyFill="1" applyBorder="1" applyAlignment="1">
      <alignment horizontal="center" vertical="center" wrapText="1"/>
    </xf>
    <xf numFmtId="0" fontId="11" fillId="14" borderId="41" xfId="3" applyFont="1" applyFill="1" applyBorder="1" applyAlignment="1">
      <alignment horizontal="center" vertical="center" wrapText="1"/>
    </xf>
    <xf numFmtId="49" fontId="11" fillId="14" borderId="0" xfId="3" applyNumberFormat="1" applyFont="1" applyFill="1" applyBorder="1" applyAlignment="1">
      <alignment vertical="center" wrapText="1"/>
    </xf>
    <xf numFmtId="49" fontId="11" fillId="14" borderId="62" xfId="0" applyNumberFormat="1" applyFont="1" applyFill="1" applyBorder="1" applyAlignment="1" applyProtection="1">
      <alignment horizontal="center" vertical="center"/>
    </xf>
    <xf numFmtId="49" fontId="11" fillId="14" borderId="31" xfId="0" applyNumberFormat="1" applyFont="1" applyFill="1" applyBorder="1" applyAlignment="1">
      <alignment horizontal="left" vertical="center" wrapText="1"/>
    </xf>
    <xf numFmtId="49" fontId="11" fillId="14" borderId="16" xfId="0" applyNumberFormat="1" applyFont="1" applyFill="1" applyBorder="1" applyAlignment="1">
      <alignment horizontal="center" vertical="center"/>
    </xf>
    <xf numFmtId="49" fontId="11" fillId="14" borderId="17" xfId="0" applyNumberFormat="1" applyFont="1" applyFill="1" applyBorder="1" applyAlignment="1">
      <alignment horizontal="center" vertical="center"/>
    </xf>
    <xf numFmtId="0" fontId="11" fillId="14" borderId="19" xfId="0" applyNumberFormat="1" applyFont="1" applyFill="1" applyBorder="1" applyAlignment="1" applyProtection="1">
      <alignment horizontal="center" vertical="center"/>
    </xf>
    <xf numFmtId="166" fontId="11" fillId="14" borderId="62" xfId="0" applyNumberFormat="1" applyFont="1" applyFill="1" applyBorder="1" applyAlignment="1" applyProtection="1">
      <alignment horizontal="center" vertical="center"/>
    </xf>
    <xf numFmtId="1" fontId="11" fillId="14" borderId="30" xfId="0" applyNumberFormat="1" applyFont="1" applyFill="1" applyBorder="1" applyAlignment="1">
      <alignment horizontal="center" vertical="center"/>
    </xf>
    <xf numFmtId="1" fontId="11" fillId="14" borderId="16" xfId="0" applyNumberFormat="1" applyFont="1" applyFill="1" applyBorder="1" applyAlignment="1">
      <alignment horizontal="center" vertical="center" wrapText="1"/>
    </xf>
    <xf numFmtId="1" fontId="11" fillId="14" borderId="17" xfId="0" applyNumberFormat="1" applyFont="1" applyFill="1" applyBorder="1" applyAlignment="1">
      <alignment horizontal="center" vertical="center"/>
    </xf>
    <xf numFmtId="1" fontId="11" fillId="14" borderId="19" xfId="0" applyNumberFormat="1" applyFont="1" applyFill="1" applyBorder="1" applyAlignment="1">
      <alignment horizontal="center" vertical="center" wrapText="1"/>
    </xf>
    <xf numFmtId="0" fontId="11" fillId="14" borderId="18" xfId="0" applyNumberFormat="1" applyFont="1" applyFill="1" applyBorder="1" applyAlignment="1">
      <alignment horizontal="center" vertical="center" wrapText="1"/>
    </xf>
    <xf numFmtId="0" fontId="11" fillId="14" borderId="31" xfId="0" applyNumberFormat="1" applyFont="1" applyFill="1" applyBorder="1" applyAlignment="1">
      <alignment horizontal="center" vertical="center" wrapText="1"/>
    </xf>
    <xf numFmtId="0" fontId="7" fillId="14" borderId="16" xfId="3" applyFont="1" applyFill="1" applyBorder="1" applyAlignment="1">
      <alignment horizontal="center" vertical="center" wrapText="1"/>
    </xf>
    <xf numFmtId="0" fontId="7" fillId="14" borderId="31" xfId="3" applyFont="1" applyFill="1" applyBorder="1" applyAlignment="1">
      <alignment horizontal="center" vertical="center" wrapText="1"/>
    </xf>
    <xf numFmtId="0" fontId="11" fillId="14" borderId="31" xfId="3" applyFont="1" applyFill="1" applyBorder="1" applyAlignment="1">
      <alignment horizontal="center" vertical="center" wrapText="1"/>
    </xf>
    <xf numFmtId="0" fontId="11" fillId="14" borderId="18" xfId="3" applyFont="1" applyFill="1" applyBorder="1" applyAlignment="1">
      <alignment horizontal="center" vertical="center" wrapText="1"/>
    </xf>
    <xf numFmtId="0" fontId="11" fillId="14" borderId="84" xfId="0" applyNumberFormat="1" applyFont="1" applyFill="1" applyBorder="1" applyAlignment="1" applyProtection="1">
      <alignment horizontal="left" vertical="center" wrapText="1"/>
    </xf>
    <xf numFmtId="0" fontId="7" fillId="14" borderId="34" xfId="0" applyFont="1" applyFill="1" applyBorder="1" applyAlignment="1">
      <alignment horizontal="center" vertical="center" wrapText="1"/>
    </xf>
    <xf numFmtId="0" fontId="7" fillId="14" borderId="12" xfId="0" applyFont="1" applyFill="1" applyBorder="1" applyAlignment="1">
      <alignment horizontal="center" vertical="center" wrapText="1"/>
    </xf>
    <xf numFmtId="171" fontId="31" fillId="14" borderId="35" xfId="0" applyNumberFormat="1" applyFont="1" applyFill="1" applyBorder="1" applyAlignment="1" applyProtection="1">
      <alignment horizontal="center" vertical="center"/>
    </xf>
    <xf numFmtId="167" fontId="11" fillId="14" borderId="84" xfId="0" applyNumberFormat="1" applyFont="1" applyFill="1" applyBorder="1" applyAlignment="1" applyProtection="1">
      <alignment horizontal="center" vertical="center"/>
    </xf>
    <xf numFmtId="1" fontId="11" fillId="14" borderId="37" xfId="0" applyNumberFormat="1" applyFont="1" applyFill="1" applyBorder="1" applyAlignment="1">
      <alignment horizontal="center" vertical="center" wrapText="1"/>
    </xf>
    <xf numFmtId="167" fontId="11" fillId="14" borderId="11" xfId="3" applyNumberFormat="1" applyFont="1" applyFill="1" applyBorder="1" applyAlignment="1" applyProtection="1">
      <alignment horizontal="center" vertical="center"/>
    </xf>
    <xf numFmtId="167" fontId="11" fillId="14" borderId="50" xfId="3" applyNumberFormat="1" applyFont="1" applyFill="1" applyBorder="1" applyAlignment="1" applyProtection="1">
      <alignment horizontal="center" vertical="center"/>
    </xf>
    <xf numFmtId="1" fontId="11" fillId="14" borderId="35" xfId="3" applyNumberFormat="1" applyFont="1" applyFill="1" applyBorder="1" applyAlignment="1" applyProtection="1">
      <alignment horizontal="center" vertical="center"/>
    </xf>
    <xf numFmtId="167" fontId="11" fillId="14" borderId="34" xfId="3" applyNumberFormat="1" applyFont="1" applyFill="1" applyBorder="1" applyAlignment="1" applyProtection="1">
      <alignment horizontal="center" vertical="center"/>
    </xf>
    <xf numFmtId="170" fontId="7" fillId="14" borderId="0" xfId="3" applyNumberFormat="1" applyFont="1" applyFill="1" applyBorder="1" applyAlignment="1" applyProtection="1">
      <alignment vertical="center"/>
    </xf>
    <xf numFmtId="167" fontId="7" fillId="14" borderId="0" xfId="3" applyNumberFormat="1" applyFont="1" applyFill="1" applyBorder="1" applyAlignment="1" applyProtection="1">
      <alignment vertical="center"/>
    </xf>
    <xf numFmtId="170" fontId="2" fillId="14" borderId="1" xfId="3" applyNumberFormat="1" applyFont="1" applyFill="1" applyBorder="1" applyAlignment="1" applyProtection="1">
      <alignment vertical="center"/>
    </xf>
    <xf numFmtId="0" fontId="11" fillId="14" borderId="63" xfId="0" applyNumberFormat="1" applyFont="1" applyFill="1" applyBorder="1" applyAlignment="1" applyProtection="1">
      <alignment horizontal="left" vertical="center" wrapText="1"/>
    </xf>
    <xf numFmtId="0" fontId="7" fillId="14" borderId="49" xfId="0" applyFont="1" applyFill="1" applyBorder="1" applyAlignment="1">
      <alignment horizontal="center" vertical="center" wrapText="1"/>
    </xf>
    <xf numFmtId="0" fontId="7" fillId="14" borderId="1" xfId="0" applyFont="1" applyFill="1" applyBorder="1" applyAlignment="1">
      <alignment horizontal="center" vertical="center" wrapText="1"/>
    </xf>
    <xf numFmtId="171" fontId="31" fillId="14" borderId="28" xfId="0" applyNumberFormat="1" applyFont="1" applyFill="1" applyBorder="1" applyAlignment="1" applyProtection="1">
      <alignment horizontal="center" vertical="center"/>
    </xf>
    <xf numFmtId="167" fontId="11" fillId="14" borderId="63" xfId="0" applyNumberFormat="1" applyFont="1" applyFill="1" applyBorder="1" applyAlignment="1" applyProtection="1">
      <alignment horizontal="center" vertical="center"/>
    </xf>
    <xf numFmtId="0" fontId="2" fillId="14" borderId="12" xfId="0" applyFont="1" applyFill="1" applyBorder="1" applyAlignment="1">
      <alignment horizontal="left" wrapText="1"/>
    </xf>
    <xf numFmtId="167" fontId="2" fillId="14" borderId="27" xfId="0" applyNumberFormat="1" applyFont="1" applyFill="1" applyBorder="1" applyAlignment="1">
      <alignment horizontal="center" vertical="center"/>
    </xf>
    <xf numFmtId="0" fontId="7" fillId="14" borderId="3" xfId="3" applyNumberFormat="1" applyFont="1" applyFill="1" applyBorder="1" applyAlignment="1">
      <alignment horizontal="center" vertical="center" wrapText="1"/>
    </xf>
    <xf numFmtId="170" fontId="49" fillId="14" borderId="0" xfId="3" applyNumberFormat="1" applyFont="1" applyFill="1" applyBorder="1" applyAlignment="1" applyProtection="1">
      <alignment vertical="center"/>
    </xf>
    <xf numFmtId="170" fontId="50" fillId="14" borderId="1" xfId="3" applyNumberFormat="1" applyFont="1" applyFill="1" applyBorder="1" applyAlignment="1" applyProtection="1">
      <alignment vertical="center"/>
    </xf>
    <xf numFmtId="0" fontId="11" fillId="14" borderId="82" xfId="0" applyNumberFormat="1" applyFont="1" applyFill="1" applyBorder="1" applyAlignment="1" applyProtection="1">
      <alignment horizontal="left" vertical="center"/>
    </xf>
    <xf numFmtId="0" fontId="7" fillId="14" borderId="42" xfId="0" applyFont="1" applyFill="1" applyBorder="1" applyAlignment="1">
      <alignment horizontal="center" vertical="center" wrapText="1"/>
    </xf>
    <xf numFmtId="0" fontId="7" fillId="14" borderId="2" xfId="0" applyFont="1" applyFill="1" applyBorder="1" applyAlignment="1">
      <alignment horizontal="center" vertical="center" wrapText="1"/>
    </xf>
    <xf numFmtId="171" fontId="31" fillId="14" borderId="43" xfId="0" applyNumberFormat="1" applyFont="1" applyFill="1" applyBorder="1" applyAlignment="1" applyProtection="1">
      <alignment horizontal="center" vertical="center"/>
    </xf>
    <xf numFmtId="167" fontId="11" fillId="14" borderId="64" xfId="0" applyNumberFormat="1" applyFont="1" applyFill="1" applyBorder="1" applyAlignment="1" applyProtection="1">
      <alignment horizontal="center" vertical="center"/>
    </xf>
    <xf numFmtId="1" fontId="11" fillId="14" borderId="79" xfId="0" applyNumberFormat="1" applyFont="1" applyFill="1" applyBorder="1" applyAlignment="1" applyProtection="1">
      <alignment horizontal="center" vertical="center"/>
    </xf>
    <xf numFmtId="167" fontId="11" fillId="14" borderId="27" xfId="3" applyNumberFormat="1" applyFont="1" applyFill="1" applyBorder="1" applyAlignment="1" applyProtection="1">
      <alignment horizontal="center" vertical="center"/>
    </xf>
    <xf numFmtId="167" fontId="11" fillId="14" borderId="38" xfId="3" applyNumberFormat="1" applyFont="1" applyFill="1" applyBorder="1" applyAlignment="1" applyProtection="1">
      <alignment horizontal="center" vertical="center"/>
    </xf>
    <xf numFmtId="1" fontId="11" fillId="14" borderId="28" xfId="3" applyNumberFormat="1" applyFont="1" applyFill="1" applyBorder="1" applyAlignment="1" applyProtection="1">
      <alignment horizontal="center" vertical="center"/>
    </xf>
    <xf numFmtId="167" fontId="11" fillId="14" borderId="49" xfId="3" applyNumberFormat="1" applyFont="1" applyFill="1" applyBorder="1" applyAlignment="1" applyProtection="1">
      <alignment horizontal="center" vertical="center"/>
    </xf>
    <xf numFmtId="171" fontId="11" fillId="14" borderId="31" xfId="0" applyNumberFormat="1" applyFont="1" applyFill="1" applyBorder="1" applyAlignment="1" applyProtection="1">
      <alignment horizontal="left" vertical="center" wrapText="1"/>
    </xf>
    <xf numFmtId="171" fontId="7" fillId="14" borderId="16" xfId="0" applyNumberFormat="1" applyFont="1" applyFill="1" applyBorder="1" applyAlignment="1" applyProtection="1">
      <alignment horizontal="center" vertical="center"/>
    </xf>
    <xf numFmtId="171" fontId="7" fillId="14" borderId="17" xfId="0" applyNumberFormat="1" applyFont="1" applyFill="1" applyBorder="1" applyAlignment="1" applyProtection="1">
      <alignment horizontal="center" vertical="center"/>
    </xf>
    <xf numFmtId="171" fontId="7" fillId="14" borderId="32" xfId="0" applyNumberFormat="1" applyFont="1" applyFill="1" applyBorder="1" applyAlignment="1" applyProtection="1">
      <alignment horizontal="center" vertical="center"/>
    </xf>
    <xf numFmtId="167" fontId="11" fillId="14" borderId="30" xfId="0" applyNumberFormat="1" applyFont="1" applyFill="1" applyBorder="1" applyAlignment="1" applyProtection="1">
      <alignment horizontal="center" vertical="center"/>
    </xf>
    <xf numFmtId="171" fontId="11" fillId="14" borderId="30" xfId="0" applyNumberFormat="1" applyFont="1" applyFill="1" applyBorder="1" applyAlignment="1" applyProtection="1">
      <alignment horizontal="center" vertical="center"/>
    </xf>
    <xf numFmtId="0" fontId="11" fillId="14" borderId="16" xfId="0" applyFont="1" applyFill="1" applyBorder="1" applyAlignment="1">
      <alignment horizontal="center" vertical="center" wrapText="1"/>
    </xf>
    <xf numFmtId="0" fontId="11" fillId="14" borderId="17" xfId="0" applyFont="1" applyFill="1" applyBorder="1" applyAlignment="1">
      <alignment horizontal="left" vertical="top" wrapText="1"/>
    </xf>
    <xf numFmtId="0" fontId="11" fillId="14" borderId="18" xfId="0" applyFont="1" applyFill="1" applyBorder="1" applyAlignment="1">
      <alignment horizontal="left" vertical="top" wrapText="1"/>
    </xf>
    <xf numFmtId="0" fontId="11" fillId="14" borderId="31" xfId="0" applyFont="1" applyFill="1" applyBorder="1" applyAlignment="1">
      <alignment horizontal="left" vertical="top" wrapText="1"/>
    </xf>
    <xf numFmtId="0" fontId="11" fillId="14" borderId="32" xfId="0" applyFont="1" applyFill="1" applyBorder="1" applyAlignment="1">
      <alignment horizontal="left" vertical="top" wrapText="1"/>
    </xf>
    <xf numFmtId="0" fontId="11" fillId="14" borderId="16" xfId="0" applyFont="1" applyFill="1" applyBorder="1" applyAlignment="1">
      <alignment horizontal="left" vertical="top" wrapText="1"/>
    </xf>
    <xf numFmtId="0" fontId="11" fillId="14" borderId="19" xfId="0" applyFont="1" applyFill="1" applyBorder="1" applyAlignment="1">
      <alignment horizontal="left" vertical="top" wrapText="1"/>
    </xf>
    <xf numFmtId="0" fontId="53" fillId="14" borderId="1" xfId="0" applyFont="1" applyFill="1" applyBorder="1" applyAlignment="1">
      <alignment horizontal="left" vertical="center" wrapText="1"/>
    </xf>
    <xf numFmtId="0" fontId="32" fillId="14" borderId="24" xfId="3" applyFont="1" applyFill="1" applyBorder="1" applyAlignment="1">
      <alignment horizontal="center" vertical="center" wrapText="1"/>
    </xf>
    <xf numFmtId="0" fontId="55" fillId="14" borderId="28" xfId="3" applyFont="1" applyFill="1" applyBorder="1" applyAlignment="1">
      <alignment horizontal="center" vertical="center" wrapText="1"/>
    </xf>
    <xf numFmtId="49" fontId="7" fillId="14" borderId="78" xfId="3" applyNumberFormat="1" applyFont="1" applyFill="1" applyBorder="1" applyAlignment="1">
      <alignment vertical="center" wrapText="1"/>
    </xf>
    <xf numFmtId="0" fontId="7" fillId="14" borderId="42" xfId="3" applyNumberFormat="1" applyFont="1" applyFill="1" applyBorder="1" applyAlignment="1" applyProtection="1">
      <alignment horizontal="center" vertical="center"/>
    </xf>
    <xf numFmtId="0" fontId="7" fillId="14" borderId="2" xfId="3" applyNumberFormat="1" applyFont="1" applyFill="1" applyBorder="1" applyAlignment="1" applyProtection="1">
      <alignment horizontal="center" vertical="center"/>
    </xf>
    <xf numFmtId="0" fontId="7" fillId="14" borderId="43" xfId="3" applyNumberFormat="1" applyFont="1" applyFill="1" applyBorder="1" applyAlignment="1" applyProtection="1">
      <alignment horizontal="center" vertical="center"/>
    </xf>
    <xf numFmtId="172" fontId="7" fillId="14" borderId="82" xfId="3" applyNumberFormat="1" applyFont="1" applyFill="1" applyBorder="1" applyAlignment="1" applyProtection="1">
      <alignment horizontal="center" vertical="center"/>
    </xf>
    <xf numFmtId="172" fontId="7" fillId="14" borderId="68" xfId="3" applyNumberFormat="1" applyFont="1" applyFill="1" applyBorder="1" applyAlignment="1" applyProtection="1">
      <alignment horizontal="center" vertical="center"/>
    </xf>
    <xf numFmtId="171" fontId="7" fillId="14" borderId="66" xfId="3" applyNumberFormat="1" applyFont="1" applyFill="1" applyBorder="1" applyAlignment="1" applyProtection="1">
      <alignment horizontal="center" vertical="center"/>
    </xf>
    <xf numFmtId="171" fontId="7" fillId="14" borderId="69" xfId="3" applyNumberFormat="1" applyFont="1" applyFill="1" applyBorder="1" applyAlignment="1" applyProtection="1">
      <alignment horizontal="center" vertical="center"/>
    </xf>
    <xf numFmtId="171" fontId="7" fillId="14" borderId="67" xfId="3" applyNumberFormat="1" applyFont="1" applyFill="1" applyBorder="1" applyAlignment="1" applyProtection="1">
      <alignment horizontal="center" vertical="center"/>
    </xf>
    <xf numFmtId="0" fontId="7" fillId="14" borderId="47" xfId="3" applyNumberFormat="1" applyFont="1" applyFill="1" applyBorder="1" applyAlignment="1" applyProtection="1">
      <alignment horizontal="center" vertical="center"/>
    </xf>
    <xf numFmtId="49" fontId="7" fillId="14" borderId="50" xfId="3" applyNumberFormat="1" applyFont="1" applyFill="1" applyBorder="1" applyAlignment="1">
      <alignment vertical="center" wrapText="1"/>
    </xf>
    <xf numFmtId="172" fontId="7" fillId="14" borderId="1" xfId="3" applyNumberFormat="1" applyFont="1" applyFill="1" applyBorder="1" applyAlignment="1" applyProtection="1">
      <alignment horizontal="center" vertical="center"/>
    </xf>
    <xf numFmtId="171" fontId="7" fillId="14" borderId="1" xfId="3" applyNumberFormat="1" applyFont="1" applyFill="1" applyBorder="1" applyAlignment="1" applyProtection="1">
      <alignment horizontal="center" vertical="center"/>
    </xf>
    <xf numFmtId="0" fontId="7" fillId="14" borderId="37" xfId="3" applyNumberFormat="1" applyFont="1" applyFill="1" applyBorder="1" applyAlignment="1" applyProtection="1">
      <alignment horizontal="center" vertical="center"/>
    </xf>
    <xf numFmtId="49" fontId="7" fillId="14" borderId="39" xfId="0" applyNumberFormat="1" applyFont="1" applyFill="1" applyBorder="1" applyAlignment="1">
      <alignment vertical="center" wrapText="1"/>
    </xf>
    <xf numFmtId="49" fontId="7" fillId="14" borderId="72" xfId="0" applyNumberFormat="1" applyFont="1" applyFill="1" applyBorder="1" applyAlignment="1">
      <alignment vertical="center" wrapText="1"/>
    </xf>
    <xf numFmtId="0" fontId="7" fillId="14" borderId="1" xfId="0" applyFont="1" applyFill="1" applyBorder="1" applyAlignment="1">
      <alignment horizontal="left" wrapText="1"/>
    </xf>
    <xf numFmtId="170" fontId="27" fillId="14" borderId="1" xfId="3" applyNumberFormat="1" applyFont="1" applyFill="1" applyBorder="1" applyAlignment="1" applyProtection="1">
      <alignment vertical="center"/>
    </xf>
    <xf numFmtId="170" fontId="29" fillId="14" borderId="1" xfId="3" applyNumberFormat="1" applyFont="1" applyFill="1" applyBorder="1" applyAlignment="1" applyProtection="1">
      <alignment vertical="center"/>
    </xf>
    <xf numFmtId="0" fontId="7" fillId="2" borderId="1" xfId="0" applyFont="1" applyFill="1" applyBorder="1" applyAlignment="1">
      <alignment horizontal="left" wrapText="1"/>
    </xf>
    <xf numFmtId="0" fontId="32" fillId="0" borderId="23" xfId="3" applyFont="1" applyFill="1" applyBorder="1" applyAlignment="1">
      <alignment horizontal="center" vertical="center" wrapText="1"/>
    </xf>
    <xf numFmtId="0" fontId="32" fillId="0" borderId="24" xfId="3" applyFont="1" applyFill="1" applyBorder="1" applyAlignment="1">
      <alignment horizontal="center" vertical="center" wrapText="1"/>
    </xf>
    <xf numFmtId="0" fontId="32" fillId="0" borderId="41" xfId="3" applyFont="1" applyFill="1" applyBorder="1" applyAlignment="1">
      <alignment horizontal="center" vertical="center" wrapText="1"/>
    </xf>
    <xf numFmtId="0" fontId="54" fillId="0" borderId="27" xfId="3" applyFont="1" applyFill="1" applyBorder="1" applyAlignment="1">
      <alignment horizontal="center" vertical="center" wrapText="1"/>
    </xf>
    <xf numFmtId="0" fontId="54" fillId="0" borderId="38" xfId="3" applyFont="1" applyFill="1" applyBorder="1" applyAlignment="1">
      <alignment horizontal="center" vertical="center" wrapText="1"/>
    </xf>
    <xf numFmtId="0" fontId="54" fillId="0" borderId="28" xfId="3" applyFont="1" applyFill="1" applyBorder="1" applyAlignment="1">
      <alignment horizontal="center" vertical="center" wrapText="1"/>
    </xf>
    <xf numFmtId="0" fontId="54" fillId="0" borderId="49" xfId="3" applyFont="1" applyFill="1" applyBorder="1" applyAlignment="1">
      <alignment horizontal="center" vertical="center" wrapText="1"/>
    </xf>
    <xf numFmtId="171" fontId="11" fillId="2" borderId="1" xfId="3" applyNumberFormat="1" applyFont="1" applyFill="1" applyBorder="1" applyAlignment="1" applyProtection="1">
      <alignment horizontal="left" vertical="center" wrapText="1"/>
    </xf>
    <xf numFmtId="49" fontId="7" fillId="14" borderId="1" xfId="3" applyNumberFormat="1" applyFont="1" applyFill="1" applyBorder="1" applyAlignment="1">
      <alignment vertical="center" wrapText="1"/>
    </xf>
    <xf numFmtId="49" fontId="7" fillId="14" borderId="1" xfId="3" applyNumberFormat="1" applyFont="1" applyFill="1" applyBorder="1" applyAlignment="1" applyProtection="1">
      <alignment vertical="center"/>
    </xf>
    <xf numFmtId="0" fontId="11" fillId="14" borderId="16" xfId="3" applyNumberFormat="1" applyFont="1" applyFill="1" applyBorder="1" applyAlignment="1" applyProtection="1">
      <alignment horizontal="center" vertical="center"/>
    </xf>
    <xf numFmtId="0" fontId="11" fillId="14" borderId="17" xfId="3" applyNumberFormat="1" applyFont="1" applyFill="1" applyBorder="1" applyAlignment="1" applyProtection="1">
      <alignment horizontal="center" vertical="center"/>
    </xf>
    <xf numFmtId="0" fontId="11" fillId="14" borderId="19" xfId="3" applyNumberFormat="1" applyFont="1" applyFill="1" applyBorder="1" applyAlignment="1" applyProtection="1">
      <alignment horizontal="center" vertical="center"/>
    </xf>
    <xf numFmtId="172" fontId="11" fillId="14" borderId="62" xfId="3" applyNumberFormat="1" applyFont="1" applyFill="1" applyBorder="1" applyAlignment="1" applyProtection="1">
      <alignment horizontal="center" vertical="center"/>
    </xf>
    <xf numFmtId="172" fontId="11" fillId="14" borderId="84" xfId="3" applyNumberFormat="1" applyFont="1" applyFill="1" applyBorder="1" applyAlignment="1" applyProtection="1">
      <alignment horizontal="center" vertical="center"/>
    </xf>
    <xf numFmtId="171" fontId="11" fillId="14" borderId="16" xfId="3" applyNumberFormat="1" applyFont="1" applyFill="1" applyBorder="1" applyAlignment="1" applyProtection="1">
      <alignment horizontal="center" vertical="center"/>
    </xf>
    <xf numFmtId="171" fontId="11" fillId="14" borderId="17" xfId="3" applyNumberFormat="1" applyFont="1" applyFill="1" applyBorder="1" applyAlignment="1" applyProtection="1">
      <alignment horizontal="center" vertical="center"/>
    </xf>
    <xf numFmtId="171" fontId="11" fillId="14" borderId="19" xfId="3" applyNumberFormat="1" applyFont="1" applyFill="1" applyBorder="1" applyAlignment="1" applyProtection="1">
      <alignment horizontal="center" vertical="center"/>
    </xf>
    <xf numFmtId="0" fontId="11" fillId="14" borderId="31" xfId="3" applyNumberFormat="1" applyFont="1" applyFill="1" applyBorder="1" applyAlignment="1" applyProtection="1">
      <alignment horizontal="center" vertical="center"/>
    </xf>
    <xf numFmtId="170" fontId="56" fillId="14" borderId="0" xfId="3" applyNumberFormat="1" applyFont="1" applyFill="1" applyBorder="1" applyAlignment="1" applyProtection="1">
      <alignment vertical="center"/>
    </xf>
    <xf numFmtId="170" fontId="57" fillId="14" borderId="0" xfId="3" applyNumberFormat="1" applyFont="1" applyFill="1" applyBorder="1" applyAlignment="1" applyProtection="1">
      <alignment vertical="center"/>
    </xf>
    <xf numFmtId="166" fontId="56" fillId="14" borderId="0" xfId="3" applyNumberFormat="1" applyFont="1" applyFill="1" applyBorder="1" applyAlignment="1" applyProtection="1">
      <alignment vertical="center"/>
    </xf>
    <xf numFmtId="170" fontId="58" fillId="14" borderId="1" xfId="3" applyNumberFormat="1" applyFont="1" applyFill="1" applyBorder="1" applyAlignment="1" applyProtection="1">
      <alignment vertical="center"/>
    </xf>
    <xf numFmtId="170" fontId="59" fillId="14" borderId="1" xfId="3" applyNumberFormat="1" applyFont="1" applyFill="1" applyBorder="1" applyAlignment="1" applyProtection="1">
      <alignment vertical="center"/>
    </xf>
    <xf numFmtId="0" fontId="11" fillId="14" borderId="50" xfId="3" applyNumberFormat="1" applyFont="1" applyFill="1" applyBorder="1" applyAlignment="1" applyProtection="1">
      <alignment horizontal="center" vertical="center"/>
    </xf>
    <xf numFmtId="0" fontId="11" fillId="14" borderId="35" xfId="3" applyNumberFormat="1" applyFont="1" applyFill="1" applyBorder="1" applyAlignment="1" applyProtection="1">
      <alignment horizontal="center" vertical="center"/>
    </xf>
    <xf numFmtId="0" fontId="11" fillId="14" borderId="34" xfId="3" applyNumberFormat="1" applyFont="1" applyFill="1" applyBorder="1" applyAlignment="1" applyProtection="1">
      <alignment horizontal="center" vertical="center"/>
    </xf>
    <xf numFmtId="170" fontId="29" fillId="0" borderId="1" xfId="3" applyNumberFormat="1" applyFont="1" applyFill="1" applyBorder="1" applyAlignment="1" applyProtection="1">
      <alignment vertical="center"/>
    </xf>
    <xf numFmtId="1" fontId="11" fillId="0" borderId="81" xfId="3" applyNumberFormat="1" applyFont="1" applyFill="1" applyBorder="1" applyAlignment="1">
      <alignment horizontal="center" vertical="center" wrapText="1"/>
    </xf>
    <xf numFmtId="0" fontId="11" fillId="0" borderId="81" xfId="0" applyFont="1" applyFill="1" applyBorder="1" applyAlignment="1">
      <alignment horizontal="center" vertical="center" wrapText="1"/>
    </xf>
    <xf numFmtId="0" fontId="7" fillId="0" borderId="80" xfId="0" applyFont="1" applyFill="1" applyBorder="1" applyAlignment="1">
      <alignment horizontal="center" vertical="center"/>
    </xf>
    <xf numFmtId="0" fontId="7" fillId="0" borderId="81" xfId="0" applyFont="1" applyFill="1" applyBorder="1" applyAlignment="1">
      <alignment horizontal="center" vertical="center"/>
    </xf>
    <xf numFmtId="0" fontId="11" fillId="0" borderId="81" xfId="0" applyFont="1" applyFill="1" applyBorder="1" applyAlignment="1">
      <alignment horizontal="center" vertical="center"/>
    </xf>
    <xf numFmtId="49" fontId="27" fillId="0" borderId="37" xfId="0" applyNumberFormat="1" applyFont="1" applyFill="1" applyBorder="1" applyAlignment="1" applyProtection="1">
      <alignment horizontal="center" vertical="center"/>
    </xf>
    <xf numFmtId="49" fontId="7" fillId="0" borderId="63" xfId="3" applyNumberFormat="1" applyFont="1" applyFill="1" applyBorder="1" applyAlignment="1">
      <alignment vertical="center" wrapText="1"/>
    </xf>
    <xf numFmtId="0" fontId="11" fillId="0" borderId="1" xfId="3" applyNumberFormat="1" applyFont="1" applyFill="1" applyBorder="1" applyAlignment="1">
      <alignment horizontal="center" vertical="center" wrapText="1"/>
    </xf>
    <xf numFmtId="0" fontId="11" fillId="0" borderId="3" xfId="3" applyNumberFormat="1" applyFont="1" applyFill="1" applyBorder="1" applyAlignment="1">
      <alignment horizontal="center" vertical="center" wrapText="1"/>
    </xf>
    <xf numFmtId="170" fontId="11" fillId="0" borderId="28" xfId="3" applyNumberFormat="1" applyFont="1" applyFill="1" applyBorder="1" applyAlignment="1" applyProtection="1">
      <alignment horizontal="center" vertical="center" wrapText="1"/>
    </xf>
    <xf numFmtId="167" fontId="7" fillId="0" borderId="39" xfId="3" applyNumberFormat="1" applyFont="1" applyFill="1" applyBorder="1" applyAlignment="1" applyProtection="1">
      <alignment horizontal="center" vertical="center"/>
    </xf>
    <xf numFmtId="0" fontId="7" fillId="0" borderId="1" xfId="3" applyFont="1" applyFill="1" applyBorder="1" applyAlignment="1">
      <alignment horizontal="center" vertical="center" wrapText="1"/>
    </xf>
    <xf numFmtId="49" fontId="11" fillId="0" borderId="3" xfId="3" applyNumberFormat="1" applyFont="1" applyFill="1" applyBorder="1" applyAlignment="1">
      <alignment horizontal="center" vertical="center" wrapText="1"/>
    </xf>
    <xf numFmtId="170" fontId="27" fillId="0" borderId="49" xfId="3" applyNumberFormat="1" applyFont="1" applyFill="1" applyBorder="1" applyAlignment="1" applyProtection="1">
      <alignment vertical="center"/>
    </xf>
    <xf numFmtId="0" fontId="11" fillId="0" borderId="49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170" fontId="11" fillId="0" borderId="28" xfId="0" applyNumberFormat="1" applyFont="1" applyFill="1" applyBorder="1" applyAlignment="1" applyProtection="1">
      <alignment horizontal="center" vertical="center" wrapText="1"/>
    </xf>
    <xf numFmtId="167" fontId="7" fillId="0" borderId="39" xfId="0" applyNumberFormat="1" applyFont="1" applyFill="1" applyBorder="1" applyAlignment="1" applyProtection="1">
      <alignment horizontal="center" vertical="center"/>
    </xf>
    <xf numFmtId="0" fontId="27" fillId="0" borderId="1" xfId="0" applyFont="1" applyFill="1" applyBorder="1" applyAlignment="1">
      <alignment horizontal="center" vertical="center" wrapText="1"/>
    </xf>
    <xf numFmtId="0" fontId="27" fillId="0" borderId="27" xfId="0" applyFont="1" applyFill="1" applyBorder="1" applyAlignment="1">
      <alignment horizontal="center" vertical="center" wrapText="1"/>
    </xf>
    <xf numFmtId="0" fontId="27" fillId="0" borderId="38" xfId="0" applyFont="1" applyFill="1" applyBorder="1" applyAlignment="1">
      <alignment horizontal="center" vertical="center" wrapText="1"/>
    </xf>
    <xf numFmtId="0" fontId="27" fillId="0" borderId="28" xfId="0" applyFont="1" applyFill="1" applyBorder="1" applyAlignment="1">
      <alignment horizontal="center" vertical="center" wrapText="1"/>
    </xf>
    <xf numFmtId="0" fontId="27" fillId="0" borderId="49" xfId="0" applyFont="1" applyFill="1" applyBorder="1" applyAlignment="1">
      <alignment horizontal="center" vertical="center" wrapText="1"/>
    </xf>
    <xf numFmtId="49" fontId="11" fillId="0" borderId="37" xfId="0" applyNumberFormat="1" applyFont="1" applyFill="1" applyBorder="1" applyAlignment="1" applyProtection="1">
      <alignment horizontal="center" vertical="center"/>
    </xf>
    <xf numFmtId="49" fontId="11" fillId="0" borderId="63" xfId="3" applyNumberFormat="1" applyFont="1" applyFill="1" applyBorder="1" applyAlignment="1">
      <alignment horizontal="left" vertical="center" wrapText="1"/>
    </xf>
    <xf numFmtId="49" fontId="11" fillId="0" borderId="1" xfId="3" applyNumberFormat="1" applyFont="1" applyFill="1" applyBorder="1" applyAlignment="1">
      <alignment horizontal="center" vertical="center" wrapText="1"/>
    </xf>
    <xf numFmtId="170" fontId="11" fillId="0" borderId="28" xfId="3" applyNumberFormat="1" applyFont="1" applyFill="1" applyBorder="1" applyAlignment="1" applyProtection="1">
      <alignment horizontal="center" vertical="center"/>
    </xf>
    <xf numFmtId="170" fontId="27" fillId="0" borderId="28" xfId="3" applyNumberFormat="1" applyFont="1" applyFill="1" applyBorder="1" applyAlignment="1" applyProtection="1">
      <alignment horizontal="center" vertical="center"/>
    </xf>
    <xf numFmtId="170" fontId="7" fillId="0" borderId="28" xfId="3" applyNumberFormat="1" applyFont="1" applyFill="1" applyBorder="1" applyAlignment="1" applyProtection="1">
      <alignment vertical="center"/>
    </xf>
    <xf numFmtId="170" fontId="3" fillId="0" borderId="1" xfId="3" applyNumberFormat="1" applyFont="1" applyFill="1" applyBorder="1" applyAlignment="1" applyProtection="1">
      <alignment vertical="center"/>
    </xf>
    <xf numFmtId="49" fontId="11" fillId="0" borderId="63" xfId="3" applyNumberFormat="1" applyFont="1" applyFill="1" applyBorder="1" applyAlignment="1">
      <alignment vertical="center" wrapText="1"/>
    </xf>
    <xf numFmtId="49" fontId="11" fillId="0" borderId="46" xfId="0" applyNumberFormat="1" applyFont="1" applyFill="1" applyBorder="1" applyAlignment="1" applyProtection="1">
      <alignment horizontal="center" vertical="center"/>
    </xf>
    <xf numFmtId="49" fontId="11" fillId="0" borderId="1" xfId="3" applyNumberFormat="1" applyFont="1" applyFill="1" applyBorder="1" applyAlignment="1">
      <alignment vertical="center" wrapText="1"/>
    </xf>
    <xf numFmtId="170" fontId="11" fillId="0" borderId="1" xfId="3" applyNumberFormat="1" applyFont="1" applyFill="1" applyBorder="1" applyAlignment="1" applyProtection="1">
      <alignment horizontal="center" vertical="center"/>
    </xf>
    <xf numFmtId="172" fontId="11" fillId="0" borderId="1" xfId="3" applyNumberFormat="1" applyFont="1" applyFill="1" applyBorder="1" applyAlignment="1" applyProtection="1">
      <alignment horizontal="center" vertical="center"/>
    </xf>
    <xf numFmtId="0" fontId="11" fillId="0" borderId="43" xfId="3" applyFont="1" applyFill="1" applyBorder="1" applyAlignment="1">
      <alignment horizontal="center" vertical="center" wrapText="1"/>
    </xf>
    <xf numFmtId="49" fontId="11" fillId="0" borderId="39" xfId="3" applyNumberFormat="1" applyFont="1" applyFill="1" applyBorder="1" applyAlignment="1">
      <alignment vertical="center" wrapText="1"/>
    </xf>
    <xf numFmtId="172" fontId="7" fillId="0" borderId="48" xfId="3" applyNumberFormat="1" applyFont="1" applyFill="1" applyBorder="1" applyAlignment="1" applyProtection="1">
      <alignment horizontal="center" vertical="center"/>
    </xf>
    <xf numFmtId="0" fontId="6" fillId="0" borderId="38" xfId="3" applyNumberFormat="1" applyFont="1" applyFill="1" applyBorder="1" applyAlignment="1">
      <alignment horizontal="center" vertical="center" wrapText="1"/>
    </xf>
    <xf numFmtId="49" fontId="7" fillId="0" borderId="28" xfId="3" applyNumberFormat="1" applyFont="1" applyFill="1" applyBorder="1" applyAlignment="1">
      <alignment vertical="center" wrapText="1"/>
    </xf>
    <xf numFmtId="49" fontId="11" fillId="0" borderId="82" xfId="0" applyNumberFormat="1" applyFont="1" applyFill="1" applyBorder="1" applyAlignment="1" applyProtection="1">
      <alignment horizontal="center" vertical="center"/>
    </xf>
    <xf numFmtId="0" fontId="32" fillId="0" borderId="1" xfId="3" applyFont="1" applyFill="1" applyBorder="1" applyAlignment="1">
      <alignment horizontal="center" vertical="center" wrapText="1"/>
    </xf>
    <xf numFmtId="0" fontId="55" fillId="0" borderId="49" xfId="3" applyFont="1" applyFill="1" applyBorder="1" applyAlignment="1">
      <alignment horizontal="center" vertical="center" wrapText="1"/>
    </xf>
    <xf numFmtId="0" fontId="39" fillId="0" borderId="24" xfId="3" applyFont="1" applyFill="1" applyBorder="1" applyAlignment="1">
      <alignment horizontal="center" vertical="center" wrapText="1"/>
    </xf>
    <xf numFmtId="0" fontId="39" fillId="0" borderId="41" xfId="3" applyFont="1" applyFill="1" applyBorder="1" applyAlignment="1">
      <alignment horizontal="center" vertical="center" wrapText="1"/>
    </xf>
    <xf numFmtId="0" fontId="41" fillId="0" borderId="27" xfId="3" applyFont="1" applyFill="1" applyBorder="1" applyAlignment="1">
      <alignment horizontal="center" vertical="center" wrapText="1"/>
    </xf>
    <xf numFmtId="0" fontId="41" fillId="0" borderId="38" xfId="3" applyFont="1" applyFill="1" applyBorder="1" applyAlignment="1">
      <alignment horizontal="center" vertical="center" wrapText="1"/>
    </xf>
    <xf numFmtId="0" fontId="41" fillId="0" borderId="28" xfId="3" applyFont="1" applyFill="1" applyBorder="1" applyAlignment="1">
      <alignment horizontal="center" vertical="center" wrapText="1"/>
    </xf>
    <xf numFmtId="0" fontId="41" fillId="0" borderId="49" xfId="3" applyFont="1" applyFill="1" applyBorder="1" applyAlignment="1">
      <alignment horizontal="center" vertical="center" wrapText="1"/>
    </xf>
    <xf numFmtId="49" fontId="11" fillId="0" borderId="0" xfId="3" applyNumberFormat="1" applyFont="1" applyFill="1" applyBorder="1" applyAlignment="1">
      <alignment vertical="center" wrapText="1"/>
    </xf>
    <xf numFmtId="49" fontId="11" fillId="0" borderId="39" xfId="0" applyNumberFormat="1" applyFont="1" applyFill="1" applyBorder="1" applyAlignment="1">
      <alignment vertical="center" wrapText="1"/>
    </xf>
    <xf numFmtId="0" fontId="7" fillId="0" borderId="1" xfId="0" applyFont="1" applyFill="1" applyBorder="1" applyAlignment="1">
      <alignment horizontal="left" wrapText="1"/>
    </xf>
    <xf numFmtId="0" fontId="11" fillId="0" borderId="62" xfId="0" applyNumberFormat="1" applyFont="1" applyFill="1" applyBorder="1" applyAlignment="1" applyProtection="1">
      <alignment horizontal="left" vertical="center"/>
    </xf>
    <xf numFmtId="171" fontId="31" fillId="0" borderId="19" xfId="0" applyNumberFormat="1" applyFont="1" applyFill="1" applyBorder="1" applyAlignment="1" applyProtection="1">
      <alignment horizontal="center" vertical="center"/>
    </xf>
    <xf numFmtId="167" fontId="11" fillId="0" borderId="62" xfId="0" applyNumberFormat="1" applyFont="1" applyFill="1" applyBorder="1" applyAlignment="1" applyProtection="1">
      <alignment horizontal="center" vertical="center"/>
    </xf>
    <xf numFmtId="1" fontId="11" fillId="0" borderId="30" xfId="0" applyNumberFormat="1" applyFont="1" applyFill="1" applyBorder="1" applyAlignment="1">
      <alignment horizontal="center" vertical="center" wrapText="1"/>
    </xf>
    <xf numFmtId="0" fontId="11" fillId="0" borderId="17" xfId="3" applyFont="1" applyFill="1" applyBorder="1" applyAlignment="1">
      <alignment horizontal="center" vertical="center" wrapText="1"/>
    </xf>
    <xf numFmtId="167" fontId="11" fillId="0" borderId="90" xfId="3" applyNumberFormat="1" applyFont="1" applyFill="1" applyBorder="1" applyAlignment="1" applyProtection="1">
      <alignment horizontal="center" vertical="center"/>
    </xf>
    <xf numFmtId="1" fontId="11" fillId="0" borderId="98" xfId="3" applyNumberFormat="1" applyFont="1" applyFill="1" applyBorder="1" applyAlignment="1" applyProtection="1">
      <alignment horizontal="center" vertical="center"/>
    </xf>
    <xf numFmtId="167" fontId="11" fillId="0" borderId="87" xfId="3" applyNumberFormat="1" applyFont="1" applyFill="1" applyBorder="1" applyAlignment="1" applyProtection="1">
      <alignment horizontal="center" vertical="center"/>
    </xf>
    <xf numFmtId="167" fontId="11" fillId="0" borderId="98" xfId="3" applyNumberFormat="1" applyFont="1" applyFill="1" applyBorder="1" applyAlignment="1" applyProtection="1">
      <alignment horizontal="center" vertical="center"/>
    </xf>
    <xf numFmtId="0" fontId="11" fillId="0" borderId="84" xfId="0" applyNumberFormat="1" applyFont="1" applyFill="1" applyBorder="1" applyAlignment="1" applyProtection="1">
      <alignment horizontal="left" vertical="center" wrapText="1"/>
    </xf>
    <xf numFmtId="0" fontId="7" fillId="0" borderId="34" xfId="0" applyFont="1" applyFill="1" applyBorder="1" applyAlignment="1">
      <alignment horizontal="center" vertical="center" wrapText="1"/>
    </xf>
    <xf numFmtId="0" fontId="7" fillId="0" borderId="12" xfId="0" applyFont="1" applyFill="1" applyBorder="1" applyAlignment="1">
      <alignment horizontal="center" vertical="center" wrapText="1"/>
    </xf>
    <xf numFmtId="171" fontId="31" fillId="0" borderId="35" xfId="0" applyNumberFormat="1" applyFont="1" applyFill="1" applyBorder="1" applyAlignment="1" applyProtection="1">
      <alignment horizontal="center" vertical="center"/>
    </xf>
    <xf numFmtId="167" fontId="11" fillId="0" borderId="84" xfId="0" applyNumberFormat="1" applyFont="1" applyFill="1" applyBorder="1" applyAlignment="1" applyProtection="1">
      <alignment horizontal="center" vertical="center"/>
    </xf>
    <xf numFmtId="1" fontId="11" fillId="0" borderId="37" xfId="0" applyNumberFormat="1" applyFont="1" applyFill="1" applyBorder="1" applyAlignment="1">
      <alignment horizontal="center" vertical="center" wrapText="1"/>
    </xf>
    <xf numFmtId="167" fontId="11" fillId="0" borderId="11" xfId="3" applyNumberFormat="1" applyFont="1" applyFill="1" applyBorder="1" applyAlignment="1" applyProtection="1">
      <alignment horizontal="center" vertical="center"/>
    </xf>
    <xf numFmtId="167" fontId="11" fillId="0" borderId="50" xfId="3" applyNumberFormat="1" applyFont="1" applyFill="1" applyBorder="1" applyAlignment="1" applyProtection="1">
      <alignment horizontal="center" vertical="center"/>
    </xf>
    <xf numFmtId="1" fontId="11" fillId="0" borderId="35" xfId="3" applyNumberFormat="1" applyFont="1" applyFill="1" applyBorder="1" applyAlignment="1" applyProtection="1">
      <alignment horizontal="center" vertical="center"/>
    </xf>
    <xf numFmtId="167" fontId="11" fillId="0" borderId="34" xfId="3" applyNumberFormat="1" applyFont="1" applyFill="1" applyBorder="1" applyAlignment="1" applyProtection="1">
      <alignment horizontal="center" vertical="center"/>
    </xf>
    <xf numFmtId="0" fontId="11" fillId="0" borderId="63" xfId="0" applyNumberFormat="1" applyFont="1" applyFill="1" applyBorder="1" applyAlignment="1" applyProtection="1">
      <alignment horizontal="left" vertical="center" wrapText="1"/>
    </xf>
    <xf numFmtId="171" fontId="31" fillId="0" borderId="28" xfId="0" applyNumberFormat="1" applyFont="1" applyFill="1" applyBorder="1" applyAlignment="1" applyProtection="1">
      <alignment horizontal="center" vertical="center"/>
    </xf>
    <xf numFmtId="167" fontId="11" fillId="0" borderId="63" xfId="0" applyNumberFormat="1" applyFont="1" applyFill="1" applyBorder="1" applyAlignment="1" applyProtection="1">
      <alignment horizontal="center" vertical="center"/>
    </xf>
    <xf numFmtId="0" fontId="11" fillId="0" borderId="82" xfId="0" applyNumberFormat="1" applyFont="1" applyFill="1" applyBorder="1" applyAlignment="1" applyProtection="1">
      <alignment horizontal="left" vertical="center"/>
    </xf>
    <xf numFmtId="0" fontId="7" fillId="0" borderId="42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171" fontId="31" fillId="0" borderId="43" xfId="0" applyNumberFormat="1" applyFont="1" applyFill="1" applyBorder="1" applyAlignment="1" applyProtection="1">
      <alignment horizontal="center" vertical="center"/>
    </xf>
    <xf numFmtId="167" fontId="11" fillId="0" borderId="64" xfId="0" applyNumberFormat="1" applyFont="1" applyFill="1" applyBorder="1" applyAlignment="1" applyProtection="1">
      <alignment horizontal="center" vertical="center"/>
    </xf>
    <xf numFmtId="1" fontId="11" fillId="0" borderId="79" xfId="0" applyNumberFormat="1" applyFont="1" applyFill="1" applyBorder="1" applyAlignment="1" applyProtection="1">
      <alignment horizontal="center" vertical="center"/>
    </xf>
    <xf numFmtId="167" fontId="11" fillId="0" borderId="27" xfId="3" applyNumberFormat="1" applyFont="1" applyFill="1" applyBorder="1" applyAlignment="1" applyProtection="1">
      <alignment horizontal="center" vertical="center"/>
    </xf>
    <xf numFmtId="167" fontId="11" fillId="0" borderId="38" xfId="3" applyNumberFormat="1" applyFont="1" applyFill="1" applyBorder="1" applyAlignment="1" applyProtection="1">
      <alignment horizontal="center" vertical="center"/>
    </xf>
    <xf numFmtId="1" fontId="11" fillId="0" borderId="28" xfId="3" applyNumberFormat="1" applyFont="1" applyFill="1" applyBorder="1" applyAlignment="1" applyProtection="1">
      <alignment horizontal="center" vertical="center"/>
    </xf>
    <xf numFmtId="167" fontId="11" fillId="0" borderId="49" xfId="3" applyNumberFormat="1" applyFont="1" applyFill="1" applyBorder="1" applyAlignment="1" applyProtection="1">
      <alignment horizontal="center" vertical="center"/>
    </xf>
    <xf numFmtId="171" fontId="11" fillId="0" borderId="31" xfId="0" applyNumberFormat="1" applyFont="1" applyFill="1" applyBorder="1" applyAlignment="1" applyProtection="1">
      <alignment horizontal="left" vertical="center" wrapText="1"/>
    </xf>
    <xf numFmtId="171" fontId="7" fillId="0" borderId="16" xfId="0" applyNumberFormat="1" applyFont="1" applyFill="1" applyBorder="1" applyAlignment="1" applyProtection="1">
      <alignment horizontal="center" vertical="center"/>
    </xf>
    <xf numFmtId="171" fontId="7" fillId="0" borderId="17" xfId="0" applyNumberFormat="1" applyFont="1" applyFill="1" applyBorder="1" applyAlignment="1" applyProtection="1">
      <alignment horizontal="center" vertical="center"/>
    </xf>
    <xf numFmtId="171" fontId="7" fillId="0" borderId="32" xfId="0" applyNumberFormat="1" applyFont="1" applyFill="1" applyBorder="1" applyAlignment="1" applyProtection="1">
      <alignment horizontal="center" vertical="center"/>
    </xf>
    <xf numFmtId="167" fontId="11" fillId="0" borderId="30" xfId="0" applyNumberFormat="1" applyFont="1" applyFill="1" applyBorder="1" applyAlignment="1" applyProtection="1">
      <alignment horizontal="center" vertical="center"/>
    </xf>
    <xf numFmtId="171" fontId="11" fillId="0" borderId="30" xfId="0" applyNumberFormat="1" applyFont="1" applyFill="1" applyBorder="1" applyAlignment="1" applyProtection="1">
      <alignment horizontal="center" vertical="center"/>
    </xf>
    <xf numFmtId="0" fontId="11" fillId="0" borderId="16" xfId="0" applyFont="1" applyFill="1" applyBorder="1" applyAlignment="1">
      <alignment horizontal="center" vertical="center" wrapText="1"/>
    </xf>
    <xf numFmtId="0" fontId="11" fillId="0" borderId="17" xfId="0" applyFont="1" applyFill="1" applyBorder="1" applyAlignment="1">
      <alignment horizontal="left" vertical="top" wrapText="1"/>
    </xf>
    <xf numFmtId="0" fontId="11" fillId="0" borderId="18" xfId="0" applyFont="1" applyFill="1" applyBorder="1" applyAlignment="1">
      <alignment horizontal="left" vertical="top" wrapText="1"/>
    </xf>
    <xf numFmtId="0" fontId="11" fillId="0" borderId="31" xfId="0" applyFont="1" applyFill="1" applyBorder="1" applyAlignment="1">
      <alignment horizontal="left" vertical="top" wrapText="1"/>
    </xf>
    <xf numFmtId="0" fontId="11" fillId="0" borderId="32" xfId="0" applyFont="1" applyFill="1" applyBorder="1" applyAlignment="1">
      <alignment horizontal="left" vertical="top" wrapText="1"/>
    </xf>
    <xf numFmtId="0" fontId="11" fillId="0" borderId="16" xfId="0" applyFont="1" applyFill="1" applyBorder="1" applyAlignment="1">
      <alignment horizontal="left" vertical="top" wrapText="1"/>
    </xf>
    <xf numFmtId="0" fontId="11" fillId="0" borderId="19" xfId="0" applyFont="1" applyFill="1" applyBorder="1" applyAlignment="1">
      <alignment horizontal="left" vertical="top" wrapText="1"/>
    </xf>
    <xf numFmtId="0" fontId="11" fillId="0" borderId="16" xfId="3" applyNumberFormat="1" applyFont="1" applyFill="1" applyBorder="1" applyAlignment="1" applyProtection="1">
      <alignment horizontal="center" vertical="center"/>
    </xf>
    <xf numFmtId="0" fontId="11" fillId="0" borderId="17" xfId="3" applyNumberFormat="1" applyFont="1" applyFill="1" applyBorder="1" applyAlignment="1" applyProtection="1">
      <alignment horizontal="center" vertical="center"/>
    </xf>
    <xf numFmtId="0" fontId="11" fillId="0" borderId="19" xfId="3" applyNumberFormat="1" applyFont="1" applyFill="1" applyBorder="1" applyAlignment="1" applyProtection="1">
      <alignment horizontal="center" vertical="center"/>
    </xf>
    <xf numFmtId="172" fontId="11" fillId="0" borderId="62" xfId="3" applyNumberFormat="1" applyFont="1" applyFill="1" applyBorder="1" applyAlignment="1" applyProtection="1">
      <alignment horizontal="center" vertical="center"/>
    </xf>
    <xf numFmtId="172" fontId="11" fillId="0" borderId="84" xfId="3" applyNumberFormat="1" applyFont="1" applyFill="1" applyBorder="1" applyAlignment="1" applyProtection="1">
      <alignment horizontal="center" vertical="center"/>
    </xf>
    <xf numFmtId="171" fontId="11" fillId="0" borderId="16" xfId="3" applyNumberFormat="1" applyFont="1" applyFill="1" applyBorder="1" applyAlignment="1" applyProtection="1">
      <alignment horizontal="center" vertical="center"/>
    </xf>
    <xf numFmtId="171" fontId="11" fillId="0" borderId="17" xfId="3" applyNumberFormat="1" applyFont="1" applyFill="1" applyBorder="1" applyAlignment="1" applyProtection="1">
      <alignment horizontal="center" vertical="center"/>
    </xf>
    <xf numFmtId="171" fontId="11" fillId="0" borderId="19" xfId="3" applyNumberFormat="1" applyFont="1" applyFill="1" applyBorder="1" applyAlignment="1" applyProtection="1">
      <alignment horizontal="center" vertical="center"/>
    </xf>
    <xf numFmtId="0" fontId="11" fillId="0" borderId="31" xfId="3" applyNumberFormat="1" applyFont="1" applyFill="1" applyBorder="1" applyAlignment="1" applyProtection="1">
      <alignment horizontal="center" vertical="center"/>
    </xf>
    <xf numFmtId="170" fontId="56" fillId="0" borderId="0" xfId="3" applyNumberFormat="1" applyFont="1" applyFill="1" applyBorder="1" applyAlignment="1" applyProtection="1">
      <alignment vertical="center"/>
    </xf>
    <xf numFmtId="170" fontId="57" fillId="0" borderId="0" xfId="3" applyNumberFormat="1" applyFont="1" applyFill="1" applyBorder="1" applyAlignment="1" applyProtection="1">
      <alignment vertical="center"/>
    </xf>
    <xf numFmtId="166" fontId="56" fillId="0" borderId="0" xfId="3" applyNumberFormat="1" applyFont="1" applyFill="1" applyBorder="1" applyAlignment="1" applyProtection="1">
      <alignment vertical="center"/>
    </xf>
    <xf numFmtId="170" fontId="58" fillId="0" borderId="1" xfId="3" applyNumberFormat="1" applyFont="1" applyFill="1" applyBorder="1" applyAlignment="1" applyProtection="1">
      <alignment vertical="center"/>
    </xf>
    <xf numFmtId="170" fontId="59" fillId="0" borderId="1" xfId="3" applyNumberFormat="1" applyFont="1" applyFill="1" applyBorder="1" applyAlignment="1" applyProtection="1">
      <alignment vertical="center"/>
    </xf>
    <xf numFmtId="0" fontId="11" fillId="0" borderId="50" xfId="3" applyNumberFormat="1" applyFont="1" applyFill="1" applyBorder="1" applyAlignment="1" applyProtection="1">
      <alignment horizontal="center" vertical="center"/>
    </xf>
    <xf numFmtId="0" fontId="11" fillId="0" borderId="35" xfId="3" applyNumberFormat="1" applyFont="1" applyFill="1" applyBorder="1" applyAlignment="1" applyProtection="1">
      <alignment horizontal="center" vertical="center"/>
    </xf>
    <xf numFmtId="0" fontId="11" fillId="0" borderId="34" xfId="3" applyNumberFormat="1" applyFont="1" applyFill="1" applyBorder="1" applyAlignment="1" applyProtection="1">
      <alignment horizontal="center" vertical="center"/>
    </xf>
    <xf numFmtId="49" fontId="7" fillId="0" borderId="1" xfId="3" applyNumberFormat="1" applyFont="1" applyFill="1" applyBorder="1" applyAlignment="1" applyProtection="1">
      <alignment vertical="center"/>
    </xf>
    <xf numFmtId="49" fontId="7" fillId="0" borderId="72" xfId="3" applyNumberFormat="1" applyFont="1" applyFill="1" applyBorder="1" applyAlignment="1">
      <alignment vertical="center" wrapText="1"/>
    </xf>
    <xf numFmtId="0" fontId="7" fillId="0" borderId="12" xfId="3" applyNumberFormat="1" applyFont="1" applyFill="1" applyBorder="1" applyAlignment="1" applyProtection="1">
      <alignment horizontal="center" vertical="center"/>
    </xf>
    <xf numFmtId="171" fontId="7" fillId="0" borderId="34" xfId="3" applyNumberFormat="1" applyFont="1" applyFill="1" applyBorder="1" applyAlignment="1" applyProtection="1">
      <alignment horizontal="center" vertical="center"/>
    </xf>
    <xf numFmtId="171" fontId="7" fillId="0" borderId="12" xfId="3" applyNumberFormat="1" applyFont="1" applyFill="1" applyBorder="1" applyAlignment="1" applyProtection="1">
      <alignment horizontal="center" vertical="center"/>
    </xf>
    <xf numFmtId="171" fontId="7" fillId="0" borderId="35" xfId="3" applyNumberFormat="1" applyFont="1" applyFill="1" applyBorder="1" applyAlignment="1" applyProtection="1">
      <alignment horizontal="center" vertical="center"/>
    </xf>
    <xf numFmtId="49" fontId="7" fillId="0" borderId="1" xfId="3" applyNumberFormat="1" applyFont="1" applyFill="1" applyBorder="1" applyAlignment="1">
      <alignment vertical="center" wrapText="1"/>
    </xf>
    <xf numFmtId="0" fontId="7" fillId="0" borderId="42" xfId="3" applyNumberFormat="1" applyFont="1" applyFill="1" applyBorder="1" applyAlignment="1" applyProtection="1">
      <alignment horizontal="center" vertical="center"/>
    </xf>
    <xf numFmtId="0" fontId="7" fillId="0" borderId="2" xfId="3" applyNumberFormat="1" applyFont="1" applyFill="1" applyBorder="1" applyAlignment="1" applyProtection="1">
      <alignment horizontal="center" vertical="center"/>
    </xf>
    <xf numFmtId="0" fontId="7" fillId="0" borderId="43" xfId="3" applyNumberFormat="1" applyFont="1" applyFill="1" applyBorder="1" applyAlignment="1" applyProtection="1">
      <alignment horizontal="center" vertical="center"/>
    </xf>
    <xf numFmtId="172" fontId="7" fillId="0" borderId="82" xfId="3" applyNumberFormat="1" applyFont="1" applyFill="1" applyBorder="1" applyAlignment="1" applyProtection="1">
      <alignment horizontal="center" vertical="center"/>
    </xf>
    <xf numFmtId="172" fontId="7" fillId="0" borderId="68" xfId="3" applyNumberFormat="1" applyFont="1" applyFill="1" applyBorder="1" applyAlignment="1" applyProtection="1">
      <alignment horizontal="center" vertical="center"/>
    </xf>
    <xf numFmtId="171" fontId="7" fillId="0" borderId="66" xfId="3" applyNumberFormat="1" applyFont="1" applyFill="1" applyBorder="1" applyAlignment="1" applyProtection="1">
      <alignment horizontal="center" vertical="center"/>
    </xf>
    <xf numFmtId="171" fontId="7" fillId="0" borderId="69" xfId="3" applyNumberFormat="1" applyFont="1" applyFill="1" applyBorder="1" applyAlignment="1" applyProtection="1">
      <alignment horizontal="center" vertical="center"/>
    </xf>
    <xf numFmtId="171" fontId="7" fillId="0" borderId="67" xfId="3" applyNumberFormat="1" applyFont="1" applyFill="1" applyBorder="1" applyAlignment="1" applyProtection="1">
      <alignment horizontal="center" vertical="center"/>
    </xf>
    <xf numFmtId="0" fontId="7" fillId="0" borderId="47" xfId="3" applyNumberFormat="1" applyFont="1" applyFill="1" applyBorder="1" applyAlignment="1" applyProtection="1">
      <alignment horizontal="center" vertical="center"/>
    </xf>
    <xf numFmtId="49" fontId="7" fillId="0" borderId="50" xfId="3" applyNumberFormat="1" applyFont="1" applyFill="1" applyBorder="1" applyAlignment="1">
      <alignment vertical="center" wrapText="1"/>
    </xf>
    <xf numFmtId="49" fontId="7" fillId="0" borderId="65" xfId="3" applyNumberFormat="1" applyFont="1" applyFill="1" applyBorder="1" applyAlignment="1">
      <alignment vertical="center" wrapText="1"/>
    </xf>
    <xf numFmtId="0" fontId="7" fillId="0" borderId="19" xfId="3" applyNumberFormat="1" applyFont="1" applyFill="1" applyBorder="1" applyAlignment="1" applyProtection="1">
      <alignment horizontal="center" vertical="center"/>
    </xf>
    <xf numFmtId="172" fontId="7" fillId="0" borderId="62" xfId="3" applyNumberFormat="1" applyFont="1" applyFill="1" applyBorder="1" applyAlignment="1" applyProtection="1">
      <alignment horizontal="center" vertical="center"/>
    </xf>
    <xf numFmtId="171" fontId="7" fillId="0" borderId="16" xfId="3" applyNumberFormat="1" applyFont="1" applyFill="1" applyBorder="1" applyAlignment="1" applyProtection="1">
      <alignment horizontal="center" vertical="center"/>
    </xf>
    <xf numFmtId="171" fontId="7" fillId="0" borderId="17" xfId="3" applyNumberFormat="1" applyFont="1" applyFill="1" applyBorder="1" applyAlignment="1" applyProtection="1">
      <alignment horizontal="center" vertical="center"/>
    </xf>
    <xf numFmtId="171" fontId="7" fillId="0" borderId="19" xfId="3" applyNumberFormat="1" applyFont="1" applyFill="1" applyBorder="1" applyAlignment="1" applyProtection="1">
      <alignment horizontal="center" vertical="center"/>
    </xf>
    <xf numFmtId="0" fontId="7" fillId="0" borderId="31" xfId="3" applyNumberFormat="1" applyFont="1" applyFill="1" applyBorder="1" applyAlignment="1" applyProtection="1">
      <alignment horizontal="center" vertical="center"/>
    </xf>
    <xf numFmtId="0" fontId="54" fillId="0" borderId="17" xfId="3" applyNumberFormat="1" applyFont="1" applyFill="1" applyBorder="1" applyAlignment="1" applyProtection="1">
      <alignment horizontal="center" vertical="center"/>
    </xf>
    <xf numFmtId="170" fontId="49" fillId="0" borderId="0" xfId="3" applyNumberFormat="1" applyFont="1" applyFill="1" applyBorder="1" applyAlignment="1" applyProtection="1">
      <alignment vertical="center"/>
    </xf>
    <xf numFmtId="170" fontId="50" fillId="0" borderId="1" xfId="3" applyNumberFormat="1" applyFont="1" applyFill="1" applyBorder="1" applyAlignment="1" applyProtection="1">
      <alignment vertical="center"/>
    </xf>
    <xf numFmtId="49" fontId="7" fillId="0" borderId="39" xfId="0" applyNumberFormat="1" applyFont="1" applyFill="1" applyBorder="1" applyAlignment="1">
      <alignment vertical="center" wrapText="1"/>
    </xf>
    <xf numFmtId="49" fontId="7" fillId="0" borderId="72" xfId="0" applyNumberFormat="1" applyFont="1" applyFill="1" applyBorder="1" applyAlignment="1">
      <alignment vertical="center" wrapText="1"/>
    </xf>
    <xf numFmtId="0" fontId="7" fillId="0" borderId="2" xfId="0" applyFont="1" applyFill="1" applyBorder="1" applyAlignment="1">
      <alignment horizontal="left" wrapText="1"/>
    </xf>
    <xf numFmtId="1" fontId="7" fillId="0" borderId="44" xfId="3" applyNumberFormat="1" applyFont="1" applyFill="1" applyBorder="1" applyAlignment="1">
      <alignment horizontal="center" vertical="center"/>
    </xf>
    <xf numFmtId="0" fontId="7" fillId="0" borderId="2" xfId="3" applyNumberFormat="1" applyFont="1" applyFill="1" applyBorder="1" applyAlignment="1">
      <alignment horizontal="center" vertical="center"/>
    </xf>
    <xf numFmtId="0" fontId="7" fillId="0" borderId="45" xfId="3" applyNumberFormat="1" applyFont="1" applyFill="1" applyBorder="1" applyAlignment="1">
      <alignment horizontal="center" vertical="center"/>
    </xf>
    <xf numFmtId="49" fontId="7" fillId="0" borderId="45" xfId="3" applyNumberFormat="1" applyFont="1" applyFill="1" applyBorder="1" applyAlignment="1">
      <alignment horizontal="center" vertical="center"/>
    </xf>
    <xf numFmtId="0" fontId="7" fillId="0" borderId="46" xfId="3" applyNumberFormat="1" applyFont="1" applyFill="1" applyBorder="1" applyAlignment="1" applyProtection="1">
      <alignment horizontal="center" vertical="center"/>
    </xf>
    <xf numFmtId="1" fontId="7" fillId="0" borderId="42" xfId="3" applyNumberFormat="1" applyFont="1" applyFill="1" applyBorder="1" applyAlignment="1" applyProtection="1">
      <alignment horizontal="center" vertical="center"/>
    </xf>
    <xf numFmtId="1" fontId="7" fillId="0" borderId="2" xfId="3" applyNumberFormat="1" applyFont="1" applyFill="1" applyBorder="1" applyAlignment="1">
      <alignment horizontal="center" vertical="center"/>
    </xf>
    <xf numFmtId="1" fontId="7" fillId="0" borderId="43" xfId="3" applyNumberFormat="1" applyFont="1" applyFill="1" applyBorder="1" applyAlignment="1">
      <alignment horizontal="center" vertical="center" wrapText="1"/>
    </xf>
    <xf numFmtId="0" fontId="7" fillId="0" borderId="44" xfId="3" applyNumberFormat="1" applyFont="1" applyFill="1" applyBorder="1" applyAlignment="1">
      <alignment horizontal="center" vertical="center" wrapText="1"/>
    </xf>
    <xf numFmtId="0" fontId="7" fillId="0" borderId="47" xfId="3" applyNumberFormat="1" applyFont="1" applyFill="1" applyBorder="1" applyAlignment="1">
      <alignment horizontal="center" vertical="center" wrapText="1"/>
    </xf>
    <xf numFmtId="0" fontId="7" fillId="0" borderId="45" xfId="3" applyNumberFormat="1" applyFont="1" applyFill="1" applyBorder="1" applyAlignment="1">
      <alignment horizontal="center" vertical="center" wrapText="1"/>
    </xf>
    <xf numFmtId="0" fontId="7" fillId="0" borderId="42" xfId="3" applyNumberFormat="1" applyFont="1" applyFill="1" applyBorder="1" applyAlignment="1">
      <alignment horizontal="center" vertical="center" wrapText="1"/>
    </xf>
    <xf numFmtId="0" fontId="7" fillId="0" borderId="43" xfId="3" applyNumberFormat="1" applyFont="1" applyFill="1" applyBorder="1" applyAlignment="1">
      <alignment horizontal="center" vertical="center" wrapText="1"/>
    </xf>
    <xf numFmtId="170" fontId="27" fillId="0" borderId="1" xfId="3" applyNumberFormat="1" applyFont="1" applyFill="1" applyBorder="1" applyAlignment="1" applyProtection="1">
      <alignment vertical="center"/>
    </xf>
    <xf numFmtId="49" fontId="7" fillId="0" borderId="14" xfId="0" applyNumberFormat="1" applyFont="1" applyFill="1" applyBorder="1" applyAlignment="1">
      <alignment vertical="center" wrapText="1"/>
    </xf>
    <xf numFmtId="1" fontId="7" fillId="0" borderId="97" xfId="3" applyNumberFormat="1" applyFont="1" applyFill="1" applyBorder="1" applyAlignment="1">
      <alignment horizontal="center" vertical="center"/>
    </xf>
    <xf numFmtId="0" fontId="7" fillId="0" borderId="93" xfId="3" applyNumberFormat="1" applyFont="1" applyFill="1" applyBorder="1" applyAlignment="1">
      <alignment horizontal="center" vertical="center"/>
    </xf>
    <xf numFmtId="0" fontId="7" fillId="0" borderId="105" xfId="3" applyNumberFormat="1" applyFont="1" applyFill="1" applyBorder="1" applyAlignment="1">
      <alignment horizontal="center" vertical="center"/>
    </xf>
    <xf numFmtId="49" fontId="7" fillId="0" borderId="105" xfId="3" applyNumberFormat="1" applyFont="1" applyFill="1" applyBorder="1" applyAlignment="1">
      <alignment horizontal="center" vertical="center"/>
    </xf>
    <xf numFmtId="172" fontId="7" fillId="0" borderId="65" xfId="3" applyNumberFormat="1" applyFont="1" applyFill="1" applyBorder="1" applyAlignment="1" applyProtection="1">
      <alignment horizontal="center" vertical="center"/>
    </xf>
    <xf numFmtId="1" fontId="7" fillId="0" borderId="91" xfId="3" applyNumberFormat="1" applyFont="1" applyFill="1" applyBorder="1" applyAlignment="1" applyProtection="1">
      <alignment horizontal="center" vertical="center"/>
    </xf>
    <xf numFmtId="1" fontId="7" fillId="0" borderId="93" xfId="3" applyNumberFormat="1" applyFont="1" applyFill="1" applyBorder="1" applyAlignment="1">
      <alignment horizontal="center" vertical="center"/>
    </xf>
    <xf numFmtId="1" fontId="7" fillId="0" borderId="94" xfId="3" applyNumberFormat="1" applyFont="1" applyFill="1" applyBorder="1" applyAlignment="1">
      <alignment horizontal="center" vertical="center" wrapText="1"/>
    </xf>
    <xf numFmtId="0" fontId="7" fillId="0" borderId="97" xfId="3" applyNumberFormat="1" applyFont="1" applyFill="1" applyBorder="1" applyAlignment="1">
      <alignment horizontal="center" vertical="center" wrapText="1"/>
    </xf>
    <xf numFmtId="0" fontId="7" fillId="0" borderId="15" xfId="3" applyNumberFormat="1" applyFont="1" applyFill="1" applyBorder="1" applyAlignment="1">
      <alignment horizontal="center" vertical="center" wrapText="1"/>
    </xf>
    <xf numFmtId="0" fontId="7" fillId="0" borderId="105" xfId="3" applyNumberFormat="1" applyFont="1" applyFill="1" applyBorder="1" applyAlignment="1">
      <alignment horizontal="center" vertical="center" wrapText="1"/>
    </xf>
    <xf numFmtId="0" fontId="7" fillId="0" borderId="91" xfId="3" applyNumberFormat="1" applyFont="1" applyFill="1" applyBorder="1" applyAlignment="1">
      <alignment horizontal="center" vertical="center" wrapText="1"/>
    </xf>
    <xf numFmtId="0" fontId="7" fillId="0" borderId="94" xfId="3" applyNumberFormat="1" applyFont="1" applyFill="1" applyBorder="1" applyAlignment="1">
      <alignment horizontal="center" vertical="center" wrapText="1"/>
    </xf>
    <xf numFmtId="49" fontId="7" fillId="0" borderId="60" xfId="3" applyNumberFormat="1" applyFont="1" applyFill="1" applyBorder="1" applyAlignment="1">
      <alignment vertical="center" wrapText="1"/>
    </xf>
    <xf numFmtId="0" fontId="7" fillId="0" borderId="5" xfId="3" applyNumberFormat="1" applyFont="1" applyFill="1" applyBorder="1" applyAlignment="1">
      <alignment horizontal="center" vertical="center" wrapText="1"/>
    </xf>
    <xf numFmtId="0" fontId="7" fillId="0" borderId="6" xfId="3" applyNumberFormat="1" applyFont="1" applyFill="1" applyBorder="1" applyAlignment="1">
      <alignment horizontal="center" vertical="center" wrapText="1"/>
    </xf>
    <xf numFmtId="0" fontId="11" fillId="0" borderId="18" xfId="3" applyNumberFormat="1" applyFont="1" applyFill="1" applyBorder="1" applyAlignment="1" applyProtection="1">
      <alignment horizontal="center" vertical="center"/>
    </xf>
    <xf numFmtId="49" fontId="7" fillId="0" borderId="12" xfId="3" applyNumberFormat="1" applyFont="1" applyFill="1" applyBorder="1" applyAlignment="1" applyProtection="1">
      <alignment vertical="center"/>
    </xf>
    <xf numFmtId="0" fontId="11" fillId="0" borderId="4" xfId="3" applyNumberFormat="1" applyFont="1" applyFill="1" applyBorder="1" applyAlignment="1" applyProtection="1">
      <alignment horizontal="center" vertical="center"/>
    </xf>
    <xf numFmtId="0" fontId="11" fillId="0" borderId="25" xfId="3" applyNumberFormat="1" applyFont="1" applyFill="1" applyBorder="1" applyAlignment="1" applyProtection="1">
      <alignment horizontal="center" vertical="center"/>
    </xf>
    <xf numFmtId="0" fontId="11" fillId="0" borderId="10" xfId="3" applyNumberFormat="1" applyFont="1" applyFill="1" applyBorder="1" applyAlignment="1" applyProtection="1">
      <alignment horizontal="center" vertical="center"/>
    </xf>
    <xf numFmtId="0" fontId="11" fillId="0" borderId="8" xfId="3" applyNumberFormat="1" applyFont="1" applyFill="1" applyBorder="1" applyAlignment="1" applyProtection="1">
      <alignment horizontal="center" vertical="center"/>
    </xf>
    <xf numFmtId="0" fontId="11" fillId="0" borderId="83" xfId="3" applyNumberFormat="1" applyFont="1" applyFill="1" applyBorder="1" applyAlignment="1" applyProtection="1">
      <alignment horizontal="center" vertical="center"/>
    </xf>
    <xf numFmtId="0" fontId="11" fillId="0" borderId="6" xfId="3" applyNumberFormat="1" applyFont="1" applyFill="1" applyBorder="1" applyAlignment="1" applyProtection="1">
      <alignment horizontal="center" vertical="center"/>
    </xf>
    <xf numFmtId="0" fontId="7" fillId="0" borderId="36" xfId="3" applyNumberFormat="1" applyFont="1" applyFill="1" applyBorder="1" applyAlignment="1" applyProtection="1">
      <alignment horizontal="center" vertical="center"/>
    </xf>
    <xf numFmtId="172" fontId="7" fillId="0" borderId="73" xfId="3" applyNumberFormat="1" applyFont="1" applyFill="1" applyBorder="1" applyAlignment="1" applyProtection="1">
      <alignment horizontal="center" vertical="center"/>
    </xf>
    <xf numFmtId="49" fontId="7" fillId="0" borderId="83" xfId="3" applyNumberFormat="1" applyFont="1" applyFill="1" applyBorder="1" applyAlignment="1">
      <alignment vertical="center" wrapText="1"/>
    </xf>
    <xf numFmtId="1" fontId="7" fillId="0" borderId="5" xfId="3" applyNumberFormat="1" applyFont="1" applyFill="1" applyBorder="1" applyAlignment="1">
      <alignment horizontal="center" vertical="center"/>
    </xf>
    <xf numFmtId="0" fontId="7" fillId="0" borderId="5" xfId="3" applyNumberFormat="1" applyFont="1" applyFill="1" applyBorder="1" applyAlignment="1">
      <alignment horizontal="center" vertical="center"/>
    </xf>
    <xf numFmtId="49" fontId="7" fillId="0" borderId="5" xfId="3" applyNumberFormat="1" applyFont="1" applyFill="1" applyBorder="1" applyAlignment="1">
      <alignment horizontal="center" vertical="center"/>
    </xf>
    <xf numFmtId="172" fontId="7" fillId="0" borderId="5" xfId="3" applyNumberFormat="1" applyFont="1" applyFill="1" applyBorder="1" applyAlignment="1" applyProtection="1">
      <alignment horizontal="center" vertical="center"/>
    </xf>
    <xf numFmtId="0" fontId="7" fillId="0" borderId="5" xfId="3" applyNumberFormat="1" applyFont="1" applyFill="1" applyBorder="1" applyAlignment="1" applyProtection="1">
      <alignment horizontal="center" vertical="center"/>
    </xf>
    <xf numFmtId="1" fontId="7" fillId="0" borderId="5" xfId="3" applyNumberFormat="1" applyFont="1" applyFill="1" applyBorder="1" applyAlignment="1" applyProtection="1">
      <alignment horizontal="center" vertical="center"/>
    </xf>
    <xf numFmtId="1" fontId="7" fillId="0" borderId="5" xfId="3" applyNumberFormat="1" applyFont="1" applyFill="1" applyBorder="1" applyAlignment="1">
      <alignment horizontal="center" vertical="center" wrapText="1"/>
    </xf>
    <xf numFmtId="0" fontId="11" fillId="0" borderId="5" xfId="3" applyNumberFormat="1" applyFont="1" applyFill="1" applyBorder="1" applyAlignment="1" applyProtection="1">
      <alignment horizontal="center" vertical="center"/>
    </xf>
    <xf numFmtId="172" fontId="11" fillId="0" borderId="60" xfId="3" applyNumberFormat="1" applyFont="1" applyFill="1" applyBorder="1" applyAlignment="1" applyProtection="1">
      <alignment horizontal="center" vertical="center"/>
    </xf>
    <xf numFmtId="172" fontId="11" fillId="0" borderId="29" xfId="3" applyNumberFormat="1" applyFont="1" applyFill="1" applyBorder="1" applyAlignment="1" applyProtection="1">
      <alignment horizontal="center" vertical="center"/>
    </xf>
    <xf numFmtId="171" fontId="11" fillId="0" borderId="9" xfId="3" applyNumberFormat="1" applyFont="1" applyFill="1" applyBorder="1" applyAlignment="1" applyProtection="1">
      <alignment horizontal="center" vertical="center"/>
    </xf>
    <xf numFmtId="171" fontId="11" fillId="0" borderId="92" xfId="3" applyNumberFormat="1" applyFont="1" applyFill="1" applyBorder="1" applyAlignment="1" applyProtection="1">
      <alignment horizontal="center" vertical="center"/>
    </xf>
    <xf numFmtId="170" fontId="29" fillId="0" borderId="4" xfId="3" applyNumberFormat="1" applyFont="1" applyFill="1" applyBorder="1" applyAlignment="1" applyProtection="1">
      <alignment vertical="center"/>
    </xf>
    <xf numFmtId="172" fontId="11" fillId="0" borderId="80" xfId="3" applyNumberFormat="1" applyFont="1" applyFill="1" applyBorder="1" applyAlignment="1" applyProtection="1">
      <alignment horizontal="center" vertical="center"/>
    </xf>
    <xf numFmtId="172" fontId="11" fillId="0" borderId="70" xfId="3" applyNumberFormat="1" applyFont="1" applyFill="1" applyBorder="1" applyAlignment="1" applyProtection="1">
      <alignment horizontal="center" vertical="center"/>
    </xf>
    <xf numFmtId="171" fontId="11" fillId="0" borderId="8" xfId="3" applyNumberFormat="1" applyFont="1" applyFill="1" applyBorder="1" applyAlignment="1" applyProtection="1">
      <alignment horizontal="center" vertical="center"/>
    </xf>
    <xf numFmtId="0" fontId="7" fillId="0" borderId="32" xfId="0" applyFont="1" applyFill="1" applyBorder="1" applyAlignment="1">
      <alignment horizontal="center" vertical="center" wrapText="1"/>
    </xf>
    <xf numFmtId="0" fontId="11" fillId="0" borderId="42" xfId="3" applyFont="1" applyFill="1" applyBorder="1" applyAlignment="1">
      <alignment horizontal="center" vertical="center" wrapText="1"/>
    </xf>
    <xf numFmtId="0" fontId="11" fillId="0" borderId="0" xfId="0" applyFont="1" applyFill="1" applyBorder="1" applyAlignment="1" applyProtection="1">
      <alignment horizontal="right" vertical="center"/>
    </xf>
    <xf numFmtId="0" fontId="11" fillId="0" borderId="29" xfId="3" applyFont="1" applyFill="1" applyBorder="1" applyAlignment="1">
      <alignment horizontal="center" vertical="center" wrapText="1"/>
    </xf>
    <xf numFmtId="0" fontId="11" fillId="0" borderId="26" xfId="3" applyFont="1" applyFill="1" applyBorder="1" applyAlignment="1">
      <alignment horizontal="center" vertical="center" wrapText="1"/>
    </xf>
    <xf numFmtId="49" fontId="11" fillId="0" borderId="30" xfId="0" applyNumberFormat="1" applyFont="1" applyFill="1" applyBorder="1" applyAlignment="1" applyProtection="1">
      <alignment horizontal="center" vertical="center"/>
    </xf>
    <xf numFmtId="171" fontId="11" fillId="0" borderId="49" xfId="3" applyNumberFormat="1" applyFont="1" applyFill="1" applyBorder="1" applyAlignment="1" applyProtection="1">
      <alignment horizontal="center" vertical="center"/>
    </xf>
    <xf numFmtId="0" fontId="7" fillId="0" borderId="13" xfId="3" applyNumberFormat="1" applyFont="1" applyFill="1" applyBorder="1" applyAlignment="1" applyProtection="1">
      <alignment horizontal="center" vertical="center"/>
    </xf>
    <xf numFmtId="0" fontId="2" fillId="2" borderId="1" xfId="3" applyNumberFormat="1" applyFont="1" applyFill="1" applyBorder="1" applyAlignment="1" applyProtection="1">
      <alignment horizontal="center" vertical="center"/>
    </xf>
    <xf numFmtId="171" fontId="11" fillId="0" borderId="5" xfId="3" applyNumberFormat="1" applyFont="1" applyFill="1" applyBorder="1" applyAlignment="1" applyProtection="1">
      <alignment horizontal="center" vertical="center"/>
    </xf>
    <xf numFmtId="0" fontId="7" fillId="5" borderId="49" xfId="3" applyFont="1" applyFill="1" applyBorder="1" applyAlignment="1">
      <alignment horizontal="center" vertical="center" wrapText="1"/>
    </xf>
    <xf numFmtId="0" fontId="27" fillId="7" borderId="49" xfId="3" applyFont="1" applyFill="1" applyBorder="1" applyAlignment="1">
      <alignment horizontal="center" vertical="center" wrapText="1"/>
    </xf>
    <xf numFmtId="0" fontId="27" fillId="7" borderId="1" xfId="3" applyFont="1" applyFill="1" applyBorder="1" applyAlignment="1">
      <alignment horizontal="center" vertical="center" wrapText="1"/>
    </xf>
    <xf numFmtId="0" fontId="7" fillId="7" borderId="49" xfId="3" applyFont="1" applyFill="1" applyBorder="1" applyAlignment="1">
      <alignment horizontal="center" vertical="center" wrapText="1"/>
    </xf>
    <xf numFmtId="171" fontId="11" fillId="0" borderId="29" xfId="3" applyNumberFormat="1" applyFont="1" applyFill="1" applyBorder="1" applyAlignment="1" applyProtection="1">
      <alignment vertical="center" wrapText="1"/>
    </xf>
    <xf numFmtId="49" fontId="11" fillId="0" borderId="30" xfId="0" applyNumberFormat="1" applyFont="1" applyFill="1" applyBorder="1" applyAlignment="1" applyProtection="1">
      <alignment horizontal="center" vertical="center"/>
    </xf>
    <xf numFmtId="49" fontId="11" fillId="0" borderId="1" xfId="0" applyNumberFormat="1" applyFont="1" applyFill="1" applyBorder="1" applyAlignment="1" applyProtection="1">
      <alignment horizontal="center" vertical="center"/>
    </xf>
    <xf numFmtId="49" fontId="28" fillId="0" borderId="39" xfId="0" applyNumberFormat="1" applyFont="1" applyFill="1" applyBorder="1" applyAlignment="1">
      <alignment vertical="center" wrapText="1"/>
    </xf>
    <xf numFmtId="170" fontId="11" fillId="0" borderId="3" xfId="0" applyNumberFormat="1" applyFont="1" applyFill="1" applyBorder="1" applyAlignment="1" applyProtection="1">
      <alignment horizontal="center" vertical="center" wrapText="1"/>
    </xf>
    <xf numFmtId="167" fontId="11" fillId="0" borderId="1" xfId="3" applyNumberFormat="1" applyFont="1" applyFill="1" applyBorder="1" applyAlignment="1" applyProtection="1">
      <alignment horizontal="center" vertical="center"/>
    </xf>
    <xf numFmtId="49" fontId="27" fillId="0" borderId="1" xfId="0" applyNumberFormat="1" applyFont="1" applyFill="1" applyBorder="1" applyAlignment="1" applyProtection="1">
      <alignment horizontal="center" vertical="center"/>
    </xf>
    <xf numFmtId="49" fontId="27" fillId="0" borderId="39" xfId="3" applyNumberFormat="1" applyFont="1" applyFill="1" applyBorder="1" applyAlignment="1">
      <alignment horizontal="left" vertical="center" wrapText="1"/>
    </xf>
    <xf numFmtId="0" fontId="11" fillId="0" borderId="74" xfId="0" applyNumberFormat="1" applyFont="1" applyFill="1" applyBorder="1" applyAlignment="1">
      <alignment horizontal="center" vertical="center" wrapText="1"/>
    </xf>
    <xf numFmtId="49" fontId="3" fillId="0" borderId="74" xfId="0" applyNumberFormat="1" applyFont="1" applyFill="1" applyBorder="1" applyAlignment="1">
      <alignment horizontal="center" vertical="center" wrapText="1"/>
    </xf>
    <xf numFmtId="165" fontId="11" fillId="0" borderId="75" xfId="0" applyNumberFormat="1" applyFont="1" applyFill="1" applyBorder="1" applyAlignment="1" applyProtection="1">
      <alignment horizontal="center" vertical="center" wrapText="1"/>
    </xf>
    <xf numFmtId="167" fontId="7" fillId="0" borderId="103" xfId="0" applyNumberFormat="1" applyFont="1" applyFill="1" applyBorder="1" applyAlignment="1" applyProtection="1">
      <alignment horizontal="center" vertical="center"/>
    </xf>
    <xf numFmtId="0" fontId="7" fillId="0" borderId="104" xfId="0" applyFont="1" applyFill="1" applyBorder="1" applyAlignment="1">
      <alignment horizontal="center" vertical="center" wrapText="1"/>
    </xf>
    <xf numFmtId="0" fontId="7" fillId="0" borderId="34" xfId="3" applyFont="1" applyFill="1" applyBorder="1" applyAlignment="1">
      <alignment horizontal="center" vertical="center" wrapText="1"/>
    </xf>
    <xf numFmtId="165" fontId="7" fillId="0" borderId="35" xfId="0" applyNumberFormat="1" applyFont="1" applyFill="1" applyBorder="1" applyAlignment="1">
      <alignment horizontal="center" vertical="center" wrapText="1"/>
    </xf>
    <xf numFmtId="0" fontId="7" fillId="0" borderId="49" xfId="3" applyNumberFormat="1" applyFont="1" applyFill="1" applyBorder="1" applyAlignment="1" applyProtection="1">
      <alignment vertical="center"/>
    </xf>
    <xf numFmtId="0" fontId="7" fillId="0" borderId="38" xfId="3" applyNumberFormat="1" applyFont="1" applyFill="1" applyBorder="1" applyAlignment="1" applyProtection="1">
      <alignment vertical="center"/>
    </xf>
    <xf numFmtId="0" fontId="7" fillId="0" borderId="28" xfId="3" applyNumberFormat="1" applyFont="1" applyFill="1" applyBorder="1" applyAlignment="1" applyProtection="1">
      <alignment vertical="center"/>
    </xf>
    <xf numFmtId="167" fontId="7" fillId="0" borderId="76" xfId="0" applyNumberFormat="1" applyFont="1" applyFill="1" applyBorder="1" applyAlignment="1" applyProtection="1">
      <alignment horizontal="center" vertical="center"/>
    </xf>
    <xf numFmtId="0" fontId="7" fillId="0" borderId="77" xfId="0" applyFont="1" applyFill="1" applyBorder="1" applyAlignment="1">
      <alignment horizontal="center" vertical="center" wrapText="1"/>
    </xf>
    <xf numFmtId="165" fontId="7" fillId="0" borderId="28" xfId="0" applyNumberFormat="1" applyFont="1" applyFill="1" applyBorder="1" applyAlignment="1">
      <alignment horizontal="center" vertical="center" wrapText="1"/>
    </xf>
    <xf numFmtId="49" fontId="11" fillId="0" borderId="74" xfId="0" applyNumberFormat="1" applyFont="1" applyFill="1" applyBorder="1" applyAlignment="1">
      <alignment horizontal="center" vertical="center" wrapText="1"/>
    </xf>
    <xf numFmtId="165" fontId="7" fillId="0" borderId="49" xfId="0" applyNumberFormat="1" applyFont="1" applyFill="1" applyBorder="1" applyAlignment="1">
      <alignment horizontal="center" vertical="center" wrapText="1"/>
    </xf>
    <xf numFmtId="0" fontId="7" fillId="0" borderId="49" xfId="0" applyNumberFormat="1" applyFont="1" applyFill="1" applyBorder="1" applyAlignment="1" applyProtection="1">
      <alignment horizontal="center" vertical="center"/>
    </xf>
    <xf numFmtId="0" fontId="7" fillId="0" borderId="38" xfId="0" applyNumberFormat="1" applyFont="1" applyFill="1" applyBorder="1" applyAlignment="1" applyProtection="1">
      <alignment horizontal="center" vertical="center"/>
    </xf>
    <xf numFmtId="0" fontId="7" fillId="0" borderId="28" xfId="0" applyNumberFormat="1" applyFont="1" applyFill="1" applyBorder="1" applyAlignment="1" applyProtection="1">
      <alignment horizontal="center" vertical="center"/>
    </xf>
    <xf numFmtId="167" fontId="11" fillId="11" borderId="33" xfId="3" applyNumberFormat="1" applyFont="1" applyFill="1" applyBorder="1" applyAlignment="1" applyProtection="1">
      <alignment horizontal="center" vertical="center"/>
    </xf>
    <xf numFmtId="167" fontId="7" fillId="11" borderId="39" xfId="3" applyNumberFormat="1" applyFont="1" applyFill="1" applyBorder="1" applyAlignment="1" applyProtection="1">
      <alignment horizontal="center" vertical="center"/>
    </xf>
    <xf numFmtId="167" fontId="7" fillId="11" borderId="39" xfId="0" applyNumberFormat="1" applyFont="1" applyFill="1" applyBorder="1" applyAlignment="1" applyProtection="1">
      <alignment horizontal="center" vertical="center"/>
    </xf>
    <xf numFmtId="172" fontId="11" fillId="11" borderId="39" xfId="3" applyNumberFormat="1" applyFont="1" applyFill="1" applyBorder="1" applyAlignment="1" applyProtection="1">
      <alignment horizontal="center" vertical="center"/>
    </xf>
    <xf numFmtId="172" fontId="11" fillId="15" borderId="39" xfId="3" applyNumberFormat="1" applyFont="1" applyFill="1" applyBorder="1" applyAlignment="1" applyProtection="1">
      <alignment horizontal="center" vertical="center"/>
    </xf>
    <xf numFmtId="172" fontId="11" fillId="15" borderId="48" xfId="3" applyNumberFormat="1" applyFont="1" applyFill="1" applyBorder="1" applyAlignment="1" applyProtection="1">
      <alignment horizontal="center" vertical="center"/>
    </xf>
    <xf numFmtId="167" fontId="11" fillId="15" borderId="62" xfId="0" applyNumberFormat="1" applyFont="1" applyFill="1" applyBorder="1" applyAlignment="1" applyProtection="1">
      <alignment horizontal="center" vertical="center"/>
    </xf>
    <xf numFmtId="172" fontId="7" fillId="15" borderId="48" xfId="3" applyNumberFormat="1" applyFont="1" applyFill="1" applyBorder="1" applyAlignment="1" applyProtection="1">
      <alignment horizontal="center" vertical="center"/>
    </xf>
    <xf numFmtId="172" fontId="7" fillId="15" borderId="84" xfId="3" applyNumberFormat="1" applyFont="1" applyFill="1" applyBorder="1" applyAlignment="1" applyProtection="1">
      <alignment horizontal="center" vertical="center"/>
    </xf>
    <xf numFmtId="171" fontId="11" fillId="0" borderId="4" xfId="3" applyNumberFormat="1" applyFont="1" applyFill="1" applyBorder="1" applyAlignment="1" applyProtection="1">
      <alignment vertical="center" wrapText="1"/>
    </xf>
    <xf numFmtId="171" fontId="11" fillId="0" borderId="6" xfId="3" applyNumberFormat="1" applyFont="1" applyFill="1" applyBorder="1" applyAlignment="1" applyProtection="1">
      <alignment vertical="center" wrapText="1"/>
    </xf>
    <xf numFmtId="171" fontId="11" fillId="0" borderId="80" xfId="3" applyNumberFormat="1" applyFont="1" applyFill="1" applyBorder="1" applyAlignment="1" applyProtection="1">
      <alignment vertical="center" wrapText="1"/>
    </xf>
    <xf numFmtId="171" fontId="11" fillId="0" borderId="81" xfId="3" applyNumberFormat="1" applyFont="1" applyFill="1" applyBorder="1" applyAlignment="1" applyProtection="1">
      <alignment vertical="center" wrapText="1"/>
    </xf>
    <xf numFmtId="172" fontId="7" fillId="15" borderId="63" xfId="3" applyNumberFormat="1" applyFont="1" applyFill="1" applyBorder="1" applyAlignment="1" applyProtection="1">
      <alignment horizontal="center" vertical="center"/>
    </xf>
    <xf numFmtId="172" fontId="7" fillId="11" borderId="63" xfId="3" applyNumberFormat="1" applyFont="1" applyFill="1" applyBorder="1" applyAlignment="1" applyProtection="1">
      <alignment horizontal="center" vertical="center"/>
    </xf>
    <xf numFmtId="172" fontId="7" fillId="11" borderId="82" xfId="3" applyNumberFormat="1" applyFont="1" applyFill="1" applyBorder="1" applyAlignment="1" applyProtection="1">
      <alignment horizontal="center" vertical="center"/>
    </xf>
    <xf numFmtId="172" fontId="7" fillId="11" borderId="65" xfId="3" applyNumberFormat="1" applyFont="1" applyFill="1" applyBorder="1" applyAlignment="1" applyProtection="1">
      <alignment horizontal="center" vertical="center"/>
    </xf>
    <xf numFmtId="167" fontId="11" fillId="11" borderId="84" xfId="0" applyNumberFormat="1" applyFont="1" applyFill="1" applyBorder="1" applyAlignment="1" applyProtection="1">
      <alignment horizontal="center" vertical="center"/>
    </xf>
    <xf numFmtId="167" fontId="11" fillId="11" borderId="63" xfId="0" applyNumberFormat="1" applyFont="1" applyFill="1" applyBorder="1" applyAlignment="1" applyProtection="1">
      <alignment horizontal="center" vertical="center"/>
    </xf>
    <xf numFmtId="167" fontId="11" fillId="11" borderId="64" xfId="0" applyNumberFormat="1" applyFont="1" applyFill="1" applyBorder="1" applyAlignment="1" applyProtection="1">
      <alignment horizontal="center" vertical="center"/>
    </xf>
    <xf numFmtId="172" fontId="11" fillId="11" borderId="48" xfId="3" applyNumberFormat="1" applyFont="1" applyFill="1" applyBorder="1" applyAlignment="1" applyProtection="1">
      <alignment horizontal="center" vertical="center"/>
    </xf>
    <xf numFmtId="172" fontId="7" fillId="11" borderId="48" xfId="3" applyNumberFormat="1" applyFont="1" applyFill="1" applyBorder="1" applyAlignment="1" applyProtection="1">
      <alignment horizontal="center" vertical="center"/>
    </xf>
    <xf numFmtId="172" fontId="11" fillId="15" borderId="1" xfId="3" applyNumberFormat="1" applyFont="1" applyFill="1" applyBorder="1" applyAlignment="1" applyProtection="1">
      <alignment horizontal="center" vertical="center"/>
    </xf>
    <xf numFmtId="166" fontId="11" fillId="15" borderId="62" xfId="0" applyNumberFormat="1" applyFont="1" applyFill="1" applyBorder="1" applyAlignment="1" applyProtection="1">
      <alignment horizontal="center" vertical="center"/>
    </xf>
    <xf numFmtId="172" fontId="7" fillId="15" borderId="62" xfId="3" applyNumberFormat="1" applyFont="1" applyFill="1" applyBorder="1" applyAlignment="1" applyProtection="1">
      <alignment horizontal="center" vertical="center"/>
    </xf>
    <xf numFmtId="172" fontId="11" fillId="15" borderId="70" xfId="3" applyNumberFormat="1" applyFont="1" applyFill="1" applyBorder="1" applyAlignment="1" applyProtection="1">
      <alignment horizontal="center" vertical="center"/>
    </xf>
    <xf numFmtId="0" fontId="11" fillId="0" borderId="42" xfId="3" applyFont="1" applyFill="1" applyBorder="1" applyAlignment="1">
      <alignment horizontal="center" vertical="center" wrapText="1"/>
    </xf>
    <xf numFmtId="171" fontId="11" fillId="0" borderId="5" xfId="3" applyNumberFormat="1" applyFont="1" applyFill="1" applyBorder="1" applyAlignment="1" applyProtection="1">
      <alignment horizontal="center" vertical="center"/>
    </xf>
    <xf numFmtId="0" fontId="2" fillId="2" borderId="1" xfId="3" applyNumberFormat="1" applyFont="1" applyFill="1" applyBorder="1" applyAlignment="1" applyProtection="1">
      <alignment horizontal="center" vertical="center"/>
    </xf>
    <xf numFmtId="0" fontId="7" fillId="0" borderId="13" xfId="3" applyNumberFormat="1" applyFont="1" applyFill="1" applyBorder="1" applyAlignment="1" applyProtection="1">
      <alignment horizontal="center" vertical="center"/>
    </xf>
    <xf numFmtId="171" fontId="11" fillId="0" borderId="49" xfId="3" applyNumberFormat="1" applyFont="1" applyFill="1" applyBorder="1" applyAlignment="1" applyProtection="1">
      <alignment horizontal="center" vertical="center"/>
    </xf>
    <xf numFmtId="0" fontId="11" fillId="0" borderId="29" xfId="3" applyFont="1" applyFill="1" applyBorder="1" applyAlignment="1">
      <alignment horizontal="center" vertical="center" wrapText="1"/>
    </xf>
    <xf numFmtId="0" fontId="11" fillId="0" borderId="26" xfId="3" applyFont="1" applyFill="1" applyBorder="1" applyAlignment="1">
      <alignment horizontal="center" vertical="center" wrapText="1"/>
    </xf>
    <xf numFmtId="49" fontId="11" fillId="0" borderId="30" xfId="0" applyNumberFormat="1" applyFont="1" applyFill="1" applyBorder="1" applyAlignment="1" applyProtection="1">
      <alignment horizontal="center" vertical="center"/>
    </xf>
    <xf numFmtId="0" fontId="11" fillId="0" borderId="0" xfId="0" applyFont="1" applyFill="1" applyBorder="1" applyAlignment="1" applyProtection="1">
      <alignment horizontal="right" vertical="center"/>
    </xf>
    <xf numFmtId="170" fontId="7" fillId="0" borderId="1" xfId="3" applyNumberFormat="1" applyFont="1" applyFill="1" applyBorder="1" applyAlignment="1" applyProtection="1">
      <alignment vertical="center"/>
    </xf>
    <xf numFmtId="170" fontId="11" fillId="0" borderId="1" xfId="3" applyNumberFormat="1" applyFont="1" applyFill="1" applyBorder="1" applyAlignment="1" applyProtection="1">
      <alignment vertical="center"/>
    </xf>
    <xf numFmtId="174" fontId="29" fillId="0" borderId="1" xfId="3" applyNumberFormat="1" applyFont="1" applyFill="1" applyBorder="1" applyAlignment="1" applyProtection="1">
      <alignment vertical="center"/>
    </xf>
    <xf numFmtId="170" fontId="56" fillId="0" borderId="1" xfId="3" applyNumberFormat="1" applyFont="1" applyFill="1" applyBorder="1" applyAlignment="1" applyProtection="1">
      <alignment vertical="center"/>
    </xf>
    <xf numFmtId="170" fontId="49" fillId="0" borderId="1" xfId="3" applyNumberFormat="1" applyFont="1" applyFill="1" applyBorder="1" applyAlignment="1" applyProtection="1">
      <alignment vertical="center"/>
    </xf>
    <xf numFmtId="0" fontId="11" fillId="0" borderId="0" xfId="0" applyFont="1" applyFill="1" applyBorder="1" applyAlignment="1" applyProtection="1">
      <alignment horizontal="right" vertical="center"/>
    </xf>
    <xf numFmtId="0" fontId="11" fillId="6" borderId="16" xfId="3" applyFont="1" applyFill="1" applyBorder="1" applyAlignment="1">
      <alignment horizontal="center" vertical="center" wrapText="1"/>
    </xf>
    <xf numFmtId="1" fontId="11" fillId="6" borderId="17" xfId="0" applyNumberFormat="1" applyFont="1" applyFill="1" applyBorder="1" applyAlignment="1">
      <alignment horizontal="center" vertical="center"/>
    </xf>
    <xf numFmtId="49" fontId="11" fillId="6" borderId="17" xfId="0" applyNumberFormat="1" applyFont="1" applyFill="1" applyBorder="1" applyAlignment="1">
      <alignment horizontal="center" vertical="center"/>
    </xf>
    <xf numFmtId="0" fontId="7" fillId="6" borderId="38" xfId="3" applyNumberFormat="1" applyFont="1" applyFill="1" applyBorder="1" applyAlignment="1">
      <alignment horizontal="center" vertical="center" wrapText="1"/>
    </xf>
    <xf numFmtId="0" fontId="7" fillId="6" borderId="28" xfId="3" applyNumberFormat="1" applyFont="1" applyFill="1" applyBorder="1" applyAlignment="1">
      <alignment horizontal="center" vertical="center" wrapText="1"/>
    </xf>
    <xf numFmtId="0" fontId="11" fillId="6" borderId="24" xfId="3" applyFont="1" applyFill="1" applyBorder="1" applyAlignment="1">
      <alignment horizontal="center" vertical="center" wrapText="1"/>
    </xf>
    <xf numFmtId="0" fontId="27" fillId="6" borderId="49" xfId="3" applyFont="1" applyFill="1" applyBorder="1" applyAlignment="1">
      <alignment horizontal="center" vertical="center" wrapText="1"/>
    </xf>
    <xf numFmtId="1" fontId="7" fillId="6" borderId="1" xfId="3" applyNumberFormat="1" applyFont="1" applyFill="1" applyBorder="1" applyAlignment="1">
      <alignment horizontal="center" vertical="center"/>
    </xf>
    <xf numFmtId="0" fontId="7" fillId="6" borderId="1" xfId="3" applyNumberFormat="1" applyFont="1" applyFill="1" applyBorder="1" applyAlignment="1">
      <alignment horizontal="center" vertical="center"/>
    </xf>
    <xf numFmtId="1" fontId="7" fillId="6" borderId="2" xfId="3" applyNumberFormat="1" applyFont="1" applyFill="1" applyBorder="1" applyAlignment="1">
      <alignment horizontal="center" vertical="center"/>
    </xf>
    <xf numFmtId="0" fontId="7" fillId="6" borderId="2" xfId="3" applyNumberFormat="1" applyFont="1" applyFill="1" applyBorder="1" applyAlignment="1">
      <alignment horizontal="center" vertical="center"/>
    </xf>
    <xf numFmtId="1" fontId="7" fillId="6" borderId="93" xfId="3" applyNumberFormat="1" applyFont="1" applyFill="1" applyBorder="1" applyAlignment="1">
      <alignment horizontal="center" vertical="center"/>
    </xf>
    <xf numFmtId="0" fontId="7" fillId="6" borderId="93" xfId="3" applyNumberFormat="1" applyFont="1" applyFill="1" applyBorder="1" applyAlignment="1">
      <alignment horizontal="center" vertical="center"/>
    </xf>
    <xf numFmtId="0" fontId="7" fillId="6" borderId="43" xfId="3" applyNumberFormat="1" applyFont="1" applyFill="1" applyBorder="1" applyAlignment="1">
      <alignment horizontal="center" vertical="center" wrapText="1"/>
    </xf>
    <xf numFmtId="0" fontId="7" fillId="6" borderId="94" xfId="3" applyNumberFormat="1" applyFont="1" applyFill="1" applyBorder="1" applyAlignment="1">
      <alignment horizontal="center" vertical="center" wrapText="1"/>
    </xf>
    <xf numFmtId="0" fontId="32" fillId="6" borderId="1" xfId="3" applyFont="1" applyFill="1" applyBorder="1" applyAlignment="1">
      <alignment horizontal="center" vertical="center" wrapText="1"/>
    </xf>
    <xf numFmtId="49" fontId="7" fillId="0" borderId="39" xfId="3" applyNumberFormat="1" applyFont="1" applyFill="1" applyBorder="1" applyAlignment="1">
      <alignment horizontal="left" vertical="center" wrapText="1"/>
    </xf>
    <xf numFmtId="0" fontId="11" fillId="0" borderId="42" xfId="3" applyFont="1" applyFill="1" applyBorder="1" applyAlignment="1">
      <alignment horizontal="center" vertical="center" wrapText="1"/>
    </xf>
    <xf numFmtId="171" fontId="11" fillId="0" borderId="5" xfId="3" applyNumberFormat="1" applyFont="1" applyFill="1" applyBorder="1" applyAlignment="1" applyProtection="1">
      <alignment horizontal="center" vertical="center"/>
    </xf>
    <xf numFmtId="0" fontId="7" fillId="0" borderId="13" xfId="3" applyNumberFormat="1" applyFont="1" applyFill="1" applyBorder="1" applyAlignment="1" applyProtection="1">
      <alignment horizontal="center" vertical="center"/>
    </xf>
    <xf numFmtId="171" fontId="11" fillId="0" borderId="49" xfId="3" applyNumberFormat="1" applyFont="1" applyFill="1" applyBorder="1" applyAlignment="1" applyProtection="1">
      <alignment horizontal="center" vertical="center"/>
    </xf>
    <xf numFmtId="0" fontId="11" fillId="0" borderId="29" xfId="3" applyFont="1" applyFill="1" applyBorder="1" applyAlignment="1">
      <alignment horizontal="center" vertical="center" wrapText="1"/>
    </xf>
    <xf numFmtId="0" fontId="11" fillId="0" borderId="26" xfId="3" applyFont="1" applyFill="1" applyBorder="1" applyAlignment="1">
      <alignment horizontal="center" vertical="center" wrapText="1"/>
    </xf>
    <xf numFmtId="0" fontId="11" fillId="0" borderId="0" xfId="0" applyFont="1" applyFill="1" applyBorder="1" applyAlignment="1" applyProtection="1">
      <alignment horizontal="right" vertical="center"/>
    </xf>
    <xf numFmtId="0" fontId="21" fillId="0" borderId="0" xfId="2" applyFont="1" applyBorder="1" applyAlignment="1">
      <alignment horizontal="center"/>
    </xf>
    <xf numFmtId="0" fontId="17" fillId="0" borderId="0" xfId="0" applyFont="1" applyBorder="1" applyAlignment="1">
      <alignment horizontal="center"/>
    </xf>
    <xf numFmtId="0" fontId="17" fillId="0" borderId="0" xfId="2" applyFont="1" applyBorder="1" applyAlignment="1">
      <alignment horizontal="center"/>
    </xf>
    <xf numFmtId="0" fontId="18" fillId="0" borderId="0" xfId="0" applyFont="1" applyAlignment="1">
      <alignment horizontal="center"/>
    </xf>
    <xf numFmtId="0" fontId="19" fillId="0" borderId="0" xfId="0" applyFont="1" applyBorder="1" applyAlignment="1">
      <alignment horizontal="center"/>
    </xf>
    <xf numFmtId="0" fontId="20" fillId="0" borderId="0" xfId="0" applyFont="1" applyFill="1" applyBorder="1" applyAlignment="1">
      <alignment horizontal="left" wrapText="1"/>
    </xf>
    <xf numFmtId="0" fontId="22" fillId="0" borderId="0" xfId="0" applyFont="1" applyBorder="1" applyAlignment="1">
      <alignment horizontal="center"/>
    </xf>
    <xf numFmtId="0" fontId="23" fillId="0" borderId="0" xfId="0" applyFont="1" applyAlignment="1">
      <alignment horizontal="center"/>
    </xf>
    <xf numFmtId="0" fontId="9" fillId="0" borderId="0" xfId="0" applyFont="1" applyBorder="1" applyAlignment="1">
      <alignment horizontal="left" vertical="center"/>
    </xf>
    <xf numFmtId="0" fontId="20" fillId="0" borderId="0" xfId="0" applyFont="1" applyBorder="1" applyAlignment="1">
      <alignment horizontal="left" wrapText="1"/>
    </xf>
    <xf numFmtId="0" fontId="20" fillId="0" borderId="0" xfId="0" applyFont="1" applyBorder="1" applyAlignment="1">
      <alignment horizontal="left" vertical="top" wrapText="1"/>
    </xf>
    <xf numFmtId="0" fontId="25" fillId="0" borderId="0" xfId="0" applyFont="1" applyAlignment="1">
      <alignment vertical="top" wrapText="1"/>
    </xf>
    <xf numFmtId="0" fontId="7" fillId="0" borderId="30" xfId="0" applyFont="1" applyBorder="1" applyAlignment="1">
      <alignment horizontal="center" vertical="center"/>
    </xf>
    <xf numFmtId="0" fontId="7" fillId="0" borderId="31" xfId="0" applyFont="1" applyBorder="1" applyAlignment="1">
      <alignment horizontal="center" vertical="center"/>
    </xf>
    <xf numFmtId="0" fontId="7" fillId="0" borderId="33" xfId="0" applyFont="1" applyBorder="1" applyAlignment="1">
      <alignment horizontal="center" vertical="center"/>
    </xf>
    <xf numFmtId="0" fontId="7" fillId="0" borderId="30" xfId="0" applyFont="1" applyBorder="1" applyAlignment="1">
      <alignment horizontal="center" vertical="center" wrapText="1"/>
    </xf>
    <xf numFmtId="0" fontId="7" fillId="0" borderId="31" xfId="0" applyFont="1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0" fontId="0" fillId="0" borderId="31" xfId="0" applyBorder="1" applyAlignment="1">
      <alignment horizontal="center" vertical="center" wrapText="1"/>
    </xf>
    <xf numFmtId="0" fontId="20" fillId="0" borderId="0" xfId="0" applyFont="1" applyAlignment="1">
      <alignment horizontal="left" wrapText="1"/>
    </xf>
    <xf numFmtId="0" fontId="25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0" fontId="5" fillId="0" borderId="0" xfId="0" applyFont="1" applyBorder="1" applyAlignment="1">
      <alignment horizontal="center"/>
    </xf>
    <xf numFmtId="0" fontId="7" fillId="0" borderId="16" xfId="0" applyFont="1" applyBorder="1" applyAlignment="1">
      <alignment horizontal="center" vertical="center" textRotation="90"/>
    </xf>
    <xf numFmtId="0" fontId="7" fillId="0" borderId="23" xfId="0" applyFont="1" applyBorder="1" applyAlignment="1">
      <alignment horizontal="center" vertical="center" textRotation="90"/>
    </xf>
    <xf numFmtId="0" fontId="7" fillId="0" borderId="16" xfId="0" applyFont="1" applyBorder="1" applyAlignment="1">
      <alignment horizontal="center" vertical="center" wrapText="1"/>
    </xf>
    <xf numFmtId="0" fontId="7" fillId="0" borderId="17" xfId="0" applyFont="1" applyBorder="1" applyAlignment="1">
      <alignment horizontal="center" vertical="center" wrapText="1"/>
    </xf>
    <xf numFmtId="0" fontId="0" fillId="0" borderId="19" xfId="0" applyBorder="1" applyAlignment="1">
      <alignment horizontal="center" vertical="center" wrapText="1"/>
    </xf>
    <xf numFmtId="0" fontId="20" fillId="0" borderId="0" xfId="0" applyFont="1" applyAlignment="1">
      <alignment horizontal="left" vertical="top" wrapText="1"/>
    </xf>
    <xf numFmtId="0" fontId="8" fillId="0" borderId="51" xfId="0" applyFont="1" applyBorder="1" applyAlignment="1">
      <alignment horizontal="center" wrapText="1"/>
    </xf>
    <xf numFmtId="0" fontId="16" fillId="0" borderId="52" xfId="0" applyFont="1" applyBorder="1" applyAlignment="1">
      <alignment horizontal="center" wrapText="1"/>
    </xf>
    <xf numFmtId="0" fontId="8" fillId="0" borderId="53" xfId="0" applyFont="1" applyFill="1" applyBorder="1" applyAlignment="1">
      <alignment horizontal="center" vertical="center" wrapText="1"/>
    </xf>
    <xf numFmtId="0" fontId="16" fillId="0" borderId="54" xfId="0" applyFont="1" applyFill="1" applyBorder="1" applyAlignment="1">
      <alignment horizontal="center" vertical="center" wrapText="1"/>
    </xf>
    <xf numFmtId="0" fontId="16" fillId="0" borderId="52" xfId="0" applyFont="1" applyFill="1" applyBorder="1" applyAlignment="1">
      <alignment horizontal="center" vertical="center" wrapText="1"/>
    </xf>
    <xf numFmtId="0" fontId="9" fillId="0" borderId="45" xfId="2" applyFont="1" applyBorder="1" applyAlignment="1">
      <alignment horizontal="center" vertical="center" wrapText="1"/>
    </xf>
    <xf numFmtId="0" fontId="16" fillId="0" borderId="47" xfId="0" applyFont="1" applyBorder="1" applyAlignment="1">
      <alignment horizontal="center" vertical="center" wrapText="1"/>
    </xf>
    <xf numFmtId="0" fontId="16" fillId="0" borderId="44" xfId="0" applyFont="1" applyBorder="1" applyAlignment="1">
      <alignment horizontal="center" vertical="center" wrapText="1"/>
    </xf>
    <xf numFmtId="0" fontId="16" fillId="0" borderId="22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center" wrapText="1"/>
    </xf>
    <xf numFmtId="0" fontId="16" fillId="0" borderId="21" xfId="0" applyFont="1" applyBorder="1" applyAlignment="1">
      <alignment horizontal="center" vertical="center" wrapText="1"/>
    </xf>
    <xf numFmtId="0" fontId="16" fillId="0" borderId="36" xfId="0" applyFont="1" applyBorder="1" applyAlignment="1">
      <alignment horizontal="center" vertical="center" wrapText="1"/>
    </xf>
    <xf numFmtId="0" fontId="16" fillId="0" borderId="50" xfId="0" applyFont="1" applyBorder="1" applyAlignment="1">
      <alignment horizontal="center" vertical="center" wrapText="1"/>
    </xf>
    <xf numFmtId="0" fontId="16" fillId="0" borderId="11" xfId="0" applyFont="1" applyBorder="1" applyAlignment="1">
      <alignment horizontal="center" vertical="center" wrapText="1"/>
    </xf>
    <xf numFmtId="49" fontId="9" fillId="0" borderId="45" xfId="2" applyNumberFormat="1" applyFont="1" applyBorder="1" applyAlignment="1">
      <alignment horizontal="center" vertical="center" wrapText="1"/>
    </xf>
    <xf numFmtId="0" fontId="16" fillId="0" borderId="47" xfId="0" applyFont="1" applyBorder="1" applyAlignment="1">
      <alignment vertical="center" wrapText="1"/>
    </xf>
    <xf numFmtId="0" fontId="0" fillId="0" borderId="47" xfId="0" applyBorder="1" applyAlignment="1">
      <alignment vertical="center" wrapText="1"/>
    </xf>
    <xf numFmtId="0" fontId="0" fillId="0" borderId="44" xfId="0" applyBorder="1" applyAlignment="1">
      <alignment vertical="center" wrapText="1"/>
    </xf>
    <xf numFmtId="0" fontId="16" fillId="0" borderId="36" xfId="0" applyFont="1" applyBorder="1" applyAlignment="1">
      <alignment vertical="center" wrapText="1"/>
    </xf>
    <xf numFmtId="0" fontId="16" fillId="0" borderId="50" xfId="0" applyFont="1" applyBorder="1" applyAlignment="1">
      <alignment vertical="center" wrapText="1"/>
    </xf>
    <xf numFmtId="0" fontId="0" fillId="0" borderId="50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9" fillId="0" borderId="1" xfId="2" applyFont="1" applyBorder="1" applyAlignment="1">
      <alignment horizontal="center" vertical="center" wrapText="1"/>
    </xf>
    <xf numFmtId="0" fontId="0" fillId="0" borderId="1" xfId="0" applyBorder="1" applyAlignment="1">
      <alignment vertical="center" wrapText="1"/>
    </xf>
    <xf numFmtId="0" fontId="9" fillId="0" borderId="3" xfId="2" applyFont="1" applyFill="1" applyBorder="1" applyAlignment="1">
      <alignment horizontal="center" vertical="center" wrapText="1"/>
    </xf>
    <xf numFmtId="0" fontId="8" fillId="0" borderId="38" xfId="0" applyFont="1" applyFill="1" applyBorder="1" applyAlignment="1">
      <alignment vertical="center" wrapText="1"/>
    </xf>
    <xf numFmtId="0" fontId="8" fillId="0" borderId="27" xfId="0" applyFont="1" applyFill="1" applyBorder="1" applyAlignment="1">
      <alignment vertical="center" wrapText="1"/>
    </xf>
    <xf numFmtId="49" fontId="8" fillId="0" borderId="3" xfId="2" applyNumberFormat="1" applyFont="1" applyBorder="1" applyAlignment="1" applyProtection="1">
      <alignment horizontal="left" vertical="center" wrapText="1"/>
      <protection locked="0"/>
    </xf>
    <xf numFmtId="0" fontId="16" fillId="0" borderId="38" xfId="0" applyFont="1" applyBorder="1" applyAlignment="1">
      <alignment horizontal="left" vertical="center" wrapText="1"/>
    </xf>
    <xf numFmtId="0" fontId="0" fillId="0" borderId="38" xfId="0" applyBorder="1" applyAlignment="1">
      <alignment vertical="center" wrapText="1"/>
    </xf>
    <xf numFmtId="0" fontId="0" fillId="0" borderId="27" xfId="0" applyBorder="1" applyAlignment="1">
      <alignment vertical="center" wrapText="1"/>
    </xf>
    <xf numFmtId="1" fontId="8" fillId="0" borderId="3" xfId="0" applyNumberFormat="1" applyFont="1" applyFill="1" applyBorder="1" applyAlignment="1">
      <alignment horizontal="center" vertical="center" wrapText="1"/>
    </xf>
    <xf numFmtId="1" fontId="35" fillId="0" borderId="38" xfId="0" applyNumberFormat="1" applyFont="1" applyFill="1" applyBorder="1" applyAlignment="1">
      <alignment horizontal="center" vertical="center" wrapText="1"/>
    </xf>
    <xf numFmtId="1" fontId="35" fillId="0" borderId="27" xfId="0" applyNumberFormat="1" applyFont="1" applyFill="1" applyBorder="1" applyAlignment="1">
      <alignment horizontal="center" vertical="center" wrapText="1"/>
    </xf>
    <xf numFmtId="0" fontId="7" fillId="0" borderId="23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41" xfId="0" applyBorder="1" applyAlignment="1">
      <alignment horizontal="center" vertical="center"/>
    </xf>
    <xf numFmtId="0" fontId="9" fillId="0" borderId="0" xfId="0" applyFont="1" applyBorder="1" applyAlignment="1">
      <alignment horizontal="center" wrapText="1"/>
    </xf>
    <xf numFmtId="0" fontId="16" fillId="0" borderId="0" xfId="0" applyFont="1" applyAlignment="1">
      <alignment wrapText="1"/>
    </xf>
    <xf numFmtId="0" fontId="26" fillId="0" borderId="45" xfId="2" applyFont="1" applyBorder="1" applyAlignment="1">
      <alignment horizontal="center" vertical="center" wrapText="1"/>
    </xf>
    <xf numFmtId="0" fontId="9" fillId="0" borderId="45" xfId="0" applyFont="1" applyBorder="1" applyAlignment="1">
      <alignment horizontal="center" vertical="center" wrapText="1"/>
    </xf>
    <xf numFmtId="0" fontId="11" fillId="0" borderId="45" xfId="2" applyFont="1" applyBorder="1" applyAlignment="1">
      <alignment horizontal="center" vertical="center" wrapText="1"/>
    </xf>
    <xf numFmtId="0" fontId="11" fillId="0" borderId="47" xfId="2" applyFont="1" applyBorder="1" applyAlignment="1">
      <alignment horizontal="center" vertical="center" wrapText="1"/>
    </xf>
    <xf numFmtId="0" fontId="11" fillId="0" borderId="44" xfId="2" applyFont="1" applyBorder="1" applyAlignment="1">
      <alignment horizontal="center" vertical="center" wrapText="1"/>
    </xf>
    <xf numFmtId="0" fontId="11" fillId="0" borderId="22" xfId="2" applyFont="1" applyBorder="1" applyAlignment="1">
      <alignment horizontal="center" vertical="center" wrapText="1"/>
    </xf>
    <xf numFmtId="0" fontId="11" fillId="0" borderId="0" xfId="2" applyFont="1" applyBorder="1" applyAlignment="1">
      <alignment horizontal="center" vertical="center" wrapText="1"/>
    </xf>
    <xf numFmtId="0" fontId="11" fillId="0" borderId="21" xfId="2" applyFont="1" applyBorder="1" applyAlignment="1">
      <alignment horizontal="center" vertical="center" wrapText="1"/>
    </xf>
    <xf numFmtId="0" fontId="11" fillId="0" borderId="36" xfId="2" applyFont="1" applyBorder="1" applyAlignment="1">
      <alignment horizontal="center" vertical="center" wrapText="1"/>
    </xf>
    <xf numFmtId="0" fontId="11" fillId="0" borderId="50" xfId="2" applyFont="1" applyBorder="1" applyAlignment="1">
      <alignment horizontal="center" vertical="center" wrapText="1"/>
    </xf>
    <xf numFmtId="0" fontId="11" fillId="0" borderId="11" xfId="2" applyFont="1" applyBorder="1" applyAlignment="1">
      <alignment horizontal="center" vertical="center" wrapText="1"/>
    </xf>
    <xf numFmtId="0" fontId="10" fillId="0" borderId="45" xfId="2" applyFont="1" applyBorder="1" applyAlignment="1">
      <alignment horizontal="center" vertical="center" wrapText="1"/>
    </xf>
    <xf numFmtId="0" fontId="15" fillId="0" borderId="47" xfId="0" applyFont="1" applyBorder="1" applyAlignment="1">
      <alignment horizontal="center" vertical="center" wrapText="1"/>
    </xf>
    <xf numFmtId="0" fontId="15" fillId="0" borderId="44" xfId="0" applyFont="1" applyBorder="1" applyAlignment="1">
      <alignment horizontal="center" vertical="center" wrapText="1"/>
    </xf>
    <xf numFmtId="0" fontId="15" fillId="0" borderId="22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21" xfId="0" applyFont="1" applyBorder="1" applyAlignment="1">
      <alignment horizontal="center" vertical="center" wrapText="1"/>
    </xf>
    <xf numFmtId="0" fontId="15" fillId="0" borderId="36" xfId="0" applyFont="1" applyBorder="1" applyAlignment="1">
      <alignment horizontal="center" vertical="center" wrapText="1"/>
    </xf>
    <xf numFmtId="0" fontId="15" fillId="0" borderId="50" xfId="0" applyFont="1" applyBorder="1" applyAlignment="1">
      <alignment horizontal="center" vertical="center" wrapText="1"/>
    </xf>
    <xf numFmtId="0" fontId="15" fillId="0" borderId="11" xfId="0" applyFont="1" applyBorder="1" applyAlignment="1">
      <alignment horizontal="center" vertical="center" wrapText="1"/>
    </xf>
    <xf numFmtId="0" fontId="16" fillId="0" borderId="47" xfId="0" applyFont="1" applyBorder="1" applyAlignment="1">
      <alignment wrapText="1"/>
    </xf>
    <xf numFmtId="0" fontId="16" fillId="0" borderId="44" xfId="0" applyFont="1" applyBorder="1" applyAlignment="1">
      <alignment wrapText="1"/>
    </xf>
    <xf numFmtId="0" fontId="16" fillId="0" borderId="22" xfId="0" applyFont="1" applyBorder="1" applyAlignment="1">
      <alignment wrapText="1"/>
    </xf>
    <xf numFmtId="0" fontId="16" fillId="0" borderId="21" xfId="0" applyFont="1" applyBorder="1" applyAlignment="1">
      <alignment wrapText="1"/>
    </xf>
    <xf numFmtId="0" fontId="16" fillId="0" borderId="36" xfId="0" applyFont="1" applyBorder="1" applyAlignment="1">
      <alignment wrapText="1"/>
    </xf>
    <xf numFmtId="0" fontId="16" fillId="0" borderId="50" xfId="0" applyFont="1" applyBorder="1" applyAlignment="1">
      <alignment wrapText="1"/>
    </xf>
    <xf numFmtId="0" fontId="16" fillId="0" borderId="11" xfId="0" applyFont="1" applyBorder="1" applyAlignment="1">
      <alignment wrapText="1"/>
    </xf>
    <xf numFmtId="49" fontId="8" fillId="0" borderId="3" xfId="2" applyNumberFormat="1" applyFont="1" applyBorder="1" applyAlignment="1">
      <alignment horizontal="left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0" borderId="38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center" wrapText="1"/>
    </xf>
    <xf numFmtId="0" fontId="16" fillId="0" borderId="38" xfId="0" applyFont="1" applyBorder="1" applyAlignment="1">
      <alignment horizontal="center" vertical="center" wrapText="1"/>
    </xf>
    <xf numFmtId="0" fontId="16" fillId="0" borderId="27" xfId="0" applyFont="1" applyBorder="1" applyAlignment="1">
      <alignment horizontal="center" vertical="center" wrapText="1"/>
    </xf>
    <xf numFmtId="0" fontId="35" fillId="0" borderId="54" xfId="0" applyFont="1" applyFill="1" applyBorder="1" applyAlignment="1">
      <alignment horizontal="center" vertical="center" wrapText="1"/>
    </xf>
    <xf numFmtId="0" fontId="35" fillId="0" borderId="52" xfId="0" applyFont="1" applyFill="1" applyBorder="1" applyAlignment="1">
      <alignment horizontal="center" vertical="center" wrapText="1"/>
    </xf>
    <xf numFmtId="0" fontId="35" fillId="0" borderId="55" xfId="0" applyFont="1" applyFill="1" applyBorder="1" applyAlignment="1">
      <alignment horizontal="center" vertical="center" wrapText="1"/>
    </xf>
    <xf numFmtId="0" fontId="8" fillId="0" borderId="58" xfId="0" applyFont="1" applyFill="1" applyBorder="1" applyAlignment="1">
      <alignment horizontal="center" vertical="center" wrapText="1"/>
    </xf>
    <xf numFmtId="0" fontId="16" fillId="0" borderId="59" xfId="0" applyFont="1" applyFill="1" applyBorder="1" applyAlignment="1">
      <alignment horizontal="center" vertical="center" wrapText="1"/>
    </xf>
    <xf numFmtId="0" fontId="16" fillId="0" borderId="57" xfId="0" applyFont="1" applyFill="1" applyBorder="1" applyAlignment="1">
      <alignment horizontal="center" vertical="center" wrapText="1"/>
    </xf>
    <xf numFmtId="49" fontId="8" fillId="0" borderId="3" xfId="2" applyNumberFormat="1" applyFont="1" applyBorder="1" applyAlignment="1" applyProtection="1">
      <alignment vertical="center" wrapText="1"/>
      <protection locked="0"/>
    </xf>
    <xf numFmtId="49" fontId="8" fillId="0" borderId="38" xfId="2" applyNumberFormat="1" applyFont="1" applyBorder="1" applyAlignment="1" applyProtection="1">
      <alignment vertical="center" wrapText="1"/>
      <protection locked="0"/>
    </xf>
    <xf numFmtId="49" fontId="8" fillId="0" borderId="27" xfId="2" applyNumberFormat="1" applyFont="1" applyBorder="1" applyAlignment="1" applyProtection="1">
      <alignment vertical="center" wrapText="1"/>
      <protection locked="0"/>
    </xf>
    <xf numFmtId="0" fontId="8" fillId="0" borderId="45" xfId="0" applyFont="1" applyBorder="1" applyAlignment="1">
      <alignment horizontal="center" vertical="center" wrapText="1"/>
    </xf>
    <xf numFmtId="0" fontId="8" fillId="0" borderId="47" xfId="0" applyFont="1" applyBorder="1" applyAlignment="1">
      <alignment horizontal="center" vertical="center" wrapText="1"/>
    </xf>
    <xf numFmtId="0" fontId="8" fillId="0" borderId="44" xfId="0" applyFont="1" applyBorder="1" applyAlignment="1">
      <alignment horizontal="center" vertical="center" wrapText="1"/>
    </xf>
    <xf numFmtId="0" fontId="8" fillId="0" borderId="56" xfId="0" applyFont="1" applyBorder="1" applyAlignment="1">
      <alignment horizontal="center" wrapText="1"/>
    </xf>
    <xf numFmtId="0" fontId="16" fillId="0" borderId="57" xfId="0" applyFont="1" applyBorder="1" applyAlignment="1">
      <alignment horizontal="center" wrapText="1"/>
    </xf>
    <xf numFmtId="0" fontId="9" fillId="0" borderId="0" xfId="2" applyFont="1" applyAlignment="1">
      <alignment horizontal="center"/>
    </xf>
    <xf numFmtId="0" fontId="8" fillId="0" borderId="3" xfId="2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58" xfId="0" applyNumberFormat="1" applyFont="1" applyFill="1" applyBorder="1" applyAlignment="1">
      <alignment horizontal="center" vertical="center" wrapText="1"/>
    </xf>
    <xf numFmtId="0" fontId="35" fillId="0" borderId="59" xfId="0" applyFont="1" applyFill="1" applyBorder="1" applyAlignment="1">
      <alignment horizontal="center" vertical="center" wrapText="1"/>
    </xf>
    <xf numFmtId="0" fontId="35" fillId="0" borderId="57" xfId="0" applyFont="1" applyFill="1" applyBorder="1" applyAlignment="1">
      <alignment horizontal="center" vertical="center" wrapText="1"/>
    </xf>
    <xf numFmtId="49" fontId="8" fillId="0" borderId="45" xfId="2" applyNumberFormat="1" applyFont="1" applyBorder="1" applyAlignment="1">
      <alignment horizontal="left" vertical="center" wrapText="1"/>
    </xf>
    <xf numFmtId="0" fontId="0" fillId="0" borderId="36" xfId="0" applyBorder="1" applyAlignment="1">
      <alignment vertical="center" wrapText="1"/>
    </xf>
    <xf numFmtId="0" fontId="35" fillId="0" borderId="47" xfId="0" applyFont="1" applyBorder="1" applyAlignment="1">
      <alignment horizontal="center" vertical="center" wrapText="1"/>
    </xf>
    <xf numFmtId="0" fontId="35" fillId="0" borderId="44" xfId="0" applyFont="1" applyBorder="1" applyAlignment="1">
      <alignment horizontal="center" vertical="center" wrapText="1"/>
    </xf>
    <xf numFmtId="0" fontId="35" fillId="0" borderId="36" xfId="0" applyFont="1" applyBorder="1" applyAlignment="1">
      <alignment horizontal="center" vertical="center" wrapText="1"/>
    </xf>
    <xf numFmtId="0" fontId="35" fillId="0" borderId="50" xfId="0" applyFont="1" applyBorder="1" applyAlignment="1">
      <alignment horizontal="center" vertical="center" wrapText="1"/>
    </xf>
    <xf numFmtId="0" fontId="35" fillId="0" borderId="11" xfId="0" applyFont="1" applyBorder="1" applyAlignment="1">
      <alignment horizontal="center" vertical="center" wrapText="1"/>
    </xf>
    <xf numFmtId="0" fontId="35" fillId="0" borderId="1" xfId="0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0" fontId="8" fillId="0" borderId="22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8" fillId="0" borderId="21" xfId="0" applyFont="1" applyBorder="1" applyAlignment="1">
      <alignment horizontal="center" vertical="center" wrapText="1"/>
    </xf>
    <xf numFmtId="0" fontId="8" fillId="0" borderId="36" xfId="0" applyFont="1" applyBorder="1" applyAlignment="1">
      <alignment horizontal="center" vertical="center" wrapText="1"/>
    </xf>
    <xf numFmtId="0" fontId="8" fillId="0" borderId="50" xfId="0" applyFont="1" applyBorder="1" applyAlignment="1">
      <alignment horizontal="center" vertical="center" wrapText="1"/>
    </xf>
    <xf numFmtId="0" fontId="8" fillId="0" borderId="11" xfId="0" applyFont="1" applyBorder="1" applyAlignment="1">
      <alignment horizontal="center" vertical="center" wrapText="1"/>
    </xf>
    <xf numFmtId="0" fontId="8" fillId="0" borderId="1" xfId="2" applyFont="1" applyFill="1" applyBorder="1" applyAlignment="1">
      <alignment horizontal="center" vertical="center" wrapText="1"/>
    </xf>
    <xf numFmtId="0" fontId="16" fillId="0" borderId="1" xfId="0" applyFont="1" applyBorder="1" applyAlignment="1">
      <alignment wrapText="1"/>
    </xf>
    <xf numFmtId="0" fontId="3" fillId="0" borderId="47" xfId="0" applyFont="1" applyBorder="1" applyAlignment="1">
      <alignment horizontal="center" vertical="center" wrapText="1"/>
    </xf>
    <xf numFmtId="0" fontId="3" fillId="0" borderId="44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50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8" fillId="0" borderId="56" xfId="0" applyFont="1" applyBorder="1" applyAlignment="1">
      <alignment horizontal="center" vertical="center" wrapText="1"/>
    </xf>
    <xf numFmtId="0" fontId="16" fillId="0" borderId="57" xfId="0" applyFont="1" applyBorder="1" applyAlignment="1">
      <alignment horizontal="center" vertical="center" wrapText="1"/>
    </xf>
    <xf numFmtId="0" fontId="8" fillId="0" borderId="53" xfId="0" applyFont="1" applyBorder="1" applyAlignment="1">
      <alignment horizontal="center" vertical="center" wrapText="1"/>
    </xf>
    <xf numFmtId="0" fontId="16" fillId="0" borderId="54" xfId="0" applyFont="1" applyBorder="1" applyAlignment="1">
      <alignment horizontal="center" vertical="center" wrapText="1"/>
    </xf>
    <xf numFmtId="0" fontId="16" fillId="0" borderId="52" xfId="0" applyFont="1" applyBorder="1" applyAlignment="1">
      <alignment horizontal="center" vertical="center" wrapText="1"/>
    </xf>
    <xf numFmtId="0" fontId="8" fillId="0" borderId="58" xfId="0" applyFont="1" applyBorder="1" applyAlignment="1">
      <alignment horizontal="center" vertical="center" wrapText="1"/>
    </xf>
    <xf numFmtId="0" fontId="16" fillId="0" borderId="59" xfId="0" applyFont="1" applyBorder="1" applyAlignment="1">
      <alignment horizontal="center" vertical="center" wrapText="1"/>
    </xf>
    <xf numFmtId="1" fontId="8" fillId="0" borderId="58" xfId="0" applyNumberFormat="1" applyFont="1" applyBorder="1" applyAlignment="1">
      <alignment horizontal="center" vertical="center" wrapText="1"/>
    </xf>
    <xf numFmtId="1" fontId="16" fillId="0" borderId="59" xfId="0" applyNumberFormat="1" applyFont="1" applyBorder="1" applyAlignment="1">
      <alignment horizontal="center" vertical="center" wrapText="1"/>
    </xf>
    <xf numFmtId="1" fontId="16" fillId="0" borderId="57" xfId="0" applyNumberFormat="1" applyFont="1" applyBorder="1" applyAlignment="1">
      <alignment horizontal="center" vertical="center" wrapText="1"/>
    </xf>
    <xf numFmtId="0" fontId="8" fillId="0" borderId="3" xfId="2" applyFont="1" applyBorder="1" applyAlignment="1">
      <alignment horizontal="center" vertical="center" wrapText="1"/>
    </xf>
    <xf numFmtId="0" fontId="8" fillId="0" borderId="38" xfId="0" applyFont="1" applyBorder="1" applyAlignment="1">
      <alignment vertical="center" wrapText="1"/>
    </xf>
    <xf numFmtId="0" fontId="8" fillId="0" borderId="27" xfId="0" applyFont="1" applyBorder="1" applyAlignment="1">
      <alignment vertical="center" wrapText="1"/>
    </xf>
    <xf numFmtId="0" fontId="35" fillId="0" borderId="59" xfId="0" applyFont="1" applyBorder="1" applyAlignment="1">
      <alignment horizontal="center" vertical="center" wrapText="1"/>
    </xf>
    <xf numFmtId="0" fontId="35" fillId="0" borderId="57" xfId="0" applyFont="1" applyBorder="1" applyAlignment="1">
      <alignment horizontal="center" vertical="center" wrapText="1"/>
    </xf>
    <xf numFmtId="170" fontId="10" fillId="2" borderId="13" xfId="3" applyNumberFormat="1" applyFont="1" applyFill="1" applyBorder="1" applyAlignment="1" applyProtection="1">
      <alignment horizontal="center" vertical="center" wrapText="1"/>
    </xf>
    <xf numFmtId="0" fontId="15" fillId="2" borderId="15" xfId="0" applyFont="1" applyFill="1" applyBorder="1" applyAlignment="1">
      <alignment horizontal="center" vertical="center" wrapText="1"/>
    </xf>
    <xf numFmtId="0" fontId="15" fillId="2" borderId="14" xfId="0" applyFont="1" applyFill="1" applyBorder="1" applyAlignment="1">
      <alignment horizontal="center" vertical="center" wrapText="1"/>
    </xf>
    <xf numFmtId="0" fontId="7" fillId="2" borderId="13" xfId="3" applyNumberFormat="1" applyFont="1" applyFill="1" applyBorder="1" applyAlignment="1" applyProtection="1">
      <alignment horizontal="center" vertical="center"/>
    </xf>
    <xf numFmtId="0" fontId="7" fillId="2" borderId="15" xfId="3" applyNumberFormat="1" applyFont="1" applyFill="1" applyBorder="1" applyAlignment="1" applyProtection="1">
      <alignment horizontal="center" vertical="center"/>
    </xf>
    <xf numFmtId="0" fontId="7" fillId="2" borderId="14" xfId="3" applyNumberFormat="1" applyFont="1" applyFill="1" applyBorder="1" applyAlignment="1" applyProtection="1">
      <alignment horizontal="center" vertical="center"/>
    </xf>
    <xf numFmtId="0" fontId="7" fillId="2" borderId="13" xfId="3" applyNumberFormat="1" applyFont="1" applyFill="1" applyBorder="1" applyAlignment="1" applyProtection="1">
      <alignment horizontal="center" vertical="center" wrapText="1"/>
    </xf>
    <xf numFmtId="0" fontId="7" fillId="2" borderId="15" xfId="3" applyNumberFormat="1" applyFont="1" applyFill="1" applyBorder="1" applyAlignment="1" applyProtection="1">
      <alignment horizontal="center" vertical="center" wrapText="1"/>
    </xf>
    <xf numFmtId="0" fontId="7" fillId="2" borderId="14" xfId="3" applyNumberFormat="1" applyFont="1" applyFill="1" applyBorder="1" applyAlignment="1" applyProtection="1">
      <alignment horizontal="center" vertical="center" wrapText="1"/>
    </xf>
    <xf numFmtId="0" fontId="7" fillId="2" borderId="29" xfId="3" applyNumberFormat="1" applyFont="1" applyFill="1" applyBorder="1" applyAlignment="1" applyProtection="1">
      <alignment horizontal="center" vertical="center" wrapText="1"/>
    </xf>
    <xf numFmtId="0" fontId="7" fillId="2" borderId="25" xfId="3" applyNumberFormat="1" applyFont="1" applyFill="1" applyBorder="1" applyAlignment="1" applyProtection="1">
      <alignment horizontal="center" vertical="center" wrapText="1"/>
    </xf>
    <xf numFmtId="0" fontId="7" fillId="2" borderId="26" xfId="3" applyNumberFormat="1" applyFont="1" applyFill="1" applyBorder="1" applyAlignment="1" applyProtection="1">
      <alignment horizontal="center" vertical="center" wrapText="1"/>
    </xf>
    <xf numFmtId="0" fontId="7" fillId="2" borderId="65" xfId="3" applyNumberFormat="1" applyFont="1" applyFill="1" applyBorder="1" applyAlignment="1" applyProtection="1">
      <alignment horizontal="center" vertical="center" textRotation="90"/>
    </xf>
    <xf numFmtId="0" fontId="7" fillId="2" borderId="68" xfId="3" applyNumberFormat="1" applyFont="1" applyFill="1" applyBorder="1" applyAlignment="1" applyProtection="1">
      <alignment horizontal="center" vertical="center" textRotation="90"/>
    </xf>
    <xf numFmtId="0" fontId="7" fillId="2" borderId="70" xfId="3" applyNumberFormat="1" applyFont="1" applyFill="1" applyBorder="1" applyAlignment="1" applyProtection="1">
      <alignment horizontal="center" vertical="center" textRotation="90"/>
    </xf>
    <xf numFmtId="170" fontId="7" fillId="2" borderId="65" xfId="3" applyNumberFormat="1" applyFont="1" applyFill="1" applyBorder="1" applyAlignment="1" applyProtection="1">
      <alignment horizontal="center" vertical="center"/>
    </xf>
    <xf numFmtId="170" fontId="7" fillId="2" borderId="68" xfId="3" applyNumberFormat="1" applyFont="1" applyFill="1" applyBorder="1" applyAlignment="1" applyProtection="1">
      <alignment horizontal="center" vertical="center"/>
    </xf>
    <xf numFmtId="170" fontId="7" fillId="2" borderId="70" xfId="3" applyNumberFormat="1" applyFont="1" applyFill="1" applyBorder="1" applyAlignment="1" applyProtection="1">
      <alignment horizontal="center" vertical="center"/>
    </xf>
    <xf numFmtId="170" fontId="7" fillId="2" borderId="16" xfId="3" applyNumberFormat="1" applyFont="1" applyFill="1" applyBorder="1" applyAlignment="1" applyProtection="1">
      <alignment horizontal="center" vertical="center" wrapText="1"/>
    </xf>
    <xf numFmtId="170" fontId="7" fillId="2" borderId="17" xfId="3" applyNumberFormat="1" applyFont="1" applyFill="1" applyBorder="1" applyAlignment="1" applyProtection="1">
      <alignment horizontal="center" vertical="center" wrapText="1"/>
    </xf>
    <xf numFmtId="170" fontId="7" fillId="2" borderId="19" xfId="3" applyNumberFormat="1" applyFont="1" applyFill="1" applyBorder="1" applyAlignment="1" applyProtection="1">
      <alignment horizontal="center" vertical="center" wrapText="1"/>
    </xf>
    <xf numFmtId="170" fontId="7" fillId="2" borderId="65" xfId="3" applyNumberFormat="1" applyFont="1" applyFill="1" applyBorder="1" applyAlignment="1" applyProtection="1">
      <alignment horizontal="center" vertical="center" textRotation="90" wrapText="1"/>
    </xf>
    <xf numFmtId="170" fontId="7" fillId="2" borderId="68" xfId="3" applyNumberFormat="1" applyFont="1" applyFill="1" applyBorder="1" applyAlignment="1" applyProtection="1">
      <alignment horizontal="center" vertical="center" textRotation="90" wrapText="1"/>
    </xf>
    <xf numFmtId="170" fontId="7" fillId="2" borderId="70" xfId="3" applyNumberFormat="1" applyFont="1" applyFill="1" applyBorder="1" applyAlignment="1" applyProtection="1">
      <alignment horizontal="center" vertical="center" textRotation="90" wrapText="1"/>
    </xf>
    <xf numFmtId="170" fontId="7" fillId="2" borderId="30" xfId="3" applyNumberFormat="1" applyFont="1" applyFill="1" applyBorder="1" applyAlignment="1" applyProtection="1">
      <alignment horizontal="center" vertical="center" wrapText="1"/>
    </xf>
    <xf numFmtId="170" fontId="7" fillId="2" borderId="31" xfId="3" applyNumberFormat="1" applyFont="1" applyFill="1" applyBorder="1" applyAlignment="1" applyProtection="1">
      <alignment horizontal="center" vertical="center" wrapText="1"/>
    </xf>
    <xf numFmtId="170" fontId="7" fillId="2" borderId="33" xfId="3" applyNumberFormat="1" applyFont="1" applyFill="1" applyBorder="1" applyAlignment="1" applyProtection="1">
      <alignment horizontal="center" vertical="center" wrapText="1"/>
    </xf>
    <xf numFmtId="170" fontId="7" fillId="2" borderId="49" xfId="3" applyNumberFormat="1" applyFont="1" applyFill="1" applyBorder="1" applyAlignment="1" applyProtection="1">
      <alignment horizontal="center" vertical="center" textRotation="90" wrapText="1"/>
    </xf>
    <xf numFmtId="170" fontId="7" fillId="2" borderId="23" xfId="3" applyNumberFormat="1" applyFont="1" applyFill="1" applyBorder="1" applyAlignment="1" applyProtection="1">
      <alignment horizontal="center" vertical="center" textRotation="90" wrapText="1"/>
    </xf>
    <xf numFmtId="170" fontId="7" fillId="2" borderId="1" xfId="3" applyNumberFormat="1" applyFont="1" applyFill="1" applyBorder="1" applyAlignment="1" applyProtection="1">
      <alignment horizontal="center" vertical="center" textRotation="90" wrapText="1"/>
    </xf>
    <xf numFmtId="170" fontId="7" fillId="2" borderId="24" xfId="3" applyNumberFormat="1" applyFont="1" applyFill="1" applyBorder="1" applyAlignment="1" applyProtection="1">
      <alignment horizontal="center" vertical="center" textRotation="90" wrapText="1"/>
    </xf>
    <xf numFmtId="170" fontId="7" fillId="2" borderId="1" xfId="3" applyNumberFormat="1" applyFont="1" applyFill="1" applyBorder="1" applyAlignment="1" applyProtection="1">
      <alignment horizontal="center" vertical="center" wrapText="1"/>
    </xf>
    <xf numFmtId="170" fontId="7" fillId="2" borderId="28" xfId="3" applyNumberFormat="1" applyFont="1" applyFill="1" applyBorder="1" applyAlignment="1" applyProtection="1">
      <alignment horizontal="center" vertical="center" wrapText="1"/>
    </xf>
    <xf numFmtId="0" fontId="7" fillId="2" borderId="91" xfId="3" applyNumberFormat="1" applyFont="1" applyFill="1" applyBorder="1" applyAlignment="1" applyProtection="1">
      <alignment horizontal="center" vertical="center"/>
    </xf>
    <xf numFmtId="0" fontId="7" fillId="2" borderId="97" xfId="3" applyNumberFormat="1" applyFont="1" applyFill="1" applyBorder="1" applyAlignment="1" applyProtection="1">
      <alignment horizontal="center" vertical="center"/>
    </xf>
    <xf numFmtId="0" fontId="7" fillId="2" borderId="93" xfId="3" applyNumberFormat="1" applyFont="1" applyFill="1" applyBorder="1" applyAlignment="1" applyProtection="1">
      <alignment horizontal="center" vertical="center"/>
    </xf>
    <xf numFmtId="0" fontId="7" fillId="2" borderId="94" xfId="3" applyNumberFormat="1" applyFont="1" applyFill="1" applyBorder="1" applyAlignment="1" applyProtection="1">
      <alignment horizontal="center" vertical="center"/>
    </xf>
    <xf numFmtId="170" fontId="7" fillId="2" borderId="42" xfId="3" applyNumberFormat="1" applyFont="1" applyFill="1" applyBorder="1" applyAlignment="1" applyProtection="1">
      <alignment horizontal="center" vertical="center" textRotation="90" wrapText="1"/>
    </xf>
    <xf numFmtId="170" fontId="7" fillId="2" borderId="66" xfId="3" applyNumberFormat="1" applyFont="1" applyFill="1" applyBorder="1" applyAlignment="1" applyProtection="1">
      <alignment horizontal="center" vertical="center" textRotation="90" wrapText="1"/>
    </xf>
    <xf numFmtId="170" fontId="7" fillId="2" borderId="8" xfId="3" applyNumberFormat="1" applyFont="1" applyFill="1" applyBorder="1" applyAlignment="1" applyProtection="1">
      <alignment horizontal="center" vertical="center" textRotation="90" wrapText="1"/>
    </xf>
    <xf numFmtId="170" fontId="7" fillId="2" borderId="3" xfId="3" applyNumberFormat="1" applyFont="1" applyFill="1" applyBorder="1" applyAlignment="1" applyProtection="1">
      <alignment horizontal="center" vertical="center"/>
    </xf>
    <xf numFmtId="170" fontId="7" fillId="2" borderId="38" xfId="3" applyNumberFormat="1" applyFont="1" applyFill="1" applyBorder="1" applyAlignment="1" applyProtection="1">
      <alignment horizontal="center" vertical="center"/>
    </xf>
    <xf numFmtId="170" fontId="7" fillId="2" borderId="27" xfId="3" applyNumberFormat="1" applyFont="1" applyFill="1" applyBorder="1" applyAlignment="1" applyProtection="1">
      <alignment horizontal="center" vertical="center"/>
    </xf>
    <xf numFmtId="170" fontId="7" fillId="2" borderId="43" xfId="3" applyNumberFormat="1" applyFont="1" applyFill="1" applyBorder="1" applyAlignment="1" applyProtection="1">
      <alignment horizontal="center" vertical="center" textRotation="90" wrapText="1"/>
    </xf>
    <xf numFmtId="170" fontId="7" fillId="2" borderId="67" xfId="3" applyNumberFormat="1" applyFont="1" applyFill="1" applyBorder="1" applyAlignment="1" applyProtection="1">
      <alignment horizontal="center" vertical="center" textRotation="90" wrapText="1"/>
    </xf>
    <xf numFmtId="170" fontId="7" fillId="2" borderId="22" xfId="3" applyNumberFormat="1" applyFont="1" applyFill="1" applyBorder="1" applyAlignment="1" applyProtection="1">
      <alignment horizontal="center" vertical="center" textRotation="90" wrapText="1"/>
    </xf>
    <xf numFmtId="170" fontId="7" fillId="2" borderId="92" xfId="3" applyNumberFormat="1" applyFont="1" applyFill="1" applyBorder="1" applyAlignment="1" applyProtection="1">
      <alignment horizontal="center" vertical="center" textRotation="90" wrapText="1"/>
    </xf>
    <xf numFmtId="170" fontId="7" fillId="2" borderId="28" xfId="3" applyNumberFormat="1" applyFont="1" applyFill="1" applyBorder="1" applyAlignment="1" applyProtection="1">
      <alignment horizontal="center" vertical="center" textRotation="90" wrapText="1"/>
    </xf>
    <xf numFmtId="170" fontId="7" fillId="2" borderId="41" xfId="3" applyNumberFormat="1" applyFont="1" applyFill="1" applyBorder="1" applyAlignment="1" applyProtection="1">
      <alignment horizontal="center" vertical="center" textRotation="90" wrapText="1"/>
    </xf>
    <xf numFmtId="170" fontId="7" fillId="2" borderId="2" xfId="3" applyNumberFormat="1" applyFont="1" applyFill="1" applyBorder="1" applyAlignment="1" applyProtection="1">
      <alignment horizontal="center" vertical="center" textRotation="90" wrapText="1"/>
    </xf>
    <xf numFmtId="170" fontId="7" fillId="2" borderId="69" xfId="3" applyNumberFormat="1" applyFont="1" applyFill="1" applyBorder="1" applyAlignment="1" applyProtection="1">
      <alignment horizontal="center" vertical="center" textRotation="90" wrapText="1"/>
    </xf>
    <xf numFmtId="170" fontId="7" fillId="2" borderId="9" xfId="3" applyNumberFormat="1" applyFont="1" applyFill="1" applyBorder="1" applyAlignment="1" applyProtection="1">
      <alignment horizontal="center" vertical="center" textRotation="90" wrapText="1"/>
    </xf>
    <xf numFmtId="49" fontId="11" fillId="2" borderId="13" xfId="0" applyNumberFormat="1" applyFont="1" applyFill="1" applyBorder="1" applyAlignment="1" applyProtection="1">
      <alignment horizontal="center" vertical="center"/>
    </xf>
    <xf numFmtId="49" fontId="11" fillId="2" borderId="15" xfId="0" applyNumberFormat="1" applyFont="1" applyFill="1" applyBorder="1" applyAlignment="1" applyProtection="1">
      <alignment horizontal="center" vertical="center"/>
    </xf>
    <xf numFmtId="49" fontId="11" fillId="2" borderId="14" xfId="0" applyNumberFormat="1" applyFont="1" applyFill="1" applyBorder="1" applyAlignment="1" applyProtection="1">
      <alignment horizontal="center" vertical="center"/>
    </xf>
    <xf numFmtId="0" fontId="11" fillId="2" borderId="65" xfId="3" applyFont="1" applyFill="1" applyBorder="1" applyAlignment="1" applyProtection="1">
      <alignment horizontal="right" vertical="center"/>
    </xf>
    <xf numFmtId="170" fontId="11" fillId="2" borderId="4" xfId="3" applyNumberFormat="1" applyFont="1" applyFill="1" applyBorder="1" applyAlignment="1" applyProtection="1">
      <alignment horizontal="right" vertical="center"/>
    </xf>
    <xf numFmtId="170" fontId="11" fillId="2" borderId="5" xfId="3" applyNumberFormat="1" applyFont="1" applyFill="1" applyBorder="1" applyAlignment="1" applyProtection="1">
      <alignment horizontal="right" vertical="center"/>
    </xf>
    <xf numFmtId="170" fontId="11" fillId="2" borderId="6" xfId="3" applyNumberFormat="1" applyFont="1" applyFill="1" applyBorder="1" applyAlignment="1" applyProtection="1">
      <alignment horizontal="right" vertical="center"/>
    </xf>
    <xf numFmtId="167" fontId="28" fillId="2" borderId="29" xfId="3" applyNumberFormat="1" applyFont="1" applyFill="1" applyBorder="1" applyAlignment="1" applyProtection="1">
      <alignment horizontal="center" vertical="center"/>
    </xf>
    <xf numFmtId="167" fontId="28" fillId="2" borderId="25" xfId="3" applyNumberFormat="1" applyFont="1" applyFill="1" applyBorder="1" applyAlignment="1" applyProtection="1">
      <alignment horizontal="center" vertical="center"/>
    </xf>
    <xf numFmtId="0" fontId="28" fillId="2" borderId="26" xfId="3" applyNumberFormat="1" applyFont="1" applyFill="1" applyBorder="1" applyAlignment="1" applyProtection="1">
      <alignment horizontal="center" vertical="center"/>
    </xf>
    <xf numFmtId="167" fontId="11" fillId="2" borderId="92" xfId="3" applyNumberFormat="1" applyFont="1" applyFill="1" applyBorder="1" applyAlignment="1" applyProtection="1">
      <alignment horizontal="center" vertical="center"/>
    </xf>
    <xf numFmtId="167" fontId="11" fillId="2" borderId="25" xfId="3" applyNumberFormat="1" applyFont="1" applyFill="1" applyBorder="1" applyAlignment="1" applyProtection="1">
      <alignment horizontal="center" vertical="center"/>
    </xf>
    <xf numFmtId="0" fontId="11" fillId="2" borderId="26" xfId="3" applyNumberFormat="1" applyFont="1" applyFill="1" applyBorder="1" applyAlignment="1" applyProtection="1">
      <alignment horizontal="center" vertical="center"/>
    </xf>
    <xf numFmtId="0" fontId="11" fillId="2" borderId="60" xfId="3" applyFont="1" applyFill="1" applyBorder="1" applyAlignment="1" applyProtection="1">
      <alignment horizontal="right" vertical="center"/>
    </xf>
    <xf numFmtId="171" fontId="11" fillId="2" borderId="80" xfId="3" applyNumberFormat="1" applyFont="1" applyFill="1" applyBorder="1" applyAlignment="1" applyProtection="1">
      <alignment horizontal="center" vertical="center"/>
    </xf>
    <xf numFmtId="171" fontId="11" fillId="2" borderId="83" xfId="3" applyNumberFormat="1" applyFont="1" applyFill="1" applyBorder="1" applyAlignment="1" applyProtection="1">
      <alignment horizontal="center" vertical="center"/>
    </xf>
    <xf numFmtId="171" fontId="11" fillId="2" borderId="81" xfId="3" applyNumberFormat="1" applyFont="1" applyFill="1" applyBorder="1" applyAlignment="1" applyProtection="1">
      <alignment horizontal="center" vertical="center"/>
    </xf>
    <xf numFmtId="0" fontId="11" fillId="2" borderId="60" xfId="3" applyFont="1" applyFill="1" applyBorder="1" applyAlignment="1">
      <alignment horizontal="right" vertical="center"/>
    </xf>
    <xf numFmtId="0" fontId="11" fillId="2" borderId="80" xfId="3" applyFont="1" applyFill="1" applyBorder="1" applyAlignment="1">
      <alignment horizontal="center" vertical="center" wrapText="1"/>
    </xf>
    <xf numFmtId="0" fontId="11" fillId="2" borderId="83" xfId="3" applyFont="1" applyFill="1" applyBorder="1" applyAlignment="1">
      <alignment horizontal="center" vertical="center" wrapText="1"/>
    </xf>
    <xf numFmtId="0" fontId="11" fillId="2" borderId="81" xfId="3" applyFont="1" applyFill="1" applyBorder="1" applyAlignment="1">
      <alignment horizontal="center" vertical="center" wrapText="1"/>
    </xf>
    <xf numFmtId="165" fontId="11" fillId="2" borderId="29" xfId="0" applyNumberFormat="1" applyFont="1" applyFill="1" applyBorder="1" applyAlignment="1" applyProtection="1">
      <alignment horizontal="center" vertical="center" wrapText="1"/>
    </xf>
    <xf numFmtId="165" fontId="11" fillId="2" borderId="25" xfId="0" applyNumberFormat="1" applyFont="1" applyFill="1" applyBorder="1" applyAlignment="1" applyProtection="1">
      <alignment horizontal="center" vertical="center" wrapText="1"/>
    </xf>
    <xf numFmtId="165" fontId="11" fillId="2" borderId="26" xfId="0" applyNumberFormat="1" applyFont="1" applyFill="1" applyBorder="1" applyAlignment="1" applyProtection="1">
      <alignment horizontal="center" vertical="center" wrapText="1"/>
    </xf>
    <xf numFmtId="0" fontId="11" fillId="2" borderId="102" xfId="0" applyFont="1" applyFill="1" applyBorder="1" applyAlignment="1">
      <alignment horizontal="center" vertical="center" wrapText="1"/>
    </xf>
    <xf numFmtId="0" fontId="11" fillId="2" borderId="85" xfId="0" applyFont="1" applyFill="1" applyBorder="1" applyAlignment="1">
      <alignment horizontal="center" vertical="center" wrapText="1"/>
    </xf>
    <xf numFmtId="0" fontId="11" fillId="2" borderId="13" xfId="3" applyNumberFormat="1" applyFont="1" applyFill="1" applyBorder="1" applyAlignment="1" applyProtection="1">
      <alignment horizontal="center" vertical="center"/>
    </xf>
    <xf numFmtId="0" fontId="11" fillId="2" borderId="15" xfId="3" applyNumberFormat="1" applyFont="1" applyFill="1" applyBorder="1" applyAlignment="1" applyProtection="1">
      <alignment horizontal="center" vertical="center"/>
    </xf>
    <xf numFmtId="0" fontId="11" fillId="2" borderId="14" xfId="3" applyNumberFormat="1" applyFont="1" applyFill="1" applyBorder="1" applyAlignment="1" applyProtection="1">
      <alignment horizontal="center" vertical="center"/>
    </xf>
    <xf numFmtId="165" fontId="11" fillId="2" borderId="100" xfId="0" applyNumberFormat="1" applyFont="1" applyFill="1" applyBorder="1" applyAlignment="1" applyProtection="1">
      <alignment horizontal="center" vertical="center"/>
    </xf>
    <xf numFmtId="165" fontId="11" fillId="2" borderId="89" xfId="0" applyNumberFormat="1" applyFont="1" applyFill="1" applyBorder="1" applyAlignment="1" applyProtection="1">
      <alignment horizontal="center" vertical="center"/>
    </xf>
    <xf numFmtId="165" fontId="11" fillId="2" borderId="71" xfId="0" applyNumberFormat="1" applyFont="1" applyFill="1" applyBorder="1" applyAlignment="1" applyProtection="1">
      <alignment horizontal="center" vertical="center"/>
    </xf>
    <xf numFmtId="165" fontId="11" fillId="2" borderId="101" xfId="0" applyNumberFormat="1" applyFont="1" applyFill="1" applyBorder="1" applyAlignment="1" applyProtection="1">
      <alignment horizontal="center" vertical="center"/>
    </xf>
    <xf numFmtId="171" fontId="11" fillId="2" borderId="49" xfId="3" applyNumberFormat="1" applyFont="1" applyFill="1" applyBorder="1" applyAlignment="1" applyProtection="1">
      <alignment horizontal="center" vertical="center"/>
    </xf>
    <xf numFmtId="171" fontId="11" fillId="2" borderId="2" xfId="3" applyNumberFormat="1" applyFont="1" applyFill="1" applyBorder="1" applyAlignment="1" applyProtection="1">
      <alignment horizontal="center" vertical="center"/>
    </xf>
    <xf numFmtId="171" fontId="11" fillId="2" borderId="43" xfId="3" applyNumberFormat="1" applyFont="1" applyFill="1" applyBorder="1" applyAlignment="1" applyProtection="1">
      <alignment horizontal="center" vertical="center"/>
    </xf>
    <xf numFmtId="0" fontId="11" fillId="0" borderId="42" xfId="3" applyFont="1" applyFill="1" applyBorder="1" applyAlignment="1">
      <alignment horizontal="center" vertical="center" wrapText="1"/>
    </xf>
    <xf numFmtId="0" fontId="11" fillId="0" borderId="2" xfId="3" applyFont="1" applyFill="1" applyBorder="1" applyAlignment="1">
      <alignment horizontal="center" vertical="center" wrapText="1"/>
    </xf>
    <xf numFmtId="0" fontId="11" fillId="0" borderId="69" xfId="3" applyFont="1" applyFill="1" applyBorder="1" applyAlignment="1">
      <alignment horizontal="center" vertical="center" wrapText="1"/>
    </xf>
    <xf numFmtId="0" fontId="11" fillId="0" borderId="67" xfId="3" applyFont="1" applyFill="1" applyBorder="1" applyAlignment="1">
      <alignment horizontal="center" vertical="center" wrapText="1"/>
    </xf>
    <xf numFmtId="49" fontId="11" fillId="2" borderId="30" xfId="0" applyNumberFormat="1" applyFont="1" applyFill="1" applyBorder="1" applyAlignment="1" applyProtection="1">
      <alignment horizontal="center" vertical="center"/>
    </xf>
    <xf numFmtId="49" fontId="11" fillId="2" borderId="31" xfId="0" applyNumberFormat="1" applyFont="1" applyFill="1" applyBorder="1" applyAlignment="1" applyProtection="1">
      <alignment horizontal="center" vertical="center"/>
    </xf>
    <xf numFmtId="49" fontId="11" fillId="2" borderId="33" xfId="0" applyNumberFormat="1" applyFont="1" applyFill="1" applyBorder="1" applyAlignment="1" applyProtection="1">
      <alignment horizontal="center" vertical="center"/>
    </xf>
    <xf numFmtId="0" fontId="11" fillId="0" borderId="80" xfId="3" applyFont="1" applyFill="1" applyBorder="1" applyAlignment="1">
      <alignment horizontal="center" vertical="center" wrapText="1"/>
    </xf>
    <xf numFmtId="0" fontId="11" fillId="0" borderId="81" xfId="3" applyFont="1" applyFill="1" applyBorder="1" applyAlignment="1">
      <alignment horizontal="center" vertical="center" wrapText="1"/>
    </xf>
    <xf numFmtId="171" fontId="11" fillId="2" borderId="23" xfId="3" applyNumberFormat="1" applyFont="1" applyFill="1" applyBorder="1" applyAlignment="1" applyProtection="1">
      <alignment horizontal="center" vertical="center"/>
    </xf>
    <xf numFmtId="171" fontId="11" fillId="2" borderId="24" xfId="3" applyNumberFormat="1" applyFont="1" applyFill="1" applyBorder="1" applyAlignment="1" applyProtection="1">
      <alignment horizontal="center" vertical="center"/>
    </xf>
    <xf numFmtId="171" fontId="11" fillId="2" borderId="41" xfId="3" applyNumberFormat="1" applyFont="1" applyFill="1" applyBorder="1" applyAlignment="1" applyProtection="1">
      <alignment horizontal="center" vertical="center"/>
    </xf>
    <xf numFmtId="49" fontId="7" fillId="2" borderId="65" xfId="3" applyNumberFormat="1" applyFont="1" applyFill="1" applyBorder="1" applyAlignment="1" applyProtection="1">
      <alignment horizontal="center" vertical="center"/>
    </xf>
    <xf numFmtId="49" fontId="7" fillId="2" borderId="84" xfId="3" applyNumberFormat="1" applyFont="1" applyFill="1" applyBorder="1" applyAlignment="1" applyProtection="1">
      <alignment horizontal="center" vertical="center"/>
    </xf>
    <xf numFmtId="49" fontId="7" fillId="2" borderId="82" xfId="3" applyNumberFormat="1" applyFont="1" applyFill="1" applyBorder="1" applyAlignment="1" applyProtection="1">
      <alignment horizontal="center" vertical="center"/>
    </xf>
    <xf numFmtId="49" fontId="7" fillId="2" borderId="82" xfId="3" applyNumberFormat="1" applyFont="1" applyFill="1" applyBorder="1" applyAlignment="1">
      <alignment horizontal="center" vertical="center" wrapText="1"/>
    </xf>
    <xf numFmtId="49" fontId="7" fillId="2" borderId="70" xfId="3" applyNumberFormat="1" applyFont="1" applyFill="1" applyBorder="1" applyAlignment="1">
      <alignment horizontal="center" vertical="center" wrapText="1"/>
    </xf>
    <xf numFmtId="0" fontId="11" fillId="2" borderId="29" xfId="3" applyFont="1" applyFill="1" applyBorder="1" applyAlignment="1">
      <alignment horizontal="center" vertical="center" wrapText="1"/>
    </xf>
    <xf numFmtId="0" fontId="11" fillId="2" borderId="25" xfId="3" applyFont="1" applyFill="1" applyBorder="1" applyAlignment="1">
      <alignment horizontal="center" vertical="center" wrapText="1"/>
    </xf>
    <xf numFmtId="0" fontId="11" fillId="2" borderId="26" xfId="3" applyFont="1" applyFill="1" applyBorder="1" applyAlignment="1">
      <alignment horizontal="center" vertical="center" wrapText="1"/>
    </xf>
    <xf numFmtId="49" fontId="7" fillId="0" borderId="65" xfId="3" applyNumberFormat="1" applyFont="1" applyFill="1" applyBorder="1" applyAlignment="1">
      <alignment horizontal="center" vertical="center" wrapText="1"/>
    </xf>
    <xf numFmtId="49" fontId="7" fillId="0" borderId="84" xfId="3" applyNumberFormat="1" applyFont="1" applyFill="1" applyBorder="1" applyAlignment="1">
      <alignment horizontal="center" vertical="center" wrapText="1"/>
    </xf>
    <xf numFmtId="49" fontId="7" fillId="0" borderId="82" xfId="3" applyNumberFormat="1" applyFont="1" applyFill="1" applyBorder="1" applyAlignment="1">
      <alignment horizontal="center" vertical="center" wrapText="1"/>
    </xf>
    <xf numFmtId="171" fontId="11" fillId="2" borderId="70" xfId="3" applyNumberFormat="1" applyFont="1" applyFill="1" applyBorder="1" applyAlignment="1" applyProtection="1">
      <alignment horizontal="center" vertical="center"/>
    </xf>
    <xf numFmtId="170" fontId="34" fillId="2" borderId="0" xfId="3" applyNumberFormat="1" applyFont="1" applyFill="1" applyBorder="1" applyAlignment="1" applyProtection="1">
      <alignment horizontal="left"/>
    </xf>
    <xf numFmtId="0" fontId="11" fillId="2" borderId="50" xfId="0" applyFont="1" applyFill="1" applyBorder="1" applyAlignment="1" applyProtection="1">
      <alignment horizontal="right" vertical="center"/>
    </xf>
    <xf numFmtId="0" fontId="33" fillId="2" borderId="50" xfId="0" applyFont="1" applyFill="1" applyBorder="1" applyAlignment="1">
      <alignment horizontal="right" vertical="center"/>
    </xf>
    <xf numFmtId="0" fontId="39" fillId="2" borderId="0" xfId="0" applyFont="1" applyFill="1" applyBorder="1" applyAlignment="1" applyProtection="1">
      <alignment horizontal="right" vertical="center"/>
    </xf>
    <xf numFmtId="0" fontId="40" fillId="2" borderId="0" xfId="0" applyFont="1" applyFill="1" applyBorder="1" applyAlignment="1">
      <alignment horizontal="right" vertical="center"/>
    </xf>
    <xf numFmtId="0" fontId="11" fillId="2" borderId="0" xfId="0" applyFont="1" applyFill="1" applyBorder="1" applyAlignment="1" applyProtection="1">
      <alignment horizontal="right" vertical="center"/>
    </xf>
    <xf numFmtId="0" fontId="33" fillId="2" borderId="0" xfId="0" applyFont="1" applyFill="1" applyAlignment="1">
      <alignment horizontal="right" vertical="center"/>
    </xf>
    <xf numFmtId="0" fontId="33" fillId="2" borderId="0" xfId="0" applyFont="1" applyFill="1" applyBorder="1" applyAlignment="1">
      <alignment horizontal="right" vertical="center"/>
    </xf>
    <xf numFmtId="171" fontId="11" fillId="0" borderId="4" xfId="3" applyNumberFormat="1" applyFont="1" applyFill="1" applyBorder="1" applyAlignment="1" applyProtection="1">
      <alignment horizontal="left" vertical="center" wrapText="1"/>
    </xf>
    <xf numFmtId="171" fontId="11" fillId="0" borderId="6" xfId="3" applyNumberFormat="1" applyFont="1" applyFill="1" applyBorder="1" applyAlignment="1" applyProtection="1">
      <alignment horizontal="left" vertical="center" wrapText="1"/>
    </xf>
    <xf numFmtId="0" fontId="11" fillId="0" borderId="29" xfId="3" applyFont="1" applyFill="1" applyBorder="1" applyAlignment="1">
      <alignment horizontal="center" vertical="center" wrapText="1"/>
    </xf>
    <xf numFmtId="0" fontId="11" fillId="0" borderId="25" xfId="3" applyFont="1" applyFill="1" applyBorder="1" applyAlignment="1">
      <alignment horizontal="center" vertical="center" wrapText="1"/>
    </xf>
    <xf numFmtId="0" fontId="11" fillId="0" borderId="26" xfId="3" applyFont="1" applyFill="1" applyBorder="1" applyAlignment="1">
      <alignment horizontal="center" vertical="center" wrapText="1"/>
    </xf>
    <xf numFmtId="171" fontId="11" fillId="0" borderId="29" xfId="3" applyNumberFormat="1" applyFont="1" applyFill="1" applyBorder="1" applyAlignment="1" applyProtection="1">
      <alignment horizontal="left" vertical="center" wrapText="1"/>
    </xf>
    <xf numFmtId="171" fontId="11" fillId="0" borderId="26" xfId="3" applyNumberFormat="1" applyFont="1" applyFill="1" applyBorder="1" applyAlignment="1" applyProtection="1">
      <alignment horizontal="left" vertical="center" wrapText="1"/>
    </xf>
    <xf numFmtId="0" fontId="11" fillId="0" borderId="83" xfId="3" applyFont="1" applyFill="1" applyBorder="1" applyAlignment="1">
      <alignment horizontal="center" vertical="center" wrapText="1"/>
    </xf>
    <xf numFmtId="0" fontId="11" fillId="0" borderId="102" xfId="0" applyFont="1" applyFill="1" applyBorder="1" applyAlignment="1">
      <alignment horizontal="center" vertical="center" wrapText="1"/>
    </xf>
    <xf numFmtId="0" fontId="11" fillId="0" borderId="85" xfId="0" applyFont="1" applyFill="1" applyBorder="1" applyAlignment="1">
      <alignment horizontal="center" vertical="center" wrapText="1"/>
    </xf>
    <xf numFmtId="170" fontId="34" fillId="0" borderId="0" xfId="3" applyNumberFormat="1" applyFont="1" applyFill="1" applyBorder="1" applyAlignment="1" applyProtection="1">
      <alignment horizontal="left"/>
    </xf>
    <xf numFmtId="167" fontId="28" fillId="0" borderId="29" xfId="3" applyNumberFormat="1" applyFont="1" applyFill="1" applyBorder="1" applyAlignment="1" applyProtection="1">
      <alignment horizontal="center" vertical="center"/>
    </xf>
    <xf numFmtId="167" fontId="28" fillId="0" borderId="25" xfId="3" applyNumberFormat="1" applyFont="1" applyFill="1" applyBorder="1" applyAlignment="1" applyProtection="1">
      <alignment horizontal="center" vertical="center"/>
    </xf>
    <xf numFmtId="0" fontId="28" fillId="0" borderId="26" xfId="3" applyNumberFormat="1" applyFont="1" applyFill="1" applyBorder="1" applyAlignment="1" applyProtection="1">
      <alignment horizontal="center" vertical="center"/>
    </xf>
    <xf numFmtId="167" fontId="11" fillId="0" borderId="92" xfId="3" applyNumberFormat="1" applyFont="1" applyFill="1" applyBorder="1" applyAlignment="1" applyProtection="1">
      <alignment horizontal="center" vertical="center"/>
    </xf>
    <xf numFmtId="167" fontId="11" fillId="0" borderId="25" xfId="3" applyNumberFormat="1" applyFont="1" applyFill="1" applyBorder="1" applyAlignment="1" applyProtection="1">
      <alignment horizontal="center" vertical="center"/>
    </xf>
    <xf numFmtId="0" fontId="11" fillId="0" borderId="26" xfId="3" applyNumberFormat="1" applyFont="1" applyFill="1" applyBorder="1" applyAlignment="1" applyProtection="1">
      <alignment horizontal="center" vertical="center"/>
    </xf>
    <xf numFmtId="0" fontId="11" fillId="0" borderId="50" xfId="0" applyFont="1" applyFill="1" applyBorder="1" applyAlignment="1" applyProtection="1">
      <alignment horizontal="right" vertical="center"/>
    </xf>
    <xf numFmtId="0" fontId="33" fillId="0" borderId="50" xfId="0" applyFont="1" applyFill="1" applyBorder="1" applyAlignment="1">
      <alignment horizontal="right" vertical="center"/>
    </xf>
    <xf numFmtId="0" fontId="11" fillId="0" borderId="0" xfId="0" applyFont="1" applyFill="1" applyBorder="1" applyAlignment="1" applyProtection="1">
      <alignment horizontal="right" vertical="center"/>
    </xf>
    <xf numFmtId="0" fontId="33" fillId="0" borderId="0" xfId="0" applyFont="1" applyFill="1" applyBorder="1" applyAlignment="1">
      <alignment horizontal="right" vertical="center"/>
    </xf>
    <xf numFmtId="0" fontId="33" fillId="0" borderId="0" xfId="0" applyFont="1" applyFill="1" applyAlignment="1">
      <alignment horizontal="right" vertical="center"/>
    </xf>
    <xf numFmtId="0" fontId="39" fillId="0" borderId="0" xfId="0" applyFont="1" applyFill="1" applyBorder="1" applyAlignment="1" applyProtection="1">
      <alignment horizontal="right" vertical="center"/>
    </xf>
    <xf numFmtId="0" fontId="40" fillId="0" borderId="0" xfId="0" applyFont="1" applyFill="1" applyBorder="1" applyAlignment="1">
      <alignment horizontal="right" vertical="center"/>
    </xf>
    <xf numFmtId="0" fontId="11" fillId="0" borderId="60" xfId="3" applyFont="1" applyFill="1" applyBorder="1" applyAlignment="1" applyProtection="1">
      <alignment horizontal="right" vertical="center"/>
    </xf>
    <xf numFmtId="0" fontId="11" fillId="0" borderId="65" xfId="3" applyFont="1" applyFill="1" applyBorder="1" applyAlignment="1" applyProtection="1">
      <alignment horizontal="right" vertical="center"/>
    </xf>
    <xf numFmtId="170" fontId="11" fillId="0" borderId="4" xfId="3" applyNumberFormat="1" applyFont="1" applyFill="1" applyBorder="1" applyAlignment="1" applyProtection="1">
      <alignment horizontal="right" vertical="center"/>
    </xf>
    <xf numFmtId="170" fontId="11" fillId="0" borderId="5" xfId="3" applyNumberFormat="1" applyFont="1" applyFill="1" applyBorder="1" applyAlignment="1" applyProtection="1">
      <alignment horizontal="right" vertical="center"/>
    </xf>
    <xf numFmtId="170" fontId="11" fillId="0" borderId="6" xfId="3" applyNumberFormat="1" applyFont="1" applyFill="1" applyBorder="1" applyAlignment="1" applyProtection="1">
      <alignment horizontal="right" vertical="center"/>
    </xf>
    <xf numFmtId="171" fontId="11" fillId="0" borderId="70" xfId="3" applyNumberFormat="1" applyFont="1" applyFill="1" applyBorder="1" applyAlignment="1" applyProtection="1">
      <alignment horizontal="center" vertical="center"/>
    </xf>
    <xf numFmtId="0" fontId="11" fillId="0" borderId="60" xfId="3" applyFont="1" applyFill="1" applyBorder="1" applyAlignment="1">
      <alignment horizontal="right" vertical="center"/>
    </xf>
    <xf numFmtId="171" fontId="11" fillId="0" borderId="80" xfId="3" applyNumberFormat="1" applyFont="1" applyFill="1" applyBorder="1" applyAlignment="1" applyProtection="1">
      <alignment horizontal="center" vertical="center"/>
    </xf>
    <xf numFmtId="171" fontId="11" fillId="0" borderId="83" xfId="3" applyNumberFormat="1" applyFont="1" applyFill="1" applyBorder="1" applyAlignment="1" applyProtection="1">
      <alignment horizontal="center" vertical="center"/>
    </xf>
    <xf numFmtId="171" fontId="11" fillId="0" borderId="81" xfId="3" applyNumberFormat="1" applyFont="1" applyFill="1" applyBorder="1" applyAlignment="1" applyProtection="1">
      <alignment horizontal="center" vertical="center"/>
    </xf>
    <xf numFmtId="49" fontId="11" fillId="0" borderId="30" xfId="0" applyNumberFormat="1" applyFont="1" applyFill="1" applyBorder="1" applyAlignment="1" applyProtection="1">
      <alignment horizontal="center" vertical="center"/>
    </xf>
    <xf numFmtId="49" fontId="11" fillId="0" borderId="31" xfId="0" applyNumberFormat="1" applyFont="1" applyFill="1" applyBorder="1" applyAlignment="1" applyProtection="1">
      <alignment horizontal="center" vertical="center"/>
    </xf>
    <xf numFmtId="49" fontId="11" fillId="0" borderId="15" xfId="0" applyNumberFormat="1" applyFont="1" applyFill="1" applyBorder="1" applyAlignment="1" applyProtection="1">
      <alignment horizontal="center" vertical="center"/>
    </xf>
    <xf numFmtId="49" fontId="11" fillId="0" borderId="33" xfId="0" applyNumberFormat="1" applyFont="1" applyFill="1" applyBorder="1" applyAlignment="1" applyProtection="1">
      <alignment horizontal="center" vertical="center"/>
    </xf>
    <xf numFmtId="49" fontId="11" fillId="0" borderId="13" xfId="0" applyNumberFormat="1" applyFont="1" applyFill="1" applyBorder="1" applyAlignment="1" applyProtection="1">
      <alignment horizontal="center" vertical="center"/>
    </xf>
    <xf numFmtId="49" fontId="11" fillId="0" borderId="14" xfId="0" applyNumberFormat="1" applyFont="1" applyFill="1" applyBorder="1" applyAlignment="1" applyProtection="1">
      <alignment horizontal="center" vertical="center"/>
    </xf>
    <xf numFmtId="165" fontId="11" fillId="0" borderId="29" xfId="0" applyNumberFormat="1" applyFont="1" applyFill="1" applyBorder="1" applyAlignment="1" applyProtection="1">
      <alignment horizontal="center" vertical="center" wrapText="1"/>
    </xf>
    <xf numFmtId="165" fontId="11" fillId="0" borderId="25" xfId="0" applyNumberFormat="1" applyFont="1" applyFill="1" applyBorder="1" applyAlignment="1" applyProtection="1">
      <alignment horizontal="center" vertical="center" wrapText="1"/>
    </xf>
    <xf numFmtId="165" fontId="11" fillId="0" borderId="26" xfId="0" applyNumberFormat="1" applyFont="1" applyFill="1" applyBorder="1" applyAlignment="1" applyProtection="1">
      <alignment horizontal="center" vertical="center" wrapText="1"/>
    </xf>
    <xf numFmtId="0" fontId="11" fillId="0" borderId="13" xfId="3" applyNumberFormat="1" applyFont="1" applyFill="1" applyBorder="1" applyAlignment="1" applyProtection="1">
      <alignment horizontal="center" vertical="center"/>
    </xf>
    <xf numFmtId="0" fontId="11" fillId="0" borderId="15" xfId="3" applyNumberFormat="1" applyFont="1" applyFill="1" applyBorder="1" applyAlignment="1" applyProtection="1">
      <alignment horizontal="center" vertical="center"/>
    </xf>
    <xf numFmtId="0" fontId="11" fillId="0" borderId="14" xfId="3" applyNumberFormat="1" applyFont="1" applyFill="1" applyBorder="1" applyAlignment="1" applyProtection="1">
      <alignment horizontal="center" vertical="center"/>
    </xf>
    <xf numFmtId="171" fontId="11" fillId="0" borderId="42" xfId="3" applyNumberFormat="1" applyFont="1" applyFill="1" applyBorder="1" applyAlignment="1" applyProtection="1">
      <alignment horizontal="center" vertical="center"/>
    </xf>
    <xf numFmtId="171" fontId="11" fillId="0" borderId="2" xfId="3" applyNumberFormat="1" applyFont="1" applyFill="1" applyBorder="1" applyAlignment="1" applyProtection="1">
      <alignment horizontal="center" vertical="center"/>
    </xf>
    <xf numFmtId="171" fontId="11" fillId="0" borderId="24" xfId="3" applyNumberFormat="1" applyFont="1" applyFill="1" applyBorder="1" applyAlignment="1" applyProtection="1">
      <alignment horizontal="center" vertical="center"/>
    </xf>
    <xf numFmtId="171" fontId="11" fillId="0" borderId="41" xfId="3" applyNumberFormat="1" applyFont="1" applyFill="1" applyBorder="1" applyAlignment="1" applyProtection="1">
      <alignment horizontal="center" vertical="center"/>
    </xf>
    <xf numFmtId="171" fontId="11" fillId="0" borderId="49" xfId="3" applyNumberFormat="1" applyFont="1" applyFill="1" applyBorder="1" applyAlignment="1" applyProtection="1">
      <alignment horizontal="center" vertical="center"/>
    </xf>
    <xf numFmtId="171" fontId="11" fillId="0" borderId="43" xfId="3" applyNumberFormat="1" applyFont="1" applyFill="1" applyBorder="1" applyAlignment="1" applyProtection="1">
      <alignment horizontal="center" vertical="center"/>
    </xf>
    <xf numFmtId="0" fontId="7" fillId="0" borderId="13" xfId="3" applyNumberFormat="1" applyFont="1" applyFill="1" applyBorder="1" applyAlignment="1" applyProtection="1">
      <alignment horizontal="center" vertical="center"/>
    </xf>
    <xf numFmtId="0" fontId="7" fillId="0" borderId="14" xfId="3" applyNumberFormat="1" applyFont="1" applyFill="1" applyBorder="1" applyAlignment="1" applyProtection="1">
      <alignment horizontal="center" vertical="center"/>
    </xf>
    <xf numFmtId="165" fontId="11" fillId="0" borderId="100" xfId="0" applyNumberFormat="1" applyFont="1" applyFill="1" applyBorder="1" applyAlignment="1" applyProtection="1">
      <alignment horizontal="center" vertical="center"/>
    </xf>
    <xf numFmtId="165" fontId="11" fillId="0" borderId="89" xfId="0" applyNumberFormat="1" applyFont="1" applyFill="1" applyBorder="1" applyAlignment="1" applyProtection="1">
      <alignment horizontal="center" vertical="center"/>
    </xf>
    <xf numFmtId="165" fontId="11" fillId="0" borderId="71" xfId="0" applyNumberFormat="1" applyFont="1" applyFill="1" applyBorder="1" applyAlignment="1" applyProtection="1">
      <alignment horizontal="center" vertical="center"/>
    </xf>
    <xf numFmtId="165" fontId="11" fillId="0" borderId="101" xfId="0" applyNumberFormat="1" applyFont="1" applyFill="1" applyBorder="1" applyAlignment="1" applyProtection="1">
      <alignment horizontal="center" vertical="center"/>
    </xf>
    <xf numFmtId="170" fontId="7" fillId="0" borderId="42" xfId="3" applyNumberFormat="1" applyFont="1" applyFill="1" applyBorder="1" applyAlignment="1" applyProtection="1">
      <alignment horizontal="center" vertical="center" textRotation="90" wrapText="1"/>
    </xf>
    <xf numFmtId="170" fontId="7" fillId="0" borderId="66" xfId="3" applyNumberFormat="1" applyFont="1" applyFill="1" applyBorder="1" applyAlignment="1" applyProtection="1">
      <alignment horizontal="center" vertical="center" textRotation="90" wrapText="1"/>
    </xf>
    <xf numFmtId="170" fontId="7" fillId="0" borderId="8" xfId="3" applyNumberFormat="1" applyFont="1" applyFill="1" applyBorder="1" applyAlignment="1" applyProtection="1">
      <alignment horizontal="center" vertical="center" textRotation="90" wrapText="1"/>
    </xf>
    <xf numFmtId="170" fontId="7" fillId="0" borderId="3" xfId="3" applyNumberFormat="1" applyFont="1" applyFill="1" applyBorder="1" applyAlignment="1" applyProtection="1">
      <alignment horizontal="center" vertical="center"/>
    </xf>
    <xf numFmtId="170" fontId="7" fillId="0" borderId="38" xfId="3" applyNumberFormat="1" applyFont="1" applyFill="1" applyBorder="1" applyAlignment="1" applyProtection="1">
      <alignment horizontal="center" vertical="center"/>
    </xf>
    <xf numFmtId="170" fontId="7" fillId="0" borderId="27" xfId="3" applyNumberFormat="1" applyFont="1" applyFill="1" applyBorder="1" applyAlignment="1" applyProtection="1">
      <alignment horizontal="center" vertical="center"/>
    </xf>
    <xf numFmtId="170" fontId="7" fillId="0" borderId="43" xfId="3" applyNumberFormat="1" applyFont="1" applyFill="1" applyBorder="1" applyAlignment="1" applyProtection="1">
      <alignment horizontal="center" vertical="center" textRotation="90" wrapText="1"/>
    </xf>
    <xf numFmtId="170" fontId="7" fillId="0" borderId="67" xfId="3" applyNumberFormat="1" applyFont="1" applyFill="1" applyBorder="1" applyAlignment="1" applyProtection="1">
      <alignment horizontal="center" vertical="center" textRotation="90" wrapText="1"/>
    </xf>
    <xf numFmtId="170" fontId="7" fillId="0" borderId="22" xfId="3" applyNumberFormat="1" applyFont="1" applyFill="1" applyBorder="1" applyAlignment="1" applyProtection="1">
      <alignment horizontal="center" vertical="center" textRotation="90" wrapText="1"/>
    </xf>
    <xf numFmtId="170" fontId="7" fillId="0" borderId="92" xfId="3" applyNumberFormat="1" applyFont="1" applyFill="1" applyBorder="1" applyAlignment="1" applyProtection="1">
      <alignment horizontal="center" vertical="center" textRotation="90" wrapText="1"/>
    </xf>
    <xf numFmtId="170" fontId="7" fillId="0" borderId="1" xfId="3" applyNumberFormat="1" applyFont="1" applyFill="1" applyBorder="1" applyAlignment="1" applyProtection="1">
      <alignment horizontal="center" vertical="center" textRotation="90" wrapText="1"/>
    </xf>
    <xf numFmtId="170" fontId="7" fillId="0" borderId="24" xfId="3" applyNumberFormat="1" applyFont="1" applyFill="1" applyBorder="1" applyAlignment="1" applyProtection="1">
      <alignment horizontal="center" vertical="center" textRotation="90" wrapText="1"/>
    </xf>
    <xf numFmtId="170" fontId="7" fillId="0" borderId="28" xfId="3" applyNumberFormat="1" applyFont="1" applyFill="1" applyBorder="1" applyAlignment="1" applyProtection="1">
      <alignment horizontal="center" vertical="center" textRotation="90" wrapText="1"/>
    </xf>
    <xf numFmtId="170" fontId="7" fillId="0" borderId="41" xfId="3" applyNumberFormat="1" applyFont="1" applyFill="1" applyBorder="1" applyAlignment="1" applyProtection="1">
      <alignment horizontal="center" vertical="center" textRotation="90" wrapText="1"/>
    </xf>
    <xf numFmtId="170" fontId="7" fillId="0" borderId="2" xfId="3" applyNumberFormat="1" applyFont="1" applyFill="1" applyBorder="1" applyAlignment="1" applyProtection="1">
      <alignment horizontal="center" vertical="center" textRotation="90" wrapText="1"/>
    </xf>
    <xf numFmtId="170" fontId="7" fillId="0" borderId="69" xfId="3" applyNumberFormat="1" applyFont="1" applyFill="1" applyBorder="1" applyAlignment="1" applyProtection="1">
      <alignment horizontal="center" vertical="center" textRotation="90" wrapText="1"/>
    </xf>
    <xf numFmtId="170" fontId="7" fillId="0" borderId="9" xfId="3" applyNumberFormat="1" applyFont="1" applyFill="1" applyBorder="1" applyAlignment="1" applyProtection="1">
      <alignment horizontal="center" vertical="center" textRotation="90" wrapText="1"/>
    </xf>
    <xf numFmtId="0" fontId="7" fillId="0" borderId="15" xfId="3" applyNumberFormat="1" applyFont="1" applyFill="1" applyBorder="1" applyAlignment="1" applyProtection="1">
      <alignment horizontal="center" vertical="center"/>
    </xf>
    <xf numFmtId="0" fontId="7" fillId="0" borderId="91" xfId="3" applyNumberFormat="1" applyFont="1" applyFill="1" applyBorder="1" applyAlignment="1" applyProtection="1">
      <alignment horizontal="center" vertical="center"/>
    </xf>
    <xf numFmtId="0" fontId="7" fillId="0" borderId="97" xfId="3" applyNumberFormat="1" applyFont="1" applyFill="1" applyBorder="1" applyAlignment="1" applyProtection="1">
      <alignment horizontal="center" vertical="center"/>
    </xf>
    <xf numFmtId="0" fontId="7" fillId="0" borderId="93" xfId="3" applyNumberFormat="1" applyFont="1" applyFill="1" applyBorder="1" applyAlignment="1" applyProtection="1">
      <alignment horizontal="center" vertical="center"/>
    </xf>
    <xf numFmtId="0" fontId="7" fillId="0" borderId="94" xfId="3" applyNumberFormat="1" applyFont="1" applyFill="1" applyBorder="1" applyAlignment="1" applyProtection="1">
      <alignment horizontal="center" vertical="center"/>
    </xf>
    <xf numFmtId="170" fontId="10" fillId="0" borderId="13" xfId="3" applyNumberFormat="1" applyFont="1" applyFill="1" applyBorder="1" applyAlignment="1" applyProtection="1">
      <alignment horizontal="center" vertical="center" wrapText="1"/>
    </xf>
    <xf numFmtId="0" fontId="15" fillId="0" borderId="15" xfId="0" applyFont="1" applyFill="1" applyBorder="1" applyAlignment="1">
      <alignment horizontal="center" vertical="center" wrapText="1"/>
    </xf>
    <xf numFmtId="0" fontId="15" fillId="0" borderId="14" xfId="0" applyFont="1" applyFill="1" applyBorder="1" applyAlignment="1">
      <alignment horizontal="center" vertical="center" wrapText="1"/>
    </xf>
    <xf numFmtId="0" fontId="7" fillId="0" borderId="65" xfId="3" applyNumberFormat="1" applyFont="1" applyFill="1" applyBorder="1" applyAlignment="1" applyProtection="1">
      <alignment horizontal="center" vertical="center" textRotation="90"/>
    </xf>
    <xf numFmtId="0" fontId="7" fillId="0" borderId="68" xfId="3" applyNumberFormat="1" applyFont="1" applyFill="1" applyBorder="1" applyAlignment="1" applyProtection="1">
      <alignment horizontal="center" vertical="center" textRotation="90"/>
    </xf>
    <xf numFmtId="0" fontId="7" fillId="0" borderId="70" xfId="3" applyNumberFormat="1" applyFont="1" applyFill="1" applyBorder="1" applyAlignment="1" applyProtection="1">
      <alignment horizontal="center" vertical="center" textRotation="90"/>
    </xf>
    <xf numFmtId="170" fontId="7" fillId="0" borderId="65" xfId="3" applyNumberFormat="1" applyFont="1" applyFill="1" applyBorder="1" applyAlignment="1" applyProtection="1">
      <alignment horizontal="center" vertical="center"/>
    </xf>
    <xf numFmtId="170" fontId="7" fillId="0" borderId="68" xfId="3" applyNumberFormat="1" applyFont="1" applyFill="1" applyBorder="1" applyAlignment="1" applyProtection="1">
      <alignment horizontal="center" vertical="center"/>
    </xf>
    <xf numFmtId="170" fontId="7" fillId="0" borderId="70" xfId="3" applyNumberFormat="1" applyFont="1" applyFill="1" applyBorder="1" applyAlignment="1" applyProtection="1">
      <alignment horizontal="center" vertical="center"/>
    </xf>
    <xf numFmtId="170" fontId="7" fillId="0" borderId="16" xfId="3" applyNumberFormat="1" applyFont="1" applyFill="1" applyBorder="1" applyAlignment="1" applyProtection="1">
      <alignment horizontal="center" vertical="center" wrapText="1"/>
    </xf>
    <xf numFmtId="170" fontId="7" fillId="0" borderId="17" xfId="3" applyNumberFormat="1" applyFont="1" applyFill="1" applyBorder="1" applyAlignment="1" applyProtection="1">
      <alignment horizontal="center" vertical="center" wrapText="1"/>
    </xf>
    <xf numFmtId="170" fontId="7" fillId="0" borderId="19" xfId="3" applyNumberFormat="1" applyFont="1" applyFill="1" applyBorder="1" applyAlignment="1" applyProtection="1">
      <alignment horizontal="center" vertical="center" wrapText="1"/>
    </xf>
    <xf numFmtId="170" fontId="7" fillId="0" borderId="65" xfId="3" applyNumberFormat="1" applyFont="1" applyFill="1" applyBorder="1" applyAlignment="1" applyProtection="1">
      <alignment horizontal="center" vertical="center" textRotation="90" wrapText="1"/>
    </xf>
    <xf numFmtId="170" fontId="7" fillId="0" borderId="68" xfId="3" applyNumberFormat="1" applyFont="1" applyFill="1" applyBorder="1" applyAlignment="1" applyProtection="1">
      <alignment horizontal="center" vertical="center" textRotation="90" wrapText="1"/>
    </xf>
    <xf numFmtId="170" fontId="7" fillId="0" borderId="70" xfId="3" applyNumberFormat="1" applyFont="1" applyFill="1" applyBorder="1" applyAlignment="1" applyProtection="1">
      <alignment horizontal="center" vertical="center" textRotation="90" wrapText="1"/>
    </xf>
    <xf numFmtId="170" fontId="7" fillId="0" borderId="30" xfId="3" applyNumberFormat="1" applyFont="1" applyFill="1" applyBorder="1" applyAlignment="1" applyProtection="1">
      <alignment horizontal="center" vertical="center" wrapText="1"/>
    </xf>
    <xf numFmtId="170" fontId="7" fillId="0" borderId="31" xfId="3" applyNumberFormat="1" applyFont="1" applyFill="1" applyBorder="1" applyAlignment="1" applyProtection="1">
      <alignment horizontal="center" vertical="center" wrapText="1"/>
    </xf>
    <xf numFmtId="170" fontId="7" fillId="0" borderId="33" xfId="3" applyNumberFormat="1" applyFont="1" applyFill="1" applyBorder="1" applyAlignment="1" applyProtection="1">
      <alignment horizontal="center" vertical="center" wrapText="1"/>
    </xf>
    <xf numFmtId="0" fontId="7" fillId="0" borderId="13" xfId="3" applyNumberFormat="1" applyFont="1" applyFill="1" applyBorder="1" applyAlignment="1" applyProtection="1">
      <alignment horizontal="center" vertical="center" wrapText="1"/>
    </xf>
    <xf numFmtId="0" fontId="7" fillId="0" borderId="15" xfId="3" applyNumberFormat="1" applyFont="1" applyFill="1" applyBorder="1" applyAlignment="1" applyProtection="1">
      <alignment horizontal="center" vertical="center" wrapText="1"/>
    </xf>
    <xf numFmtId="0" fontId="7" fillId="0" borderId="14" xfId="3" applyNumberFormat="1" applyFont="1" applyFill="1" applyBorder="1" applyAlignment="1" applyProtection="1">
      <alignment horizontal="center" vertical="center" wrapText="1"/>
    </xf>
    <xf numFmtId="0" fontId="7" fillId="0" borderId="29" xfId="3" applyNumberFormat="1" applyFont="1" applyFill="1" applyBorder="1" applyAlignment="1" applyProtection="1">
      <alignment horizontal="center" vertical="center" wrapText="1"/>
    </xf>
    <xf numFmtId="0" fontId="7" fillId="0" borderId="25" xfId="3" applyNumberFormat="1" applyFont="1" applyFill="1" applyBorder="1" applyAlignment="1" applyProtection="1">
      <alignment horizontal="center" vertical="center" wrapText="1"/>
    </xf>
    <xf numFmtId="0" fontId="7" fillId="0" borderId="26" xfId="3" applyNumberFormat="1" applyFont="1" applyFill="1" applyBorder="1" applyAlignment="1" applyProtection="1">
      <alignment horizontal="center" vertical="center" wrapText="1"/>
    </xf>
    <xf numFmtId="170" fontId="7" fillId="0" borderId="49" xfId="3" applyNumberFormat="1" applyFont="1" applyFill="1" applyBorder="1" applyAlignment="1" applyProtection="1">
      <alignment horizontal="center" vertical="center" textRotation="90" wrapText="1"/>
    </xf>
    <xf numFmtId="170" fontId="7" fillId="0" borderId="23" xfId="3" applyNumberFormat="1" applyFont="1" applyFill="1" applyBorder="1" applyAlignment="1" applyProtection="1">
      <alignment horizontal="center" vertical="center" textRotation="90" wrapText="1"/>
    </xf>
    <xf numFmtId="170" fontId="7" fillId="0" borderId="1" xfId="3" applyNumberFormat="1" applyFont="1" applyFill="1" applyBorder="1" applyAlignment="1" applyProtection="1">
      <alignment horizontal="center" vertical="center" wrapText="1"/>
    </xf>
    <xf numFmtId="170" fontId="7" fillId="0" borderId="28" xfId="3" applyNumberFormat="1" applyFont="1" applyFill="1" applyBorder="1" applyAlignment="1" applyProtection="1">
      <alignment horizontal="center" vertical="center" wrapText="1"/>
    </xf>
    <xf numFmtId="0" fontId="2" fillId="2" borderId="1" xfId="3" applyNumberFormat="1" applyFont="1" applyFill="1" applyBorder="1" applyAlignment="1" applyProtection="1">
      <alignment horizontal="center" vertical="center"/>
    </xf>
    <xf numFmtId="171" fontId="11" fillId="0" borderId="80" xfId="3" applyNumberFormat="1" applyFont="1" applyFill="1" applyBorder="1" applyAlignment="1" applyProtection="1">
      <alignment horizontal="left" vertical="center" wrapText="1"/>
    </xf>
    <xf numFmtId="171" fontId="11" fillId="0" borderId="81" xfId="3" applyNumberFormat="1" applyFont="1" applyFill="1" applyBorder="1" applyAlignment="1" applyProtection="1">
      <alignment horizontal="left" vertical="center" wrapText="1"/>
    </xf>
    <xf numFmtId="171" fontId="11" fillId="0" borderId="20" xfId="3" applyNumberFormat="1" applyFont="1" applyFill="1" applyBorder="1" applyAlignment="1" applyProtection="1">
      <alignment horizontal="left" vertical="center" wrapText="1"/>
    </xf>
    <xf numFmtId="171" fontId="11" fillId="0" borderId="99" xfId="3" applyNumberFormat="1" applyFont="1" applyFill="1" applyBorder="1" applyAlignment="1" applyProtection="1">
      <alignment horizontal="left" vertical="center" wrapText="1"/>
    </xf>
    <xf numFmtId="171" fontId="11" fillId="0" borderId="4" xfId="3" applyNumberFormat="1" applyFont="1" applyFill="1" applyBorder="1" applyAlignment="1" applyProtection="1">
      <alignment horizontal="center" vertical="center"/>
    </xf>
    <xf numFmtId="171" fontId="11" fillId="0" borderId="5" xfId="3" applyNumberFormat="1" applyFont="1" applyFill="1" applyBorder="1" applyAlignment="1" applyProtection="1">
      <alignment horizontal="center" vertical="center"/>
    </xf>
    <xf numFmtId="171" fontId="11" fillId="0" borderId="6" xfId="3" applyNumberFormat="1" applyFont="1" applyFill="1" applyBorder="1" applyAlignment="1" applyProtection="1">
      <alignment horizontal="center" vertical="center"/>
    </xf>
    <xf numFmtId="165" fontId="2" fillId="0" borderId="1" xfId="0" applyNumberFormat="1" applyFont="1" applyFill="1" applyBorder="1" applyAlignment="1" applyProtection="1">
      <alignment horizontal="left" vertical="center" wrapText="1"/>
    </xf>
    <xf numFmtId="165" fontId="3" fillId="0" borderId="1" xfId="0" applyNumberFormat="1" applyFont="1" applyFill="1" applyBorder="1" applyAlignment="1" applyProtection="1">
      <alignment horizontal="center" vertical="center" textRotation="90" wrapText="1"/>
    </xf>
    <xf numFmtId="165" fontId="3" fillId="0" borderId="1" xfId="0" applyNumberFormat="1" applyFont="1" applyFill="1" applyBorder="1" applyAlignment="1" applyProtection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65" fontId="3" fillId="0" borderId="1" xfId="0" applyNumberFormat="1" applyFont="1" applyFill="1" applyBorder="1" applyAlignment="1" applyProtection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65" fontId="3" fillId="0" borderId="1" xfId="0" applyNumberFormat="1" applyFont="1" applyFill="1" applyBorder="1" applyAlignment="1" applyProtection="1">
      <alignment vertical="center" textRotation="90" wrapText="1"/>
    </xf>
    <xf numFmtId="0" fontId="2" fillId="0" borderId="0" xfId="0" applyFont="1" applyAlignment="1">
      <alignment horizontal="center" wrapText="1"/>
    </xf>
    <xf numFmtId="0" fontId="11" fillId="4" borderId="50" xfId="0" applyFont="1" applyFill="1" applyBorder="1" applyAlignment="1" applyProtection="1">
      <alignment horizontal="right" vertical="center"/>
    </xf>
    <xf numFmtId="0" fontId="33" fillId="4" borderId="50" xfId="0" applyFont="1" applyFill="1" applyBorder="1" applyAlignment="1">
      <alignment horizontal="right" vertical="center"/>
    </xf>
    <xf numFmtId="0" fontId="39" fillId="4" borderId="0" xfId="0" applyFont="1" applyFill="1" applyBorder="1" applyAlignment="1" applyProtection="1">
      <alignment horizontal="right" vertical="center"/>
    </xf>
    <xf numFmtId="0" fontId="40" fillId="4" borderId="0" xfId="0" applyFont="1" applyFill="1" applyBorder="1" applyAlignment="1">
      <alignment horizontal="right" vertical="center"/>
    </xf>
    <xf numFmtId="49" fontId="7" fillId="14" borderId="65" xfId="3" applyNumberFormat="1" applyFont="1" applyFill="1" applyBorder="1" applyAlignment="1">
      <alignment horizontal="center" vertical="center" wrapText="1"/>
    </xf>
    <xf numFmtId="49" fontId="7" fillId="14" borderId="84" xfId="3" applyNumberFormat="1" applyFont="1" applyFill="1" applyBorder="1" applyAlignment="1">
      <alignment horizontal="center" vertical="center" wrapText="1"/>
    </xf>
    <xf numFmtId="49" fontId="7" fillId="14" borderId="82" xfId="3" applyNumberFormat="1" applyFont="1" applyFill="1" applyBorder="1" applyAlignment="1">
      <alignment horizontal="center" vertical="center" wrapText="1"/>
    </xf>
    <xf numFmtId="171" fontId="11" fillId="0" borderId="23" xfId="3" applyNumberFormat="1" applyFont="1" applyFill="1" applyBorder="1" applyAlignment="1" applyProtection="1">
      <alignment horizontal="center" vertical="center"/>
    </xf>
    <xf numFmtId="49" fontId="11" fillId="14" borderId="65" xfId="3" applyNumberFormat="1" applyFont="1" applyFill="1" applyBorder="1" applyAlignment="1" applyProtection="1">
      <alignment horizontal="center" vertical="center"/>
    </xf>
    <xf numFmtId="49" fontId="11" fillId="14" borderId="68" xfId="3" applyNumberFormat="1" applyFont="1" applyFill="1" applyBorder="1" applyAlignment="1" applyProtection="1">
      <alignment horizontal="center" vertical="center"/>
    </xf>
  </cellXfs>
  <cellStyles count="4">
    <cellStyle name="Обычный" xfId="0" builtinId="0"/>
    <cellStyle name="Обычный 2" xfId="2"/>
    <cellStyle name="Обычный_Plan Уч(бакал.) д_о 2013_14а" xfId="3"/>
    <cellStyle name="Финансовый" xfId="1" builtin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A38"/>
  <sheetViews>
    <sheetView zoomScale="70" zoomScaleNormal="70" workbookViewId="0">
      <selection activeCell="A3" sqref="A3:O4"/>
    </sheetView>
  </sheetViews>
  <sheetFormatPr defaultColWidth="3.28515625" defaultRowHeight="15.75" x14ac:dyDescent="0.25"/>
  <cols>
    <col min="1" max="1" width="6.5703125" style="19" customWidth="1"/>
    <col min="2" max="2" width="5.140625" style="19" customWidth="1"/>
    <col min="3" max="3" width="4.42578125" style="19" customWidth="1"/>
    <col min="4" max="4" width="6.42578125" style="19" customWidth="1"/>
    <col min="5" max="5" width="4.28515625" style="19" customWidth="1"/>
    <col min="6" max="6" width="4.42578125" style="19" customWidth="1"/>
    <col min="7" max="7" width="3.7109375" style="19" customWidth="1"/>
    <col min="8" max="8" width="3.85546875" style="19" customWidth="1"/>
    <col min="9" max="9" width="4" style="19" customWidth="1"/>
    <col min="10" max="10" width="4.140625" style="19" customWidth="1"/>
    <col min="11" max="11" width="4.7109375" style="19" customWidth="1"/>
    <col min="12" max="12" width="4.85546875" style="19" customWidth="1"/>
    <col min="13" max="13" width="4" style="19" customWidth="1"/>
    <col min="14" max="14" width="5" style="19" customWidth="1"/>
    <col min="15" max="15" width="5.140625" style="19" customWidth="1"/>
    <col min="16" max="16" width="5.7109375" style="19" customWidth="1"/>
    <col min="17" max="18" width="4" style="19" customWidth="1"/>
    <col min="19" max="19" width="3.85546875" style="19" customWidth="1"/>
    <col min="20" max="20" width="4.85546875" style="19" customWidth="1"/>
    <col min="21" max="21" width="4.7109375" style="19" customWidth="1"/>
    <col min="22" max="22" width="6" style="19" customWidth="1"/>
    <col min="23" max="23" width="6.7109375" style="19" customWidth="1"/>
    <col min="24" max="24" width="6.140625" style="19" customWidth="1"/>
    <col min="25" max="25" width="7" style="19" customWidth="1"/>
    <col min="26" max="26" width="6.85546875" style="19" customWidth="1"/>
    <col min="27" max="27" width="6.7109375" style="19" customWidth="1"/>
    <col min="28" max="28" width="6" style="19" customWidth="1"/>
    <col min="29" max="29" width="7.5703125" style="19" customWidth="1"/>
    <col min="30" max="30" width="7.140625" style="19" customWidth="1"/>
    <col min="31" max="31" width="5.7109375" style="19" customWidth="1"/>
    <col min="32" max="32" width="7.42578125" style="19" customWidth="1"/>
    <col min="33" max="33" width="7" style="19" customWidth="1"/>
    <col min="34" max="34" width="7.42578125" style="19" customWidth="1"/>
    <col min="35" max="35" width="7.85546875" style="19" customWidth="1"/>
    <col min="36" max="36" width="8.140625" style="19" customWidth="1"/>
    <col min="37" max="37" width="7.85546875" style="19" customWidth="1"/>
    <col min="38" max="38" width="6.7109375" style="19" customWidth="1"/>
    <col min="39" max="39" width="6" style="19" customWidth="1"/>
    <col min="40" max="40" width="8.140625" style="19" customWidth="1"/>
    <col min="41" max="41" width="7.42578125" style="19" customWidth="1"/>
    <col min="42" max="42" width="5.140625" style="19" customWidth="1"/>
    <col min="43" max="43" width="4.5703125" style="19" customWidth="1"/>
    <col min="44" max="44" width="4.7109375" style="19" customWidth="1"/>
    <col min="45" max="45" width="3.85546875" style="19" customWidth="1"/>
    <col min="46" max="46" width="4.5703125" style="19" customWidth="1"/>
    <col min="47" max="47" width="5.42578125" style="19" customWidth="1"/>
    <col min="48" max="48" width="4.42578125" style="19" customWidth="1"/>
    <col min="49" max="49" width="6.7109375" style="19" customWidth="1"/>
    <col min="50" max="50" width="4.7109375" style="19" customWidth="1"/>
    <col min="51" max="51" width="5.42578125" style="19" customWidth="1"/>
    <col min="52" max="52" width="5.5703125" style="19" customWidth="1"/>
    <col min="53" max="53" width="4" style="19" customWidth="1"/>
    <col min="54" max="16384" width="3.28515625" style="19"/>
  </cols>
  <sheetData>
    <row r="1" spans="1:53" ht="33.75" customHeight="1" x14ac:dyDescent="0.4">
      <c r="A1" s="1193" t="s">
        <v>48</v>
      </c>
      <c r="B1" s="1193"/>
      <c r="C1" s="1193"/>
      <c r="D1" s="1193"/>
      <c r="E1" s="1193"/>
      <c r="F1" s="1193"/>
      <c r="G1" s="1193"/>
      <c r="H1" s="1193"/>
      <c r="I1" s="1193"/>
      <c r="J1" s="1193"/>
      <c r="K1" s="1193"/>
      <c r="L1" s="1193"/>
      <c r="M1" s="1193"/>
      <c r="N1" s="1193"/>
      <c r="O1" s="1193"/>
      <c r="P1" s="1195" t="s">
        <v>47</v>
      </c>
      <c r="Q1" s="1195"/>
      <c r="R1" s="1195"/>
      <c r="S1" s="1195"/>
      <c r="T1" s="1195"/>
      <c r="U1" s="1195"/>
      <c r="V1" s="1195"/>
      <c r="W1" s="1195"/>
      <c r="X1" s="1195"/>
      <c r="Y1" s="1195"/>
      <c r="Z1" s="1195"/>
      <c r="AA1" s="1195"/>
      <c r="AB1" s="1195"/>
      <c r="AC1" s="1195"/>
      <c r="AD1" s="1195"/>
      <c r="AE1" s="1195"/>
      <c r="AF1" s="1195"/>
      <c r="AG1" s="1195"/>
      <c r="AH1" s="1195"/>
      <c r="AI1" s="1195"/>
      <c r="AJ1" s="1195"/>
      <c r="AK1" s="1195"/>
      <c r="AL1" s="1195"/>
      <c r="AM1" s="1195"/>
      <c r="AN1" s="30"/>
    </row>
    <row r="2" spans="1:53" ht="30" x14ac:dyDescent="0.4">
      <c r="A2" s="1193" t="s">
        <v>49</v>
      </c>
      <c r="B2" s="1193"/>
      <c r="C2" s="1193"/>
      <c r="D2" s="1193"/>
      <c r="E2" s="1193"/>
      <c r="F2" s="1193"/>
      <c r="G2" s="1193"/>
      <c r="H2" s="1193"/>
      <c r="I2" s="1193"/>
      <c r="J2" s="1193"/>
      <c r="K2" s="1193"/>
      <c r="L2" s="1193"/>
      <c r="M2" s="1193"/>
      <c r="N2" s="1193"/>
      <c r="O2" s="1193"/>
      <c r="P2" s="30"/>
      <c r="Q2" s="30"/>
      <c r="R2" s="30"/>
      <c r="S2" s="30"/>
      <c r="T2" s="30"/>
      <c r="U2" s="30"/>
      <c r="V2" s="30"/>
      <c r="W2" s="30"/>
      <c r="X2" s="30"/>
      <c r="Y2" s="30"/>
      <c r="Z2" s="30"/>
      <c r="AA2" s="30"/>
      <c r="AB2" s="30"/>
      <c r="AC2" s="30"/>
      <c r="AD2" s="30"/>
      <c r="AE2" s="30"/>
      <c r="AF2" s="30"/>
      <c r="AG2" s="30"/>
      <c r="AH2" s="30"/>
      <c r="AI2" s="30"/>
      <c r="AJ2" s="30"/>
      <c r="AK2" s="30"/>
      <c r="AL2" s="30"/>
      <c r="AM2" s="30"/>
      <c r="AN2" s="30"/>
      <c r="AO2" s="31"/>
      <c r="AP2" s="31"/>
      <c r="AQ2" s="31"/>
      <c r="AR2" s="31"/>
      <c r="AS2" s="31"/>
      <c r="AT2" s="31"/>
      <c r="AU2" s="31"/>
      <c r="AV2" s="31"/>
      <c r="AW2" s="31"/>
      <c r="AX2" s="31"/>
      <c r="AY2" s="31"/>
      <c r="AZ2" s="31"/>
      <c r="BA2" s="31"/>
    </row>
    <row r="3" spans="1:53" ht="33" customHeight="1" x14ac:dyDescent="0.45">
      <c r="A3" s="1194" t="s">
        <v>495</v>
      </c>
      <c r="B3" s="1194"/>
      <c r="C3" s="1194"/>
      <c r="D3" s="1194"/>
      <c r="E3" s="1194"/>
      <c r="F3" s="1194"/>
      <c r="G3" s="1194"/>
      <c r="H3" s="1194"/>
      <c r="I3" s="1194"/>
      <c r="J3" s="1194"/>
      <c r="K3" s="1194"/>
      <c r="L3" s="1194"/>
      <c r="M3" s="1194"/>
      <c r="N3" s="1194"/>
      <c r="O3" s="1194"/>
      <c r="P3" s="1196" t="s">
        <v>50</v>
      </c>
      <c r="Q3" s="1196"/>
      <c r="R3" s="1196"/>
      <c r="S3" s="1196"/>
      <c r="T3" s="1196"/>
      <c r="U3" s="1196"/>
      <c r="V3" s="1196"/>
      <c r="W3" s="1196"/>
      <c r="X3" s="1196"/>
      <c r="Y3" s="1196"/>
      <c r="Z3" s="1196"/>
      <c r="AA3" s="1196"/>
      <c r="AB3" s="1196"/>
      <c r="AC3" s="1196"/>
      <c r="AD3" s="1196"/>
      <c r="AE3" s="1196"/>
      <c r="AF3" s="1196"/>
      <c r="AG3" s="1196"/>
      <c r="AH3" s="1196"/>
      <c r="AI3" s="1196"/>
      <c r="AJ3" s="1196"/>
      <c r="AK3" s="1196"/>
      <c r="AL3" s="1196"/>
      <c r="AM3" s="1196"/>
      <c r="AN3" s="1197" t="s">
        <v>258</v>
      </c>
      <c r="AO3" s="1197"/>
      <c r="AP3" s="1197"/>
      <c r="AQ3" s="1197"/>
      <c r="AR3" s="1197"/>
      <c r="AS3" s="1197"/>
      <c r="AT3" s="1197"/>
      <c r="AU3" s="1197"/>
      <c r="AV3" s="1197"/>
      <c r="AW3" s="1197"/>
      <c r="AX3" s="1197"/>
      <c r="AY3" s="1197"/>
      <c r="AZ3" s="1197"/>
      <c r="BA3" s="1197"/>
    </row>
    <row r="4" spans="1:53" ht="30.75" x14ac:dyDescent="0.45">
      <c r="A4" s="1192" t="s">
        <v>496</v>
      </c>
      <c r="B4" s="1192"/>
      <c r="C4" s="1192"/>
      <c r="D4" s="1192"/>
      <c r="E4" s="1192"/>
      <c r="F4" s="1192"/>
      <c r="G4" s="1192"/>
      <c r="H4" s="1192"/>
      <c r="I4" s="1192"/>
      <c r="J4" s="1192"/>
      <c r="K4" s="1192"/>
      <c r="L4" s="1192"/>
      <c r="M4" s="1192"/>
      <c r="N4" s="1192"/>
      <c r="O4" s="1192"/>
      <c r="P4" s="32"/>
      <c r="Q4" s="32"/>
      <c r="R4" s="32"/>
      <c r="S4" s="32"/>
      <c r="T4" s="32"/>
      <c r="U4" s="32"/>
      <c r="V4" s="32"/>
      <c r="W4" s="32"/>
      <c r="X4" s="32"/>
      <c r="Y4" s="32"/>
      <c r="Z4" s="32"/>
      <c r="AA4" s="32"/>
      <c r="AB4" s="32"/>
      <c r="AC4" s="32"/>
      <c r="AD4" s="32"/>
      <c r="AE4" s="32"/>
      <c r="AF4" s="32"/>
      <c r="AG4" s="32"/>
      <c r="AH4" s="32"/>
      <c r="AI4" s="32"/>
      <c r="AJ4" s="32"/>
      <c r="AK4" s="32"/>
      <c r="AL4" s="32"/>
      <c r="AM4" s="32"/>
      <c r="AN4" s="1197"/>
      <c r="AO4" s="1197"/>
      <c r="AP4" s="1197"/>
      <c r="AQ4" s="1197"/>
      <c r="AR4" s="1197"/>
      <c r="AS4" s="1197"/>
      <c r="AT4" s="1197"/>
      <c r="AU4" s="1197"/>
      <c r="AV4" s="1197"/>
      <c r="AW4" s="1197"/>
      <c r="AX4" s="1197"/>
      <c r="AY4" s="1197"/>
      <c r="AZ4" s="1197"/>
      <c r="BA4" s="1197"/>
    </row>
    <row r="5" spans="1:53" ht="36.75" customHeight="1" x14ac:dyDescent="0.4">
      <c r="A5" s="33"/>
      <c r="B5" s="33"/>
      <c r="C5" s="33"/>
      <c r="D5" s="33"/>
      <c r="E5" s="33"/>
      <c r="F5" s="33"/>
      <c r="G5" s="33"/>
      <c r="H5" s="33"/>
      <c r="I5" s="33"/>
      <c r="J5" s="33"/>
      <c r="K5" s="33"/>
      <c r="L5" s="33"/>
      <c r="M5" s="33"/>
      <c r="N5" s="33"/>
      <c r="O5" s="33"/>
      <c r="P5" s="1198" t="s">
        <v>51</v>
      </c>
      <c r="Q5" s="1199"/>
      <c r="R5" s="1199"/>
      <c r="S5" s="1199"/>
      <c r="T5" s="1199"/>
      <c r="U5" s="1199"/>
      <c r="V5" s="1199"/>
      <c r="W5" s="1199"/>
      <c r="X5" s="1199"/>
      <c r="Y5" s="1199"/>
      <c r="Z5" s="1199"/>
      <c r="AA5" s="1199"/>
      <c r="AB5" s="1199"/>
      <c r="AC5" s="1199"/>
      <c r="AD5" s="1199"/>
      <c r="AE5" s="1199"/>
      <c r="AF5" s="1199"/>
      <c r="AG5" s="1199"/>
      <c r="AH5" s="1199"/>
      <c r="AI5" s="1199"/>
      <c r="AJ5" s="1199"/>
      <c r="AK5" s="1199"/>
      <c r="AL5" s="1199"/>
      <c r="AM5" s="1199"/>
    </row>
    <row r="6" spans="1:53" s="20" customFormat="1" ht="24.75" customHeight="1" x14ac:dyDescent="0.4">
      <c r="A6" s="1193" t="s">
        <v>76</v>
      </c>
      <c r="B6" s="1193"/>
      <c r="C6" s="1193"/>
      <c r="D6" s="1193"/>
      <c r="E6" s="1193"/>
      <c r="F6" s="1193"/>
      <c r="G6" s="1193"/>
      <c r="H6" s="1193"/>
      <c r="I6" s="1193"/>
      <c r="J6" s="1193"/>
      <c r="K6" s="1193"/>
      <c r="L6" s="1193"/>
      <c r="M6" s="1193"/>
      <c r="N6" s="1193"/>
      <c r="O6" s="1193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  <c r="AL6" s="34"/>
      <c r="AM6" s="34"/>
      <c r="AN6" s="34"/>
      <c r="AO6" s="1200"/>
      <c r="AP6" s="1200"/>
      <c r="AQ6" s="1200"/>
      <c r="AR6" s="1200"/>
      <c r="AS6" s="1200"/>
      <c r="AT6" s="1200"/>
      <c r="AU6" s="1200"/>
      <c r="AV6" s="1200"/>
      <c r="AW6" s="1200"/>
      <c r="AX6" s="1200"/>
      <c r="AY6" s="1200"/>
      <c r="AZ6" s="1200"/>
      <c r="BA6" s="1200"/>
    </row>
    <row r="7" spans="1:53" s="20" customFormat="1" ht="27" customHeight="1" x14ac:dyDescent="0.4">
      <c r="A7" s="1193" t="s">
        <v>52</v>
      </c>
      <c r="B7" s="1193"/>
      <c r="C7" s="1193"/>
      <c r="D7" s="1193"/>
      <c r="E7" s="1193"/>
      <c r="F7" s="1193"/>
      <c r="G7" s="1193"/>
      <c r="H7" s="1193"/>
      <c r="I7" s="1193"/>
      <c r="J7" s="1193"/>
      <c r="K7" s="1193"/>
      <c r="L7" s="1193"/>
      <c r="M7" s="1193"/>
      <c r="N7" s="1193"/>
      <c r="O7" s="1193"/>
      <c r="P7" s="1201" t="s">
        <v>77</v>
      </c>
      <c r="Q7" s="1201"/>
      <c r="R7" s="1201"/>
      <c r="S7" s="1201"/>
      <c r="T7" s="1201"/>
      <c r="U7" s="1201"/>
      <c r="V7" s="1201"/>
      <c r="W7" s="1201"/>
      <c r="X7" s="1201"/>
      <c r="Y7" s="1201"/>
      <c r="Z7" s="1201"/>
      <c r="AA7" s="1201"/>
      <c r="AB7" s="1201"/>
      <c r="AC7" s="1201"/>
      <c r="AD7" s="1201"/>
      <c r="AE7" s="1201"/>
      <c r="AF7" s="1201"/>
      <c r="AG7" s="1201"/>
      <c r="AH7" s="1201"/>
      <c r="AI7" s="1201"/>
      <c r="AJ7" s="1201"/>
      <c r="AK7" s="1201"/>
      <c r="AL7" s="1201"/>
      <c r="AM7" s="35"/>
      <c r="AN7" s="1202" t="s">
        <v>81</v>
      </c>
      <c r="AO7" s="1203"/>
      <c r="AP7" s="1203"/>
      <c r="AQ7" s="1203"/>
      <c r="AR7" s="1203"/>
      <c r="AS7" s="1203"/>
      <c r="AT7" s="1203"/>
      <c r="AU7" s="1203"/>
      <c r="AV7" s="1203"/>
      <c r="AW7" s="1203"/>
      <c r="AX7" s="1203"/>
      <c r="AY7" s="1203"/>
      <c r="AZ7" s="1203"/>
      <c r="BA7" s="1203"/>
    </row>
    <row r="8" spans="1:53" s="20" customFormat="1" ht="27.75" customHeight="1" x14ac:dyDescent="0.4">
      <c r="P8" s="1201" t="s">
        <v>242</v>
      </c>
      <c r="Q8" s="1201"/>
      <c r="R8" s="1201"/>
      <c r="S8" s="1201"/>
      <c r="T8" s="1201"/>
      <c r="U8" s="1201"/>
      <c r="V8" s="1201"/>
      <c r="W8" s="1201"/>
      <c r="X8" s="1201"/>
      <c r="Y8" s="1201"/>
      <c r="Z8" s="1201"/>
      <c r="AA8" s="1201"/>
      <c r="AB8" s="1201"/>
      <c r="AC8" s="1201"/>
      <c r="AD8" s="1201"/>
      <c r="AE8" s="1201"/>
      <c r="AF8" s="1201"/>
      <c r="AG8" s="1201"/>
      <c r="AH8" s="1201"/>
      <c r="AI8" s="1201"/>
      <c r="AJ8" s="1201"/>
      <c r="AK8" s="1201"/>
      <c r="AL8" s="1201"/>
      <c r="AM8" s="35"/>
      <c r="AN8" s="1220" t="s">
        <v>196</v>
      </c>
      <c r="AO8" s="1220"/>
      <c r="AP8" s="1220"/>
      <c r="AQ8" s="1220"/>
      <c r="AR8" s="1220"/>
      <c r="AS8" s="1220"/>
      <c r="AT8" s="1220"/>
      <c r="AU8" s="1220"/>
      <c r="AV8" s="1220"/>
      <c r="AW8" s="1220"/>
      <c r="AX8" s="1220"/>
      <c r="AY8" s="1220"/>
      <c r="AZ8" s="1220"/>
      <c r="BA8" s="1220"/>
    </row>
    <row r="9" spans="1:53" s="20" customFormat="1" ht="27.75" customHeight="1" x14ac:dyDescent="0.4">
      <c r="P9" s="1201" t="s">
        <v>241</v>
      </c>
      <c r="Q9" s="1201"/>
      <c r="R9" s="1201"/>
      <c r="S9" s="1201"/>
      <c r="T9" s="1201"/>
      <c r="U9" s="1201"/>
      <c r="V9" s="1201"/>
      <c r="W9" s="1201"/>
      <c r="X9" s="1201"/>
      <c r="Y9" s="1201"/>
      <c r="Z9" s="1201"/>
      <c r="AA9" s="1201"/>
      <c r="AB9" s="1201"/>
      <c r="AC9" s="1201"/>
      <c r="AD9" s="1201"/>
      <c r="AE9" s="1201"/>
      <c r="AF9" s="1201"/>
      <c r="AG9" s="1201"/>
      <c r="AH9" s="1201"/>
      <c r="AI9" s="1201"/>
      <c r="AJ9" s="1201"/>
      <c r="AK9" s="1201"/>
      <c r="AL9" s="1201"/>
      <c r="AM9" s="35"/>
      <c r="AN9" s="1220"/>
      <c r="AO9" s="1220"/>
      <c r="AP9" s="1220"/>
      <c r="AQ9" s="1220"/>
      <c r="AR9" s="1220"/>
      <c r="AS9" s="1220"/>
      <c r="AT9" s="1220"/>
      <c r="AU9" s="1220"/>
      <c r="AV9" s="1220"/>
      <c r="AW9" s="1220"/>
      <c r="AX9" s="1220"/>
      <c r="AY9" s="1220"/>
      <c r="AZ9" s="1220"/>
      <c r="BA9" s="1220"/>
    </row>
    <row r="10" spans="1:53" s="20" customFormat="1" ht="27.75" customHeight="1" x14ac:dyDescent="0.35">
      <c r="P10" s="1211" t="s">
        <v>78</v>
      </c>
      <c r="Q10" s="1212"/>
      <c r="R10" s="1212"/>
      <c r="S10" s="1212"/>
      <c r="T10" s="1212"/>
      <c r="U10" s="1212"/>
      <c r="V10" s="1212"/>
      <c r="W10" s="1212"/>
      <c r="X10" s="1212"/>
      <c r="Y10" s="1212"/>
      <c r="Z10" s="1212"/>
      <c r="AA10" s="1212"/>
      <c r="AB10" s="1212"/>
      <c r="AC10" s="1212"/>
      <c r="AD10" s="1212"/>
      <c r="AE10" s="1212"/>
      <c r="AF10" s="1212"/>
      <c r="AG10" s="1212"/>
      <c r="AH10" s="1212"/>
      <c r="AI10" s="1212"/>
      <c r="AJ10" s="1212"/>
      <c r="AK10" s="1212"/>
      <c r="AL10" s="1213"/>
      <c r="AM10" s="1213"/>
      <c r="AN10" s="1220"/>
      <c r="AO10" s="1220"/>
      <c r="AP10" s="1220"/>
      <c r="AQ10" s="1220"/>
      <c r="AR10" s="1220"/>
      <c r="AS10" s="1220"/>
      <c r="AT10" s="1220"/>
      <c r="AU10" s="1220"/>
      <c r="AV10" s="1220"/>
      <c r="AW10" s="1220"/>
      <c r="AX10" s="1220"/>
      <c r="AY10" s="1220"/>
      <c r="AZ10" s="1220"/>
      <c r="BA10" s="1220"/>
    </row>
    <row r="11" spans="1:53" s="20" customFormat="1" ht="27.75" customHeight="1" x14ac:dyDescent="0.4">
      <c r="P11" s="1211" t="s">
        <v>243</v>
      </c>
      <c r="Q11" s="1211"/>
      <c r="R11" s="1211"/>
      <c r="S11" s="1211"/>
      <c r="T11" s="1211"/>
      <c r="U11" s="1211"/>
      <c r="V11" s="1211"/>
      <c r="W11" s="1211"/>
      <c r="X11" s="1211"/>
      <c r="Y11" s="1211"/>
      <c r="Z11" s="1211"/>
      <c r="AA11" s="1211"/>
      <c r="AB11" s="1211"/>
      <c r="AC11" s="1211"/>
      <c r="AD11" s="1211"/>
      <c r="AE11" s="1211"/>
      <c r="AF11" s="1211"/>
      <c r="AG11" s="1211"/>
      <c r="AH11" s="1211"/>
      <c r="AI11" s="1211"/>
      <c r="AJ11" s="1211"/>
      <c r="AK11" s="1211"/>
      <c r="AL11" s="1211"/>
      <c r="AM11" s="1211"/>
      <c r="AN11" s="27"/>
      <c r="AO11" s="27"/>
      <c r="AP11" s="27"/>
      <c r="AQ11" s="27"/>
      <c r="AR11" s="27"/>
      <c r="AS11" s="27"/>
      <c r="AT11" s="27"/>
      <c r="AU11" s="27"/>
      <c r="AV11" s="27"/>
      <c r="AW11" s="27"/>
      <c r="AX11" s="27"/>
      <c r="AY11" s="27"/>
      <c r="AZ11" s="27"/>
      <c r="BA11" s="27"/>
    </row>
    <row r="12" spans="1:53" s="20" customFormat="1" ht="27.75" customHeight="1" x14ac:dyDescent="0.4">
      <c r="P12" s="36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  <c r="AD12" s="37"/>
      <c r="AE12" s="37"/>
      <c r="AF12" s="37"/>
      <c r="AG12" s="37"/>
      <c r="AH12" s="37"/>
      <c r="AI12" s="37"/>
      <c r="AJ12" s="37"/>
      <c r="AK12" s="37"/>
      <c r="AL12" s="38"/>
      <c r="AM12" s="38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</row>
    <row r="13" spans="1:53" s="20" customFormat="1" ht="27.75" customHeight="1" x14ac:dyDescent="0.4">
      <c r="P13" s="36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  <c r="AJ13" s="37"/>
      <c r="AK13" s="37"/>
      <c r="AL13" s="38"/>
      <c r="AM13" s="38"/>
      <c r="AN13" s="27"/>
      <c r="AO13" s="27"/>
      <c r="AP13" s="27"/>
      <c r="AQ13" s="27"/>
      <c r="AR13" s="27"/>
      <c r="AS13" s="27"/>
      <c r="AT13" s="27"/>
      <c r="AU13" s="27"/>
      <c r="AV13" s="27"/>
      <c r="AW13" s="27"/>
      <c r="AX13" s="27"/>
      <c r="AY13" s="27"/>
      <c r="AZ13" s="27"/>
      <c r="BA13" s="27"/>
    </row>
    <row r="14" spans="1:53" s="20" customFormat="1" ht="18.75" x14ac:dyDescent="0.3">
      <c r="AO14" s="21"/>
      <c r="AP14" s="21"/>
      <c r="AQ14" s="21"/>
      <c r="AR14" s="21"/>
      <c r="AS14" s="21"/>
      <c r="AT14" s="21"/>
      <c r="AU14" s="21"/>
      <c r="AV14" s="21"/>
      <c r="AW14" s="21"/>
      <c r="AX14" s="21"/>
      <c r="AY14" s="21"/>
      <c r="AZ14" s="21"/>
      <c r="BA14" s="21"/>
    </row>
    <row r="15" spans="1:53" s="20" customFormat="1" ht="22.5" x14ac:dyDescent="0.3">
      <c r="A15" s="1214" t="s">
        <v>430</v>
      </c>
      <c r="B15" s="1214"/>
      <c r="C15" s="1214"/>
      <c r="D15" s="1214"/>
      <c r="E15" s="1214"/>
      <c r="F15" s="1214"/>
      <c r="G15" s="1214"/>
      <c r="H15" s="1214"/>
      <c r="I15" s="1214"/>
      <c r="J15" s="1214"/>
      <c r="K15" s="1214"/>
      <c r="L15" s="1214"/>
      <c r="M15" s="1214"/>
      <c r="N15" s="1214"/>
      <c r="O15" s="1214"/>
      <c r="P15" s="1214"/>
      <c r="Q15" s="1214"/>
      <c r="R15" s="1214"/>
      <c r="S15" s="1214"/>
      <c r="T15" s="1214"/>
      <c r="U15" s="1214"/>
      <c r="V15" s="1214"/>
      <c r="W15" s="1214"/>
      <c r="X15" s="1214"/>
      <c r="Y15" s="1214"/>
      <c r="Z15" s="1214"/>
      <c r="AA15" s="1214"/>
      <c r="AB15" s="1214"/>
      <c r="AC15" s="1214"/>
      <c r="AD15" s="1214"/>
      <c r="AE15" s="1214"/>
      <c r="AF15" s="1214"/>
      <c r="AG15" s="1214"/>
      <c r="AH15" s="1214"/>
      <c r="AI15" s="1214"/>
      <c r="AJ15" s="1214"/>
      <c r="AK15" s="1214"/>
      <c r="AL15" s="1214"/>
      <c r="AM15" s="1214"/>
      <c r="AN15" s="1214"/>
      <c r="AO15" s="1214"/>
      <c r="AP15" s="1214"/>
      <c r="AQ15" s="1214"/>
      <c r="AR15" s="1214"/>
      <c r="AS15" s="1214"/>
      <c r="AT15" s="1214"/>
      <c r="AU15" s="1214"/>
      <c r="AV15" s="1214"/>
      <c r="AW15" s="1214"/>
      <c r="AX15" s="1214"/>
      <c r="AY15" s="1214"/>
      <c r="AZ15" s="1214"/>
      <c r="BA15" s="1214"/>
    </row>
    <row r="16" spans="1:53" s="20" customFormat="1" ht="19.5" thickBot="1" x14ac:dyDescent="0.35">
      <c r="A16" s="28"/>
      <c r="B16" s="28"/>
      <c r="C16" s="28"/>
      <c r="D16" s="28"/>
      <c r="E16" s="28"/>
      <c r="F16" s="28"/>
      <c r="G16" s="28"/>
      <c r="H16" s="28"/>
      <c r="I16" s="28"/>
      <c r="J16" s="28"/>
      <c r="K16" s="28"/>
      <c r="L16" s="28"/>
      <c r="M16" s="28"/>
      <c r="N16" s="28"/>
      <c r="O16" s="28"/>
      <c r="P16" s="28"/>
      <c r="Q16" s="28"/>
      <c r="R16" s="28"/>
      <c r="S16" s="28"/>
      <c r="T16" s="28"/>
      <c r="U16" s="28"/>
      <c r="V16" s="28"/>
      <c r="W16" s="28"/>
      <c r="X16" s="28"/>
      <c r="Y16" s="28"/>
      <c r="Z16" s="28"/>
      <c r="AA16" s="28"/>
      <c r="AB16" s="28"/>
      <c r="AC16" s="28"/>
      <c r="AD16" s="28"/>
      <c r="AE16" s="28"/>
      <c r="AF16" s="28"/>
      <c r="AG16" s="28"/>
      <c r="AH16" s="28"/>
      <c r="AI16" s="28"/>
      <c r="AJ16" s="28"/>
      <c r="AK16" s="28"/>
      <c r="AL16" s="28"/>
      <c r="AM16" s="28"/>
      <c r="AN16" s="28"/>
      <c r="AO16" s="28"/>
      <c r="AP16" s="28"/>
      <c r="AQ16" s="28"/>
      <c r="AR16" s="28"/>
      <c r="AS16" s="28"/>
      <c r="AT16" s="28"/>
      <c r="AU16" s="28"/>
      <c r="AV16" s="28"/>
      <c r="AW16" s="28"/>
      <c r="AX16" s="28"/>
      <c r="AY16" s="28"/>
      <c r="AZ16" s="28"/>
      <c r="BA16" s="28"/>
    </row>
    <row r="17" spans="1:53" ht="18" customHeight="1" x14ac:dyDescent="0.25">
      <c r="A17" s="1215" t="s">
        <v>53</v>
      </c>
      <c r="B17" s="1204" t="s">
        <v>54</v>
      </c>
      <c r="C17" s="1205"/>
      <c r="D17" s="1205"/>
      <c r="E17" s="1206"/>
      <c r="F17" s="1204" t="s">
        <v>55</v>
      </c>
      <c r="G17" s="1205"/>
      <c r="H17" s="1205"/>
      <c r="I17" s="1206"/>
      <c r="J17" s="1207" t="s">
        <v>56</v>
      </c>
      <c r="K17" s="1210"/>
      <c r="L17" s="1210"/>
      <c r="M17" s="1210"/>
      <c r="N17" s="1207" t="s">
        <v>57</v>
      </c>
      <c r="O17" s="1210"/>
      <c r="P17" s="1210"/>
      <c r="Q17" s="1210"/>
      <c r="R17" s="1209"/>
      <c r="S17" s="1207" t="s">
        <v>58</v>
      </c>
      <c r="T17" s="1208"/>
      <c r="U17" s="1208"/>
      <c r="V17" s="1208"/>
      <c r="W17" s="1209"/>
      <c r="X17" s="1207" t="s">
        <v>59</v>
      </c>
      <c r="Y17" s="1210"/>
      <c r="Z17" s="1210"/>
      <c r="AA17" s="1209"/>
      <c r="AB17" s="1204" t="s">
        <v>60</v>
      </c>
      <c r="AC17" s="1205"/>
      <c r="AD17" s="1205"/>
      <c r="AE17" s="1206"/>
      <c r="AF17" s="1204" t="s">
        <v>61</v>
      </c>
      <c r="AG17" s="1205"/>
      <c r="AH17" s="1205"/>
      <c r="AI17" s="1206"/>
      <c r="AJ17" s="1207" t="s">
        <v>62</v>
      </c>
      <c r="AK17" s="1208"/>
      <c r="AL17" s="1208"/>
      <c r="AM17" s="1208"/>
      <c r="AN17" s="1209"/>
      <c r="AO17" s="1207" t="s">
        <v>63</v>
      </c>
      <c r="AP17" s="1210"/>
      <c r="AQ17" s="1210"/>
      <c r="AR17" s="1210"/>
      <c r="AS17" s="1217" t="s">
        <v>64</v>
      </c>
      <c r="AT17" s="1218"/>
      <c r="AU17" s="1218"/>
      <c r="AV17" s="1218"/>
      <c r="AW17" s="1219"/>
      <c r="AX17" s="1207" t="s">
        <v>65</v>
      </c>
      <c r="AY17" s="1210"/>
      <c r="AZ17" s="1210"/>
      <c r="BA17" s="1209"/>
    </row>
    <row r="18" spans="1:53" s="1" customFormat="1" ht="20.25" customHeight="1" thickBot="1" x14ac:dyDescent="0.3">
      <c r="A18" s="1216"/>
      <c r="B18" s="39">
        <v>1</v>
      </c>
      <c r="C18" s="40">
        <v>2</v>
      </c>
      <c r="D18" s="40">
        <v>3</v>
      </c>
      <c r="E18" s="41">
        <v>4</v>
      </c>
      <c r="F18" s="39">
        <v>5</v>
      </c>
      <c r="G18" s="40">
        <v>6</v>
      </c>
      <c r="H18" s="40">
        <v>7</v>
      </c>
      <c r="I18" s="41">
        <v>8</v>
      </c>
      <c r="J18" s="39">
        <v>9</v>
      </c>
      <c r="K18" s="40">
        <v>10</v>
      </c>
      <c r="L18" s="40">
        <v>11</v>
      </c>
      <c r="M18" s="42">
        <v>12</v>
      </c>
      <c r="N18" s="39">
        <v>13</v>
      </c>
      <c r="O18" s="40">
        <v>14</v>
      </c>
      <c r="P18" s="40">
        <v>15</v>
      </c>
      <c r="Q18" s="40">
        <v>16</v>
      </c>
      <c r="R18" s="41">
        <v>17</v>
      </c>
      <c r="S18" s="39">
        <v>18</v>
      </c>
      <c r="T18" s="40">
        <v>19</v>
      </c>
      <c r="U18" s="40">
        <v>20</v>
      </c>
      <c r="V18" s="40">
        <v>21</v>
      </c>
      <c r="W18" s="41">
        <v>22</v>
      </c>
      <c r="X18" s="39">
        <v>23</v>
      </c>
      <c r="Y18" s="40">
        <v>24</v>
      </c>
      <c r="Z18" s="40">
        <v>25</v>
      </c>
      <c r="AA18" s="41">
        <v>26</v>
      </c>
      <c r="AB18" s="39">
        <v>27</v>
      </c>
      <c r="AC18" s="40">
        <v>28</v>
      </c>
      <c r="AD18" s="40">
        <v>29</v>
      </c>
      <c r="AE18" s="41">
        <v>30</v>
      </c>
      <c r="AF18" s="39">
        <v>31</v>
      </c>
      <c r="AG18" s="40">
        <v>32</v>
      </c>
      <c r="AH18" s="40">
        <v>33</v>
      </c>
      <c r="AI18" s="41">
        <v>34</v>
      </c>
      <c r="AJ18" s="39">
        <v>35</v>
      </c>
      <c r="AK18" s="40">
        <v>36</v>
      </c>
      <c r="AL18" s="40">
        <v>37</v>
      </c>
      <c r="AM18" s="40">
        <v>38</v>
      </c>
      <c r="AN18" s="41">
        <v>39</v>
      </c>
      <c r="AO18" s="39">
        <v>40</v>
      </c>
      <c r="AP18" s="40">
        <v>41</v>
      </c>
      <c r="AQ18" s="40">
        <v>42</v>
      </c>
      <c r="AR18" s="42">
        <v>43</v>
      </c>
      <c r="AS18" s="39">
        <v>44</v>
      </c>
      <c r="AT18" s="40">
        <v>45</v>
      </c>
      <c r="AU18" s="40">
        <v>46</v>
      </c>
      <c r="AV18" s="40">
        <v>47</v>
      </c>
      <c r="AW18" s="41">
        <v>48</v>
      </c>
      <c r="AX18" s="39">
        <v>49</v>
      </c>
      <c r="AY18" s="40">
        <v>50</v>
      </c>
      <c r="AZ18" s="40">
        <v>51</v>
      </c>
      <c r="BA18" s="41">
        <v>52</v>
      </c>
    </row>
    <row r="19" spans="1:53" ht="20.100000000000001" customHeight="1" thickBot="1" x14ac:dyDescent="0.35">
      <c r="A19" s="72">
        <v>1</v>
      </c>
      <c r="B19" s="43" t="s">
        <v>66</v>
      </c>
      <c r="C19" s="44" t="s">
        <v>66</v>
      </c>
      <c r="D19" s="44" t="s">
        <v>66</v>
      </c>
      <c r="E19" s="45" t="s">
        <v>66</v>
      </c>
      <c r="F19" s="43" t="s">
        <v>66</v>
      </c>
      <c r="G19" s="44" t="s">
        <v>66</v>
      </c>
      <c r="H19" s="44" t="s">
        <v>66</v>
      </c>
      <c r="I19" s="45" t="s">
        <v>66</v>
      </c>
      <c r="J19" s="43" t="s">
        <v>66</v>
      </c>
      <c r="K19" s="44" t="s">
        <v>66</v>
      </c>
      <c r="L19" s="44" t="s">
        <v>66</v>
      </c>
      <c r="M19" s="45" t="s">
        <v>66</v>
      </c>
      <c r="N19" s="43" t="s">
        <v>66</v>
      </c>
      <c r="O19" s="44" t="s">
        <v>66</v>
      </c>
      <c r="P19" s="44" t="s">
        <v>66</v>
      </c>
      <c r="Q19" s="44" t="s">
        <v>14</v>
      </c>
      <c r="R19" s="45" t="s">
        <v>14</v>
      </c>
      <c r="S19" s="43" t="s">
        <v>67</v>
      </c>
      <c r="T19" s="44" t="s">
        <v>66</v>
      </c>
      <c r="U19" s="44" t="s">
        <v>66</v>
      </c>
      <c r="V19" s="44" t="s">
        <v>66</v>
      </c>
      <c r="W19" s="45" t="s">
        <v>66</v>
      </c>
      <c r="X19" s="43" t="s">
        <v>66</v>
      </c>
      <c r="Y19" s="44" t="s">
        <v>66</v>
      </c>
      <c r="Z19" s="44" t="s">
        <v>66</v>
      </c>
      <c r="AA19" s="45" t="s">
        <v>66</v>
      </c>
      <c r="AB19" s="43" t="s">
        <v>66</v>
      </c>
      <c r="AC19" s="44" t="s">
        <v>67</v>
      </c>
      <c r="AD19" s="44" t="s">
        <v>67</v>
      </c>
      <c r="AE19" s="1087" t="s">
        <v>13</v>
      </c>
      <c r="AF19" s="43" t="s">
        <v>13</v>
      </c>
      <c r="AG19" s="44" t="s">
        <v>66</v>
      </c>
      <c r="AH19" s="44" t="s">
        <v>66</v>
      </c>
      <c r="AI19" s="45" t="s">
        <v>66</v>
      </c>
      <c r="AJ19" s="44" t="s">
        <v>66</v>
      </c>
      <c r="AK19" s="44" t="s">
        <v>66</v>
      </c>
      <c r="AL19" s="44" t="s">
        <v>66</v>
      </c>
      <c r="AM19" s="44" t="s">
        <v>66</v>
      </c>
      <c r="AN19" s="45" t="s">
        <v>66</v>
      </c>
      <c r="AO19" s="65" t="s">
        <v>66</v>
      </c>
      <c r="AP19" s="44" t="s">
        <v>14</v>
      </c>
      <c r="AQ19" s="44" t="s">
        <v>14</v>
      </c>
      <c r="AR19" s="45" t="s">
        <v>67</v>
      </c>
      <c r="AS19" s="43" t="s">
        <v>67</v>
      </c>
      <c r="AT19" s="44" t="s">
        <v>67</v>
      </c>
      <c r="AU19" s="44" t="s">
        <v>67</v>
      </c>
      <c r="AV19" s="44" t="s">
        <v>67</v>
      </c>
      <c r="AW19" s="45" t="s">
        <v>67</v>
      </c>
      <c r="AX19" s="65" t="s">
        <v>67</v>
      </c>
      <c r="AY19" s="44" t="s">
        <v>67</v>
      </c>
      <c r="AZ19" s="44" t="s">
        <v>67</v>
      </c>
      <c r="BA19" s="45" t="s">
        <v>67</v>
      </c>
    </row>
    <row r="20" spans="1:53" ht="20.100000000000001" customHeight="1" thickBot="1" x14ac:dyDescent="0.35">
      <c r="A20" s="73">
        <v>2</v>
      </c>
      <c r="B20" s="46" t="s">
        <v>66</v>
      </c>
      <c r="C20" s="47" t="s">
        <v>66</v>
      </c>
      <c r="D20" s="47" t="s">
        <v>66</v>
      </c>
      <c r="E20" s="50" t="s">
        <v>66</v>
      </c>
      <c r="F20" s="46" t="s">
        <v>66</v>
      </c>
      <c r="G20" s="47" t="s">
        <v>66</v>
      </c>
      <c r="H20" s="47" t="s">
        <v>66</v>
      </c>
      <c r="I20" s="50" t="s">
        <v>66</v>
      </c>
      <c r="J20" s="46" t="s">
        <v>66</v>
      </c>
      <c r="K20" s="47" t="s">
        <v>66</v>
      </c>
      <c r="L20" s="47" t="s">
        <v>66</v>
      </c>
      <c r="M20" s="50" t="s">
        <v>66</v>
      </c>
      <c r="N20" s="46" t="s">
        <v>66</v>
      </c>
      <c r="O20" s="47" t="s">
        <v>66</v>
      </c>
      <c r="P20" s="47" t="s">
        <v>66</v>
      </c>
      <c r="Q20" s="47" t="s">
        <v>14</v>
      </c>
      <c r="R20" s="50" t="s">
        <v>14</v>
      </c>
      <c r="S20" s="46" t="s">
        <v>67</v>
      </c>
      <c r="T20" s="47" t="s">
        <v>66</v>
      </c>
      <c r="U20" s="47" t="s">
        <v>66</v>
      </c>
      <c r="V20" s="47" t="s">
        <v>66</v>
      </c>
      <c r="W20" s="50" t="s">
        <v>66</v>
      </c>
      <c r="X20" s="46" t="s">
        <v>66</v>
      </c>
      <c r="Y20" s="47" t="s">
        <v>66</v>
      </c>
      <c r="Z20" s="47" t="s">
        <v>66</v>
      </c>
      <c r="AA20" s="50" t="s">
        <v>66</v>
      </c>
      <c r="AB20" s="46" t="s">
        <v>66</v>
      </c>
      <c r="AC20" s="44" t="s">
        <v>67</v>
      </c>
      <c r="AD20" s="44" t="s">
        <v>67</v>
      </c>
      <c r="AE20" s="63" t="s">
        <v>13</v>
      </c>
      <c r="AF20" s="46" t="s">
        <v>13</v>
      </c>
      <c r="AG20" s="47" t="s">
        <v>66</v>
      </c>
      <c r="AH20" s="47" t="s">
        <v>66</v>
      </c>
      <c r="AI20" s="63" t="s">
        <v>66</v>
      </c>
      <c r="AJ20" s="46" t="s">
        <v>66</v>
      </c>
      <c r="AK20" s="47" t="s">
        <v>66</v>
      </c>
      <c r="AL20" s="47" t="s">
        <v>66</v>
      </c>
      <c r="AM20" s="47" t="s">
        <v>66</v>
      </c>
      <c r="AN20" s="50" t="s">
        <v>66</v>
      </c>
      <c r="AO20" s="67" t="s">
        <v>66</v>
      </c>
      <c r="AP20" s="47" t="s">
        <v>14</v>
      </c>
      <c r="AQ20" s="47" t="s">
        <v>14</v>
      </c>
      <c r="AR20" s="50" t="s">
        <v>67</v>
      </c>
      <c r="AS20" s="71" t="s">
        <v>67</v>
      </c>
      <c r="AT20" s="49" t="s">
        <v>67</v>
      </c>
      <c r="AU20" s="47" t="s">
        <v>67</v>
      </c>
      <c r="AV20" s="47" t="s">
        <v>67</v>
      </c>
      <c r="AW20" s="50" t="s">
        <v>67</v>
      </c>
      <c r="AX20" s="66" t="s">
        <v>67</v>
      </c>
      <c r="AY20" s="47" t="s">
        <v>67</v>
      </c>
      <c r="AZ20" s="47" t="s">
        <v>67</v>
      </c>
      <c r="BA20" s="50" t="s">
        <v>67</v>
      </c>
    </row>
    <row r="21" spans="1:53" ht="20.100000000000001" customHeight="1" x14ac:dyDescent="0.3">
      <c r="A21" s="73">
        <v>3</v>
      </c>
      <c r="B21" s="46" t="s">
        <v>66</v>
      </c>
      <c r="C21" s="47" t="s">
        <v>66</v>
      </c>
      <c r="D21" s="47" t="s">
        <v>66</v>
      </c>
      <c r="E21" s="50" t="s">
        <v>66</v>
      </c>
      <c r="F21" s="46" t="s">
        <v>66</v>
      </c>
      <c r="G21" s="47" t="s">
        <v>66</v>
      </c>
      <c r="H21" s="47" t="s">
        <v>66</v>
      </c>
      <c r="I21" s="50" t="s">
        <v>66</v>
      </c>
      <c r="J21" s="46" t="s">
        <v>66</v>
      </c>
      <c r="K21" s="47" t="s">
        <v>66</v>
      </c>
      <c r="L21" s="47" t="s">
        <v>66</v>
      </c>
      <c r="M21" s="50" t="s">
        <v>66</v>
      </c>
      <c r="N21" s="46" t="s">
        <v>66</v>
      </c>
      <c r="O21" s="47" t="s">
        <v>66</v>
      </c>
      <c r="P21" s="47" t="s">
        <v>66</v>
      </c>
      <c r="Q21" s="47" t="s">
        <v>14</v>
      </c>
      <c r="R21" s="50" t="s">
        <v>14</v>
      </c>
      <c r="S21" s="46" t="s">
        <v>67</v>
      </c>
      <c r="T21" s="47" t="s">
        <v>66</v>
      </c>
      <c r="U21" s="47" t="s">
        <v>66</v>
      </c>
      <c r="V21" s="47" t="s">
        <v>66</v>
      </c>
      <c r="W21" s="50" t="s">
        <v>66</v>
      </c>
      <c r="X21" s="46" t="s">
        <v>66</v>
      </c>
      <c r="Y21" s="47" t="s">
        <v>66</v>
      </c>
      <c r="Z21" s="47" t="s">
        <v>66</v>
      </c>
      <c r="AA21" s="50" t="s">
        <v>66</v>
      </c>
      <c r="AB21" s="46" t="s">
        <v>66</v>
      </c>
      <c r="AC21" s="44" t="s">
        <v>67</v>
      </c>
      <c r="AD21" s="44" t="s">
        <v>67</v>
      </c>
      <c r="AE21" s="63" t="s">
        <v>13</v>
      </c>
      <c r="AF21" s="46" t="s">
        <v>13</v>
      </c>
      <c r="AG21" s="47" t="s">
        <v>66</v>
      </c>
      <c r="AH21" s="47" t="s">
        <v>66</v>
      </c>
      <c r="AI21" s="63" t="s">
        <v>66</v>
      </c>
      <c r="AJ21" s="46" t="s">
        <v>66</v>
      </c>
      <c r="AK21" s="47" t="s">
        <v>66</v>
      </c>
      <c r="AL21" s="47" t="s">
        <v>66</v>
      </c>
      <c r="AM21" s="47" t="s">
        <v>66</v>
      </c>
      <c r="AN21" s="50" t="s">
        <v>66</v>
      </c>
      <c r="AO21" s="67" t="s">
        <v>66</v>
      </c>
      <c r="AP21" s="47" t="s">
        <v>14</v>
      </c>
      <c r="AQ21" s="47" t="s">
        <v>14</v>
      </c>
      <c r="AR21" s="50" t="s">
        <v>67</v>
      </c>
      <c r="AS21" s="46" t="s">
        <v>67</v>
      </c>
      <c r="AT21" s="47" t="s">
        <v>67</v>
      </c>
      <c r="AU21" s="47" t="s">
        <v>67</v>
      </c>
      <c r="AV21" s="47" t="s">
        <v>67</v>
      </c>
      <c r="AW21" s="50" t="s">
        <v>67</v>
      </c>
      <c r="AX21" s="67" t="s">
        <v>67</v>
      </c>
      <c r="AY21" s="47" t="s">
        <v>67</v>
      </c>
      <c r="AZ21" s="47" t="s">
        <v>67</v>
      </c>
      <c r="BA21" s="50" t="s">
        <v>67</v>
      </c>
    </row>
    <row r="22" spans="1:53" ht="19.5" customHeight="1" thickBot="1" x14ac:dyDescent="0.35">
      <c r="A22" s="74">
        <v>4</v>
      </c>
      <c r="B22" s="52" t="s">
        <v>66</v>
      </c>
      <c r="C22" s="51" t="s">
        <v>66</v>
      </c>
      <c r="D22" s="51" t="s">
        <v>66</v>
      </c>
      <c r="E22" s="68" t="s">
        <v>66</v>
      </c>
      <c r="F22" s="52" t="s">
        <v>66</v>
      </c>
      <c r="G22" s="51" t="s">
        <v>66</v>
      </c>
      <c r="H22" s="51" t="s">
        <v>66</v>
      </c>
      <c r="I22" s="68" t="s">
        <v>66</v>
      </c>
      <c r="J22" s="52" t="s">
        <v>66</v>
      </c>
      <c r="K22" s="51" t="s">
        <v>66</v>
      </c>
      <c r="L22" s="51" t="s">
        <v>66</v>
      </c>
      <c r="M22" s="68" t="s">
        <v>66</v>
      </c>
      <c r="N22" s="52" t="s">
        <v>66</v>
      </c>
      <c r="O22" s="51" t="s">
        <v>66</v>
      </c>
      <c r="P22" s="51" t="s">
        <v>66</v>
      </c>
      <c r="Q22" s="51" t="s">
        <v>14</v>
      </c>
      <c r="R22" s="68" t="s">
        <v>14</v>
      </c>
      <c r="S22" s="52" t="s">
        <v>67</v>
      </c>
      <c r="T22" s="51" t="s">
        <v>66</v>
      </c>
      <c r="U22" s="51" t="s">
        <v>66</v>
      </c>
      <c r="V22" s="51" t="s">
        <v>66</v>
      </c>
      <c r="W22" s="68" t="s">
        <v>66</v>
      </c>
      <c r="X22" s="52" t="s">
        <v>66</v>
      </c>
      <c r="Y22" s="51" t="s">
        <v>66</v>
      </c>
      <c r="Z22" s="51" t="s">
        <v>66</v>
      </c>
      <c r="AA22" s="64" t="s">
        <v>66</v>
      </c>
      <c r="AB22" s="52" t="s">
        <v>66</v>
      </c>
      <c r="AC22" s="51" t="s">
        <v>66</v>
      </c>
      <c r="AD22" s="51" t="s">
        <v>66</v>
      </c>
      <c r="AE22" s="64" t="s">
        <v>66</v>
      </c>
      <c r="AF22" s="52" t="s">
        <v>66</v>
      </c>
      <c r="AG22" s="51" t="s">
        <v>14</v>
      </c>
      <c r="AH22" s="64" t="s">
        <v>14</v>
      </c>
      <c r="AI22" s="64" t="s">
        <v>67</v>
      </c>
      <c r="AJ22" s="52" t="s">
        <v>13</v>
      </c>
      <c r="AK22" s="51" t="s">
        <v>13</v>
      </c>
      <c r="AL22" s="51" t="s">
        <v>13</v>
      </c>
      <c r="AM22" s="51" t="s">
        <v>13</v>
      </c>
      <c r="AN22" s="68" t="s">
        <v>206</v>
      </c>
      <c r="AO22" s="69" t="s">
        <v>206</v>
      </c>
      <c r="AP22" s="51" t="s">
        <v>68</v>
      </c>
      <c r="AQ22" s="51" t="s">
        <v>68</v>
      </c>
      <c r="AR22" s="68"/>
      <c r="AS22" s="1255"/>
      <c r="AT22" s="1256"/>
      <c r="AU22" s="1256"/>
      <c r="AV22" s="1256"/>
      <c r="AW22" s="1257"/>
      <c r="AX22" s="70"/>
      <c r="AY22" s="53"/>
      <c r="AZ22" s="53"/>
      <c r="BA22" s="54"/>
    </row>
    <row r="23" spans="1:53" ht="19.5" customHeight="1" x14ac:dyDescent="0.3">
      <c r="A23" s="29"/>
      <c r="B23" s="55"/>
      <c r="C23" s="55"/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6"/>
      <c r="AG23" s="56"/>
      <c r="AH23" s="56"/>
      <c r="AI23" s="56"/>
      <c r="AJ23" s="55"/>
      <c r="AK23" s="55"/>
      <c r="AL23" s="55"/>
      <c r="AM23" s="55"/>
      <c r="AN23" s="55"/>
      <c r="AO23" s="55"/>
      <c r="AP23" s="55"/>
      <c r="AQ23" s="55"/>
      <c r="AR23" s="55"/>
      <c r="AS23" s="57"/>
      <c r="AT23" s="25"/>
      <c r="AU23" s="25"/>
      <c r="AV23" s="25"/>
      <c r="AW23" s="25"/>
      <c r="AX23" s="25"/>
      <c r="AY23" s="25"/>
      <c r="AZ23" s="25"/>
      <c r="BA23" s="25"/>
    </row>
    <row r="24" spans="1:53" ht="19.5" customHeight="1" x14ac:dyDescent="0.3">
      <c r="A24" s="29"/>
      <c r="B24" s="55"/>
      <c r="C24" s="55"/>
      <c r="D24" s="55"/>
      <c r="E24" s="55"/>
      <c r="F24" s="55"/>
      <c r="G24" s="55"/>
      <c r="H24" s="55"/>
      <c r="I24" s="55"/>
      <c r="J24" s="55"/>
      <c r="K24" s="55"/>
      <c r="L24" s="55"/>
      <c r="M24" s="55"/>
      <c r="N24" s="55"/>
      <c r="O24" s="55"/>
      <c r="P24" s="55"/>
      <c r="Q24" s="55"/>
      <c r="R24" s="55"/>
      <c r="S24" s="55"/>
      <c r="T24" s="55"/>
      <c r="U24" s="55"/>
      <c r="V24" s="55"/>
      <c r="W24" s="55"/>
      <c r="X24" s="55"/>
      <c r="Y24" s="55"/>
      <c r="Z24" s="55"/>
      <c r="AA24" s="55"/>
      <c r="AB24" s="55"/>
      <c r="AC24" s="55"/>
      <c r="AD24" s="55"/>
      <c r="AE24" s="55"/>
      <c r="AF24" s="56"/>
      <c r="AG24" s="56"/>
      <c r="AH24" s="56"/>
      <c r="AI24" s="56"/>
      <c r="AJ24" s="55"/>
      <c r="AK24" s="55"/>
      <c r="AL24" s="55"/>
      <c r="AM24" s="55"/>
      <c r="AN24" s="55"/>
      <c r="AO24" s="55"/>
      <c r="AP24" s="55"/>
      <c r="AQ24" s="55"/>
      <c r="AR24" s="55"/>
      <c r="AS24" s="57"/>
      <c r="AT24" s="25"/>
      <c r="AU24" s="25"/>
      <c r="AV24" s="25"/>
      <c r="AW24" s="25"/>
      <c r="AX24" s="25"/>
      <c r="AY24" s="25"/>
      <c r="AZ24" s="25"/>
      <c r="BA24" s="25"/>
    </row>
    <row r="25" spans="1:53" ht="19.5" customHeight="1" x14ac:dyDescent="0.3">
      <c r="A25" s="29"/>
      <c r="B25" s="55"/>
      <c r="C25" s="55"/>
      <c r="D25" s="55"/>
      <c r="E25" s="55"/>
      <c r="F25" s="55"/>
      <c r="G25" s="55"/>
      <c r="H25" s="55"/>
      <c r="I25" s="55"/>
      <c r="J25" s="55"/>
      <c r="K25" s="55"/>
      <c r="L25" s="55"/>
      <c r="M25" s="55"/>
      <c r="N25" s="55"/>
      <c r="O25" s="55"/>
      <c r="P25" s="55"/>
      <c r="Q25" s="55"/>
      <c r="R25" s="55"/>
      <c r="S25" s="55"/>
      <c r="T25" s="55"/>
      <c r="U25" s="55"/>
      <c r="V25" s="55"/>
      <c r="W25" s="55"/>
      <c r="X25" s="55"/>
      <c r="Y25" s="55"/>
      <c r="Z25" s="55"/>
      <c r="AA25" s="55"/>
      <c r="AB25" s="55"/>
      <c r="AC25" s="55"/>
      <c r="AD25" s="55"/>
      <c r="AE25" s="55"/>
      <c r="AF25" s="56"/>
      <c r="AG25" s="56"/>
      <c r="AH25" s="56"/>
      <c r="AI25" s="56"/>
      <c r="AJ25" s="55"/>
      <c r="AK25" s="55"/>
      <c r="AL25" s="55"/>
      <c r="AM25" s="55"/>
      <c r="AN25" s="55"/>
      <c r="AO25" s="55"/>
      <c r="AP25" s="55"/>
      <c r="AQ25" s="55"/>
      <c r="AR25" s="55"/>
      <c r="AS25" s="57"/>
      <c r="AT25" s="25"/>
      <c r="AU25" s="25"/>
      <c r="AV25" s="25"/>
      <c r="AW25" s="25"/>
      <c r="AX25" s="25"/>
      <c r="AY25" s="25"/>
      <c r="AZ25" s="25"/>
      <c r="BA25" s="25"/>
    </row>
    <row r="26" spans="1:53" ht="20.100000000000001" customHeight="1" x14ac:dyDescent="0.25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  <c r="N26" s="22"/>
      <c r="O26" s="22"/>
      <c r="P26" s="22"/>
      <c r="Q26" s="22"/>
      <c r="R26" s="22"/>
      <c r="S26" s="22"/>
      <c r="T26" s="22"/>
      <c r="U26" s="22"/>
      <c r="V26" s="22"/>
      <c r="W26" s="22"/>
      <c r="X26" s="22"/>
      <c r="Y26" s="22"/>
      <c r="Z26" s="22" t="s">
        <v>79</v>
      </c>
      <c r="AA26" s="22"/>
      <c r="AB26" s="22"/>
      <c r="AC26" s="22"/>
      <c r="AD26" s="22"/>
      <c r="AE26" s="22"/>
      <c r="AF26" s="22"/>
      <c r="AG26" s="22"/>
      <c r="AH26" s="22"/>
      <c r="AI26" s="22"/>
      <c r="AJ26" s="22"/>
      <c r="AK26" s="22"/>
      <c r="AL26" s="22"/>
      <c r="AM26" s="22"/>
      <c r="AN26" s="22"/>
      <c r="AO26" s="22"/>
      <c r="AP26" s="22"/>
      <c r="AQ26" s="22"/>
      <c r="AR26" s="22"/>
      <c r="AS26" s="22"/>
      <c r="AT26" s="22"/>
      <c r="AU26" s="22"/>
      <c r="AV26" s="22"/>
      <c r="AW26" s="22"/>
      <c r="AX26" s="22"/>
      <c r="AY26" s="22"/>
      <c r="AZ26" s="22"/>
      <c r="BA26" s="22"/>
    </row>
    <row r="27" spans="1:53" s="22" customFormat="1" ht="21" customHeight="1" x14ac:dyDescent="0.3">
      <c r="A27" s="1258" t="s">
        <v>490</v>
      </c>
      <c r="B27" s="1258"/>
      <c r="C27" s="1258"/>
      <c r="D27" s="1258"/>
      <c r="E27" s="1258"/>
      <c r="F27" s="1258"/>
      <c r="G27" s="1258"/>
      <c r="H27" s="1258"/>
      <c r="I27" s="1258"/>
      <c r="J27" s="1259"/>
      <c r="K27" s="1259"/>
      <c r="L27" s="1259"/>
      <c r="M27" s="1259"/>
      <c r="N27" s="1259"/>
      <c r="O27" s="1259"/>
      <c r="P27" s="1259"/>
      <c r="Q27" s="1259"/>
      <c r="R27" s="1259"/>
      <c r="S27" s="1259"/>
      <c r="T27" s="1259"/>
      <c r="U27" s="1259"/>
      <c r="V27" s="1259"/>
      <c r="W27" s="1259"/>
      <c r="X27" s="1259"/>
      <c r="Y27" s="1259"/>
      <c r="Z27" s="1259"/>
      <c r="AA27" s="1259"/>
      <c r="AB27" s="1259"/>
      <c r="AC27" s="1259"/>
      <c r="AD27" s="1259"/>
      <c r="AE27" s="1259"/>
      <c r="AF27" s="1259"/>
      <c r="AG27" s="1259"/>
      <c r="AH27" s="1259"/>
      <c r="AI27" s="1259"/>
      <c r="AJ27" s="1259"/>
      <c r="AK27" s="1259"/>
      <c r="AL27" s="1259"/>
      <c r="AM27" s="1259"/>
      <c r="AN27" s="1259"/>
      <c r="AO27" s="1259"/>
      <c r="AP27" s="1259"/>
      <c r="AQ27" s="1259"/>
      <c r="AR27" s="1259"/>
      <c r="AS27" s="1259"/>
      <c r="AT27" s="1259"/>
      <c r="AU27" s="1259"/>
      <c r="AV27" s="58"/>
      <c r="AW27" s="58"/>
      <c r="AX27" s="58"/>
      <c r="AY27" s="58"/>
      <c r="AZ27" s="58"/>
      <c r="BA27" s="19"/>
    </row>
    <row r="28" spans="1:53" x14ac:dyDescent="0.25">
      <c r="AV28" s="58"/>
      <c r="AW28" s="58"/>
      <c r="AX28" s="58"/>
      <c r="AY28" s="58"/>
      <c r="AZ28" s="58"/>
    </row>
    <row r="29" spans="1:53" ht="21.75" customHeight="1" x14ac:dyDescent="0.3">
      <c r="A29" s="59" t="s">
        <v>82</v>
      </c>
      <c r="B29" s="60"/>
      <c r="C29" s="60"/>
      <c r="D29" s="60"/>
      <c r="E29" s="60"/>
      <c r="F29" s="60"/>
      <c r="G29" s="60"/>
      <c r="H29" s="60"/>
      <c r="I29" s="60"/>
      <c r="J29" s="60"/>
      <c r="K29" s="60"/>
      <c r="L29" s="60"/>
      <c r="M29" s="60"/>
      <c r="N29" s="60"/>
      <c r="O29" s="60"/>
      <c r="P29" s="60"/>
      <c r="Q29" s="60"/>
      <c r="R29" s="60"/>
      <c r="S29" s="60"/>
      <c r="T29" s="60"/>
      <c r="U29" s="60"/>
      <c r="V29" s="60"/>
      <c r="W29" s="60"/>
      <c r="X29" s="60"/>
      <c r="Y29" s="60"/>
      <c r="Z29" s="60"/>
      <c r="AA29" s="1307" t="s">
        <v>83</v>
      </c>
      <c r="AB29" s="1307"/>
      <c r="AC29" s="1307"/>
      <c r="AD29" s="1307"/>
      <c r="AE29" s="1307"/>
      <c r="AF29" s="1307"/>
      <c r="AG29" s="1307"/>
      <c r="AH29" s="1307"/>
      <c r="AI29" s="1307"/>
      <c r="AJ29" s="1307"/>
      <c r="AK29" s="1307"/>
      <c r="AL29" s="1307"/>
      <c r="AM29" s="1307"/>
      <c r="AN29" s="59"/>
      <c r="AO29" s="1307" t="s">
        <v>426</v>
      </c>
      <c r="AP29" s="1307"/>
      <c r="AQ29" s="1307"/>
      <c r="AR29" s="1307"/>
      <c r="AS29" s="1307"/>
      <c r="AT29" s="1307"/>
      <c r="AU29" s="1307"/>
      <c r="AV29" s="1307"/>
      <c r="AW29" s="1307"/>
      <c r="AX29" s="1307"/>
      <c r="AY29" s="1307"/>
      <c r="AZ29" s="1307"/>
      <c r="BA29" s="1307"/>
    </row>
    <row r="30" spans="1:53" ht="11.25" customHeight="1" x14ac:dyDescent="0.3">
      <c r="A30" s="23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24"/>
      <c r="W30" s="24"/>
      <c r="X30" s="24"/>
      <c r="Y30" s="24"/>
      <c r="Z30" s="24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0"/>
    </row>
    <row r="31" spans="1:53" ht="22.5" customHeight="1" x14ac:dyDescent="0.25">
      <c r="A31" s="1260" t="s">
        <v>53</v>
      </c>
      <c r="B31" s="1228"/>
      <c r="C31" s="1261" t="s">
        <v>69</v>
      </c>
      <c r="D31" s="1227"/>
      <c r="E31" s="1227"/>
      <c r="F31" s="1228"/>
      <c r="G31" s="1262" t="s">
        <v>429</v>
      </c>
      <c r="H31" s="1263"/>
      <c r="I31" s="1264"/>
      <c r="J31" s="1226" t="s">
        <v>70</v>
      </c>
      <c r="K31" s="1227"/>
      <c r="L31" s="1227"/>
      <c r="M31" s="1228"/>
      <c r="N31" s="1271" t="s">
        <v>494</v>
      </c>
      <c r="O31" s="1272"/>
      <c r="P31" s="1273"/>
      <c r="Q31" s="1226" t="s">
        <v>428</v>
      </c>
      <c r="R31" s="1280"/>
      <c r="S31" s="1281"/>
      <c r="T31" s="1226" t="s">
        <v>71</v>
      </c>
      <c r="U31" s="1227"/>
      <c r="V31" s="1228"/>
      <c r="W31" s="1226" t="s">
        <v>72</v>
      </c>
      <c r="X31" s="1227"/>
      <c r="Y31" s="1228"/>
      <c r="Z31" s="25"/>
      <c r="AA31" s="1235" t="s">
        <v>73</v>
      </c>
      <c r="AB31" s="1236"/>
      <c r="AC31" s="1236"/>
      <c r="AD31" s="1236"/>
      <c r="AE31" s="1236"/>
      <c r="AF31" s="1237"/>
      <c r="AG31" s="1238"/>
      <c r="AH31" s="1243" t="s">
        <v>74</v>
      </c>
      <c r="AI31" s="1244"/>
      <c r="AJ31" s="1244"/>
      <c r="AK31" s="1261" t="s">
        <v>75</v>
      </c>
      <c r="AL31" s="1330"/>
      <c r="AM31" s="1331"/>
      <c r="AN31" s="61"/>
      <c r="AO31" s="1335" t="s">
        <v>427</v>
      </c>
      <c r="AP31" s="1336"/>
      <c r="AQ31" s="1336"/>
      <c r="AR31" s="1336"/>
      <c r="AS31" s="1271" t="s">
        <v>491</v>
      </c>
      <c r="AT31" s="1272"/>
      <c r="AU31" s="1272"/>
      <c r="AV31" s="1272"/>
      <c r="AW31" s="1273"/>
      <c r="AX31" s="1243" t="s">
        <v>74</v>
      </c>
      <c r="AY31" s="1243"/>
      <c r="AZ31" s="1243"/>
      <c r="BA31" s="1329"/>
    </row>
    <row r="32" spans="1:53" ht="15.75" customHeight="1" x14ac:dyDescent="0.25">
      <c r="A32" s="1229"/>
      <c r="B32" s="1231"/>
      <c r="C32" s="1229"/>
      <c r="D32" s="1230"/>
      <c r="E32" s="1230"/>
      <c r="F32" s="1231"/>
      <c r="G32" s="1265"/>
      <c r="H32" s="1266"/>
      <c r="I32" s="1267"/>
      <c r="J32" s="1229"/>
      <c r="K32" s="1230"/>
      <c r="L32" s="1230"/>
      <c r="M32" s="1231"/>
      <c r="N32" s="1274"/>
      <c r="O32" s="1275"/>
      <c r="P32" s="1276"/>
      <c r="Q32" s="1282"/>
      <c r="R32" s="1259"/>
      <c r="S32" s="1283"/>
      <c r="T32" s="1229"/>
      <c r="U32" s="1230"/>
      <c r="V32" s="1231"/>
      <c r="W32" s="1229"/>
      <c r="X32" s="1230"/>
      <c r="Y32" s="1231"/>
      <c r="Z32" s="25"/>
      <c r="AA32" s="1239"/>
      <c r="AB32" s="1240"/>
      <c r="AC32" s="1240"/>
      <c r="AD32" s="1240"/>
      <c r="AE32" s="1240"/>
      <c r="AF32" s="1241"/>
      <c r="AG32" s="1242"/>
      <c r="AH32" s="1244"/>
      <c r="AI32" s="1244"/>
      <c r="AJ32" s="1244"/>
      <c r="AK32" s="1332"/>
      <c r="AL32" s="1333"/>
      <c r="AM32" s="1334"/>
      <c r="AN32" s="61"/>
      <c r="AO32" s="1336"/>
      <c r="AP32" s="1336"/>
      <c r="AQ32" s="1336"/>
      <c r="AR32" s="1336"/>
      <c r="AS32" s="1274"/>
      <c r="AT32" s="1275"/>
      <c r="AU32" s="1275"/>
      <c r="AV32" s="1275"/>
      <c r="AW32" s="1276"/>
      <c r="AX32" s="1243"/>
      <c r="AY32" s="1243"/>
      <c r="AZ32" s="1243"/>
      <c r="BA32" s="1329"/>
    </row>
    <row r="33" spans="1:53" ht="42" customHeight="1" x14ac:dyDescent="0.25">
      <c r="A33" s="1232"/>
      <c r="B33" s="1234"/>
      <c r="C33" s="1232"/>
      <c r="D33" s="1233"/>
      <c r="E33" s="1233"/>
      <c r="F33" s="1234"/>
      <c r="G33" s="1268"/>
      <c r="H33" s="1269"/>
      <c r="I33" s="1270"/>
      <c r="J33" s="1232"/>
      <c r="K33" s="1233"/>
      <c r="L33" s="1233"/>
      <c r="M33" s="1234"/>
      <c r="N33" s="1277"/>
      <c r="O33" s="1278"/>
      <c r="P33" s="1279"/>
      <c r="Q33" s="1284"/>
      <c r="R33" s="1285"/>
      <c r="S33" s="1286"/>
      <c r="T33" s="1232"/>
      <c r="U33" s="1233"/>
      <c r="V33" s="1234"/>
      <c r="W33" s="1232"/>
      <c r="X33" s="1233"/>
      <c r="Y33" s="1234"/>
      <c r="Z33" s="25"/>
      <c r="AA33" s="1248" t="s">
        <v>223</v>
      </c>
      <c r="AB33" s="1249"/>
      <c r="AC33" s="1249"/>
      <c r="AD33" s="1249"/>
      <c r="AE33" s="1249"/>
      <c r="AF33" s="1250"/>
      <c r="AG33" s="1251"/>
      <c r="AH33" s="1252">
        <v>2</v>
      </c>
      <c r="AI33" s="1253"/>
      <c r="AJ33" s="1254"/>
      <c r="AK33" s="1309">
        <v>2</v>
      </c>
      <c r="AL33" s="1309"/>
      <c r="AM33" s="1309"/>
      <c r="AN33" s="61"/>
      <c r="AO33" s="1336"/>
      <c r="AP33" s="1336"/>
      <c r="AQ33" s="1336"/>
      <c r="AR33" s="1336"/>
      <c r="AS33" s="1274"/>
      <c r="AT33" s="1275"/>
      <c r="AU33" s="1275"/>
      <c r="AV33" s="1275"/>
      <c r="AW33" s="1276"/>
      <c r="AX33" s="1243"/>
      <c r="AY33" s="1243"/>
      <c r="AZ33" s="1243"/>
      <c r="BA33" s="1329"/>
    </row>
    <row r="34" spans="1:53" ht="26.25" customHeight="1" x14ac:dyDescent="0.3">
      <c r="A34" s="1221">
        <v>1</v>
      </c>
      <c r="B34" s="1222"/>
      <c r="C34" s="1223">
        <f>COUNTIF($B19:$AO19,$B$19)</f>
        <v>33</v>
      </c>
      <c r="D34" s="1224"/>
      <c r="E34" s="1224"/>
      <c r="F34" s="1225"/>
      <c r="G34" s="1223">
        <v>4</v>
      </c>
      <c r="H34" s="1224"/>
      <c r="I34" s="1225"/>
      <c r="J34" s="1223">
        <v>2</v>
      </c>
      <c r="K34" s="1224"/>
      <c r="L34" s="1224"/>
      <c r="M34" s="1225"/>
      <c r="N34" s="1223"/>
      <c r="O34" s="1224"/>
      <c r="P34" s="1225"/>
      <c r="Q34" s="1245"/>
      <c r="R34" s="1246"/>
      <c r="S34" s="1247"/>
      <c r="T34" s="1223">
        <v>13</v>
      </c>
      <c r="U34" s="1293"/>
      <c r="V34" s="1294"/>
      <c r="W34" s="1223">
        <f>C34+G34+J34+N34+Q34+T34</f>
        <v>52</v>
      </c>
      <c r="X34" s="1293"/>
      <c r="Y34" s="1295"/>
      <c r="Z34" s="25"/>
      <c r="AA34" s="1248" t="s">
        <v>256</v>
      </c>
      <c r="AB34" s="1249"/>
      <c r="AC34" s="1249"/>
      <c r="AD34" s="1249"/>
      <c r="AE34" s="1249"/>
      <c r="AF34" s="1250"/>
      <c r="AG34" s="1251"/>
      <c r="AH34" s="1252">
        <v>4</v>
      </c>
      <c r="AI34" s="1253"/>
      <c r="AJ34" s="1254"/>
      <c r="AK34" s="1309">
        <v>2</v>
      </c>
      <c r="AL34" s="1309"/>
      <c r="AM34" s="1309"/>
      <c r="AN34" s="61"/>
      <c r="AO34" s="1336"/>
      <c r="AP34" s="1336"/>
      <c r="AQ34" s="1336"/>
      <c r="AR34" s="1336"/>
      <c r="AS34" s="1277"/>
      <c r="AT34" s="1278"/>
      <c r="AU34" s="1278"/>
      <c r="AV34" s="1278"/>
      <c r="AW34" s="1279"/>
      <c r="AX34" s="1243"/>
      <c r="AY34" s="1243"/>
      <c r="AZ34" s="1243"/>
      <c r="BA34" s="1329"/>
    </row>
    <row r="35" spans="1:53" ht="27" customHeight="1" x14ac:dyDescent="0.3">
      <c r="A35" s="1305">
        <v>2</v>
      </c>
      <c r="B35" s="1306"/>
      <c r="C35" s="1223">
        <f>COUNTIF($B20:$AO20,$B$19)</f>
        <v>33</v>
      </c>
      <c r="D35" s="1224"/>
      <c r="E35" s="1224"/>
      <c r="F35" s="1225"/>
      <c r="G35" s="1296">
        <v>4</v>
      </c>
      <c r="H35" s="1297"/>
      <c r="I35" s="1298"/>
      <c r="J35" s="1296">
        <v>2</v>
      </c>
      <c r="K35" s="1297"/>
      <c r="L35" s="1297"/>
      <c r="M35" s="1298"/>
      <c r="N35" s="1296"/>
      <c r="O35" s="1297"/>
      <c r="P35" s="1298"/>
      <c r="Q35" s="1245"/>
      <c r="R35" s="1246"/>
      <c r="S35" s="1247"/>
      <c r="T35" s="1223">
        <v>13</v>
      </c>
      <c r="U35" s="1293"/>
      <c r="V35" s="1294"/>
      <c r="W35" s="1223">
        <f>C35+G35+J35+N35+Q35+T35</f>
        <v>52</v>
      </c>
      <c r="X35" s="1293"/>
      <c r="Y35" s="1295"/>
      <c r="Z35" s="25"/>
      <c r="AA35" s="1299" t="s">
        <v>257</v>
      </c>
      <c r="AB35" s="1300"/>
      <c r="AC35" s="1300"/>
      <c r="AD35" s="1300"/>
      <c r="AE35" s="1300"/>
      <c r="AF35" s="1300"/>
      <c r="AG35" s="1301"/>
      <c r="AH35" s="1302">
        <v>6</v>
      </c>
      <c r="AI35" s="1303"/>
      <c r="AJ35" s="1304"/>
      <c r="AK35" s="1309">
        <v>2</v>
      </c>
      <c r="AL35" s="1309"/>
      <c r="AM35" s="1309"/>
      <c r="AN35" s="61"/>
      <c r="AO35" s="1302">
        <v>1</v>
      </c>
      <c r="AP35" s="1303"/>
      <c r="AQ35" s="1303"/>
      <c r="AR35" s="1304"/>
      <c r="AS35" s="1328" t="s">
        <v>391</v>
      </c>
      <c r="AT35" s="1328"/>
      <c r="AU35" s="1328"/>
      <c r="AV35" s="1328"/>
      <c r="AW35" s="1328"/>
      <c r="AX35" s="1321">
        <v>8</v>
      </c>
      <c r="AY35" s="1321"/>
      <c r="AZ35" s="1321"/>
      <c r="BA35" s="1321"/>
    </row>
    <row r="36" spans="1:53" ht="21.75" customHeight="1" x14ac:dyDescent="0.3">
      <c r="A36" s="1305">
        <v>3</v>
      </c>
      <c r="B36" s="1306"/>
      <c r="C36" s="1223">
        <f>COUNTIF($B21:$AO21,$B$19)</f>
        <v>33</v>
      </c>
      <c r="D36" s="1224"/>
      <c r="E36" s="1224"/>
      <c r="F36" s="1225"/>
      <c r="G36" s="1296">
        <v>4</v>
      </c>
      <c r="H36" s="1297"/>
      <c r="I36" s="1298"/>
      <c r="J36" s="1296">
        <v>2</v>
      </c>
      <c r="K36" s="1297"/>
      <c r="L36" s="1297"/>
      <c r="M36" s="1298"/>
      <c r="N36" s="1296"/>
      <c r="O36" s="1297"/>
      <c r="P36" s="1298"/>
      <c r="Q36" s="1245"/>
      <c r="R36" s="1246"/>
      <c r="S36" s="1247"/>
      <c r="T36" s="1223">
        <v>13</v>
      </c>
      <c r="U36" s="1293"/>
      <c r="V36" s="1294"/>
      <c r="W36" s="1223">
        <f>C36+G36+J36+N36+Q36+T36</f>
        <v>52</v>
      </c>
      <c r="X36" s="1293"/>
      <c r="Y36" s="1295"/>
      <c r="Z36" s="25"/>
      <c r="AA36" s="1313" t="s">
        <v>207</v>
      </c>
      <c r="AB36" s="1237"/>
      <c r="AC36" s="1237"/>
      <c r="AD36" s="1237"/>
      <c r="AE36" s="1237"/>
      <c r="AF36" s="1237"/>
      <c r="AG36" s="1238"/>
      <c r="AH36" s="1302">
        <v>8</v>
      </c>
      <c r="AI36" s="1315"/>
      <c r="AJ36" s="1316"/>
      <c r="AK36" s="1309">
        <v>4</v>
      </c>
      <c r="AL36" s="1320"/>
      <c r="AM36" s="1320"/>
      <c r="AN36" s="61"/>
      <c r="AO36" s="1322"/>
      <c r="AP36" s="1323"/>
      <c r="AQ36" s="1323"/>
      <c r="AR36" s="1324"/>
      <c r="AS36" s="1328"/>
      <c r="AT36" s="1328"/>
      <c r="AU36" s="1328"/>
      <c r="AV36" s="1328"/>
      <c r="AW36" s="1328"/>
      <c r="AX36" s="1321"/>
      <c r="AY36" s="1321"/>
      <c r="AZ36" s="1321"/>
      <c r="BA36" s="1321"/>
    </row>
    <row r="37" spans="1:53" ht="25.5" customHeight="1" x14ac:dyDescent="0.3">
      <c r="A37" s="1305">
        <v>4</v>
      </c>
      <c r="B37" s="1306"/>
      <c r="C37" s="1223">
        <v>28</v>
      </c>
      <c r="D37" s="1224"/>
      <c r="E37" s="1224"/>
      <c r="F37" s="1225"/>
      <c r="G37" s="1296">
        <v>4</v>
      </c>
      <c r="H37" s="1297"/>
      <c r="I37" s="1298"/>
      <c r="J37" s="1296">
        <v>4</v>
      </c>
      <c r="K37" s="1297"/>
      <c r="L37" s="1297"/>
      <c r="M37" s="1298"/>
      <c r="N37" s="1296">
        <v>2</v>
      </c>
      <c r="O37" s="1297"/>
      <c r="P37" s="1298"/>
      <c r="Q37" s="1308">
        <v>2</v>
      </c>
      <c r="R37" s="1246"/>
      <c r="S37" s="1247"/>
      <c r="T37" s="1310">
        <v>2</v>
      </c>
      <c r="U37" s="1311"/>
      <c r="V37" s="1312"/>
      <c r="W37" s="1223">
        <f>C37+G37+J37+N37+Q37+T37</f>
        <v>42</v>
      </c>
      <c r="X37" s="1293"/>
      <c r="Y37" s="1295"/>
      <c r="Z37" s="25"/>
      <c r="AA37" s="1314"/>
      <c r="AB37" s="1241"/>
      <c r="AC37" s="1241"/>
      <c r="AD37" s="1241"/>
      <c r="AE37" s="1241"/>
      <c r="AF37" s="1241"/>
      <c r="AG37" s="1242"/>
      <c r="AH37" s="1317"/>
      <c r="AI37" s="1318"/>
      <c r="AJ37" s="1319"/>
      <c r="AK37" s="1320"/>
      <c r="AL37" s="1320"/>
      <c r="AM37" s="1320"/>
      <c r="AN37" s="62"/>
      <c r="AO37" s="1322"/>
      <c r="AP37" s="1323"/>
      <c r="AQ37" s="1323"/>
      <c r="AR37" s="1324"/>
      <c r="AS37" s="1328"/>
      <c r="AT37" s="1328"/>
      <c r="AU37" s="1328"/>
      <c r="AV37" s="1328"/>
      <c r="AW37" s="1328"/>
      <c r="AX37" s="1321"/>
      <c r="AY37" s="1321"/>
      <c r="AZ37" s="1321"/>
      <c r="BA37" s="1321"/>
    </row>
    <row r="38" spans="1:53" ht="34.5" customHeight="1" x14ac:dyDescent="0.25">
      <c r="A38" s="1337" t="s">
        <v>23</v>
      </c>
      <c r="B38" s="1338"/>
      <c r="C38" s="1339">
        <f>SUM(C34:F37)</f>
        <v>127</v>
      </c>
      <c r="D38" s="1340"/>
      <c r="E38" s="1340"/>
      <c r="F38" s="1341"/>
      <c r="G38" s="1342">
        <f>SUM(G34:I37)</f>
        <v>16</v>
      </c>
      <c r="H38" s="1343"/>
      <c r="I38" s="1338"/>
      <c r="J38" s="1344">
        <f>SUM(J34:M37)</f>
        <v>10</v>
      </c>
      <c r="K38" s="1345"/>
      <c r="L38" s="1345"/>
      <c r="M38" s="1346"/>
      <c r="N38" s="1344">
        <f>SUM(N34:P37)</f>
        <v>2</v>
      </c>
      <c r="O38" s="1345"/>
      <c r="P38" s="1346"/>
      <c r="Q38" s="1347">
        <f>SUM(Q34:S37)</f>
        <v>2</v>
      </c>
      <c r="R38" s="1348"/>
      <c r="S38" s="1349"/>
      <c r="T38" s="1342">
        <f>SUM(T34:V37)</f>
        <v>41</v>
      </c>
      <c r="U38" s="1350"/>
      <c r="V38" s="1351"/>
      <c r="W38" s="1342">
        <f>SUM(W34:Y37)</f>
        <v>198</v>
      </c>
      <c r="X38" s="1350"/>
      <c r="Y38" s="1351"/>
      <c r="Z38" s="25"/>
      <c r="AA38" s="1287"/>
      <c r="AB38" s="1250"/>
      <c r="AC38" s="1250"/>
      <c r="AD38" s="1250"/>
      <c r="AE38" s="1250"/>
      <c r="AF38" s="1250"/>
      <c r="AG38" s="1251"/>
      <c r="AH38" s="1288"/>
      <c r="AI38" s="1289"/>
      <c r="AJ38" s="1290"/>
      <c r="AK38" s="1288"/>
      <c r="AL38" s="1291"/>
      <c r="AM38" s="1292"/>
      <c r="AN38" s="26"/>
      <c r="AO38" s="1325"/>
      <c r="AP38" s="1326"/>
      <c r="AQ38" s="1326"/>
      <c r="AR38" s="1327"/>
      <c r="AS38" s="1328"/>
      <c r="AT38" s="1328"/>
      <c r="AU38" s="1328"/>
      <c r="AV38" s="1328"/>
      <c r="AW38" s="1328"/>
      <c r="AX38" s="1321"/>
      <c r="AY38" s="1321"/>
      <c r="AZ38" s="1321"/>
      <c r="BA38" s="1321"/>
    </row>
  </sheetData>
  <mergeCells count="108">
    <mergeCell ref="A38:B38"/>
    <mergeCell ref="C38:F38"/>
    <mergeCell ref="G38:I38"/>
    <mergeCell ref="J38:M38"/>
    <mergeCell ref="N38:P38"/>
    <mergeCell ref="Q38:S38"/>
    <mergeCell ref="T38:V38"/>
    <mergeCell ref="W38:Y38"/>
    <mergeCell ref="W36:Y36"/>
    <mergeCell ref="A37:B37"/>
    <mergeCell ref="C37:F37"/>
    <mergeCell ref="G37:I37"/>
    <mergeCell ref="J37:M37"/>
    <mergeCell ref="A36:B36"/>
    <mergeCell ref="C36:F36"/>
    <mergeCell ref="G36:I36"/>
    <mergeCell ref="Q36:S36"/>
    <mergeCell ref="G35:I35"/>
    <mergeCell ref="J35:M35"/>
    <mergeCell ref="N35:P35"/>
    <mergeCell ref="Q35:S35"/>
    <mergeCell ref="AA29:AM29"/>
    <mergeCell ref="N37:P37"/>
    <mergeCell ref="Q37:S37"/>
    <mergeCell ref="AK35:AM35"/>
    <mergeCell ref="AO29:BA29"/>
    <mergeCell ref="T37:V37"/>
    <mergeCell ref="W37:Y37"/>
    <mergeCell ref="AA36:AG37"/>
    <mergeCell ref="AH36:AJ37"/>
    <mergeCell ref="AK36:AM37"/>
    <mergeCell ref="AX35:BA38"/>
    <mergeCell ref="AO35:AR38"/>
    <mergeCell ref="AS35:AW38"/>
    <mergeCell ref="AX31:BA34"/>
    <mergeCell ref="AK33:AM33"/>
    <mergeCell ref="AK31:AM32"/>
    <mergeCell ref="AO31:AR34"/>
    <mergeCell ref="AS31:AW34"/>
    <mergeCell ref="AK34:AM34"/>
    <mergeCell ref="AS22:AW22"/>
    <mergeCell ref="A27:AU27"/>
    <mergeCell ref="A31:B33"/>
    <mergeCell ref="C31:F33"/>
    <mergeCell ref="G31:I33"/>
    <mergeCell ref="J31:M33"/>
    <mergeCell ref="N31:P33"/>
    <mergeCell ref="Q31:S33"/>
    <mergeCell ref="AA38:AG38"/>
    <mergeCell ref="AH38:AJ38"/>
    <mergeCell ref="AK38:AM38"/>
    <mergeCell ref="T34:V34"/>
    <mergeCell ref="W34:Y34"/>
    <mergeCell ref="T35:V35"/>
    <mergeCell ref="W35:Y35"/>
    <mergeCell ref="J36:M36"/>
    <mergeCell ref="N36:P36"/>
    <mergeCell ref="AA35:AG35"/>
    <mergeCell ref="AH35:AJ35"/>
    <mergeCell ref="T36:V36"/>
    <mergeCell ref="A35:B35"/>
    <mergeCell ref="C35:F35"/>
    <mergeCell ref="AA33:AG33"/>
    <mergeCell ref="AH33:AJ33"/>
    <mergeCell ref="A34:B34"/>
    <mergeCell ref="C34:F34"/>
    <mergeCell ref="G34:I34"/>
    <mergeCell ref="J34:M34"/>
    <mergeCell ref="N34:P34"/>
    <mergeCell ref="T31:V33"/>
    <mergeCell ref="W31:Y33"/>
    <mergeCell ref="AA31:AG32"/>
    <mergeCell ref="AH31:AJ32"/>
    <mergeCell ref="Q34:S34"/>
    <mergeCell ref="AA34:AG34"/>
    <mergeCell ref="AH34:AJ34"/>
    <mergeCell ref="P8:AL8"/>
    <mergeCell ref="AB17:AE17"/>
    <mergeCell ref="AF17:AI17"/>
    <mergeCell ref="AJ17:AN17"/>
    <mergeCell ref="AO17:AR17"/>
    <mergeCell ref="P9:AL9"/>
    <mergeCell ref="P10:AM10"/>
    <mergeCell ref="P11:AM11"/>
    <mergeCell ref="A15:BA15"/>
    <mergeCell ref="A17:A18"/>
    <mergeCell ref="B17:E17"/>
    <mergeCell ref="F17:I17"/>
    <mergeCell ref="J17:M17"/>
    <mergeCell ref="N17:R17"/>
    <mergeCell ref="S17:W17"/>
    <mergeCell ref="X17:AA17"/>
    <mergeCell ref="AS17:AW17"/>
    <mergeCell ref="AX17:BA17"/>
    <mergeCell ref="AN8:BA10"/>
    <mergeCell ref="A4:O4"/>
    <mergeCell ref="A7:O7"/>
    <mergeCell ref="A1:O1"/>
    <mergeCell ref="A2:O2"/>
    <mergeCell ref="A3:O3"/>
    <mergeCell ref="P1:AM1"/>
    <mergeCell ref="P3:AM3"/>
    <mergeCell ref="AN3:BA4"/>
    <mergeCell ref="P5:AM5"/>
    <mergeCell ref="A6:O6"/>
    <mergeCell ref="AO6:BA6"/>
    <mergeCell ref="P7:AL7"/>
    <mergeCell ref="AN7:BA7"/>
  </mergeCells>
  <pageMargins left="0.70866141732283461" right="0.70866141732283461" top="0.39370078740157483" bottom="0.39370078740157483" header="0.31496062992125984" footer="0.31496062992125984"/>
  <pageSetup paperSize="9" scale="4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21"/>
  <sheetViews>
    <sheetView view="pageBreakPreview" zoomScale="60" zoomScaleNormal="100" workbookViewId="0">
      <selection activeCell="G15" sqref="G15"/>
    </sheetView>
  </sheetViews>
  <sheetFormatPr defaultRowHeight="15.75" x14ac:dyDescent="0.25"/>
  <cols>
    <col min="1" max="1" width="11.28515625" style="233" customWidth="1"/>
    <col min="2" max="2" width="44.140625" style="234" customWidth="1"/>
    <col min="3" max="3" width="6.7109375" style="235" customWidth="1"/>
    <col min="4" max="4" width="12" style="236" customWidth="1"/>
    <col min="5" max="5" width="7.28515625" style="236" customWidth="1"/>
    <col min="6" max="6" width="6.42578125" style="235" customWidth="1"/>
    <col min="7" max="7" width="7.42578125" style="235" customWidth="1"/>
    <col min="8" max="8" width="9.85546875" style="235" customWidth="1"/>
    <col min="9" max="9" width="8.7109375" style="234" customWidth="1"/>
    <col min="10" max="10" width="8" style="234" customWidth="1"/>
    <col min="11" max="11" width="5.85546875" style="234" customWidth="1"/>
    <col min="12" max="12" width="7.85546875" style="234" customWidth="1"/>
    <col min="13" max="13" width="8.85546875" style="234" customWidth="1"/>
    <col min="14" max="22" width="3.85546875" style="234" customWidth="1"/>
    <col min="23" max="24" width="4" style="234" customWidth="1"/>
    <col min="25" max="29" width="0" style="127" hidden="1" customWidth="1"/>
    <col min="30" max="16384" width="9.140625" style="127"/>
  </cols>
  <sheetData>
    <row r="1" spans="1:29" s="75" customFormat="1" ht="18.75" thickBot="1" x14ac:dyDescent="0.3">
      <c r="A1" s="1352" t="s">
        <v>84</v>
      </c>
      <c r="B1" s="1353"/>
      <c r="C1" s="1353"/>
      <c r="D1" s="1353"/>
      <c r="E1" s="1353"/>
      <c r="F1" s="1353"/>
      <c r="G1" s="1353"/>
      <c r="H1" s="1353"/>
      <c r="I1" s="1353"/>
      <c r="J1" s="1353"/>
      <c r="K1" s="1353"/>
      <c r="L1" s="1353"/>
      <c r="M1" s="1353"/>
      <c r="N1" s="1353"/>
      <c r="O1" s="1353"/>
      <c r="P1" s="1353"/>
      <c r="Q1" s="1353"/>
      <c r="R1" s="1353"/>
      <c r="S1" s="1353"/>
      <c r="T1" s="1353"/>
      <c r="U1" s="1353"/>
      <c r="V1" s="1353"/>
      <c r="W1" s="1353"/>
      <c r="X1" s="1354"/>
    </row>
    <row r="2" spans="1:29" s="75" customFormat="1" x14ac:dyDescent="0.25">
      <c r="A2" s="1364" t="s">
        <v>302</v>
      </c>
      <c r="B2" s="1367" t="s">
        <v>85</v>
      </c>
      <c r="C2" s="1370" t="s">
        <v>86</v>
      </c>
      <c r="D2" s="1371"/>
      <c r="E2" s="1371"/>
      <c r="F2" s="1372"/>
      <c r="G2" s="1373" t="s">
        <v>87</v>
      </c>
      <c r="H2" s="1376" t="s">
        <v>88</v>
      </c>
      <c r="I2" s="1377"/>
      <c r="J2" s="1377"/>
      <c r="K2" s="1377"/>
      <c r="L2" s="1377"/>
      <c r="M2" s="1378"/>
      <c r="N2" s="1358" t="s">
        <v>300</v>
      </c>
      <c r="O2" s="1359"/>
      <c r="P2" s="1359"/>
      <c r="Q2" s="1359"/>
      <c r="R2" s="1359"/>
      <c r="S2" s="1359"/>
      <c r="T2" s="1359"/>
      <c r="U2" s="1359"/>
      <c r="V2" s="1359"/>
      <c r="W2" s="1359"/>
      <c r="X2" s="1360"/>
    </row>
    <row r="3" spans="1:29" s="75" customFormat="1" ht="16.5" thickBot="1" x14ac:dyDescent="0.3">
      <c r="A3" s="1365"/>
      <c r="B3" s="1368"/>
      <c r="C3" s="1379" t="s">
        <v>89</v>
      </c>
      <c r="D3" s="1381" t="s">
        <v>90</v>
      </c>
      <c r="E3" s="1383" t="s">
        <v>91</v>
      </c>
      <c r="F3" s="1384"/>
      <c r="G3" s="1374"/>
      <c r="H3" s="1389" t="s">
        <v>6</v>
      </c>
      <c r="I3" s="1392" t="s">
        <v>92</v>
      </c>
      <c r="J3" s="1393"/>
      <c r="K3" s="1393"/>
      <c r="L3" s="1394"/>
      <c r="M3" s="1395" t="s">
        <v>93</v>
      </c>
      <c r="N3" s="1361"/>
      <c r="O3" s="1362"/>
      <c r="P3" s="1362"/>
      <c r="Q3" s="1362"/>
      <c r="R3" s="1362"/>
      <c r="S3" s="1362"/>
      <c r="T3" s="1362"/>
      <c r="U3" s="1362"/>
      <c r="V3" s="1362"/>
      <c r="W3" s="1362"/>
      <c r="X3" s="1363"/>
    </row>
    <row r="4" spans="1:29" s="75" customFormat="1" ht="16.5" thickBot="1" x14ac:dyDescent="0.3">
      <c r="A4" s="1365"/>
      <c r="B4" s="1368"/>
      <c r="C4" s="1379"/>
      <c r="D4" s="1381"/>
      <c r="E4" s="1381" t="s">
        <v>94</v>
      </c>
      <c r="F4" s="1399" t="s">
        <v>95</v>
      </c>
      <c r="G4" s="1374"/>
      <c r="H4" s="1390"/>
      <c r="I4" s="1401" t="s">
        <v>23</v>
      </c>
      <c r="J4" s="1401" t="s">
        <v>27</v>
      </c>
      <c r="K4" s="1401" t="s">
        <v>96</v>
      </c>
      <c r="L4" s="1401" t="s">
        <v>97</v>
      </c>
      <c r="M4" s="1396"/>
      <c r="N4" s="1355" t="s">
        <v>98</v>
      </c>
      <c r="O4" s="1356"/>
      <c r="P4" s="1357"/>
      <c r="Q4" s="1355" t="s">
        <v>99</v>
      </c>
      <c r="R4" s="1356"/>
      <c r="S4" s="1357"/>
      <c r="T4" s="1355" t="s">
        <v>100</v>
      </c>
      <c r="U4" s="1356"/>
      <c r="V4" s="1357"/>
      <c r="W4" s="1355" t="s">
        <v>101</v>
      </c>
      <c r="X4" s="1357"/>
    </row>
    <row r="5" spans="1:29" s="75" customFormat="1" ht="16.5" thickBot="1" x14ac:dyDescent="0.3">
      <c r="A5" s="1365"/>
      <c r="B5" s="1368"/>
      <c r="C5" s="1379"/>
      <c r="D5" s="1381"/>
      <c r="E5" s="1381"/>
      <c r="F5" s="1399"/>
      <c r="G5" s="1374"/>
      <c r="H5" s="1390"/>
      <c r="I5" s="1402"/>
      <c r="J5" s="1402"/>
      <c r="K5" s="1402"/>
      <c r="L5" s="1402"/>
      <c r="M5" s="1396"/>
      <c r="N5" s="304">
        <v>1</v>
      </c>
      <c r="O5" s="377" t="s">
        <v>259</v>
      </c>
      <c r="P5" s="378" t="s">
        <v>260</v>
      </c>
      <c r="Q5" s="304">
        <v>3</v>
      </c>
      <c r="R5" s="377" t="s">
        <v>261</v>
      </c>
      <c r="S5" s="305" t="s">
        <v>262</v>
      </c>
      <c r="T5" s="379">
        <v>5</v>
      </c>
      <c r="U5" s="377" t="s">
        <v>263</v>
      </c>
      <c r="V5" s="305" t="s">
        <v>264</v>
      </c>
      <c r="W5" s="304">
        <v>7</v>
      </c>
      <c r="X5" s="305">
        <v>8</v>
      </c>
    </row>
    <row r="6" spans="1:29" s="75" customFormat="1" ht="16.5" thickBot="1" x14ac:dyDescent="0.3">
      <c r="A6" s="1365"/>
      <c r="B6" s="1368"/>
      <c r="C6" s="1379"/>
      <c r="D6" s="1381"/>
      <c r="E6" s="1381"/>
      <c r="F6" s="1399"/>
      <c r="G6" s="1374"/>
      <c r="H6" s="1390"/>
      <c r="I6" s="1402"/>
      <c r="J6" s="1402"/>
      <c r="K6" s="1402"/>
      <c r="L6" s="1402"/>
      <c r="M6" s="1397"/>
      <c r="N6" s="1385" t="s">
        <v>301</v>
      </c>
      <c r="O6" s="1386"/>
      <c r="P6" s="1387"/>
      <c r="Q6" s="1387"/>
      <c r="R6" s="1387"/>
      <c r="S6" s="1387"/>
      <c r="T6" s="1387"/>
      <c r="U6" s="1387"/>
      <c r="V6" s="1387"/>
      <c r="W6" s="1387"/>
      <c r="X6" s="1388"/>
    </row>
    <row r="7" spans="1:29" s="75" customFormat="1" ht="23.25" customHeight="1" thickBot="1" x14ac:dyDescent="0.3">
      <c r="A7" s="1366"/>
      <c r="B7" s="1369"/>
      <c r="C7" s="1380"/>
      <c r="D7" s="1382"/>
      <c r="E7" s="1382"/>
      <c r="F7" s="1400"/>
      <c r="G7" s="1375"/>
      <c r="H7" s="1391"/>
      <c r="I7" s="1403"/>
      <c r="J7" s="1403"/>
      <c r="K7" s="1403"/>
      <c r="L7" s="1403"/>
      <c r="M7" s="1398"/>
      <c r="N7" s="304">
        <v>15</v>
      </c>
      <c r="O7" s="377">
        <v>9</v>
      </c>
      <c r="P7" s="305">
        <v>9</v>
      </c>
      <c r="Q7" s="304">
        <v>15</v>
      </c>
      <c r="R7" s="377">
        <v>9</v>
      </c>
      <c r="S7" s="305">
        <v>9</v>
      </c>
      <c r="T7" s="304">
        <v>15</v>
      </c>
      <c r="U7" s="377">
        <v>9</v>
      </c>
      <c r="V7" s="305">
        <v>9</v>
      </c>
      <c r="W7" s="304">
        <v>15</v>
      </c>
      <c r="X7" s="305">
        <v>13</v>
      </c>
    </row>
    <row r="8" spans="1:29" s="75" customFormat="1" ht="16.5" thickBot="1" x14ac:dyDescent="0.3">
      <c r="A8" s="76">
        <v>1</v>
      </c>
      <c r="B8" s="237">
        <v>2</v>
      </c>
      <c r="C8" s="77">
        <v>3</v>
      </c>
      <c r="D8" s="76">
        <v>4</v>
      </c>
      <c r="E8" s="76">
        <v>5</v>
      </c>
      <c r="F8" s="76">
        <v>6</v>
      </c>
      <c r="G8" s="76">
        <v>7</v>
      </c>
      <c r="H8" s="76">
        <v>8</v>
      </c>
      <c r="I8" s="76">
        <v>9</v>
      </c>
      <c r="J8" s="76">
        <v>10</v>
      </c>
      <c r="K8" s="76">
        <v>11</v>
      </c>
      <c r="L8" s="76">
        <v>12</v>
      </c>
      <c r="M8" s="303">
        <v>13</v>
      </c>
      <c r="N8" s="304">
        <v>14</v>
      </c>
      <c r="O8" s="306">
        <v>15</v>
      </c>
      <c r="P8" s="304">
        <v>16</v>
      </c>
      <c r="Q8" s="306">
        <v>17</v>
      </c>
      <c r="R8" s="304">
        <v>18</v>
      </c>
      <c r="S8" s="306">
        <v>19</v>
      </c>
      <c r="T8" s="304">
        <v>20</v>
      </c>
      <c r="U8" s="306">
        <v>21</v>
      </c>
      <c r="V8" s="304">
        <v>22</v>
      </c>
      <c r="W8" s="306">
        <v>23</v>
      </c>
      <c r="X8" s="237">
        <v>24</v>
      </c>
      <c r="Y8" s="77">
        <v>25</v>
      </c>
      <c r="Z8" s="76">
        <v>26</v>
      </c>
      <c r="AA8" s="303">
        <v>27</v>
      </c>
      <c r="AB8" s="76">
        <v>28</v>
      </c>
      <c r="AC8" s="303">
        <v>29</v>
      </c>
    </row>
    <row r="9" spans="1:29" s="75" customFormat="1" ht="16.5" thickBot="1" x14ac:dyDescent="0.3">
      <c r="A9" s="1433" t="s">
        <v>102</v>
      </c>
      <c r="B9" s="1434"/>
      <c r="C9" s="1435"/>
      <c r="D9" s="1435"/>
      <c r="E9" s="1435"/>
      <c r="F9" s="1435"/>
      <c r="G9" s="1435"/>
      <c r="H9" s="1435"/>
      <c r="I9" s="1435"/>
      <c r="J9" s="1435"/>
      <c r="K9" s="1435"/>
      <c r="L9" s="1435"/>
      <c r="M9" s="1435"/>
      <c r="N9" s="1434"/>
      <c r="O9" s="1434"/>
      <c r="P9" s="1434"/>
      <c r="Q9" s="1434"/>
      <c r="R9" s="1434"/>
      <c r="S9" s="1434"/>
      <c r="T9" s="1434"/>
      <c r="U9" s="1434"/>
      <c r="V9" s="1434"/>
      <c r="W9" s="1434"/>
      <c r="X9" s="1436"/>
    </row>
    <row r="10" spans="1:29" s="75" customFormat="1" ht="16.5" thickBot="1" x14ac:dyDescent="0.3">
      <c r="A10" s="1437" t="s">
        <v>103</v>
      </c>
      <c r="B10" s="1438"/>
      <c r="C10" s="1438"/>
      <c r="D10" s="1438"/>
      <c r="E10" s="1438"/>
      <c r="F10" s="1438"/>
      <c r="G10" s="1438"/>
      <c r="H10" s="1438"/>
      <c r="I10" s="1438"/>
      <c r="J10" s="1438"/>
      <c r="K10" s="1438"/>
      <c r="L10" s="1438"/>
      <c r="M10" s="1438"/>
      <c r="N10" s="1438"/>
      <c r="O10" s="1438"/>
      <c r="P10" s="1438"/>
      <c r="Q10" s="1438"/>
      <c r="R10" s="1438"/>
      <c r="S10" s="1438"/>
      <c r="T10" s="1438"/>
      <c r="U10" s="1438"/>
      <c r="V10" s="1438"/>
      <c r="W10" s="1438"/>
      <c r="X10" s="1439"/>
    </row>
    <row r="11" spans="1:29" s="89" customFormat="1" x14ac:dyDescent="0.25">
      <c r="A11" s="422" t="s">
        <v>104</v>
      </c>
      <c r="B11" s="78" t="s">
        <v>16</v>
      </c>
      <c r="C11" s="79"/>
      <c r="D11" s="80"/>
      <c r="E11" s="81"/>
      <c r="F11" s="82"/>
      <c r="G11" s="83">
        <f>G12+G13+G14+G15</f>
        <v>13</v>
      </c>
      <c r="H11" s="84">
        <f>SUM(H12:H15)</f>
        <v>390</v>
      </c>
      <c r="I11" s="85">
        <f>SUM(I12:I15)</f>
        <v>180</v>
      </c>
      <c r="J11" s="86"/>
      <c r="K11" s="86"/>
      <c r="L11" s="86">
        <f>SUM(L12:L15)</f>
        <v>180</v>
      </c>
      <c r="M11" s="281">
        <f>SUM(M12:M15)</f>
        <v>210</v>
      </c>
      <c r="N11" s="250"/>
      <c r="O11" s="380"/>
      <c r="P11" s="88"/>
      <c r="Q11" s="87"/>
      <c r="R11" s="380"/>
      <c r="S11" s="88"/>
      <c r="T11" s="87"/>
      <c r="U11" s="380"/>
      <c r="V11" s="88"/>
      <c r="W11" s="87"/>
      <c r="X11" s="88"/>
    </row>
    <row r="12" spans="1:29" s="89" customFormat="1" x14ac:dyDescent="0.25">
      <c r="A12" s="90" t="s">
        <v>105</v>
      </c>
      <c r="B12" s="91" t="s">
        <v>16</v>
      </c>
      <c r="C12" s="92"/>
      <c r="D12" s="93">
        <v>1</v>
      </c>
      <c r="E12" s="94"/>
      <c r="F12" s="95"/>
      <c r="G12" s="96">
        <v>3</v>
      </c>
      <c r="H12" s="97">
        <f t="shared" ref="H12:H32" si="0">G12*30</f>
        <v>90</v>
      </c>
      <c r="I12" s="98">
        <f>J12+K12+L12</f>
        <v>45</v>
      </c>
      <c r="J12" s="99"/>
      <c r="K12" s="99"/>
      <c r="L12" s="99">
        <v>45</v>
      </c>
      <c r="M12" s="203">
        <f t="shared" ref="M12:M32" si="1">H12-I12</f>
        <v>45</v>
      </c>
      <c r="N12" s="251">
        <v>3</v>
      </c>
      <c r="O12" s="381"/>
      <c r="P12" s="101"/>
      <c r="Q12" s="100"/>
      <c r="R12" s="381"/>
      <c r="S12" s="101"/>
      <c r="T12" s="100"/>
      <c r="U12" s="381"/>
      <c r="V12" s="101"/>
      <c r="W12" s="100"/>
      <c r="X12" s="101"/>
    </row>
    <row r="13" spans="1:29" s="89" customFormat="1" x14ac:dyDescent="0.25">
      <c r="A13" s="90" t="s">
        <v>106</v>
      </c>
      <c r="B13" s="91" t="s">
        <v>16</v>
      </c>
      <c r="C13" s="92"/>
      <c r="D13" s="93">
        <v>2</v>
      </c>
      <c r="E13" s="94"/>
      <c r="F13" s="95"/>
      <c r="G13" s="96">
        <v>3</v>
      </c>
      <c r="H13" s="97">
        <f t="shared" si="0"/>
        <v>90</v>
      </c>
      <c r="I13" s="98">
        <f>J13+K13+L13</f>
        <v>36</v>
      </c>
      <c r="J13" s="99"/>
      <c r="K13" s="99"/>
      <c r="L13" s="99">
        <v>36</v>
      </c>
      <c r="M13" s="203">
        <f t="shared" si="1"/>
        <v>54</v>
      </c>
      <c r="N13" s="251"/>
      <c r="O13" s="381">
        <v>2</v>
      </c>
      <c r="P13" s="101">
        <v>2</v>
      </c>
      <c r="Q13" s="100"/>
      <c r="R13" s="381"/>
      <c r="S13" s="101"/>
      <c r="T13" s="100"/>
      <c r="U13" s="381"/>
      <c r="V13" s="101"/>
      <c r="W13" s="100"/>
      <c r="X13" s="101"/>
    </row>
    <row r="14" spans="1:29" s="89" customFormat="1" x14ac:dyDescent="0.25">
      <c r="A14" s="90" t="s">
        <v>107</v>
      </c>
      <c r="B14" s="91" t="s">
        <v>16</v>
      </c>
      <c r="C14" s="92"/>
      <c r="D14" s="93">
        <v>3</v>
      </c>
      <c r="E14" s="103"/>
      <c r="F14" s="95"/>
      <c r="G14" s="96">
        <v>3</v>
      </c>
      <c r="H14" s="97">
        <f t="shared" si="0"/>
        <v>90</v>
      </c>
      <c r="I14" s="98">
        <f>J14+K14+L14</f>
        <v>45</v>
      </c>
      <c r="J14" s="99"/>
      <c r="K14" s="99"/>
      <c r="L14" s="99">
        <v>45</v>
      </c>
      <c r="M14" s="203">
        <f t="shared" si="1"/>
        <v>45</v>
      </c>
      <c r="N14" s="251"/>
      <c r="O14" s="381"/>
      <c r="P14" s="101"/>
      <c r="Q14" s="100">
        <v>3</v>
      </c>
      <c r="R14" s="381"/>
      <c r="S14" s="101"/>
      <c r="T14" s="100"/>
      <c r="U14" s="381"/>
      <c r="V14" s="101"/>
      <c r="W14" s="104"/>
      <c r="X14" s="105"/>
    </row>
    <row r="15" spans="1:29" s="89" customFormat="1" x14ac:dyDescent="0.25">
      <c r="A15" s="90" t="s">
        <v>109</v>
      </c>
      <c r="B15" s="91" t="s">
        <v>16</v>
      </c>
      <c r="C15" s="106"/>
      <c r="D15" s="107" t="s">
        <v>174</v>
      </c>
      <c r="E15" s="107"/>
      <c r="F15" s="108"/>
      <c r="G15" s="109">
        <v>4</v>
      </c>
      <c r="H15" s="97">
        <f t="shared" si="0"/>
        <v>120</v>
      </c>
      <c r="I15" s="98">
        <f>J15+K15+L15</f>
        <v>54</v>
      </c>
      <c r="J15" s="110"/>
      <c r="K15" s="110"/>
      <c r="L15" s="110">
        <v>54</v>
      </c>
      <c r="M15" s="203">
        <f t="shared" si="1"/>
        <v>66</v>
      </c>
      <c r="N15" s="252"/>
      <c r="O15" s="382"/>
      <c r="P15" s="112"/>
      <c r="Q15" s="111"/>
      <c r="R15" s="382">
        <v>3</v>
      </c>
      <c r="S15" s="112">
        <v>3</v>
      </c>
      <c r="T15" s="111"/>
      <c r="U15" s="382"/>
      <c r="V15" s="112"/>
      <c r="W15" s="111"/>
      <c r="X15" s="112"/>
    </row>
    <row r="16" spans="1:29" s="89" customFormat="1" x14ac:dyDescent="0.25">
      <c r="A16" s="132" t="s">
        <v>110</v>
      </c>
      <c r="B16" s="113" t="s">
        <v>18</v>
      </c>
      <c r="C16" s="106"/>
      <c r="D16" s="107"/>
      <c r="E16" s="107"/>
      <c r="F16" s="108"/>
      <c r="G16" s="114">
        <f>G17+G18+G19+G20</f>
        <v>13.5</v>
      </c>
      <c r="H16" s="115">
        <f t="shared" ref="H16:M16" si="2">SUM(H17:H21)</f>
        <v>405</v>
      </c>
      <c r="I16" s="116">
        <f t="shared" si="2"/>
        <v>264</v>
      </c>
      <c r="J16" s="117">
        <f t="shared" si="2"/>
        <v>0</v>
      </c>
      <c r="K16" s="117"/>
      <c r="L16" s="117">
        <f t="shared" si="2"/>
        <v>264</v>
      </c>
      <c r="M16" s="206">
        <f t="shared" si="2"/>
        <v>141</v>
      </c>
      <c r="N16" s="252"/>
      <c r="O16" s="382"/>
      <c r="P16" s="112"/>
      <c r="Q16" s="111"/>
      <c r="R16" s="382"/>
      <c r="S16" s="112"/>
      <c r="T16" s="111"/>
      <c r="U16" s="382"/>
      <c r="V16" s="112"/>
      <c r="W16" s="111"/>
      <c r="X16" s="112"/>
    </row>
    <row r="17" spans="1:24" x14ac:dyDescent="0.25">
      <c r="A17" s="118" t="s">
        <v>111</v>
      </c>
      <c r="B17" s="119" t="s">
        <v>18</v>
      </c>
      <c r="C17" s="106"/>
      <c r="D17" s="120">
        <v>1</v>
      </c>
      <c r="E17" s="121"/>
      <c r="F17" s="122"/>
      <c r="G17" s="123">
        <v>3</v>
      </c>
      <c r="H17" s="124">
        <f>G17*30</f>
        <v>90</v>
      </c>
      <c r="I17" s="98">
        <f>J17+K17+L17</f>
        <v>60</v>
      </c>
      <c r="J17" s="48"/>
      <c r="K17" s="48"/>
      <c r="L17" s="48">
        <v>60</v>
      </c>
      <c r="M17" s="331">
        <f>H17-I17</f>
        <v>30</v>
      </c>
      <c r="N17" s="251">
        <v>4</v>
      </c>
      <c r="O17" s="381"/>
      <c r="P17" s="101"/>
      <c r="Q17" s="100"/>
      <c r="R17" s="381"/>
      <c r="S17" s="101"/>
      <c r="T17" s="125"/>
      <c r="U17" s="383"/>
      <c r="V17" s="126"/>
      <c r="W17" s="125"/>
      <c r="X17" s="126"/>
    </row>
    <row r="18" spans="1:24" x14ac:dyDescent="0.25">
      <c r="A18" s="118" t="s">
        <v>112</v>
      </c>
      <c r="B18" s="119" t="s">
        <v>18</v>
      </c>
      <c r="C18" s="106"/>
      <c r="D18" s="93" t="s">
        <v>175</v>
      </c>
      <c r="E18" s="121"/>
      <c r="F18" s="122"/>
      <c r="G18" s="123">
        <v>3.5</v>
      </c>
      <c r="H18" s="124">
        <f>G18*30</f>
        <v>105</v>
      </c>
      <c r="I18" s="98">
        <f>J18+K18+L18</f>
        <v>72</v>
      </c>
      <c r="J18" s="48"/>
      <c r="K18" s="48"/>
      <c r="L18" s="48">
        <v>72</v>
      </c>
      <c r="M18" s="331">
        <f>H18-I18</f>
        <v>33</v>
      </c>
      <c r="N18" s="251"/>
      <c r="O18" s="381">
        <v>4</v>
      </c>
      <c r="P18" s="101">
        <v>4</v>
      </c>
      <c r="Q18" s="100"/>
      <c r="R18" s="381"/>
      <c r="S18" s="101"/>
      <c r="T18" s="125"/>
      <c r="U18" s="383"/>
      <c r="V18" s="126"/>
      <c r="W18" s="125"/>
      <c r="X18" s="126"/>
    </row>
    <row r="19" spans="1:24" x14ac:dyDescent="0.25">
      <c r="A19" s="118" t="s">
        <v>113</v>
      </c>
      <c r="B19" s="119" t="s">
        <v>18</v>
      </c>
      <c r="C19" s="106"/>
      <c r="D19" s="120">
        <v>3</v>
      </c>
      <c r="E19" s="128"/>
      <c r="F19" s="122"/>
      <c r="G19" s="123">
        <v>3</v>
      </c>
      <c r="H19" s="124">
        <f>G19*30</f>
        <v>90</v>
      </c>
      <c r="I19" s="98">
        <f>J19+K19+L19</f>
        <v>60</v>
      </c>
      <c r="J19" s="48"/>
      <c r="K19" s="48"/>
      <c r="L19" s="48">
        <v>60</v>
      </c>
      <c r="M19" s="331">
        <f>H19-I19</f>
        <v>30</v>
      </c>
      <c r="N19" s="251"/>
      <c r="O19" s="381"/>
      <c r="P19" s="101"/>
      <c r="Q19" s="100">
        <v>4</v>
      </c>
      <c r="R19" s="381"/>
      <c r="S19" s="101"/>
      <c r="T19" s="125"/>
      <c r="U19" s="383"/>
      <c r="V19" s="126"/>
      <c r="W19" s="125"/>
      <c r="X19" s="126"/>
    </row>
    <row r="20" spans="1:24" x14ac:dyDescent="0.25">
      <c r="A20" s="118" t="s">
        <v>114</v>
      </c>
      <c r="B20" s="119" t="s">
        <v>18</v>
      </c>
      <c r="C20" s="106"/>
      <c r="D20" s="120" t="s">
        <v>174</v>
      </c>
      <c r="E20" s="128"/>
      <c r="F20" s="122"/>
      <c r="G20" s="123">
        <v>4</v>
      </c>
      <c r="H20" s="124">
        <f>G20*30</f>
        <v>120</v>
      </c>
      <c r="I20" s="98">
        <f>J20+K20+L20</f>
        <v>72</v>
      </c>
      <c r="J20" s="48"/>
      <c r="K20" s="48"/>
      <c r="L20" s="48">
        <v>72</v>
      </c>
      <c r="M20" s="331">
        <f>H20-I20</f>
        <v>48</v>
      </c>
      <c r="N20" s="251"/>
      <c r="O20" s="381"/>
      <c r="P20" s="101"/>
      <c r="Q20" s="111"/>
      <c r="R20" s="382">
        <v>4</v>
      </c>
      <c r="S20" s="101">
        <v>4</v>
      </c>
      <c r="T20" s="125"/>
      <c r="U20" s="383"/>
      <c r="V20" s="126"/>
      <c r="W20" s="125"/>
      <c r="X20" s="126"/>
    </row>
    <row r="21" spans="1:24" x14ac:dyDescent="0.25">
      <c r="A21" s="118" t="s">
        <v>115</v>
      </c>
      <c r="B21" s="119" t="s">
        <v>18</v>
      </c>
      <c r="C21" s="106"/>
      <c r="D21" s="121" t="s">
        <v>157</v>
      </c>
      <c r="E21" s="128"/>
      <c r="F21" s="122"/>
      <c r="G21" s="123"/>
      <c r="H21" s="124"/>
      <c r="I21" s="129"/>
      <c r="J21" s="48"/>
      <c r="K21" s="48"/>
      <c r="L21" s="48"/>
      <c r="M21" s="331">
        <f>H21-I21</f>
        <v>0</v>
      </c>
      <c r="N21" s="251"/>
      <c r="O21" s="381"/>
      <c r="P21" s="101"/>
      <c r="Q21" s="100"/>
      <c r="R21" s="381"/>
      <c r="S21" s="101"/>
      <c r="T21" s="130" t="s">
        <v>116</v>
      </c>
      <c r="U21" s="384" t="s">
        <v>116</v>
      </c>
      <c r="V21" s="131" t="s">
        <v>116</v>
      </c>
      <c r="W21" s="130" t="s">
        <v>116</v>
      </c>
      <c r="X21" s="126"/>
    </row>
    <row r="22" spans="1:24" s="89" customFormat="1" x14ac:dyDescent="0.25">
      <c r="A22" s="132" t="s">
        <v>117</v>
      </c>
      <c r="B22" s="459" t="s">
        <v>352</v>
      </c>
      <c r="C22" s="92"/>
      <c r="D22" s="102" t="s">
        <v>265</v>
      </c>
      <c r="E22" s="103"/>
      <c r="F22" s="134"/>
      <c r="G22" s="135">
        <v>1</v>
      </c>
      <c r="H22" s="136">
        <f t="shared" si="0"/>
        <v>30</v>
      </c>
      <c r="I22" s="92">
        <f>J22+L22</f>
        <v>15</v>
      </c>
      <c r="J22" s="238">
        <v>8</v>
      </c>
      <c r="K22" s="238"/>
      <c r="L22" s="238">
        <v>7</v>
      </c>
      <c r="M22" s="142">
        <f t="shared" si="1"/>
        <v>15</v>
      </c>
      <c r="N22" s="251">
        <v>1</v>
      </c>
      <c r="O22" s="381"/>
      <c r="P22" s="101"/>
      <c r="Q22" s="100"/>
      <c r="R22" s="381"/>
      <c r="S22" s="101"/>
      <c r="T22" s="100"/>
      <c r="U22" s="381"/>
      <c r="V22" s="101"/>
      <c r="W22" s="100"/>
      <c r="X22" s="138"/>
    </row>
    <row r="23" spans="1:24" s="89" customFormat="1" x14ac:dyDescent="0.25">
      <c r="A23" s="132" t="s">
        <v>266</v>
      </c>
      <c r="B23" s="133" t="s">
        <v>220</v>
      </c>
      <c r="C23" s="92">
        <v>1</v>
      </c>
      <c r="D23" s="102"/>
      <c r="E23" s="103"/>
      <c r="F23" s="134"/>
      <c r="G23" s="135">
        <v>7</v>
      </c>
      <c r="H23" s="136">
        <f t="shared" si="0"/>
        <v>210</v>
      </c>
      <c r="I23" s="92">
        <f>J23+L23</f>
        <v>75</v>
      </c>
      <c r="J23" s="238">
        <v>45</v>
      </c>
      <c r="K23" s="238"/>
      <c r="L23" s="238">
        <v>30</v>
      </c>
      <c r="M23" s="142">
        <f t="shared" si="1"/>
        <v>135</v>
      </c>
      <c r="N23" s="251">
        <v>5</v>
      </c>
      <c r="O23" s="381"/>
      <c r="P23" s="101"/>
      <c r="Q23" s="100"/>
      <c r="R23" s="381"/>
      <c r="S23" s="101"/>
      <c r="T23" s="100"/>
      <c r="U23" s="381"/>
      <c r="V23" s="101"/>
      <c r="W23" s="100"/>
      <c r="X23" s="138"/>
    </row>
    <row r="24" spans="1:24" s="89" customFormat="1" ht="31.5" x14ac:dyDescent="0.25">
      <c r="A24" s="132" t="s">
        <v>118</v>
      </c>
      <c r="B24" s="133" t="s">
        <v>119</v>
      </c>
      <c r="C24" s="92"/>
      <c r="D24" s="238" t="s">
        <v>175</v>
      </c>
      <c r="E24" s="137"/>
      <c r="F24" s="139"/>
      <c r="G24" s="135">
        <v>3</v>
      </c>
      <c r="H24" s="136">
        <f t="shared" si="0"/>
        <v>90</v>
      </c>
      <c r="I24" s="92">
        <f>J24+L24</f>
        <v>36</v>
      </c>
      <c r="J24" s="238">
        <v>18</v>
      </c>
      <c r="K24" s="238"/>
      <c r="L24" s="238">
        <v>18</v>
      </c>
      <c r="M24" s="142">
        <f t="shared" si="1"/>
        <v>54</v>
      </c>
      <c r="N24" s="251"/>
      <c r="O24" s="381">
        <v>2</v>
      </c>
      <c r="P24" s="138">
        <v>2</v>
      </c>
      <c r="Q24" s="100"/>
      <c r="R24" s="381"/>
      <c r="S24" s="101"/>
      <c r="T24" s="100"/>
      <c r="U24" s="381"/>
      <c r="V24" s="101"/>
      <c r="W24" s="100"/>
      <c r="X24" s="101"/>
    </row>
    <row r="25" spans="1:24" s="89" customFormat="1" x14ac:dyDescent="0.25">
      <c r="A25" s="132" t="s">
        <v>120</v>
      </c>
      <c r="B25" s="133" t="s">
        <v>31</v>
      </c>
      <c r="C25" s="92">
        <v>2</v>
      </c>
      <c r="D25" s="238"/>
      <c r="E25" s="137"/>
      <c r="F25" s="139"/>
      <c r="G25" s="135">
        <v>4</v>
      </c>
      <c r="H25" s="136">
        <f>G25*30</f>
        <v>120</v>
      </c>
      <c r="I25" s="92">
        <f>J25+L25</f>
        <v>54</v>
      </c>
      <c r="J25" s="238">
        <v>18</v>
      </c>
      <c r="K25" s="238"/>
      <c r="L25" s="238">
        <v>36</v>
      </c>
      <c r="M25" s="142">
        <f>H25-I25</f>
        <v>66</v>
      </c>
      <c r="N25" s="251"/>
      <c r="O25" s="381">
        <v>3</v>
      </c>
      <c r="P25" s="138">
        <v>3</v>
      </c>
      <c r="Q25" s="100"/>
      <c r="R25" s="381"/>
      <c r="S25" s="101"/>
      <c r="T25" s="100"/>
      <c r="U25" s="381"/>
      <c r="V25" s="101"/>
      <c r="W25" s="100"/>
      <c r="X25" s="101"/>
    </row>
    <row r="26" spans="1:24" s="241" customFormat="1" x14ac:dyDescent="0.25">
      <c r="A26" s="132" t="s">
        <v>121</v>
      </c>
      <c r="B26" s="133" t="s">
        <v>20</v>
      </c>
      <c r="C26" s="92">
        <v>1</v>
      </c>
      <c r="D26" s="238"/>
      <c r="E26" s="137"/>
      <c r="F26" s="139"/>
      <c r="G26" s="135">
        <v>6</v>
      </c>
      <c r="H26" s="136">
        <f t="shared" si="0"/>
        <v>180</v>
      </c>
      <c r="I26" s="92">
        <f t="shared" ref="I26:I32" si="3">J26+K26+L26</f>
        <v>75</v>
      </c>
      <c r="J26" s="238">
        <v>30</v>
      </c>
      <c r="K26" s="238"/>
      <c r="L26" s="238">
        <v>45</v>
      </c>
      <c r="M26" s="142">
        <f t="shared" si="1"/>
        <v>105</v>
      </c>
      <c r="N26" s="199">
        <v>5</v>
      </c>
      <c r="O26" s="385"/>
      <c r="P26" s="205"/>
      <c r="Q26" s="98"/>
      <c r="R26" s="385"/>
      <c r="S26" s="203"/>
      <c r="T26" s="98"/>
      <c r="U26" s="385"/>
      <c r="V26" s="203"/>
      <c r="W26" s="98"/>
      <c r="X26" s="203"/>
    </row>
    <row r="27" spans="1:24" s="89" customFormat="1" ht="31.5" x14ac:dyDescent="0.25">
      <c r="A27" s="132" t="s">
        <v>122</v>
      </c>
      <c r="B27" s="140" t="s">
        <v>35</v>
      </c>
      <c r="C27" s="141">
        <v>2</v>
      </c>
      <c r="D27" s="238"/>
      <c r="E27" s="137"/>
      <c r="F27" s="142"/>
      <c r="G27" s="135">
        <v>6</v>
      </c>
      <c r="H27" s="136">
        <f t="shared" si="0"/>
        <v>180</v>
      </c>
      <c r="I27" s="92">
        <f t="shared" si="3"/>
        <v>72</v>
      </c>
      <c r="J27" s="238">
        <v>36</v>
      </c>
      <c r="K27" s="238">
        <v>18</v>
      </c>
      <c r="L27" s="238">
        <v>18</v>
      </c>
      <c r="M27" s="142">
        <f t="shared" si="1"/>
        <v>108</v>
      </c>
      <c r="N27" s="199"/>
      <c r="O27" s="385">
        <v>4</v>
      </c>
      <c r="P27" s="203">
        <v>4</v>
      </c>
      <c r="Q27" s="98"/>
      <c r="R27" s="385"/>
      <c r="S27" s="203"/>
      <c r="T27" s="98"/>
      <c r="U27" s="385"/>
      <c r="V27" s="203"/>
      <c r="W27" s="98"/>
      <c r="X27" s="203"/>
    </row>
    <row r="28" spans="1:24" s="89" customFormat="1" x14ac:dyDescent="0.25">
      <c r="A28" s="143" t="s">
        <v>158</v>
      </c>
      <c r="B28" s="140" t="s">
        <v>22</v>
      </c>
      <c r="C28" s="141"/>
      <c r="D28" s="238" t="s">
        <v>176</v>
      </c>
      <c r="E28" s="238"/>
      <c r="F28" s="142"/>
      <c r="G28" s="144">
        <v>5</v>
      </c>
      <c r="H28" s="136">
        <f t="shared" si="0"/>
        <v>150</v>
      </c>
      <c r="I28" s="92">
        <f t="shared" si="3"/>
        <v>60</v>
      </c>
      <c r="J28" s="238">
        <v>15</v>
      </c>
      <c r="K28" s="238">
        <v>45</v>
      </c>
      <c r="L28" s="238"/>
      <c r="M28" s="142">
        <f t="shared" si="1"/>
        <v>90</v>
      </c>
      <c r="N28" s="199">
        <v>4</v>
      </c>
      <c r="O28" s="385"/>
      <c r="P28" s="203"/>
      <c r="Q28" s="98"/>
      <c r="R28" s="385"/>
      <c r="S28" s="203"/>
      <c r="T28" s="98"/>
      <c r="U28" s="385"/>
      <c r="V28" s="203"/>
      <c r="W28" s="98"/>
      <c r="X28" s="203"/>
    </row>
    <row r="29" spans="1:24" s="89" customFormat="1" x14ac:dyDescent="0.25">
      <c r="A29" s="143" t="s">
        <v>159</v>
      </c>
      <c r="B29" s="140" t="s">
        <v>21</v>
      </c>
      <c r="C29" s="141">
        <v>1</v>
      </c>
      <c r="D29" s="238"/>
      <c r="E29" s="238"/>
      <c r="F29" s="142"/>
      <c r="G29" s="144">
        <v>5</v>
      </c>
      <c r="H29" s="136">
        <f t="shared" si="0"/>
        <v>150</v>
      </c>
      <c r="I29" s="92">
        <f t="shared" si="3"/>
        <v>60</v>
      </c>
      <c r="J29" s="238">
        <v>30</v>
      </c>
      <c r="K29" s="238"/>
      <c r="L29" s="238">
        <v>30</v>
      </c>
      <c r="M29" s="142">
        <f t="shared" si="1"/>
        <v>90</v>
      </c>
      <c r="N29" s="251">
        <v>4</v>
      </c>
      <c r="O29" s="381"/>
      <c r="P29" s="101"/>
      <c r="Q29" s="100"/>
      <c r="R29" s="381"/>
      <c r="S29" s="101"/>
      <c r="T29" s="100"/>
      <c r="U29" s="381"/>
      <c r="V29" s="101"/>
      <c r="W29" s="100"/>
      <c r="X29" s="101"/>
    </row>
    <row r="30" spans="1:24" s="89" customFormat="1" x14ac:dyDescent="0.25">
      <c r="A30" s="143" t="s">
        <v>160</v>
      </c>
      <c r="B30" s="140" t="s">
        <v>245</v>
      </c>
      <c r="C30" s="141">
        <v>2</v>
      </c>
      <c r="D30" s="238"/>
      <c r="E30" s="238"/>
      <c r="F30" s="142"/>
      <c r="G30" s="144">
        <v>6</v>
      </c>
      <c r="H30" s="136">
        <f t="shared" si="0"/>
        <v>180</v>
      </c>
      <c r="I30" s="92">
        <f t="shared" si="3"/>
        <v>72</v>
      </c>
      <c r="J30" s="238">
        <v>36</v>
      </c>
      <c r="K30" s="238"/>
      <c r="L30" s="238">
        <v>36</v>
      </c>
      <c r="M30" s="142">
        <f t="shared" si="1"/>
        <v>108</v>
      </c>
      <c r="N30" s="251"/>
      <c r="O30" s="381">
        <v>4</v>
      </c>
      <c r="P30" s="101">
        <v>4</v>
      </c>
      <c r="Q30" s="100"/>
      <c r="R30" s="381"/>
      <c r="S30" s="101"/>
      <c r="T30" s="100"/>
      <c r="U30" s="381"/>
      <c r="V30" s="101"/>
      <c r="W30" s="100"/>
      <c r="X30" s="101"/>
    </row>
    <row r="31" spans="1:24" s="89" customFormat="1" x14ac:dyDescent="0.25">
      <c r="A31" s="143" t="s">
        <v>161</v>
      </c>
      <c r="B31" s="242" t="s">
        <v>37</v>
      </c>
      <c r="C31" s="243">
        <v>3</v>
      </c>
      <c r="D31" s="244"/>
      <c r="E31" s="244"/>
      <c r="F31" s="245"/>
      <c r="G31" s="144">
        <v>5</v>
      </c>
      <c r="H31" s="246">
        <f t="shared" si="0"/>
        <v>150</v>
      </c>
      <c r="I31" s="92">
        <f t="shared" si="3"/>
        <v>60</v>
      </c>
      <c r="J31" s="238">
        <v>30</v>
      </c>
      <c r="K31" s="238"/>
      <c r="L31" s="238">
        <v>30</v>
      </c>
      <c r="M31" s="142">
        <f t="shared" si="1"/>
        <v>90</v>
      </c>
      <c r="N31" s="253"/>
      <c r="O31" s="386"/>
      <c r="P31" s="155"/>
      <c r="Q31" s="154">
        <v>4</v>
      </c>
      <c r="R31" s="386"/>
      <c r="S31" s="155"/>
      <c r="T31" s="154"/>
      <c r="U31" s="386"/>
      <c r="V31" s="155"/>
      <c r="W31" s="154"/>
      <c r="X31" s="155"/>
    </row>
    <row r="32" spans="1:24" s="89" customFormat="1" ht="32.25" thickBot="1" x14ac:dyDescent="0.3">
      <c r="A32" s="132" t="s">
        <v>162</v>
      </c>
      <c r="B32" s="147" t="s">
        <v>43</v>
      </c>
      <c r="C32" s="148"/>
      <c r="D32" s="149" t="s">
        <v>184</v>
      </c>
      <c r="E32" s="149"/>
      <c r="F32" s="150"/>
      <c r="G32" s="151">
        <v>3</v>
      </c>
      <c r="H32" s="152">
        <f t="shared" si="0"/>
        <v>90</v>
      </c>
      <c r="I32" s="153">
        <f t="shared" si="3"/>
        <v>30</v>
      </c>
      <c r="J32" s="149">
        <v>15</v>
      </c>
      <c r="K32" s="149"/>
      <c r="L32" s="149">
        <v>15</v>
      </c>
      <c r="M32" s="150">
        <f t="shared" si="1"/>
        <v>60</v>
      </c>
      <c r="N32" s="253"/>
      <c r="O32" s="386"/>
      <c r="P32" s="155"/>
      <c r="Q32" s="154"/>
      <c r="R32" s="386"/>
      <c r="S32" s="155"/>
      <c r="T32" s="154"/>
      <c r="U32" s="386"/>
      <c r="V32" s="155"/>
      <c r="W32" s="154">
        <v>2</v>
      </c>
      <c r="X32" s="155"/>
    </row>
    <row r="33" spans="1:29" s="75" customFormat="1" ht="16.5" thickBot="1" x14ac:dyDescent="0.3">
      <c r="A33" s="1447" t="s">
        <v>123</v>
      </c>
      <c r="B33" s="1448"/>
      <c r="C33" s="424"/>
      <c r="D33" s="247"/>
      <c r="E33" s="423"/>
      <c r="F33" s="423"/>
      <c r="G33" s="248">
        <f t="shared" ref="G33:M33" si="4">SUM(G22:G32)+G16+G11</f>
        <v>77.5</v>
      </c>
      <c r="H33" s="249">
        <f t="shared" si="4"/>
        <v>2325</v>
      </c>
      <c r="I33" s="330">
        <f t="shared" si="4"/>
        <v>1053</v>
      </c>
      <c r="J33" s="330">
        <f t="shared" si="4"/>
        <v>281</v>
      </c>
      <c r="K33" s="330">
        <f t="shared" si="4"/>
        <v>63</v>
      </c>
      <c r="L33" s="330">
        <f t="shared" si="4"/>
        <v>709</v>
      </c>
      <c r="M33" s="330">
        <f t="shared" si="4"/>
        <v>1272</v>
      </c>
      <c r="N33" s="249">
        <f t="shared" ref="N33:AC33" si="5">SUM(N11:N32)</f>
        <v>26</v>
      </c>
      <c r="O33" s="249">
        <f t="shared" si="5"/>
        <v>19</v>
      </c>
      <c r="P33" s="249">
        <f t="shared" si="5"/>
        <v>19</v>
      </c>
      <c r="Q33" s="249">
        <f t="shared" si="5"/>
        <v>11</v>
      </c>
      <c r="R33" s="249">
        <f t="shared" si="5"/>
        <v>7</v>
      </c>
      <c r="S33" s="249">
        <f t="shared" si="5"/>
        <v>7</v>
      </c>
      <c r="T33" s="249">
        <f t="shared" si="5"/>
        <v>0</v>
      </c>
      <c r="U33" s="249">
        <f t="shared" si="5"/>
        <v>0</v>
      </c>
      <c r="V33" s="249">
        <f t="shared" si="5"/>
        <v>0</v>
      </c>
      <c r="W33" s="249">
        <f t="shared" si="5"/>
        <v>2</v>
      </c>
      <c r="X33" s="249">
        <f t="shared" si="5"/>
        <v>0</v>
      </c>
      <c r="Y33" s="431">
        <f t="shared" si="5"/>
        <v>0</v>
      </c>
      <c r="Z33" s="249">
        <f t="shared" si="5"/>
        <v>0</v>
      </c>
      <c r="AA33" s="249">
        <f t="shared" si="5"/>
        <v>0</v>
      </c>
      <c r="AB33" s="249">
        <f t="shared" si="5"/>
        <v>0</v>
      </c>
      <c r="AC33" s="249">
        <f t="shared" si="5"/>
        <v>0</v>
      </c>
    </row>
    <row r="34" spans="1:29" ht="16.5" customHeight="1" thickBot="1" x14ac:dyDescent="0.3">
      <c r="A34" s="1440" t="s">
        <v>124</v>
      </c>
      <c r="B34" s="1441"/>
      <c r="C34" s="1441"/>
      <c r="D34" s="1441"/>
      <c r="E34" s="1441"/>
      <c r="F34" s="1441"/>
      <c r="G34" s="1441"/>
      <c r="H34" s="1441"/>
      <c r="I34" s="1441"/>
      <c r="J34" s="1441"/>
      <c r="K34" s="1441"/>
      <c r="L34" s="1441"/>
      <c r="M34" s="1441"/>
      <c r="N34" s="1442"/>
      <c r="O34" s="1442"/>
      <c r="P34" s="1442"/>
      <c r="Q34" s="1442"/>
      <c r="R34" s="1442"/>
      <c r="S34" s="1442"/>
      <c r="T34" s="1442"/>
      <c r="U34" s="1442"/>
      <c r="V34" s="1442"/>
      <c r="W34" s="1442"/>
      <c r="X34" s="1443"/>
    </row>
    <row r="35" spans="1:29" ht="16.5" customHeight="1" x14ac:dyDescent="0.25">
      <c r="A35" s="274" t="s">
        <v>125</v>
      </c>
      <c r="B35" s="270" t="s">
        <v>132</v>
      </c>
      <c r="C35" s="258" t="s">
        <v>108</v>
      </c>
      <c r="D35" s="254"/>
      <c r="E35" s="254"/>
      <c r="F35" s="259"/>
      <c r="G35" s="269">
        <v>6</v>
      </c>
      <c r="H35" s="264">
        <f>G35*30</f>
        <v>180</v>
      </c>
      <c r="I35" s="266">
        <f>J35+K35+L35</f>
        <v>60</v>
      </c>
      <c r="J35" s="255">
        <v>30</v>
      </c>
      <c r="K35" s="255"/>
      <c r="L35" s="255">
        <v>30</v>
      </c>
      <c r="M35" s="339">
        <f>H35-I35</f>
        <v>120</v>
      </c>
      <c r="N35" s="265"/>
      <c r="O35" s="387"/>
      <c r="P35" s="256"/>
      <c r="Q35" s="340">
        <v>4</v>
      </c>
      <c r="R35" s="388"/>
      <c r="S35" s="256"/>
      <c r="T35" s="268"/>
      <c r="U35" s="389"/>
      <c r="V35" s="256"/>
      <c r="W35" s="267"/>
      <c r="X35" s="256"/>
    </row>
    <row r="36" spans="1:29" ht="31.5" x14ac:dyDescent="0.25">
      <c r="A36" s="276" t="s">
        <v>163</v>
      </c>
      <c r="B36" s="272" t="s">
        <v>38</v>
      </c>
      <c r="C36" s="92">
        <v>4</v>
      </c>
      <c r="D36" s="238"/>
      <c r="E36" s="137"/>
      <c r="F36" s="139"/>
      <c r="G36" s="135">
        <v>4</v>
      </c>
      <c r="H36" s="136">
        <f>G36*30</f>
        <v>120</v>
      </c>
      <c r="I36" s="92">
        <f>J36+L36</f>
        <v>54</v>
      </c>
      <c r="J36" s="238">
        <v>18</v>
      </c>
      <c r="K36" s="238"/>
      <c r="L36" s="238">
        <v>36</v>
      </c>
      <c r="M36" s="142">
        <f>H36-I36</f>
        <v>66</v>
      </c>
      <c r="N36" s="251"/>
      <c r="O36" s="381"/>
      <c r="P36" s="138"/>
      <c r="Q36" s="100"/>
      <c r="R36" s="381">
        <v>3</v>
      </c>
      <c r="S36" s="101">
        <v>3</v>
      </c>
      <c r="T36" s="100"/>
      <c r="U36" s="381"/>
      <c r="V36" s="101"/>
      <c r="W36" s="100"/>
      <c r="X36" s="101"/>
    </row>
    <row r="37" spans="1:29" x14ac:dyDescent="0.25">
      <c r="A37" s="276" t="s">
        <v>164</v>
      </c>
      <c r="B37" s="273" t="s">
        <v>224</v>
      </c>
      <c r="C37" s="141">
        <v>4</v>
      </c>
      <c r="D37" s="238"/>
      <c r="E37" s="137"/>
      <c r="F37" s="142"/>
      <c r="G37" s="135">
        <v>5</v>
      </c>
      <c r="H37" s="136">
        <f>G37*30</f>
        <v>150</v>
      </c>
      <c r="I37" s="92">
        <f>J37+K37+L37</f>
        <v>72</v>
      </c>
      <c r="J37" s="238">
        <v>36</v>
      </c>
      <c r="K37" s="238"/>
      <c r="L37" s="238">
        <v>36</v>
      </c>
      <c r="M37" s="142">
        <f>H37-I37</f>
        <v>78</v>
      </c>
      <c r="N37" s="199"/>
      <c r="O37" s="385"/>
      <c r="P37" s="203"/>
      <c r="Q37" s="98"/>
      <c r="R37" s="385">
        <v>4</v>
      </c>
      <c r="S37" s="203">
        <v>4</v>
      </c>
      <c r="T37" s="98"/>
      <c r="U37" s="385"/>
      <c r="V37" s="203"/>
      <c r="W37" s="98"/>
      <c r="X37" s="203"/>
    </row>
    <row r="38" spans="1:29" s="89" customFormat="1" x14ac:dyDescent="0.25">
      <c r="A38" s="143" t="s">
        <v>266</v>
      </c>
      <c r="B38" s="140" t="s">
        <v>308</v>
      </c>
      <c r="C38" s="141"/>
      <c r="D38" s="238" t="s">
        <v>215</v>
      </c>
      <c r="E38" s="137"/>
      <c r="F38" s="142"/>
      <c r="G38" s="144">
        <v>5</v>
      </c>
      <c r="H38" s="136">
        <f>G38*30</f>
        <v>150</v>
      </c>
      <c r="I38" s="92">
        <f>J38+K38+L38</f>
        <v>60</v>
      </c>
      <c r="J38" s="238">
        <v>30</v>
      </c>
      <c r="K38" s="238"/>
      <c r="L38" s="238">
        <v>30</v>
      </c>
      <c r="M38" s="142">
        <f>H38-I38</f>
        <v>90</v>
      </c>
      <c r="N38" s="199"/>
      <c r="O38" s="385"/>
      <c r="P38" s="203"/>
      <c r="Q38" s="98">
        <v>4</v>
      </c>
      <c r="R38" s="385"/>
      <c r="S38" s="203"/>
      <c r="T38" s="98"/>
      <c r="U38" s="385"/>
      <c r="V38" s="203"/>
      <c r="W38" s="98"/>
      <c r="X38" s="203"/>
    </row>
    <row r="39" spans="1:29" x14ac:dyDescent="0.25">
      <c r="A39" s="276" t="s">
        <v>165</v>
      </c>
      <c r="B39" s="273" t="s">
        <v>246</v>
      </c>
      <c r="C39" s="141">
        <v>4</v>
      </c>
      <c r="D39" s="238"/>
      <c r="E39" s="137"/>
      <c r="F39" s="142"/>
      <c r="G39" s="135">
        <v>1</v>
      </c>
      <c r="H39" s="136">
        <f>G39*30</f>
        <v>30</v>
      </c>
      <c r="I39" s="92">
        <f>J39+K39+L39</f>
        <v>15</v>
      </c>
      <c r="J39" s="238"/>
      <c r="K39" s="238"/>
      <c r="L39" s="238">
        <v>15</v>
      </c>
      <c r="M39" s="142">
        <f>H39-I39</f>
        <v>15</v>
      </c>
      <c r="N39" s="199"/>
      <c r="O39" s="385"/>
      <c r="P39" s="203"/>
      <c r="Q39" s="98"/>
      <c r="R39" s="385">
        <v>1</v>
      </c>
      <c r="S39" s="203">
        <v>1</v>
      </c>
      <c r="T39" s="98"/>
      <c r="U39" s="385"/>
      <c r="V39" s="203"/>
      <c r="W39" s="98"/>
      <c r="X39" s="203"/>
    </row>
    <row r="40" spans="1:29" x14ac:dyDescent="0.25">
      <c r="A40" s="276" t="s">
        <v>166</v>
      </c>
      <c r="B40" s="272" t="s">
        <v>42</v>
      </c>
      <c r="C40" s="92"/>
      <c r="D40" s="238"/>
      <c r="E40" s="137"/>
      <c r="F40" s="139"/>
      <c r="G40" s="135">
        <f t="shared" ref="G40:M40" si="6">G41+G42</f>
        <v>6.5</v>
      </c>
      <c r="H40" s="341">
        <f t="shared" si="6"/>
        <v>195</v>
      </c>
      <c r="I40" s="145">
        <f t="shared" si="6"/>
        <v>60</v>
      </c>
      <c r="J40" s="421">
        <f t="shared" si="6"/>
        <v>30</v>
      </c>
      <c r="K40" s="421">
        <f t="shared" si="6"/>
        <v>0</v>
      </c>
      <c r="L40" s="421">
        <f t="shared" si="6"/>
        <v>30</v>
      </c>
      <c r="M40" s="342">
        <f t="shared" si="6"/>
        <v>135</v>
      </c>
      <c r="N40" s="251"/>
      <c r="O40" s="381"/>
      <c r="P40" s="105"/>
      <c r="Q40" s="100"/>
      <c r="R40" s="381"/>
      <c r="S40" s="101"/>
      <c r="T40" s="100"/>
      <c r="U40" s="381"/>
      <c r="V40" s="101"/>
      <c r="W40" s="100"/>
      <c r="X40" s="101"/>
    </row>
    <row r="41" spans="1:29" ht="26.25" customHeight="1" x14ac:dyDescent="0.25">
      <c r="A41" s="275" t="s">
        <v>306</v>
      </c>
      <c r="B41" s="271" t="s">
        <v>42</v>
      </c>
      <c r="C41" s="260">
        <v>3</v>
      </c>
      <c r="D41" s="182"/>
      <c r="E41" s="182"/>
      <c r="F41" s="261"/>
      <c r="G41" s="146">
        <v>5</v>
      </c>
      <c r="H41" s="97">
        <f t="shared" ref="H41:H47" si="7">G41*30</f>
        <v>150</v>
      </c>
      <c r="I41" s="98">
        <f>J41+K41+L41</f>
        <v>60</v>
      </c>
      <c r="J41" s="99">
        <v>30</v>
      </c>
      <c r="K41" s="99"/>
      <c r="L41" s="99">
        <v>30</v>
      </c>
      <c r="M41" s="203">
        <f t="shared" ref="M41:M47" si="8">H41-I41</f>
        <v>90</v>
      </c>
      <c r="N41" s="193"/>
      <c r="O41" s="390"/>
      <c r="P41" s="192"/>
      <c r="Q41" s="191">
        <v>4</v>
      </c>
      <c r="R41" s="390"/>
      <c r="S41" s="192"/>
      <c r="T41" s="191"/>
      <c r="U41" s="390"/>
      <c r="V41" s="192"/>
      <c r="W41" s="193"/>
      <c r="X41" s="192"/>
    </row>
    <row r="42" spans="1:29" x14ac:dyDescent="0.25">
      <c r="A42" s="210" t="s">
        <v>307</v>
      </c>
      <c r="B42" s="257" t="s">
        <v>232</v>
      </c>
      <c r="C42" s="262"/>
      <c r="D42" s="159"/>
      <c r="E42" s="160"/>
      <c r="F42" s="263" t="s">
        <v>173</v>
      </c>
      <c r="G42" s="146">
        <v>1.5</v>
      </c>
      <c r="H42" s="97">
        <f t="shared" si="7"/>
        <v>45</v>
      </c>
      <c r="I42" s="98"/>
      <c r="J42" s="99"/>
      <c r="K42" s="99"/>
      <c r="L42" s="99"/>
      <c r="M42" s="203">
        <f t="shared" si="8"/>
        <v>45</v>
      </c>
      <c r="N42" s="164"/>
      <c r="O42" s="391"/>
      <c r="P42" s="165"/>
      <c r="Q42" s="162"/>
      <c r="R42" s="391"/>
      <c r="S42" s="163"/>
      <c r="T42" s="162"/>
      <c r="U42" s="391"/>
      <c r="V42" s="165"/>
      <c r="W42" s="164"/>
      <c r="X42" s="165"/>
    </row>
    <row r="43" spans="1:29" x14ac:dyDescent="0.25">
      <c r="A43" s="276" t="s">
        <v>167</v>
      </c>
      <c r="B43" s="272" t="s">
        <v>39</v>
      </c>
      <c r="C43" s="92">
        <v>4</v>
      </c>
      <c r="D43" s="238"/>
      <c r="E43" s="137"/>
      <c r="F43" s="139"/>
      <c r="G43" s="135">
        <v>4</v>
      </c>
      <c r="H43" s="136">
        <f t="shared" si="7"/>
        <v>120</v>
      </c>
      <c r="I43" s="92">
        <f>J43+K43+L43</f>
        <v>54</v>
      </c>
      <c r="J43" s="238">
        <v>18</v>
      </c>
      <c r="K43" s="238"/>
      <c r="L43" s="238">
        <v>36</v>
      </c>
      <c r="M43" s="142">
        <f t="shared" si="8"/>
        <v>66</v>
      </c>
      <c r="N43" s="199"/>
      <c r="O43" s="385"/>
      <c r="P43" s="205"/>
      <c r="Q43" s="98"/>
      <c r="R43" s="385">
        <v>3</v>
      </c>
      <c r="S43" s="203">
        <v>3</v>
      </c>
      <c r="T43" s="98"/>
      <c r="U43" s="385"/>
      <c r="V43" s="203"/>
      <c r="W43" s="98"/>
      <c r="X43" s="203"/>
    </row>
    <row r="44" spans="1:29" x14ac:dyDescent="0.25">
      <c r="A44" s="276" t="s">
        <v>168</v>
      </c>
      <c r="B44" s="272" t="s">
        <v>41</v>
      </c>
      <c r="C44" s="92">
        <v>5</v>
      </c>
      <c r="D44" s="238"/>
      <c r="E44" s="137"/>
      <c r="F44" s="139"/>
      <c r="G44" s="135">
        <v>5</v>
      </c>
      <c r="H44" s="136">
        <f t="shared" si="7"/>
        <v>150</v>
      </c>
      <c r="I44" s="92">
        <f>J44+K44+L44</f>
        <v>60</v>
      </c>
      <c r="J44" s="238">
        <v>30</v>
      </c>
      <c r="K44" s="238"/>
      <c r="L44" s="238">
        <v>30</v>
      </c>
      <c r="M44" s="142">
        <f t="shared" si="8"/>
        <v>90</v>
      </c>
      <c r="N44" s="199"/>
      <c r="O44" s="385"/>
      <c r="P44" s="205"/>
      <c r="Q44" s="98"/>
      <c r="R44" s="385"/>
      <c r="S44" s="203"/>
      <c r="T44" s="98">
        <v>4</v>
      </c>
      <c r="U44" s="385"/>
      <c r="V44" s="203"/>
      <c r="W44" s="98"/>
      <c r="X44" s="203"/>
    </row>
    <row r="45" spans="1:29" x14ac:dyDescent="0.25">
      <c r="A45" s="276" t="s">
        <v>169</v>
      </c>
      <c r="B45" s="272" t="s">
        <v>247</v>
      </c>
      <c r="C45" s="92"/>
      <c r="D45" s="238" t="s">
        <v>178</v>
      </c>
      <c r="E45" s="137"/>
      <c r="F45" s="139"/>
      <c r="G45" s="135">
        <v>5</v>
      </c>
      <c r="H45" s="136">
        <f t="shared" si="7"/>
        <v>150</v>
      </c>
      <c r="I45" s="92">
        <f>J45+K45+L45</f>
        <v>60</v>
      </c>
      <c r="J45" s="238">
        <v>30</v>
      </c>
      <c r="K45" s="238"/>
      <c r="L45" s="238">
        <v>30</v>
      </c>
      <c r="M45" s="142">
        <f t="shared" si="8"/>
        <v>90</v>
      </c>
      <c r="N45" s="199"/>
      <c r="O45" s="385"/>
      <c r="P45" s="205"/>
      <c r="Q45" s="98"/>
      <c r="R45" s="385"/>
      <c r="S45" s="203"/>
      <c r="T45" s="98">
        <v>4</v>
      </c>
      <c r="U45" s="385"/>
      <c r="V45" s="203"/>
      <c r="W45" s="98"/>
      <c r="X45" s="203"/>
    </row>
    <row r="46" spans="1:29" x14ac:dyDescent="0.25">
      <c r="A46" s="276" t="s">
        <v>170</v>
      </c>
      <c r="B46" s="272" t="s">
        <v>303</v>
      </c>
      <c r="C46" s="92">
        <v>5</v>
      </c>
      <c r="D46" s="238"/>
      <c r="E46" s="137"/>
      <c r="F46" s="139"/>
      <c r="G46" s="135">
        <v>4</v>
      </c>
      <c r="H46" s="136">
        <f t="shared" si="7"/>
        <v>120</v>
      </c>
      <c r="I46" s="92">
        <f>J46+K46+L46</f>
        <v>45</v>
      </c>
      <c r="J46" s="238">
        <v>15</v>
      </c>
      <c r="K46" s="238"/>
      <c r="L46" s="238">
        <v>30</v>
      </c>
      <c r="M46" s="142">
        <f t="shared" si="8"/>
        <v>75</v>
      </c>
      <c r="N46" s="199"/>
      <c r="O46" s="385"/>
      <c r="P46" s="205"/>
      <c r="Q46" s="98"/>
      <c r="R46" s="385"/>
      <c r="S46" s="203"/>
      <c r="T46" s="98">
        <v>3</v>
      </c>
      <c r="U46" s="385"/>
      <c r="V46" s="203"/>
      <c r="W46" s="98"/>
      <c r="X46" s="203"/>
    </row>
    <row r="47" spans="1:29" x14ac:dyDescent="0.25">
      <c r="A47" s="276" t="s">
        <v>171</v>
      </c>
      <c r="B47" s="272" t="s">
        <v>238</v>
      </c>
      <c r="C47" s="92"/>
      <c r="D47" s="238" t="s">
        <v>178</v>
      </c>
      <c r="E47" s="137"/>
      <c r="F47" s="139"/>
      <c r="G47" s="135">
        <v>3</v>
      </c>
      <c r="H47" s="136">
        <f t="shared" si="7"/>
        <v>90</v>
      </c>
      <c r="I47" s="92">
        <f>J47+K47+L47</f>
        <v>45</v>
      </c>
      <c r="J47" s="238">
        <v>15</v>
      </c>
      <c r="K47" s="238"/>
      <c r="L47" s="238">
        <v>30</v>
      </c>
      <c r="M47" s="142">
        <f t="shared" si="8"/>
        <v>45</v>
      </c>
      <c r="N47" s="199"/>
      <c r="O47" s="385"/>
      <c r="P47" s="205"/>
      <c r="Q47" s="98"/>
      <c r="R47" s="385"/>
      <c r="S47" s="203"/>
      <c r="T47" s="98">
        <v>3</v>
      </c>
      <c r="U47" s="385"/>
      <c r="V47" s="203"/>
      <c r="W47" s="98"/>
      <c r="X47" s="203"/>
    </row>
    <row r="48" spans="1:29" x14ac:dyDescent="0.25">
      <c r="A48" s="276" t="s">
        <v>267</v>
      </c>
      <c r="B48" s="272" t="s">
        <v>230</v>
      </c>
      <c r="C48" s="92"/>
      <c r="D48" s="238"/>
      <c r="E48" s="137"/>
      <c r="F48" s="139"/>
      <c r="G48" s="135">
        <f t="shared" ref="G48:M48" si="9">G49+G50</f>
        <v>5</v>
      </c>
      <c r="H48" s="341">
        <f t="shared" si="9"/>
        <v>150</v>
      </c>
      <c r="I48" s="145">
        <f t="shared" si="9"/>
        <v>45</v>
      </c>
      <c r="J48" s="421">
        <f t="shared" si="9"/>
        <v>15</v>
      </c>
      <c r="K48" s="421">
        <f t="shared" si="9"/>
        <v>0</v>
      </c>
      <c r="L48" s="421">
        <f t="shared" si="9"/>
        <v>30</v>
      </c>
      <c r="M48" s="342">
        <f t="shared" si="9"/>
        <v>105</v>
      </c>
      <c r="N48" s="251"/>
      <c r="O48" s="381"/>
      <c r="P48" s="105"/>
      <c r="Q48" s="100"/>
      <c r="R48" s="381"/>
      <c r="S48" s="101"/>
      <c r="T48" s="100"/>
      <c r="U48" s="381"/>
      <c r="V48" s="101"/>
      <c r="W48" s="100"/>
      <c r="X48" s="101"/>
    </row>
    <row r="49" spans="1:29" x14ac:dyDescent="0.25">
      <c r="A49" s="275" t="s">
        <v>272</v>
      </c>
      <c r="B49" s="271" t="s">
        <v>230</v>
      </c>
      <c r="C49" s="260">
        <v>5</v>
      </c>
      <c r="D49" s="182"/>
      <c r="E49" s="182"/>
      <c r="F49" s="261"/>
      <c r="G49" s="146">
        <v>4</v>
      </c>
      <c r="H49" s="97">
        <f>G49*30</f>
        <v>120</v>
      </c>
      <c r="I49" s="98">
        <f>J49+K49+L49</f>
        <v>45</v>
      </c>
      <c r="J49" s="99">
        <v>15</v>
      </c>
      <c r="K49" s="99"/>
      <c r="L49" s="99">
        <v>30</v>
      </c>
      <c r="M49" s="203">
        <f>H49-I49</f>
        <v>75</v>
      </c>
      <c r="N49" s="193"/>
      <c r="O49" s="390"/>
      <c r="P49" s="192"/>
      <c r="Q49" s="191"/>
      <c r="R49" s="390"/>
      <c r="S49" s="192"/>
      <c r="T49" s="191">
        <v>3</v>
      </c>
      <c r="U49" s="390"/>
      <c r="V49" s="192"/>
      <c r="W49" s="193"/>
      <c r="X49" s="192"/>
    </row>
    <row r="50" spans="1:29" x14ac:dyDescent="0.25">
      <c r="A50" s="210" t="s">
        <v>273</v>
      </c>
      <c r="B50" s="257" t="s">
        <v>249</v>
      </c>
      <c r="C50" s="262"/>
      <c r="D50" s="159"/>
      <c r="E50" s="160"/>
      <c r="F50" s="263" t="s">
        <v>178</v>
      </c>
      <c r="G50" s="146">
        <v>1</v>
      </c>
      <c r="H50" s="97">
        <f>G50*30</f>
        <v>30</v>
      </c>
      <c r="I50" s="98"/>
      <c r="J50" s="99"/>
      <c r="K50" s="99"/>
      <c r="L50" s="99"/>
      <c r="M50" s="203">
        <f>H50-I50</f>
        <v>30</v>
      </c>
      <c r="N50" s="164"/>
      <c r="O50" s="391"/>
      <c r="P50" s="165"/>
      <c r="Q50" s="162"/>
      <c r="R50" s="391"/>
      <c r="S50" s="163"/>
      <c r="T50" s="162"/>
      <c r="U50" s="391"/>
      <c r="V50" s="165"/>
      <c r="W50" s="164"/>
      <c r="X50" s="165"/>
    </row>
    <row r="51" spans="1:29" x14ac:dyDescent="0.25">
      <c r="A51" s="276" t="s">
        <v>274</v>
      </c>
      <c r="B51" s="272" t="s">
        <v>231</v>
      </c>
      <c r="C51" s="92"/>
      <c r="D51" s="238"/>
      <c r="E51" s="137"/>
      <c r="F51" s="139"/>
      <c r="G51" s="135">
        <f t="shared" ref="G51:M51" si="10">G52+G53</f>
        <v>7</v>
      </c>
      <c r="H51" s="341">
        <f t="shared" si="10"/>
        <v>210</v>
      </c>
      <c r="I51" s="145">
        <f t="shared" si="10"/>
        <v>72</v>
      </c>
      <c r="J51" s="421">
        <f t="shared" si="10"/>
        <v>36</v>
      </c>
      <c r="K51" s="421">
        <f t="shared" si="10"/>
        <v>0</v>
      </c>
      <c r="L51" s="421">
        <f t="shared" si="10"/>
        <v>36</v>
      </c>
      <c r="M51" s="342">
        <f t="shared" si="10"/>
        <v>138</v>
      </c>
      <c r="N51" s="251"/>
      <c r="O51" s="381"/>
      <c r="P51" s="105"/>
      <c r="Q51" s="100"/>
      <c r="R51" s="381"/>
      <c r="S51" s="101"/>
      <c r="T51" s="100"/>
      <c r="U51" s="381"/>
      <c r="V51" s="101"/>
      <c r="W51" s="100"/>
      <c r="X51" s="101"/>
    </row>
    <row r="52" spans="1:29" x14ac:dyDescent="0.25">
      <c r="A52" s="275" t="s">
        <v>309</v>
      </c>
      <c r="B52" s="271" t="s">
        <v>231</v>
      </c>
      <c r="C52" s="260">
        <v>6</v>
      </c>
      <c r="D52" s="182"/>
      <c r="E52" s="182"/>
      <c r="F52" s="261"/>
      <c r="G52" s="146">
        <v>6</v>
      </c>
      <c r="H52" s="97">
        <f t="shared" ref="H52:H57" si="11">G52*30</f>
        <v>180</v>
      </c>
      <c r="I52" s="98">
        <f t="shared" ref="I52:I57" si="12">J52+K52+L52</f>
        <v>72</v>
      </c>
      <c r="J52" s="99">
        <v>36</v>
      </c>
      <c r="K52" s="99"/>
      <c r="L52" s="99">
        <v>36</v>
      </c>
      <c r="M52" s="203">
        <f t="shared" ref="M52:M57" si="13">H52-I52</f>
        <v>108</v>
      </c>
      <c r="N52" s="193"/>
      <c r="O52" s="390"/>
      <c r="P52" s="192"/>
      <c r="Q52" s="191"/>
      <c r="R52" s="390"/>
      <c r="S52" s="192"/>
      <c r="T52" s="191"/>
      <c r="U52" s="390">
        <v>4</v>
      </c>
      <c r="V52" s="192">
        <v>4</v>
      </c>
      <c r="W52" s="193"/>
      <c r="X52" s="192"/>
    </row>
    <row r="53" spans="1:29" ht="31.5" x14ac:dyDescent="0.25">
      <c r="A53" s="210" t="s">
        <v>310</v>
      </c>
      <c r="B53" s="257" t="s">
        <v>233</v>
      </c>
      <c r="C53" s="262"/>
      <c r="D53" s="159" t="s">
        <v>184</v>
      </c>
      <c r="E53" s="160"/>
      <c r="F53" s="263"/>
      <c r="G53" s="146">
        <v>1</v>
      </c>
      <c r="H53" s="97">
        <f t="shared" si="11"/>
        <v>30</v>
      </c>
      <c r="I53" s="98">
        <f t="shared" si="12"/>
        <v>0</v>
      </c>
      <c r="J53" s="99"/>
      <c r="K53" s="99"/>
      <c r="L53" s="99"/>
      <c r="M53" s="203">
        <f t="shared" si="13"/>
        <v>30</v>
      </c>
      <c r="N53" s="164"/>
      <c r="O53" s="391"/>
      <c r="P53" s="165"/>
      <c r="Q53" s="162"/>
      <c r="R53" s="391"/>
      <c r="S53" s="163"/>
      <c r="T53" s="162"/>
      <c r="U53" s="391"/>
      <c r="V53" s="165"/>
      <c r="W53" s="164"/>
      <c r="X53" s="165"/>
    </row>
    <row r="54" spans="1:29" ht="18" customHeight="1" x14ac:dyDescent="0.25">
      <c r="A54" s="277" t="s">
        <v>275</v>
      </c>
      <c r="B54" s="273" t="s">
        <v>253</v>
      </c>
      <c r="C54" s="141">
        <v>6</v>
      </c>
      <c r="D54" s="238"/>
      <c r="E54" s="238"/>
      <c r="F54" s="142"/>
      <c r="G54" s="144">
        <v>4</v>
      </c>
      <c r="H54" s="136">
        <f t="shared" si="11"/>
        <v>120</v>
      </c>
      <c r="I54" s="92">
        <f t="shared" si="12"/>
        <v>54</v>
      </c>
      <c r="J54" s="238">
        <v>18</v>
      </c>
      <c r="K54" s="238"/>
      <c r="L54" s="238">
        <v>36</v>
      </c>
      <c r="M54" s="142">
        <f t="shared" si="13"/>
        <v>66</v>
      </c>
      <c r="N54" s="251"/>
      <c r="O54" s="381"/>
      <c r="P54" s="101"/>
      <c r="Q54" s="100"/>
      <c r="R54" s="381"/>
      <c r="S54" s="101"/>
      <c r="T54" s="100"/>
      <c r="U54" s="381">
        <v>3</v>
      </c>
      <c r="V54" s="101">
        <v>3</v>
      </c>
      <c r="W54" s="100"/>
      <c r="X54" s="101"/>
    </row>
    <row r="55" spans="1:29" ht="31.5" x14ac:dyDescent="0.25">
      <c r="A55" s="277" t="s">
        <v>275</v>
      </c>
      <c r="B55" s="273" t="s">
        <v>284</v>
      </c>
      <c r="C55" s="141">
        <v>7</v>
      </c>
      <c r="D55" s="238"/>
      <c r="E55" s="238"/>
      <c r="F55" s="142"/>
      <c r="G55" s="144">
        <v>5</v>
      </c>
      <c r="H55" s="136">
        <f t="shared" si="11"/>
        <v>150</v>
      </c>
      <c r="I55" s="92">
        <f t="shared" si="12"/>
        <v>60</v>
      </c>
      <c r="J55" s="238">
        <v>30</v>
      </c>
      <c r="K55" s="238"/>
      <c r="L55" s="238">
        <v>30</v>
      </c>
      <c r="M55" s="142">
        <f t="shared" si="13"/>
        <v>90</v>
      </c>
      <c r="N55" s="251"/>
      <c r="O55" s="381"/>
      <c r="P55" s="101"/>
      <c r="Q55" s="100"/>
      <c r="R55" s="381"/>
      <c r="S55" s="101"/>
      <c r="T55" s="100"/>
      <c r="U55" s="381"/>
      <c r="V55" s="101"/>
      <c r="W55" s="100">
        <v>4</v>
      </c>
      <c r="X55" s="101"/>
    </row>
    <row r="56" spans="1:29" x14ac:dyDescent="0.25">
      <c r="A56" s="277" t="s">
        <v>275</v>
      </c>
      <c r="B56" s="273" t="s">
        <v>239</v>
      </c>
      <c r="C56" s="141"/>
      <c r="D56" s="238">
        <v>7</v>
      </c>
      <c r="E56" s="238"/>
      <c r="F56" s="142"/>
      <c r="G56" s="144">
        <v>3</v>
      </c>
      <c r="H56" s="136">
        <f t="shared" si="11"/>
        <v>90</v>
      </c>
      <c r="I56" s="92">
        <f>J56+K56+L56</f>
        <v>30</v>
      </c>
      <c r="J56" s="238">
        <v>15</v>
      </c>
      <c r="K56" s="238"/>
      <c r="L56" s="238">
        <v>15</v>
      </c>
      <c r="M56" s="142">
        <f t="shared" si="13"/>
        <v>60</v>
      </c>
      <c r="N56" s="251"/>
      <c r="O56" s="381"/>
      <c r="P56" s="101"/>
      <c r="Q56" s="100"/>
      <c r="R56" s="381"/>
      <c r="S56" s="101"/>
      <c r="T56" s="100"/>
      <c r="U56" s="381"/>
      <c r="V56" s="101"/>
      <c r="W56" s="100">
        <v>2</v>
      </c>
      <c r="X56" s="101"/>
    </row>
    <row r="57" spans="1:29" ht="32.25" thickBot="1" x14ac:dyDescent="0.3">
      <c r="A57" s="277" t="s">
        <v>276</v>
      </c>
      <c r="B57" s="273" t="s">
        <v>277</v>
      </c>
      <c r="C57" s="141">
        <v>8</v>
      </c>
      <c r="D57" s="238"/>
      <c r="E57" s="238"/>
      <c r="F57" s="142"/>
      <c r="G57" s="144">
        <v>4</v>
      </c>
      <c r="H57" s="136">
        <f t="shared" si="11"/>
        <v>120</v>
      </c>
      <c r="I57" s="153">
        <f t="shared" si="12"/>
        <v>52</v>
      </c>
      <c r="J57" s="149">
        <v>26</v>
      </c>
      <c r="K57" s="149"/>
      <c r="L57" s="149">
        <v>26</v>
      </c>
      <c r="M57" s="150">
        <f t="shared" si="13"/>
        <v>68</v>
      </c>
      <c r="N57" s="251"/>
      <c r="O57" s="381"/>
      <c r="P57" s="101"/>
      <c r="Q57" s="100"/>
      <c r="R57" s="381"/>
      <c r="S57" s="101"/>
      <c r="T57" s="100"/>
      <c r="U57" s="381"/>
      <c r="V57" s="101"/>
      <c r="W57" s="100"/>
      <c r="X57" s="101">
        <v>4</v>
      </c>
    </row>
    <row r="58" spans="1:29" ht="16.5" thickBot="1" x14ac:dyDescent="0.3">
      <c r="A58" s="1422" t="s">
        <v>186</v>
      </c>
      <c r="B58" s="1423"/>
      <c r="C58" s="1423"/>
      <c r="D58" s="1423"/>
      <c r="E58" s="1423"/>
      <c r="F58" s="1424"/>
      <c r="G58" s="156">
        <f>SUM(G35:G57)-G41-G42-G49-G50-G52-G53</f>
        <v>76.5</v>
      </c>
      <c r="H58" s="157">
        <f>SUM(H35:H57)-H41-H42-H49-H50-H52-H53</f>
        <v>2295</v>
      </c>
      <c r="I58" s="157">
        <f>SUM(I35:I57)-I41-I42-I49-I50-I52-I53</f>
        <v>898</v>
      </c>
      <c r="J58" s="157">
        <f>SUM(J35:J57)-J41-J42-J49-J50-J52-J53</f>
        <v>392</v>
      </c>
      <c r="K58" s="157"/>
      <c r="L58" s="157">
        <f>SUM(L35:L57)-L41-L42-L49-L50-L52-L53</f>
        <v>506</v>
      </c>
      <c r="M58" s="157">
        <f>SUM(M35:M57)-M41-M42-M49-M50-M52-M53</f>
        <v>1397</v>
      </c>
      <c r="N58" s="157">
        <f t="shared" ref="N58:AC58" si="14">SUM(N35:N57)</f>
        <v>0</v>
      </c>
      <c r="O58" s="157">
        <f t="shared" si="14"/>
        <v>0</v>
      </c>
      <c r="P58" s="157">
        <f t="shared" si="14"/>
        <v>0</v>
      </c>
      <c r="Q58" s="157">
        <f t="shared" si="14"/>
        <v>12</v>
      </c>
      <c r="R58" s="157">
        <f t="shared" si="14"/>
        <v>11</v>
      </c>
      <c r="S58" s="157">
        <f t="shared" si="14"/>
        <v>11</v>
      </c>
      <c r="T58" s="157">
        <f t="shared" si="14"/>
        <v>17</v>
      </c>
      <c r="U58" s="157">
        <f t="shared" si="14"/>
        <v>7</v>
      </c>
      <c r="V58" s="157">
        <f t="shared" si="14"/>
        <v>7</v>
      </c>
      <c r="W58" s="157">
        <f t="shared" si="14"/>
        <v>6</v>
      </c>
      <c r="X58" s="157">
        <f t="shared" si="14"/>
        <v>4</v>
      </c>
      <c r="Y58" s="432">
        <f t="shared" si="14"/>
        <v>0</v>
      </c>
      <c r="Z58" s="157">
        <f t="shared" si="14"/>
        <v>0</v>
      </c>
      <c r="AA58" s="157">
        <f t="shared" si="14"/>
        <v>0</v>
      </c>
      <c r="AB58" s="157">
        <f t="shared" si="14"/>
        <v>0</v>
      </c>
      <c r="AC58" s="157">
        <f t="shared" si="14"/>
        <v>0</v>
      </c>
    </row>
    <row r="59" spans="1:29" ht="16.5" thickBot="1" x14ac:dyDescent="0.3">
      <c r="A59" s="1444" t="s">
        <v>187</v>
      </c>
      <c r="B59" s="1445"/>
      <c r="C59" s="1445"/>
      <c r="D59" s="1445"/>
      <c r="E59" s="1445"/>
      <c r="F59" s="1445"/>
      <c r="G59" s="1445"/>
      <c r="H59" s="1445"/>
      <c r="I59" s="1405"/>
      <c r="J59" s="1405"/>
      <c r="K59" s="1405"/>
      <c r="L59" s="1405"/>
      <c r="M59" s="1405"/>
      <c r="N59" s="1445"/>
      <c r="O59" s="1445"/>
      <c r="P59" s="1445"/>
      <c r="Q59" s="1445"/>
      <c r="R59" s="1445"/>
      <c r="S59" s="1445"/>
      <c r="T59" s="1445"/>
      <c r="U59" s="1445"/>
      <c r="V59" s="1445"/>
      <c r="W59" s="1445"/>
      <c r="X59" s="1446"/>
    </row>
    <row r="60" spans="1:29" s="75" customFormat="1" x14ac:dyDescent="0.25">
      <c r="A60" s="422" t="s">
        <v>145</v>
      </c>
      <c r="B60" s="322" t="s">
        <v>223</v>
      </c>
      <c r="C60" s="215"/>
      <c r="D60" s="216">
        <v>2</v>
      </c>
      <c r="E60" s="216"/>
      <c r="F60" s="217"/>
      <c r="G60" s="282">
        <v>4.5</v>
      </c>
      <c r="H60" s="392">
        <f>G60*30</f>
        <v>135</v>
      </c>
      <c r="I60" s="79">
        <f>J60+K60+L60</f>
        <v>18</v>
      </c>
      <c r="J60" s="286"/>
      <c r="K60" s="286"/>
      <c r="L60" s="286">
        <v>18</v>
      </c>
      <c r="M60" s="287">
        <f>H60-I60</f>
        <v>117</v>
      </c>
      <c r="N60" s="278"/>
      <c r="O60" s="393">
        <v>1</v>
      </c>
      <c r="P60" s="213">
        <v>1</v>
      </c>
      <c r="Q60" s="214"/>
      <c r="R60" s="394"/>
      <c r="S60" s="213"/>
      <c r="T60" s="214"/>
      <c r="U60" s="394"/>
      <c r="V60" s="213"/>
      <c r="W60" s="214"/>
      <c r="X60" s="213"/>
    </row>
    <row r="61" spans="1:29" s="75" customFormat="1" x14ac:dyDescent="0.25">
      <c r="A61" s="132" t="s">
        <v>146</v>
      </c>
      <c r="B61" s="395" t="s">
        <v>269</v>
      </c>
      <c r="C61" s="365"/>
      <c r="D61" s="366" t="s">
        <v>174</v>
      </c>
      <c r="E61" s="366"/>
      <c r="F61" s="367"/>
      <c r="G61" s="368">
        <v>4.5</v>
      </c>
      <c r="H61" s="396">
        <f>G61*30</f>
        <v>135</v>
      </c>
      <c r="I61" s="92">
        <f>J61+K61+L61</f>
        <v>0</v>
      </c>
      <c r="J61" s="238"/>
      <c r="K61" s="238"/>
      <c r="L61" s="238"/>
      <c r="M61" s="142">
        <f>H61-I61</f>
        <v>135</v>
      </c>
      <c r="N61" s="279"/>
      <c r="O61" s="397"/>
      <c r="P61" s="219"/>
      <c r="Q61" s="218"/>
      <c r="R61" s="397"/>
      <c r="S61" s="219"/>
      <c r="T61" s="218"/>
      <c r="U61" s="397"/>
      <c r="V61" s="219"/>
      <c r="W61" s="218"/>
      <c r="X61" s="219"/>
    </row>
    <row r="62" spans="1:29" s="75" customFormat="1" x14ac:dyDescent="0.25">
      <c r="A62" s="132" t="s">
        <v>147</v>
      </c>
      <c r="B62" s="323" t="s">
        <v>270</v>
      </c>
      <c r="C62" s="71"/>
      <c r="D62" s="48" t="s">
        <v>173</v>
      </c>
      <c r="E62" s="48"/>
      <c r="F62" s="212"/>
      <c r="G62" s="283">
        <v>4.5</v>
      </c>
      <c r="H62" s="396">
        <f>G62*30</f>
        <v>135</v>
      </c>
      <c r="I62" s="92">
        <f>J62+K62+L62</f>
        <v>0</v>
      </c>
      <c r="J62" s="238"/>
      <c r="K62" s="238"/>
      <c r="L62" s="238"/>
      <c r="M62" s="142">
        <f>H62-I62</f>
        <v>135</v>
      </c>
      <c r="N62" s="279"/>
      <c r="O62" s="397"/>
      <c r="P62" s="219"/>
      <c r="Q62" s="218"/>
      <c r="R62" s="397"/>
      <c r="S62" s="219"/>
      <c r="T62" s="218"/>
      <c r="U62" s="397"/>
      <c r="V62" s="219"/>
      <c r="W62" s="218"/>
      <c r="X62" s="219"/>
    </row>
    <row r="63" spans="1:29" s="75" customFormat="1" ht="16.5" thickBot="1" x14ac:dyDescent="0.3">
      <c r="A63" s="143" t="s">
        <v>216</v>
      </c>
      <c r="B63" s="324" t="s">
        <v>148</v>
      </c>
      <c r="C63" s="325"/>
      <c r="D63" s="326" t="s">
        <v>172</v>
      </c>
      <c r="E63" s="326"/>
      <c r="F63" s="327"/>
      <c r="G63" s="284">
        <v>6</v>
      </c>
      <c r="H63" s="398">
        <f>G63*30</f>
        <v>180</v>
      </c>
      <c r="I63" s="153">
        <f>J63+K63+L63</f>
        <v>0</v>
      </c>
      <c r="J63" s="149"/>
      <c r="K63" s="149"/>
      <c r="L63" s="149"/>
      <c r="M63" s="150">
        <f>H63-I63</f>
        <v>180</v>
      </c>
      <c r="N63" s="280"/>
      <c r="O63" s="399"/>
      <c r="P63" s="206"/>
      <c r="Q63" s="220"/>
      <c r="R63" s="399"/>
      <c r="S63" s="206"/>
      <c r="T63" s="220"/>
      <c r="U63" s="399"/>
      <c r="V63" s="206"/>
      <c r="W63" s="220"/>
      <c r="X63" s="206"/>
    </row>
    <row r="64" spans="1:29" s="75" customFormat="1" ht="16.5" thickBot="1" x14ac:dyDescent="0.3">
      <c r="A64" s="1404" t="s">
        <v>188</v>
      </c>
      <c r="B64" s="1405"/>
      <c r="C64" s="1405"/>
      <c r="D64" s="1405"/>
      <c r="E64" s="1405"/>
      <c r="F64" s="1406"/>
      <c r="G64" s="328">
        <f>SUM(G60:G63)</f>
        <v>19.5</v>
      </c>
      <c r="H64" s="329">
        <f>SUM(H60:H63)</f>
        <v>585</v>
      </c>
      <c r="I64" s="400">
        <f t="shared" ref="I64:X64" si="15">SUM(I60:I63)</f>
        <v>18</v>
      </c>
      <c r="J64" s="400">
        <f t="shared" si="15"/>
        <v>0</v>
      </c>
      <c r="K64" s="400">
        <f t="shared" si="15"/>
        <v>0</v>
      </c>
      <c r="L64" s="400">
        <f t="shared" si="15"/>
        <v>18</v>
      </c>
      <c r="M64" s="400">
        <f t="shared" si="15"/>
        <v>567</v>
      </c>
      <c r="N64" s="329">
        <f t="shared" si="15"/>
        <v>0</v>
      </c>
      <c r="O64" s="329">
        <f t="shared" si="15"/>
        <v>1</v>
      </c>
      <c r="P64" s="329">
        <f t="shared" si="15"/>
        <v>1</v>
      </c>
      <c r="Q64" s="329">
        <f t="shared" si="15"/>
        <v>0</v>
      </c>
      <c r="R64" s="329">
        <f t="shared" si="15"/>
        <v>0</v>
      </c>
      <c r="S64" s="329">
        <f t="shared" si="15"/>
        <v>0</v>
      </c>
      <c r="T64" s="329">
        <f t="shared" si="15"/>
        <v>0</v>
      </c>
      <c r="U64" s="329">
        <f t="shared" si="15"/>
        <v>0</v>
      </c>
      <c r="V64" s="329">
        <f t="shared" si="15"/>
        <v>0</v>
      </c>
      <c r="W64" s="329">
        <f t="shared" si="15"/>
        <v>0</v>
      </c>
      <c r="X64" s="329">
        <f t="shared" si="15"/>
        <v>0</v>
      </c>
    </row>
    <row r="65" spans="1:25" ht="16.5" thickBot="1" x14ac:dyDescent="0.3">
      <c r="A65" s="1404" t="s">
        <v>189</v>
      </c>
      <c r="B65" s="1405"/>
      <c r="C65" s="1405"/>
      <c r="D65" s="1405"/>
      <c r="E65" s="1405"/>
      <c r="F65" s="1405"/>
      <c r="G65" s="1405"/>
      <c r="H65" s="1405"/>
      <c r="I65" s="1405"/>
      <c r="J65" s="1405"/>
      <c r="K65" s="1405"/>
      <c r="L65" s="1405"/>
      <c r="M65" s="1405"/>
      <c r="N65" s="1405"/>
      <c r="O65" s="1405"/>
      <c r="P65" s="1405"/>
      <c r="Q65" s="1405"/>
      <c r="R65" s="1405"/>
      <c r="S65" s="1405"/>
      <c r="T65" s="1405"/>
      <c r="U65" s="1405"/>
      <c r="V65" s="1405"/>
      <c r="W65" s="1405"/>
      <c r="X65" s="1406"/>
    </row>
    <row r="66" spans="1:25" s="75" customFormat="1" x14ac:dyDescent="0.25">
      <c r="A66" s="343" t="s">
        <v>149</v>
      </c>
      <c r="B66" s="344" t="s">
        <v>80</v>
      </c>
      <c r="C66" s="221"/>
      <c r="D66" s="222"/>
      <c r="E66" s="222"/>
      <c r="F66" s="349"/>
      <c r="G66" s="352">
        <v>3</v>
      </c>
      <c r="H66" s="355">
        <f>G66*30</f>
        <v>90</v>
      </c>
      <c r="I66" s="285">
        <f>J66+K66+L66</f>
        <v>0</v>
      </c>
      <c r="J66" s="223"/>
      <c r="K66" s="223"/>
      <c r="L66" s="223"/>
      <c r="M66" s="287">
        <f>H66-I66</f>
        <v>90</v>
      </c>
      <c r="N66" s="401"/>
      <c r="O66" s="402"/>
      <c r="P66" s="361"/>
      <c r="Q66" s="225"/>
      <c r="R66" s="402"/>
      <c r="S66" s="361"/>
      <c r="T66" s="225"/>
      <c r="U66" s="402"/>
      <c r="V66" s="361"/>
      <c r="W66" s="225"/>
      <c r="X66" s="224"/>
    </row>
    <row r="67" spans="1:25" s="75" customFormat="1" ht="32.25" thickBot="1" x14ac:dyDescent="0.3">
      <c r="A67" s="348" t="s">
        <v>202</v>
      </c>
      <c r="B67" s="345" t="s">
        <v>268</v>
      </c>
      <c r="C67" s="346">
        <v>8</v>
      </c>
      <c r="D67" s="347"/>
      <c r="E67" s="347"/>
      <c r="F67" s="350"/>
      <c r="G67" s="353">
        <v>3</v>
      </c>
      <c r="H67" s="356">
        <f>G67*30</f>
        <v>90</v>
      </c>
      <c r="I67" s="357">
        <f>J67+K67+L67</f>
        <v>0</v>
      </c>
      <c r="J67" s="358"/>
      <c r="K67" s="358"/>
      <c r="L67" s="358"/>
      <c r="M67" s="403">
        <f>H67-I67</f>
        <v>90</v>
      </c>
      <c r="N67" s="404"/>
      <c r="O67" s="405"/>
      <c r="P67" s="362"/>
      <c r="Q67" s="359"/>
      <c r="R67" s="405"/>
      <c r="S67" s="362"/>
      <c r="T67" s="359"/>
      <c r="U67" s="405"/>
      <c r="V67" s="362"/>
      <c r="W67" s="359"/>
      <c r="X67" s="360"/>
    </row>
    <row r="68" spans="1:25" s="75" customFormat="1" ht="16.5" customHeight="1" thickBot="1" x14ac:dyDescent="0.3">
      <c r="A68" s="1425" t="s">
        <v>190</v>
      </c>
      <c r="B68" s="1426"/>
      <c r="C68" s="1426"/>
      <c r="D68" s="1426"/>
      <c r="E68" s="1426"/>
      <c r="F68" s="1427"/>
      <c r="G68" s="351">
        <f>SUM(G66:G67)</f>
        <v>6</v>
      </c>
      <c r="H68" s="354">
        <f>SUM(H66:H67)</f>
        <v>180</v>
      </c>
      <c r="I68" s="354">
        <f t="shared" ref="I68:X68" si="16">I66</f>
        <v>0</v>
      </c>
      <c r="J68" s="354">
        <f t="shared" si="16"/>
        <v>0</v>
      </c>
      <c r="K68" s="354">
        <f t="shared" si="16"/>
        <v>0</v>
      </c>
      <c r="L68" s="354">
        <f t="shared" si="16"/>
        <v>0</v>
      </c>
      <c r="M68" s="354">
        <f>SUM(M66:M67)</f>
        <v>180</v>
      </c>
      <c r="N68" s="354">
        <f t="shared" si="16"/>
        <v>0</v>
      </c>
      <c r="O68" s="354">
        <f t="shared" si="16"/>
        <v>0</v>
      </c>
      <c r="P68" s="354">
        <f t="shared" si="16"/>
        <v>0</v>
      </c>
      <c r="Q68" s="354">
        <f t="shared" si="16"/>
        <v>0</v>
      </c>
      <c r="R68" s="354">
        <f t="shared" si="16"/>
        <v>0</v>
      </c>
      <c r="S68" s="354">
        <f t="shared" si="16"/>
        <v>0</v>
      </c>
      <c r="T68" s="354">
        <f t="shared" si="16"/>
        <v>0</v>
      </c>
      <c r="U68" s="354">
        <f t="shared" si="16"/>
        <v>0</v>
      </c>
      <c r="V68" s="354">
        <f t="shared" si="16"/>
        <v>0</v>
      </c>
      <c r="W68" s="354">
        <f t="shared" si="16"/>
        <v>0</v>
      </c>
      <c r="X68" s="433">
        <f t="shared" si="16"/>
        <v>0</v>
      </c>
    </row>
    <row r="69" spans="1:25" ht="16.5" thickBot="1" x14ac:dyDescent="0.3">
      <c r="A69" s="1428" t="s">
        <v>191</v>
      </c>
      <c r="B69" s="1429"/>
      <c r="C69" s="1429"/>
      <c r="D69" s="1429"/>
      <c r="E69" s="1429"/>
      <c r="F69" s="1429"/>
      <c r="G69" s="166">
        <f>G68+G64+G58+G33</f>
        <v>179.5</v>
      </c>
      <c r="H69" s="167">
        <f>H68+H64+H58+H33</f>
        <v>5385</v>
      </c>
      <c r="I69" s="167">
        <f t="shared" ref="I69:X69" si="17">I58+I33+I64+I68</f>
        <v>1969</v>
      </c>
      <c r="J69" s="167">
        <f t="shared" si="17"/>
        <v>673</v>
      </c>
      <c r="K69" s="167">
        <f t="shared" si="17"/>
        <v>63</v>
      </c>
      <c r="L69" s="167">
        <f t="shared" si="17"/>
        <v>1233</v>
      </c>
      <c r="M69" s="167">
        <f t="shared" si="17"/>
        <v>3416</v>
      </c>
      <c r="N69" s="167">
        <f t="shared" si="17"/>
        <v>26</v>
      </c>
      <c r="O69" s="167">
        <f t="shared" si="17"/>
        <v>20</v>
      </c>
      <c r="P69" s="167">
        <f t="shared" si="17"/>
        <v>20</v>
      </c>
      <c r="Q69" s="167">
        <f t="shared" si="17"/>
        <v>23</v>
      </c>
      <c r="R69" s="167">
        <f t="shared" si="17"/>
        <v>18</v>
      </c>
      <c r="S69" s="167">
        <f t="shared" si="17"/>
        <v>18</v>
      </c>
      <c r="T69" s="167">
        <f t="shared" si="17"/>
        <v>17</v>
      </c>
      <c r="U69" s="167">
        <f t="shared" si="17"/>
        <v>7</v>
      </c>
      <c r="V69" s="167">
        <f t="shared" si="17"/>
        <v>7</v>
      </c>
      <c r="W69" s="167">
        <f t="shared" si="17"/>
        <v>8</v>
      </c>
      <c r="X69" s="167">
        <f t="shared" si="17"/>
        <v>4</v>
      </c>
      <c r="Y69" s="75">
        <f>30*G69</f>
        <v>5385</v>
      </c>
    </row>
    <row r="70" spans="1:25" x14ac:dyDescent="0.25">
      <c r="A70" s="1430" t="s">
        <v>126</v>
      </c>
      <c r="B70" s="1431"/>
      <c r="C70" s="1431"/>
      <c r="D70" s="1431"/>
      <c r="E70" s="1431"/>
      <c r="F70" s="1431"/>
      <c r="G70" s="1431"/>
      <c r="H70" s="1431"/>
      <c r="I70" s="1431"/>
      <c r="J70" s="1431"/>
      <c r="K70" s="1431"/>
      <c r="L70" s="1431"/>
      <c r="M70" s="1431"/>
      <c r="N70" s="1431"/>
      <c r="O70" s="1431"/>
      <c r="P70" s="1431"/>
      <c r="Q70" s="1431"/>
      <c r="R70" s="1431"/>
      <c r="S70" s="1431"/>
      <c r="T70" s="1431"/>
      <c r="U70" s="1431"/>
      <c r="V70" s="1431"/>
      <c r="W70" s="1431"/>
      <c r="X70" s="1432"/>
    </row>
    <row r="71" spans="1:25" ht="16.5" thickBot="1" x14ac:dyDescent="0.3">
      <c r="A71" s="1449" t="s">
        <v>127</v>
      </c>
      <c r="B71" s="1450"/>
      <c r="C71" s="1450"/>
      <c r="D71" s="1450"/>
      <c r="E71" s="1450"/>
      <c r="F71" s="1450"/>
      <c r="G71" s="1450"/>
      <c r="H71" s="1450"/>
      <c r="I71" s="1450"/>
      <c r="J71" s="1450"/>
      <c r="K71" s="1450"/>
      <c r="L71" s="1450"/>
      <c r="M71" s="1450"/>
      <c r="N71" s="1450"/>
      <c r="O71" s="1450"/>
      <c r="P71" s="1450"/>
      <c r="Q71" s="1450"/>
      <c r="R71" s="1450"/>
      <c r="S71" s="1450"/>
      <c r="T71" s="1450"/>
      <c r="U71" s="1450"/>
      <c r="V71" s="1450"/>
      <c r="W71" s="1450"/>
      <c r="X71" s="1451"/>
    </row>
    <row r="72" spans="1:25" x14ac:dyDescent="0.25">
      <c r="A72" s="1452" t="s">
        <v>128</v>
      </c>
      <c r="B72" s="288" t="s">
        <v>130</v>
      </c>
      <c r="C72" s="168"/>
      <c r="D72" s="202">
        <v>3</v>
      </c>
      <c r="E72" s="202"/>
      <c r="F72" s="290"/>
      <c r="G72" s="207">
        <v>3</v>
      </c>
      <c r="H72" s="207">
        <f>G72*30</f>
        <v>90</v>
      </c>
      <c r="I72" s="291">
        <f>J72+K72+L72</f>
        <v>30</v>
      </c>
      <c r="J72" s="292">
        <v>15</v>
      </c>
      <c r="K72" s="292"/>
      <c r="L72" s="292">
        <v>15</v>
      </c>
      <c r="M72" s="298">
        <f>H72-I72</f>
        <v>60</v>
      </c>
      <c r="N72" s="168"/>
      <c r="O72" s="406"/>
      <c r="P72" s="290"/>
      <c r="Q72" s="168">
        <v>2</v>
      </c>
      <c r="R72" s="406"/>
      <c r="S72" s="290"/>
      <c r="T72" s="168"/>
      <c r="U72" s="406"/>
      <c r="V72" s="290"/>
      <c r="W72" s="168"/>
      <c r="X72" s="290"/>
    </row>
    <row r="73" spans="1:25" x14ac:dyDescent="0.25">
      <c r="A73" s="1453"/>
      <c r="B73" s="204" t="s">
        <v>203</v>
      </c>
      <c r="C73" s="209"/>
      <c r="D73" s="293"/>
      <c r="E73" s="293"/>
      <c r="F73" s="208"/>
      <c r="G73" s="294"/>
      <c r="H73" s="294"/>
      <c r="I73" s="295"/>
      <c r="J73" s="296"/>
      <c r="K73" s="296"/>
      <c r="L73" s="296"/>
      <c r="M73" s="299"/>
      <c r="N73" s="209"/>
      <c r="O73" s="407"/>
      <c r="P73" s="208"/>
      <c r="Q73" s="209"/>
      <c r="R73" s="407"/>
      <c r="S73" s="208"/>
      <c r="T73" s="209"/>
      <c r="U73" s="407"/>
      <c r="V73" s="208"/>
      <c r="W73" s="209"/>
      <c r="X73" s="208"/>
    </row>
    <row r="74" spans="1:25" x14ac:dyDescent="0.25">
      <c r="A74" s="1454" t="s">
        <v>129</v>
      </c>
      <c r="B74" s="204" t="s">
        <v>177</v>
      </c>
      <c r="C74" s="209"/>
      <c r="D74" s="293">
        <v>4</v>
      </c>
      <c r="E74" s="293"/>
      <c r="F74" s="208"/>
      <c r="G74" s="294">
        <v>3.5</v>
      </c>
      <c r="H74" s="294">
        <f>G74*30</f>
        <v>105</v>
      </c>
      <c r="I74" s="295">
        <f>J74+K74+L74</f>
        <v>36</v>
      </c>
      <c r="J74" s="296">
        <v>18</v>
      </c>
      <c r="K74" s="296"/>
      <c r="L74" s="296">
        <v>18</v>
      </c>
      <c r="M74" s="299">
        <f>H74-I74</f>
        <v>69</v>
      </c>
      <c r="N74" s="209"/>
      <c r="O74" s="407"/>
      <c r="P74" s="208"/>
      <c r="Q74" s="209"/>
      <c r="R74" s="407">
        <v>2</v>
      </c>
      <c r="S74" s="208">
        <v>2</v>
      </c>
      <c r="T74" s="209"/>
      <c r="U74" s="407"/>
      <c r="V74" s="208"/>
      <c r="W74" s="209"/>
      <c r="X74" s="208"/>
    </row>
    <row r="75" spans="1:25" x14ac:dyDescent="0.25">
      <c r="A75" s="1453"/>
      <c r="B75" s="204" t="s">
        <v>271</v>
      </c>
      <c r="C75" s="209"/>
      <c r="D75" s="293"/>
      <c r="E75" s="293"/>
      <c r="F75" s="208"/>
      <c r="G75" s="294"/>
      <c r="H75" s="294"/>
      <c r="I75" s="295"/>
      <c r="J75" s="296"/>
      <c r="K75" s="296"/>
      <c r="L75" s="296"/>
      <c r="M75" s="299"/>
      <c r="N75" s="209"/>
      <c r="O75" s="407"/>
      <c r="P75" s="208"/>
      <c r="Q75" s="209"/>
      <c r="R75" s="407"/>
      <c r="S75" s="208"/>
      <c r="T75" s="209"/>
      <c r="U75" s="407"/>
      <c r="V75" s="208"/>
      <c r="W75" s="209"/>
      <c r="X75" s="208"/>
    </row>
    <row r="76" spans="1:25" ht="31.5" x14ac:dyDescent="0.25">
      <c r="A76" s="1454" t="s">
        <v>133</v>
      </c>
      <c r="B76" s="204" t="s">
        <v>179</v>
      </c>
      <c r="C76" s="209"/>
      <c r="D76" s="293">
        <v>5</v>
      </c>
      <c r="E76" s="293"/>
      <c r="F76" s="208"/>
      <c r="G76" s="294">
        <v>3</v>
      </c>
      <c r="H76" s="294">
        <f t="shared" ref="H76:H83" si="18">G76*30</f>
        <v>90</v>
      </c>
      <c r="I76" s="295">
        <f t="shared" ref="I76:I83" si="19">J76+K76+L76</f>
        <v>45</v>
      </c>
      <c r="J76" s="296"/>
      <c r="K76" s="296"/>
      <c r="L76" s="296">
        <v>45</v>
      </c>
      <c r="M76" s="299">
        <f>H76-I76</f>
        <v>45</v>
      </c>
      <c r="N76" s="209"/>
      <c r="O76" s="407"/>
      <c r="P76" s="208"/>
      <c r="Q76" s="209"/>
      <c r="R76" s="407"/>
      <c r="S76" s="208"/>
      <c r="T76" s="209">
        <v>3</v>
      </c>
      <c r="U76" s="407"/>
      <c r="V76" s="208"/>
      <c r="W76" s="209"/>
      <c r="X76" s="208"/>
    </row>
    <row r="77" spans="1:25" x14ac:dyDescent="0.25">
      <c r="A77" s="1453"/>
      <c r="B77" s="204" t="s">
        <v>204</v>
      </c>
      <c r="C77" s="209"/>
      <c r="D77" s="293"/>
      <c r="E77" s="293"/>
      <c r="F77" s="208"/>
      <c r="G77" s="294"/>
      <c r="H77" s="294">
        <f t="shared" si="18"/>
        <v>0</v>
      </c>
      <c r="I77" s="295">
        <f t="shared" si="19"/>
        <v>45</v>
      </c>
      <c r="J77" s="296">
        <v>15</v>
      </c>
      <c r="K77" s="296"/>
      <c r="L77" s="296">
        <v>30</v>
      </c>
      <c r="M77" s="299">
        <f>H76-I77</f>
        <v>45</v>
      </c>
      <c r="N77" s="209"/>
      <c r="O77" s="407"/>
      <c r="P77" s="208"/>
      <c r="Q77" s="209"/>
      <c r="R77" s="407"/>
      <c r="S77" s="208"/>
      <c r="T77" s="209"/>
      <c r="U77" s="407"/>
      <c r="V77" s="208"/>
      <c r="W77" s="209"/>
      <c r="X77" s="208"/>
    </row>
    <row r="78" spans="1:25" ht="31.5" x14ac:dyDescent="0.25">
      <c r="A78" s="1454" t="s">
        <v>134</v>
      </c>
      <c r="B78" s="204" t="s">
        <v>180</v>
      </c>
      <c r="C78" s="209"/>
      <c r="D78" s="293">
        <v>6</v>
      </c>
      <c r="E78" s="293"/>
      <c r="F78" s="208"/>
      <c r="G78" s="294">
        <v>4</v>
      </c>
      <c r="H78" s="294">
        <f t="shared" si="18"/>
        <v>120</v>
      </c>
      <c r="I78" s="295">
        <f t="shared" si="19"/>
        <v>54</v>
      </c>
      <c r="J78" s="296"/>
      <c r="K78" s="296"/>
      <c r="L78" s="296">
        <v>54</v>
      </c>
      <c r="M78" s="299">
        <f>H78-I78</f>
        <v>66</v>
      </c>
      <c r="N78" s="209"/>
      <c r="O78" s="407"/>
      <c r="P78" s="208"/>
      <c r="Q78" s="209"/>
      <c r="R78" s="407"/>
      <c r="S78" s="208"/>
      <c r="T78" s="209"/>
      <c r="U78" s="407">
        <v>3</v>
      </c>
      <c r="V78" s="208">
        <v>3</v>
      </c>
      <c r="W78" s="209"/>
      <c r="X78" s="208"/>
    </row>
    <row r="79" spans="1:25" x14ac:dyDescent="0.25">
      <c r="A79" s="1453"/>
      <c r="B79" s="204" t="s">
        <v>183</v>
      </c>
      <c r="C79" s="209"/>
      <c r="D79" s="293"/>
      <c r="E79" s="293"/>
      <c r="F79" s="208"/>
      <c r="G79" s="294"/>
      <c r="H79" s="294">
        <f t="shared" si="18"/>
        <v>0</v>
      </c>
      <c r="I79" s="295">
        <f t="shared" si="19"/>
        <v>54</v>
      </c>
      <c r="J79" s="296">
        <v>18</v>
      </c>
      <c r="K79" s="296"/>
      <c r="L79" s="296">
        <v>36</v>
      </c>
      <c r="M79" s="299">
        <f>H78-I79</f>
        <v>66</v>
      </c>
      <c r="N79" s="209"/>
      <c r="O79" s="407"/>
      <c r="P79" s="208"/>
      <c r="Q79" s="209"/>
      <c r="R79" s="407"/>
      <c r="S79" s="208"/>
      <c r="T79" s="209"/>
      <c r="U79" s="407"/>
      <c r="V79" s="208"/>
      <c r="W79" s="209"/>
      <c r="X79" s="208"/>
    </row>
    <row r="80" spans="1:25" ht="31.5" x14ac:dyDescent="0.25">
      <c r="A80" s="1454" t="s">
        <v>135</v>
      </c>
      <c r="B80" s="204" t="s">
        <v>181</v>
      </c>
      <c r="C80" s="209"/>
      <c r="D80" s="293">
        <v>7</v>
      </c>
      <c r="E80" s="293"/>
      <c r="F80" s="208"/>
      <c r="G80" s="294">
        <v>3</v>
      </c>
      <c r="H80" s="294">
        <f t="shared" si="18"/>
        <v>90</v>
      </c>
      <c r="I80" s="295">
        <f t="shared" si="19"/>
        <v>45</v>
      </c>
      <c r="J80" s="296"/>
      <c r="K80" s="296"/>
      <c r="L80" s="296">
        <v>45</v>
      </c>
      <c r="M80" s="299">
        <f>H80-I80</f>
        <v>45</v>
      </c>
      <c r="N80" s="209"/>
      <c r="O80" s="407"/>
      <c r="P80" s="208"/>
      <c r="Q80" s="209"/>
      <c r="R80" s="407"/>
      <c r="S80" s="208"/>
      <c r="T80" s="209"/>
      <c r="U80" s="407"/>
      <c r="V80" s="208"/>
      <c r="W80" s="209">
        <v>3</v>
      </c>
      <c r="X80" s="208"/>
    </row>
    <row r="81" spans="1:29" x14ac:dyDescent="0.25">
      <c r="A81" s="1453"/>
      <c r="B81" s="158" t="s">
        <v>36</v>
      </c>
      <c r="C81" s="169"/>
      <c r="D81" s="239"/>
      <c r="E81" s="239"/>
      <c r="F81" s="211"/>
      <c r="G81" s="161"/>
      <c r="H81" s="294">
        <f t="shared" si="18"/>
        <v>0</v>
      </c>
      <c r="I81" s="295">
        <f t="shared" si="19"/>
        <v>45</v>
      </c>
      <c r="J81" s="296">
        <v>15</v>
      </c>
      <c r="K81" s="296"/>
      <c r="L81" s="296">
        <v>30</v>
      </c>
      <c r="M81" s="299">
        <f>H80-I81</f>
        <v>45</v>
      </c>
      <c r="N81" s="169"/>
      <c r="O81" s="408"/>
      <c r="P81" s="211"/>
      <c r="Q81" s="169"/>
      <c r="R81" s="408"/>
      <c r="S81" s="211"/>
      <c r="T81" s="169"/>
      <c r="U81" s="408"/>
      <c r="V81" s="211"/>
      <c r="W81" s="169"/>
      <c r="X81" s="211"/>
    </row>
    <row r="82" spans="1:29" ht="31.5" x14ac:dyDescent="0.25">
      <c r="A82" s="1455" t="s">
        <v>136</v>
      </c>
      <c r="B82" s="204" t="s">
        <v>182</v>
      </c>
      <c r="C82" s="169"/>
      <c r="D82" s="239" t="s">
        <v>172</v>
      </c>
      <c r="E82" s="239"/>
      <c r="F82" s="211"/>
      <c r="G82" s="161">
        <v>3</v>
      </c>
      <c r="H82" s="294">
        <f t="shared" si="18"/>
        <v>90</v>
      </c>
      <c r="I82" s="295">
        <f t="shared" si="19"/>
        <v>39</v>
      </c>
      <c r="J82" s="296"/>
      <c r="K82" s="296"/>
      <c r="L82" s="296">
        <v>39</v>
      </c>
      <c r="M82" s="299">
        <f>H82-I82</f>
        <v>51</v>
      </c>
      <c r="N82" s="169"/>
      <c r="O82" s="408"/>
      <c r="P82" s="211"/>
      <c r="Q82" s="169"/>
      <c r="R82" s="408"/>
      <c r="S82" s="211"/>
      <c r="T82" s="169"/>
      <c r="U82" s="408"/>
      <c r="V82" s="211"/>
      <c r="W82" s="169"/>
      <c r="X82" s="211">
        <v>3</v>
      </c>
    </row>
    <row r="83" spans="1:29" ht="16.5" customHeight="1" thickBot="1" x14ac:dyDescent="0.3">
      <c r="A83" s="1456"/>
      <c r="B83" s="289" t="s">
        <v>219</v>
      </c>
      <c r="C83" s="170"/>
      <c r="D83" s="173"/>
      <c r="E83" s="173"/>
      <c r="F83" s="171"/>
      <c r="G83" s="172"/>
      <c r="H83" s="297">
        <f t="shared" si="18"/>
        <v>0</v>
      </c>
      <c r="I83" s="300">
        <f t="shared" si="19"/>
        <v>39</v>
      </c>
      <c r="J83" s="301">
        <v>13</v>
      </c>
      <c r="K83" s="301"/>
      <c r="L83" s="301">
        <v>26</v>
      </c>
      <c r="M83" s="302">
        <f>H82-I83</f>
        <v>51</v>
      </c>
      <c r="N83" s="170"/>
      <c r="O83" s="409"/>
      <c r="P83" s="171"/>
      <c r="Q83" s="170"/>
      <c r="R83" s="409"/>
      <c r="S83" s="171"/>
      <c r="T83" s="170"/>
      <c r="U83" s="409"/>
      <c r="V83" s="171"/>
      <c r="W83" s="170"/>
      <c r="X83" s="171"/>
    </row>
    <row r="84" spans="1:29" ht="16.5" thickBot="1" x14ac:dyDescent="0.3">
      <c r="A84" s="1457" t="s">
        <v>131</v>
      </c>
      <c r="B84" s="1458"/>
      <c r="C84" s="1458"/>
      <c r="D84" s="1458"/>
      <c r="E84" s="1458"/>
      <c r="F84" s="1459"/>
      <c r="G84" s="174">
        <f>SUM(G72:G83)</f>
        <v>19.5</v>
      </c>
      <c r="H84" s="175">
        <f t="shared" ref="H84:M84" si="20">SUM(H72:H83)</f>
        <v>585</v>
      </c>
      <c r="I84" s="175">
        <f t="shared" si="20"/>
        <v>432</v>
      </c>
      <c r="J84" s="175">
        <f t="shared" si="20"/>
        <v>94</v>
      </c>
      <c r="K84" s="175">
        <f t="shared" si="20"/>
        <v>0</v>
      </c>
      <c r="L84" s="175">
        <f t="shared" si="20"/>
        <v>338</v>
      </c>
      <c r="M84" s="175">
        <f t="shared" si="20"/>
        <v>543</v>
      </c>
      <c r="N84" s="175">
        <f>SUM(N72:N83)</f>
        <v>0</v>
      </c>
      <c r="O84" s="175">
        <f t="shared" ref="O84:AC84" si="21">SUM(O72:O83)</f>
        <v>0</v>
      </c>
      <c r="P84" s="175">
        <f t="shared" si="21"/>
        <v>0</v>
      </c>
      <c r="Q84" s="175">
        <f t="shared" si="21"/>
        <v>2</v>
      </c>
      <c r="R84" s="175">
        <f t="shared" si="21"/>
        <v>2</v>
      </c>
      <c r="S84" s="175">
        <f t="shared" si="21"/>
        <v>2</v>
      </c>
      <c r="T84" s="175">
        <f t="shared" si="21"/>
        <v>3</v>
      </c>
      <c r="U84" s="175">
        <f t="shared" si="21"/>
        <v>3</v>
      </c>
      <c r="V84" s="175">
        <f t="shared" si="21"/>
        <v>3</v>
      </c>
      <c r="W84" s="175">
        <f t="shared" si="21"/>
        <v>3</v>
      </c>
      <c r="X84" s="175">
        <f t="shared" si="21"/>
        <v>3</v>
      </c>
      <c r="Y84" s="414">
        <f t="shared" si="21"/>
        <v>0</v>
      </c>
      <c r="Z84" s="175">
        <f t="shared" si="21"/>
        <v>0</v>
      </c>
      <c r="AA84" s="175">
        <f t="shared" si="21"/>
        <v>0</v>
      </c>
      <c r="AB84" s="175">
        <f t="shared" si="21"/>
        <v>0</v>
      </c>
      <c r="AC84" s="175">
        <f t="shared" si="21"/>
        <v>0</v>
      </c>
    </row>
    <row r="85" spans="1:29" ht="16.5" thickBot="1" x14ac:dyDescent="0.3">
      <c r="A85" s="1449" t="s">
        <v>205</v>
      </c>
      <c r="B85" s="1450"/>
      <c r="C85" s="1450"/>
      <c r="D85" s="1450"/>
      <c r="E85" s="1450"/>
      <c r="F85" s="1450"/>
      <c r="G85" s="1450"/>
      <c r="H85" s="1450"/>
      <c r="I85" s="1438"/>
      <c r="J85" s="1438"/>
      <c r="K85" s="1438"/>
      <c r="L85" s="1438"/>
      <c r="M85" s="1438"/>
      <c r="N85" s="1450"/>
      <c r="O85" s="1450"/>
      <c r="P85" s="1450"/>
      <c r="Q85" s="1450"/>
      <c r="R85" s="1450"/>
      <c r="S85" s="1450"/>
      <c r="T85" s="1450"/>
      <c r="U85" s="1450"/>
      <c r="V85" s="1450"/>
      <c r="W85" s="1450"/>
      <c r="X85" s="1451"/>
    </row>
    <row r="86" spans="1:29" x14ac:dyDescent="0.25">
      <c r="A86" s="1460" t="s">
        <v>137</v>
      </c>
      <c r="B86" s="186" t="s">
        <v>278</v>
      </c>
      <c r="C86" s="176"/>
      <c r="D86" s="176" t="s">
        <v>178</v>
      </c>
      <c r="E86" s="176"/>
      <c r="F86" s="176"/>
      <c r="G86" s="177">
        <v>5</v>
      </c>
      <c r="H86" s="310">
        <f>G86*30</f>
        <v>150</v>
      </c>
      <c r="I86" s="317">
        <f>J86+L86+K86</f>
        <v>60</v>
      </c>
      <c r="J86" s="197">
        <v>30</v>
      </c>
      <c r="K86" s="197"/>
      <c r="L86" s="197">
        <v>30</v>
      </c>
      <c r="M86" s="318">
        <f>H86-I86</f>
        <v>90</v>
      </c>
      <c r="N86" s="178"/>
      <c r="O86" s="410"/>
      <c r="P86" s="179"/>
      <c r="Q86" s="180"/>
      <c r="R86" s="410"/>
      <c r="S86" s="179"/>
      <c r="T86" s="180">
        <v>4</v>
      </c>
      <c r="U86" s="410"/>
      <c r="V86" s="179"/>
      <c r="W86" s="180"/>
      <c r="X86" s="179"/>
    </row>
    <row r="87" spans="1:29" ht="16.5" customHeight="1" x14ac:dyDescent="0.25">
      <c r="A87" s="1461"/>
      <c r="B87" s="186" t="s">
        <v>279</v>
      </c>
      <c r="C87" s="181"/>
      <c r="D87" s="182"/>
      <c r="E87" s="183"/>
      <c r="F87" s="184"/>
      <c r="G87" s="187"/>
      <c r="H87" s="311"/>
      <c r="I87" s="319"/>
      <c r="J87" s="307"/>
      <c r="K87" s="307">
        <f>SUM(K88:K93)</f>
        <v>0</v>
      </c>
      <c r="L87" s="307"/>
      <c r="M87" s="308"/>
      <c r="N87" s="196"/>
      <c r="O87" s="411"/>
      <c r="P87" s="185"/>
      <c r="Q87" s="198"/>
      <c r="R87" s="411"/>
      <c r="S87" s="185"/>
      <c r="T87" s="198"/>
      <c r="U87" s="411"/>
      <c r="V87" s="185"/>
      <c r="W87" s="198"/>
      <c r="X87" s="185"/>
    </row>
    <row r="88" spans="1:29" x14ac:dyDescent="0.25">
      <c r="A88" s="1462" t="s">
        <v>138</v>
      </c>
      <c r="B88" s="186" t="s">
        <v>280</v>
      </c>
      <c r="C88" s="181">
        <v>6</v>
      </c>
      <c r="D88" s="182"/>
      <c r="E88" s="183"/>
      <c r="F88" s="184"/>
      <c r="G88" s="187">
        <v>5</v>
      </c>
      <c r="H88" s="312">
        <f t="shared" ref="H88:H98" si="22">G88*30</f>
        <v>150</v>
      </c>
      <c r="I88" s="320">
        <f>J88+L88+K88</f>
        <v>54</v>
      </c>
      <c r="J88" s="188">
        <v>18</v>
      </c>
      <c r="K88" s="189"/>
      <c r="L88" s="189">
        <v>36</v>
      </c>
      <c r="M88" s="190">
        <f t="shared" ref="M88:M98" si="23">H88-I88</f>
        <v>96</v>
      </c>
      <c r="N88" s="193"/>
      <c r="O88" s="390"/>
      <c r="P88" s="192"/>
      <c r="Q88" s="191"/>
      <c r="R88" s="390"/>
      <c r="S88" s="192"/>
      <c r="T88" s="191"/>
      <c r="U88" s="390">
        <v>3</v>
      </c>
      <c r="V88" s="192">
        <v>3</v>
      </c>
      <c r="W88" s="191"/>
      <c r="X88" s="185"/>
    </row>
    <row r="89" spans="1:29" x14ac:dyDescent="0.25">
      <c r="A89" s="1461"/>
      <c r="B89" s="186" t="s">
        <v>281</v>
      </c>
      <c r="C89" s="181"/>
      <c r="D89" s="182"/>
      <c r="E89" s="183"/>
      <c r="F89" s="184"/>
      <c r="G89" s="187"/>
      <c r="H89" s="312"/>
      <c r="I89" s="320"/>
      <c r="J89" s="188"/>
      <c r="K89" s="189"/>
      <c r="L89" s="189"/>
      <c r="M89" s="190"/>
      <c r="N89" s="193"/>
      <c r="O89" s="390"/>
      <c r="P89" s="192"/>
      <c r="Q89" s="191"/>
      <c r="R89" s="390"/>
      <c r="S89" s="192"/>
      <c r="T89" s="191"/>
      <c r="U89" s="390"/>
      <c r="V89" s="192"/>
      <c r="W89" s="191"/>
      <c r="X89" s="185"/>
    </row>
    <row r="90" spans="1:29" x14ac:dyDescent="0.25">
      <c r="A90" s="1462" t="s">
        <v>139</v>
      </c>
      <c r="B90" s="186" t="s">
        <v>282</v>
      </c>
      <c r="C90" s="181"/>
      <c r="D90" s="182" t="s">
        <v>173</v>
      </c>
      <c r="E90" s="183"/>
      <c r="F90" s="184"/>
      <c r="G90" s="187">
        <v>5</v>
      </c>
      <c r="H90" s="312">
        <f>G90*30</f>
        <v>150</v>
      </c>
      <c r="I90" s="320">
        <f>J90+L90+K90</f>
        <v>54</v>
      </c>
      <c r="J90" s="188">
        <v>18</v>
      </c>
      <c r="K90" s="189"/>
      <c r="L90" s="189">
        <v>36</v>
      </c>
      <c r="M90" s="190">
        <f>H90-I90</f>
        <v>96</v>
      </c>
      <c r="N90" s="193"/>
      <c r="O90" s="390"/>
      <c r="P90" s="192"/>
      <c r="Q90" s="191"/>
      <c r="R90" s="390"/>
      <c r="S90" s="192"/>
      <c r="T90" s="191"/>
      <c r="U90" s="390">
        <v>3</v>
      </c>
      <c r="V90" s="192">
        <v>3</v>
      </c>
      <c r="W90" s="191"/>
      <c r="X90" s="185"/>
    </row>
    <row r="91" spans="1:29" x14ac:dyDescent="0.25">
      <c r="A91" s="1461"/>
      <c r="B91" s="186" t="s">
        <v>299</v>
      </c>
      <c r="C91" s="181"/>
      <c r="D91" s="182"/>
      <c r="E91" s="183"/>
      <c r="F91" s="184"/>
      <c r="G91" s="187"/>
      <c r="H91" s="312"/>
      <c r="I91" s="320"/>
      <c r="J91" s="188"/>
      <c r="K91" s="189"/>
      <c r="L91" s="189"/>
      <c r="M91" s="190"/>
      <c r="N91" s="193"/>
      <c r="O91" s="390"/>
      <c r="P91" s="192"/>
      <c r="Q91" s="191"/>
      <c r="R91" s="390"/>
      <c r="S91" s="192"/>
      <c r="T91" s="191"/>
      <c r="U91" s="390"/>
      <c r="V91" s="192"/>
      <c r="W91" s="191"/>
      <c r="X91" s="185"/>
    </row>
    <row r="92" spans="1:29" x14ac:dyDescent="0.25">
      <c r="A92" s="1462" t="s">
        <v>140</v>
      </c>
      <c r="B92" s="186" t="s">
        <v>283</v>
      </c>
      <c r="C92" s="181"/>
      <c r="D92" s="182" t="s">
        <v>184</v>
      </c>
      <c r="E92" s="183"/>
      <c r="F92" s="184"/>
      <c r="G92" s="187">
        <v>4</v>
      </c>
      <c r="H92" s="312">
        <f t="shared" si="22"/>
        <v>120</v>
      </c>
      <c r="I92" s="320">
        <f>J92+L92+K92</f>
        <v>45</v>
      </c>
      <c r="J92" s="188">
        <v>15</v>
      </c>
      <c r="K92" s="189"/>
      <c r="L92" s="189">
        <v>30</v>
      </c>
      <c r="M92" s="190">
        <f t="shared" si="23"/>
        <v>75</v>
      </c>
      <c r="N92" s="193"/>
      <c r="O92" s="390"/>
      <c r="P92" s="194"/>
      <c r="Q92" s="191"/>
      <c r="R92" s="390"/>
      <c r="S92" s="192"/>
      <c r="T92" s="193"/>
      <c r="U92" s="390"/>
      <c r="V92" s="192"/>
      <c r="W92" s="191">
        <v>3</v>
      </c>
      <c r="X92" s="185"/>
    </row>
    <row r="93" spans="1:29" x14ac:dyDescent="0.25">
      <c r="A93" s="1461"/>
      <c r="B93" s="186" t="s">
        <v>236</v>
      </c>
      <c r="C93" s="181"/>
      <c r="D93" s="182"/>
      <c r="E93" s="183"/>
      <c r="F93" s="184"/>
      <c r="G93" s="187"/>
      <c r="H93" s="312"/>
      <c r="I93" s="320"/>
      <c r="J93" s="188"/>
      <c r="K93" s="189"/>
      <c r="L93" s="189"/>
      <c r="M93" s="195"/>
      <c r="N93" s="193"/>
      <c r="O93" s="390"/>
      <c r="P93" s="194"/>
      <c r="Q93" s="191"/>
      <c r="R93" s="390"/>
      <c r="S93" s="192"/>
      <c r="T93" s="193"/>
      <c r="U93" s="390"/>
      <c r="V93" s="192"/>
      <c r="W93" s="191"/>
      <c r="X93" s="185"/>
    </row>
    <row r="94" spans="1:29" x14ac:dyDescent="0.25">
      <c r="A94" s="1462" t="s">
        <v>141</v>
      </c>
      <c r="B94" s="186" t="s">
        <v>285</v>
      </c>
      <c r="C94" s="181">
        <v>7</v>
      </c>
      <c r="D94" s="182"/>
      <c r="E94" s="183"/>
      <c r="F94" s="183"/>
      <c r="G94" s="187">
        <v>6</v>
      </c>
      <c r="H94" s="313">
        <f t="shared" si="22"/>
        <v>180</v>
      </c>
      <c r="I94" s="320">
        <f>J94+L94+K94</f>
        <v>60</v>
      </c>
      <c r="J94" s="188">
        <v>30</v>
      </c>
      <c r="K94" s="189"/>
      <c r="L94" s="189">
        <v>30</v>
      </c>
      <c r="M94" s="190">
        <f t="shared" si="23"/>
        <v>120</v>
      </c>
      <c r="N94" s="193"/>
      <c r="O94" s="390"/>
      <c r="P94" s="194"/>
      <c r="Q94" s="191"/>
      <c r="R94" s="390"/>
      <c r="S94" s="192"/>
      <c r="T94" s="193"/>
      <c r="U94" s="390"/>
      <c r="V94" s="192"/>
      <c r="W94" s="191">
        <v>4</v>
      </c>
      <c r="X94" s="185"/>
    </row>
    <row r="95" spans="1:29" x14ac:dyDescent="0.25">
      <c r="A95" s="1461"/>
      <c r="B95" s="186" t="s">
        <v>286</v>
      </c>
      <c r="C95" s="181"/>
      <c r="D95" s="182"/>
      <c r="E95" s="183"/>
      <c r="F95" s="183"/>
      <c r="G95" s="187"/>
      <c r="H95" s="311"/>
      <c r="I95" s="319"/>
      <c r="J95" s="307"/>
      <c r="K95" s="307"/>
      <c r="L95" s="307"/>
      <c r="M95" s="309"/>
      <c r="N95" s="193"/>
      <c r="O95" s="390"/>
      <c r="P95" s="194"/>
      <c r="Q95" s="191"/>
      <c r="R95" s="390"/>
      <c r="S95" s="192"/>
      <c r="T95" s="193"/>
      <c r="U95" s="390"/>
      <c r="V95" s="192"/>
      <c r="W95" s="191"/>
      <c r="X95" s="185"/>
    </row>
    <row r="96" spans="1:29" x14ac:dyDescent="0.25">
      <c r="A96" s="1462" t="s">
        <v>142</v>
      </c>
      <c r="B96" s="412" t="s">
        <v>287</v>
      </c>
      <c r="C96" s="181">
        <v>7</v>
      </c>
      <c r="D96" s="182"/>
      <c r="E96" s="183"/>
      <c r="F96" s="184"/>
      <c r="G96" s="187">
        <v>5</v>
      </c>
      <c r="H96" s="313">
        <f t="shared" si="22"/>
        <v>150</v>
      </c>
      <c r="I96" s="320">
        <f>J96+L96</f>
        <v>60</v>
      </c>
      <c r="J96" s="188">
        <v>30</v>
      </c>
      <c r="K96" s="189"/>
      <c r="L96" s="189">
        <v>30</v>
      </c>
      <c r="M96" s="190">
        <f t="shared" si="23"/>
        <v>90</v>
      </c>
      <c r="N96" s="193"/>
      <c r="O96" s="390"/>
      <c r="P96" s="194"/>
      <c r="Q96" s="191"/>
      <c r="R96" s="390"/>
      <c r="S96" s="192"/>
      <c r="T96" s="193"/>
      <c r="U96" s="390"/>
      <c r="V96" s="192"/>
      <c r="W96" s="191">
        <v>4</v>
      </c>
      <c r="X96" s="192"/>
    </row>
    <row r="97" spans="1:29" x14ac:dyDescent="0.25">
      <c r="A97" s="1461"/>
      <c r="B97" s="413" t="s">
        <v>288</v>
      </c>
      <c r="C97" s="181"/>
      <c r="D97" s="182"/>
      <c r="E97" s="183"/>
      <c r="F97" s="184"/>
      <c r="G97" s="187"/>
      <c r="H97" s="314"/>
      <c r="I97" s="320"/>
      <c r="J97" s="188"/>
      <c r="K97" s="189"/>
      <c r="L97" s="189"/>
      <c r="M97" s="190"/>
      <c r="N97" s="193"/>
      <c r="O97" s="390"/>
      <c r="P97" s="194"/>
      <c r="Q97" s="191"/>
      <c r="R97" s="390"/>
      <c r="S97" s="192"/>
      <c r="T97" s="193"/>
      <c r="U97" s="390"/>
      <c r="V97" s="192"/>
      <c r="W97" s="191"/>
      <c r="X97" s="192"/>
    </row>
    <row r="98" spans="1:29" ht="31.5" x14ac:dyDescent="0.25">
      <c r="A98" s="1462" t="s">
        <v>143</v>
      </c>
      <c r="B98" s="186" t="s">
        <v>290</v>
      </c>
      <c r="C98" s="181"/>
      <c r="D98" s="189">
        <v>8</v>
      </c>
      <c r="E98" s="184"/>
      <c r="F98" s="183"/>
      <c r="G98" s="187">
        <v>1</v>
      </c>
      <c r="H98" s="312">
        <f t="shared" si="22"/>
        <v>30</v>
      </c>
      <c r="I98" s="320">
        <f>J98+L98+K98</f>
        <v>13</v>
      </c>
      <c r="J98" s="188"/>
      <c r="K98" s="189"/>
      <c r="L98" s="189">
        <v>13</v>
      </c>
      <c r="M98" s="190">
        <f t="shared" si="23"/>
        <v>17</v>
      </c>
      <c r="N98" s="193"/>
      <c r="O98" s="390"/>
      <c r="P98" s="194"/>
      <c r="Q98" s="191"/>
      <c r="R98" s="390"/>
      <c r="S98" s="192"/>
      <c r="T98" s="193"/>
      <c r="U98" s="390"/>
      <c r="V98" s="192"/>
      <c r="W98" s="191"/>
      <c r="X98" s="192">
        <v>1</v>
      </c>
    </row>
    <row r="99" spans="1:29" ht="31.5" x14ac:dyDescent="0.25">
      <c r="A99" s="1461"/>
      <c r="B99" s="186" t="s">
        <v>291</v>
      </c>
      <c r="C99" s="181"/>
      <c r="D99" s="189"/>
      <c r="E99" s="184"/>
      <c r="F99" s="183"/>
      <c r="G99" s="187"/>
      <c r="H99" s="315"/>
      <c r="I99" s="321"/>
      <c r="J99" s="316"/>
      <c r="K99" s="316"/>
      <c r="L99" s="316"/>
      <c r="M99" s="309"/>
      <c r="N99" s="193"/>
      <c r="O99" s="390"/>
      <c r="P99" s="194"/>
      <c r="Q99" s="191"/>
      <c r="R99" s="390"/>
      <c r="S99" s="192"/>
      <c r="T99" s="193"/>
      <c r="U99" s="390"/>
      <c r="V99" s="192"/>
      <c r="W99" s="191"/>
      <c r="X99" s="192"/>
    </row>
    <row r="100" spans="1:29" x14ac:dyDescent="0.25">
      <c r="A100" s="1462" t="s">
        <v>144</v>
      </c>
      <c r="B100" s="186" t="s">
        <v>292</v>
      </c>
      <c r="C100" s="181">
        <v>8</v>
      </c>
      <c r="D100" s="189"/>
      <c r="E100" s="184"/>
      <c r="F100" s="183"/>
      <c r="G100" s="187">
        <v>5</v>
      </c>
      <c r="H100" s="312">
        <f>G100*30</f>
        <v>150</v>
      </c>
      <c r="I100" s="320">
        <f>J100+L100+K100</f>
        <v>52</v>
      </c>
      <c r="J100" s="188">
        <v>26</v>
      </c>
      <c r="K100" s="189"/>
      <c r="L100" s="189">
        <v>26</v>
      </c>
      <c r="M100" s="190">
        <f>H100-I100</f>
        <v>98</v>
      </c>
      <c r="N100" s="193"/>
      <c r="O100" s="390"/>
      <c r="P100" s="194"/>
      <c r="Q100" s="191"/>
      <c r="R100" s="390"/>
      <c r="S100" s="192"/>
      <c r="T100" s="193"/>
      <c r="U100" s="390"/>
      <c r="V100" s="192"/>
      <c r="W100" s="191"/>
      <c r="X100" s="192">
        <v>4</v>
      </c>
    </row>
    <row r="101" spans="1:29" x14ac:dyDescent="0.25">
      <c r="A101" s="1461"/>
      <c r="B101" s="186" t="s">
        <v>293</v>
      </c>
      <c r="C101" s="181"/>
      <c r="D101" s="189"/>
      <c r="E101" s="184"/>
      <c r="F101" s="183"/>
      <c r="G101" s="187"/>
      <c r="H101" s="315"/>
      <c r="I101" s="321"/>
      <c r="J101" s="316"/>
      <c r="K101" s="316"/>
      <c r="L101" s="316"/>
      <c r="M101" s="309"/>
      <c r="N101" s="193"/>
      <c r="O101" s="390"/>
      <c r="P101" s="194"/>
      <c r="Q101" s="191"/>
      <c r="R101" s="390"/>
      <c r="S101" s="192"/>
      <c r="T101" s="193"/>
      <c r="U101" s="390"/>
      <c r="V101" s="192"/>
      <c r="W101" s="191"/>
      <c r="X101" s="192"/>
    </row>
    <row r="102" spans="1:29" x14ac:dyDescent="0.25">
      <c r="A102" s="1462" t="s">
        <v>289</v>
      </c>
      <c r="B102" s="412" t="s">
        <v>294</v>
      </c>
      <c r="C102" s="181">
        <v>8</v>
      </c>
      <c r="D102" s="189"/>
      <c r="E102" s="184"/>
      <c r="F102" s="183"/>
      <c r="G102" s="187">
        <v>5</v>
      </c>
      <c r="H102" s="313">
        <f>G102*30</f>
        <v>150</v>
      </c>
      <c r="I102" s="320">
        <f>J102+L102</f>
        <v>52</v>
      </c>
      <c r="J102" s="188">
        <v>26</v>
      </c>
      <c r="K102" s="189"/>
      <c r="L102" s="189">
        <v>26</v>
      </c>
      <c r="M102" s="190">
        <f>H102-I102</f>
        <v>98</v>
      </c>
      <c r="N102" s="193"/>
      <c r="O102" s="390"/>
      <c r="P102" s="194"/>
      <c r="Q102" s="191"/>
      <c r="R102" s="390"/>
      <c r="S102" s="192"/>
      <c r="T102" s="193"/>
      <c r="U102" s="390"/>
      <c r="V102" s="192"/>
      <c r="W102" s="191"/>
      <c r="X102" s="192">
        <v>4</v>
      </c>
    </row>
    <row r="103" spans="1:29" ht="16.5" thickBot="1" x14ac:dyDescent="0.3">
      <c r="A103" s="1461"/>
      <c r="B103" s="413" t="s">
        <v>295</v>
      </c>
      <c r="C103" s="181"/>
      <c r="D103" s="189"/>
      <c r="E103" s="184"/>
      <c r="F103" s="183"/>
      <c r="G103" s="187"/>
      <c r="H103" s="313"/>
      <c r="I103" s="320"/>
      <c r="J103" s="188"/>
      <c r="K103" s="189"/>
      <c r="L103" s="189"/>
      <c r="M103" s="190"/>
      <c r="N103" s="193"/>
      <c r="O103" s="390"/>
      <c r="P103" s="194"/>
      <c r="Q103" s="191"/>
      <c r="R103" s="390"/>
      <c r="S103" s="192"/>
      <c r="T103" s="193"/>
      <c r="U103" s="390"/>
      <c r="V103" s="192"/>
      <c r="W103" s="191"/>
      <c r="X103" s="192"/>
    </row>
    <row r="104" spans="1:29" ht="16.5" thickBot="1" x14ac:dyDescent="0.3">
      <c r="A104" s="1422" t="s">
        <v>185</v>
      </c>
      <c r="B104" s="1423"/>
      <c r="C104" s="1423"/>
      <c r="D104" s="1423"/>
      <c r="E104" s="1423"/>
      <c r="F104" s="1424"/>
      <c r="G104" s="156">
        <f t="shared" ref="G104:AC104" si="24">SUM(G86:G103)</f>
        <v>41</v>
      </c>
      <c r="H104" s="157">
        <f t="shared" si="24"/>
        <v>1230</v>
      </c>
      <c r="I104" s="157">
        <f t="shared" si="24"/>
        <v>450</v>
      </c>
      <c r="J104" s="157">
        <f t="shared" si="24"/>
        <v>193</v>
      </c>
      <c r="K104" s="157">
        <f t="shared" si="24"/>
        <v>0</v>
      </c>
      <c r="L104" s="157">
        <f t="shared" si="24"/>
        <v>257</v>
      </c>
      <c r="M104" s="157">
        <f t="shared" si="24"/>
        <v>780</v>
      </c>
      <c r="N104" s="157">
        <f t="shared" si="24"/>
        <v>0</v>
      </c>
      <c r="O104" s="157">
        <f t="shared" si="24"/>
        <v>0</v>
      </c>
      <c r="P104" s="157">
        <f t="shared" si="24"/>
        <v>0</v>
      </c>
      <c r="Q104" s="157">
        <f t="shared" si="24"/>
        <v>0</v>
      </c>
      <c r="R104" s="157">
        <f t="shared" si="24"/>
        <v>0</v>
      </c>
      <c r="S104" s="157">
        <f t="shared" si="24"/>
        <v>0</v>
      </c>
      <c r="T104" s="157">
        <f t="shared" si="24"/>
        <v>4</v>
      </c>
      <c r="U104" s="157">
        <f t="shared" si="24"/>
        <v>6</v>
      </c>
      <c r="V104" s="157">
        <f t="shared" si="24"/>
        <v>6</v>
      </c>
      <c r="W104" s="157">
        <f t="shared" si="24"/>
        <v>11</v>
      </c>
      <c r="X104" s="157">
        <f t="shared" si="24"/>
        <v>9</v>
      </c>
      <c r="Y104" s="432">
        <f t="shared" si="24"/>
        <v>0</v>
      </c>
      <c r="Z104" s="157">
        <f t="shared" si="24"/>
        <v>0</v>
      </c>
      <c r="AA104" s="157">
        <f t="shared" si="24"/>
        <v>0</v>
      </c>
      <c r="AB104" s="157">
        <f t="shared" si="24"/>
        <v>0</v>
      </c>
      <c r="AC104" s="157">
        <f t="shared" si="24"/>
        <v>0</v>
      </c>
    </row>
    <row r="105" spans="1:29" ht="16.5" thickBot="1" x14ac:dyDescent="0.3">
      <c r="A105" s="1418" t="s">
        <v>192</v>
      </c>
      <c r="B105" s="1419"/>
      <c r="C105" s="1419"/>
      <c r="D105" s="1419"/>
      <c r="E105" s="1419"/>
      <c r="F105" s="1420"/>
      <c r="G105" s="200">
        <f t="shared" ref="G105:AC105" si="25">G104+G84</f>
        <v>60.5</v>
      </c>
      <c r="H105" s="201">
        <f t="shared" si="25"/>
        <v>1815</v>
      </c>
      <c r="I105" s="201">
        <f t="shared" si="25"/>
        <v>882</v>
      </c>
      <c r="J105" s="201">
        <f t="shared" si="25"/>
        <v>287</v>
      </c>
      <c r="K105" s="201">
        <f t="shared" si="25"/>
        <v>0</v>
      </c>
      <c r="L105" s="201">
        <f t="shared" si="25"/>
        <v>595</v>
      </c>
      <c r="M105" s="201">
        <f t="shared" si="25"/>
        <v>1323</v>
      </c>
      <c r="N105" s="157">
        <f t="shared" si="25"/>
        <v>0</v>
      </c>
      <c r="O105" s="157">
        <f t="shared" si="25"/>
        <v>0</v>
      </c>
      <c r="P105" s="157">
        <f t="shared" si="25"/>
        <v>0</v>
      </c>
      <c r="Q105" s="157">
        <f t="shared" si="25"/>
        <v>2</v>
      </c>
      <c r="R105" s="157">
        <f t="shared" si="25"/>
        <v>2</v>
      </c>
      <c r="S105" s="157">
        <f t="shared" si="25"/>
        <v>2</v>
      </c>
      <c r="T105" s="157">
        <f t="shared" si="25"/>
        <v>7</v>
      </c>
      <c r="U105" s="157">
        <f t="shared" si="25"/>
        <v>9</v>
      </c>
      <c r="V105" s="157">
        <f t="shared" si="25"/>
        <v>9</v>
      </c>
      <c r="W105" s="157">
        <f t="shared" si="25"/>
        <v>14</v>
      </c>
      <c r="X105" s="157">
        <f t="shared" si="25"/>
        <v>12</v>
      </c>
      <c r="Y105" s="432">
        <f t="shared" si="25"/>
        <v>0</v>
      </c>
      <c r="Z105" s="157">
        <f t="shared" si="25"/>
        <v>0</v>
      </c>
      <c r="AA105" s="157">
        <f t="shared" si="25"/>
        <v>0</v>
      </c>
      <c r="AB105" s="157">
        <f t="shared" si="25"/>
        <v>0</v>
      </c>
      <c r="AC105" s="157">
        <f t="shared" si="25"/>
        <v>0</v>
      </c>
    </row>
    <row r="106" spans="1:29" s="75" customFormat="1" ht="16.5" thickBot="1" x14ac:dyDescent="0.3">
      <c r="A106" s="1463" t="s">
        <v>193</v>
      </c>
      <c r="B106" s="1463"/>
      <c r="C106" s="1463"/>
      <c r="D106" s="1463"/>
      <c r="E106" s="1463"/>
      <c r="F106" s="1463"/>
      <c r="G106" s="200">
        <f t="shared" ref="G106:M106" si="26">G105+G69</f>
        <v>240</v>
      </c>
      <c r="H106" s="201">
        <f t="shared" si="26"/>
        <v>7200</v>
      </c>
      <c r="I106" s="201">
        <f t="shared" si="26"/>
        <v>2851</v>
      </c>
      <c r="J106" s="201">
        <f t="shared" si="26"/>
        <v>960</v>
      </c>
      <c r="K106" s="201">
        <f t="shared" si="26"/>
        <v>63</v>
      </c>
      <c r="L106" s="201">
        <f t="shared" si="26"/>
        <v>1828</v>
      </c>
      <c r="M106" s="201">
        <f t="shared" si="26"/>
        <v>4739</v>
      </c>
      <c r="N106" s="157">
        <f t="shared" ref="N106:X106" si="27">N69+N105</f>
        <v>26</v>
      </c>
      <c r="O106" s="157">
        <f t="shared" si="27"/>
        <v>20</v>
      </c>
      <c r="P106" s="157">
        <f t="shared" si="27"/>
        <v>20</v>
      </c>
      <c r="Q106" s="157">
        <f t="shared" si="27"/>
        <v>25</v>
      </c>
      <c r="R106" s="157">
        <f t="shared" si="27"/>
        <v>20</v>
      </c>
      <c r="S106" s="157">
        <f t="shared" si="27"/>
        <v>20</v>
      </c>
      <c r="T106" s="157">
        <f t="shared" si="27"/>
        <v>24</v>
      </c>
      <c r="U106" s="157">
        <f t="shared" si="27"/>
        <v>16</v>
      </c>
      <c r="V106" s="157">
        <f t="shared" si="27"/>
        <v>16</v>
      </c>
      <c r="W106" s="157">
        <f t="shared" si="27"/>
        <v>22</v>
      </c>
      <c r="X106" s="157">
        <f t="shared" si="27"/>
        <v>16</v>
      </c>
      <c r="AA106" s="226">
        <v>22</v>
      </c>
      <c r="AB106" s="226">
        <v>22</v>
      </c>
      <c r="AC106" s="226">
        <v>22</v>
      </c>
    </row>
    <row r="107" spans="1:29" s="75" customFormat="1" ht="16.5" thickBot="1" x14ac:dyDescent="0.3">
      <c r="A107" s="1421" t="s">
        <v>150</v>
      </c>
      <c r="B107" s="1421"/>
      <c r="C107" s="1421"/>
      <c r="D107" s="1421"/>
      <c r="E107" s="1421"/>
      <c r="F107" s="1421"/>
      <c r="G107" s="1421"/>
      <c r="H107" s="1421"/>
      <c r="I107" s="1421"/>
      <c r="J107" s="1421"/>
      <c r="K107" s="1421"/>
      <c r="L107" s="1421"/>
      <c r="M107" s="1421"/>
      <c r="N107" s="157">
        <f>N106</f>
        <v>26</v>
      </c>
      <c r="O107" s="157">
        <f t="shared" ref="O107:AC107" si="28">O106</f>
        <v>20</v>
      </c>
      <c r="P107" s="157">
        <f t="shared" si="28"/>
        <v>20</v>
      </c>
      <c r="Q107" s="157">
        <f t="shared" si="28"/>
        <v>25</v>
      </c>
      <c r="R107" s="157">
        <f t="shared" si="28"/>
        <v>20</v>
      </c>
      <c r="S107" s="157">
        <f t="shared" si="28"/>
        <v>20</v>
      </c>
      <c r="T107" s="157">
        <f t="shared" si="28"/>
        <v>24</v>
      </c>
      <c r="U107" s="157">
        <f t="shared" si="28"/>
        <v>16</v>
      </c>
      <c r="V107" s="157">
        <f t="shared" si="28"/>
        <v>16</v>
      </c>
      <c r="W107" s="157">
        <f t="shared" si="28"/>
        <v>22</v>
      </c>
      <c r="X107" s="157">
        <f t="shared" si="28"/>
        <v>16</v>
      </c>
      <c r="Y107" s="432">
        <f t="shared" si="28"/>
        <v>0</v>
      </c>
      <c r="Z107" s="157">
        <f t="shared" si="28"/>
        <v>0</v>
      </c>
      <c r="AA107" s="157">
        <f t="shared" si="28"/>
        <v>22</v>
      </c>
      <c r="AB107" s="157">
        <f t="shared" si="28"/>
        <v>22</v>
      </c>
      <c r="AC107" s="157">
        <f t="shared" si="28"/>
        <v>22</v>
      </c>
    </row>
    <row r="108" spans="1:29" s="75" customFormat="1" ht="16.5" thickBot="1" x14ac:dyDescent="0.3">
      <c r="A108" s="1417" t="s">
        <v>151</v>
      </c>
      <c r="B108" s="1417"/>
      <c r="C108" s="1417"/>
      <c r="D108" s="1417"/>
      <c r="E108" s="1417"/>
      <c r="F108" s="1417"/>
      <c r="G108" s="1417"/>
      <c r="H108" s="1417"/>
      <c r="I108" s="1417"/>
      <c r="J108" s="1417"/>
      <c r="K108" s="1417"/>
      <c r="L108" s="1417"/>
      <c r="M108" s="1417"/>
      <c r="N108" s="157">
        <v>3</v>
      </c>
      <c r="O108" s="414"/>
      <c r="P108" s="332">
        <v>3</v>
      </c>
      <c r="Q108" s="332">
        <v>3</v>
      </c>
      <c r="R108" s="332"/>
      <c r="S108" s="332">
        <v>3</v>
      </c>
      <c r="T108" s="332">
        <v>3</v>
      </c>
      <c r="U108" s="332"/>
      <c r="V108" s="332">
        <v>3</v>
      </c>
      <c r="W108" s="332">
        <v>3</v>
      </c>
      <c r="X108" s="332">
        <v>3</v>
      </c>
    </row>
    <row r="109" spans="1:29" s="75" customFormat="1" ht="16.5" thickBot="1" x14ac:dyDescent="0.3">
      <c r="A109" s="1417" t="s">
        <v>152</v>
      </c>
      <c r="B109" s="1417"/>
      <c r="C109" s="1417"/>
      <c r="D109" s="1417"/>
      <c r="E109" s="1417"/>
      <c r="F109" s="1417"/>
      <c r="G109" s="1417"/>
      <c r="H109" s="1417"/>
      <c r="I109" s="1417"/>
      <c r="J109" s="1417"/>
      <c r="K109" s="1417"/>
      <c r="L109" s="1417"/>
      <c r="M109" s="1417"/>
      <c r="N109" s="167">
        <v>4</v>
      </c>
      <c r="O109" s="415"/>
      <c r="P109" s="416">
        <v>4</v>
      </c>
      <c r="Q109" s="416">
        <v>4</v>
      </c>
      <c r="R109" s="416"/>
      <c r="S109" s="416">
        <v>5</v>
      </c>
      <c r="T109" s="416">
        <v>4</v>
      </c>
      <c r="U109" s="416"/>
      <c r="V109" s="416">
        <v>3</v>
      </c>
      <c r="W109" s="416">
        <v>4</v>
      </c>
      <c r="X109" s="416">
        <v>3</v>
      </c>
    </row>
    <row r="110" spans="1:29" s="75" customFormat="1" ht="16.5" thickBot="1" x14ac:dyDescent="0.3">
      <c r="A110" s="1417" t="s">
        <v>153</v>
      </c>
      <c r="B110" s="1417"/>
      <c r="C110" s="1417"/>
      <c r="D110" s="1417"/>
      <c r="E110" s="1417"/>
      <c r="F110" s="1417"/>
      <c r="G110" s="1417"/>
      <c r="H110" s="1417"/>
      <c r="I110" s="1417"/>
      <c r="J110" s="1417"/>
      <c r="K110" s="1417"/>
      <c r="L110" s="1417"/>
      <c r="M110" s="1417"/>
      <c r="N110" s="417"/>
      <c r="O110" s="418"/>
      <c r="P110" s="418"/>
      <c r="Q110" s="419"/>
      <c r="R110" s="419"/>
      <c r="S110" s="419"/>
      <c r="T110" s="419"/>
      <c r="U110" s="419"/>
      <c r="V110" s="419"/>
      <c r="W110" s="419"/>
      <c r="X110" s="419"/>
    </row>
    <row r="111" spans="1:29" s="75" customFormat="1" ht="16.5" thickBot="1" x14ac:dyDescent="0.3">
      <c r="A111" s="1407" t="s">
        <v>154</v>
      </c>
      <c r="B111" s="1407"/>
      <c r="C111" s="1407"/>
      <c r="D111" s="1407"/>
      <c r="E111" s="1407"/>
      <c r="F111" s="1407"/>
      <c r="G111" s="1407"/>
      <c r="H111" s="1407"/>
      <c r="I111" s="1407"/>
      <c r="J111" s="1407"/>
      <c r="K111" s="1407"/>
      <c r="L111" s="1407"/>
      <c r="M111" s="1407"/>
      <c r="N111" s="420"/>
      <c r="O111" s="418"/>
      <c r="P111" s="418"/>
      <c r="Q111" s="227"/>
      <c r="R111" s="227"/>
      <c r="S111" s="335"/>
      <c r="T111" s="335">
        <v>1</v>
      </c>
      <c r="U111" s="227"/>
      <c r="V111" s="335">
        <v>1</v>
      </c>
      <c r="W111" s="335">
        <v>1</v>
      </c>
      <c r="X111" s="227"/>
    </row>
    <row r="112" spans="1:29" s="75" customFormat="1" ht="16.5" thickBot="1" x14ac:dyDescent="0.3">
      <c r="A112" s="1408" t="s">
        <v>195</v>
      </c>
      <c r="B112" s="1409"/>
      <c r="C112" s="1409"/>
      <c r="D112" s="1409"/>
      <c r="E112" s="1409"/>
      <c r="F112" s="1409"/>
      <c r="G112" s="1409"/>
      <c r="H112" s="1409"/>
      <c r="I112" s="1409"/>
      <c r="J112" s="1409"/>
      <c r="K112" s="1409"/>
      <c r="L112" s="1409"/>
      <c r="M112" s="1410"/>
      <c r="N112" s="1411" t="s">
        <v>194</v>
      </c>
      <c r="O112" s="1412"/>
      <c r="P112" s="1413"/>
      <c r="Q112" s="1414">
        <f>G69/G106*100</f>
        <v>74.791666666666671</v>
      </c>
      <c r="R112" s="1415"/>
      <c r="S112" s="1416"/>
      <c r="T112" s="1414" t="s">
        <v>46</v>
      </c>
      <c r="U112" s="1415"/>
      <c r="V112" s="1416"/>
      <c r="W112" s="1414">
        <f>G105/G106*100</f>
        <v>25.208333333333332</v>
      </c>
      <c r="X112" s="1416"/>
      <c r="Y112" s="228">
        <f>SUM(N112:X112)</f>
        <v>100</v>
      </c>
    </row>
    <row r="113" spans="1:24" s="75" customFormat="1" x14ac:dyDescent="0.25">
      <c r="A113" s="229"/>
      <c r="B113" s="229"/>
      <c r="C113" s="229"/>
      <c r="D113" s="229"/>
      <c r="E113" s="229"/>
      <c r="F113" s="229"/>
      <c r="G113" s="229"/>
      <c r="H113" s="229"/>
      <c r="I113" s="229"/>
      <c r="J113" s="229"/>
      <c r="K113" s="229"/>
      <c r="L113" s="229"/>
      <c r="M113" s="229"/>
      <c r="N113" s="333"/>
      <c r="O113" s="333"/>
      <c r="P113" s="333"/>
      <c r="Q113" s="334"/>
      <c r="R113" s="334"/>
      <c r="S113" s="334"/>
      <c r="T113" s="333"/>
      <c r="U113" s="333"/>
      <c r="V113" s="333"/>
      <c r="W113" s="333"/>
      <c r="X113" s="333"/>
    </row>
    <row r="114" spans="1:24" s="75" customFormat="1" x14ac:dyDescent="0.25">
      <c r="A114" s="230"/>
      <c r="B114" s="230"/>
      <c r="C114" s="230"/>
      <c r="D114" s="230"/>
      <c r="E114" s="230"/>
      <c r="F114" s="230"/>
      <c r="G114" s="230"/>
      <c r="H114" s="230"/>
      <c r="I114" s="230"/>
      <c r="J114" s="230"/>
      <c r="K114" s="230"/>
      <c r="L114" s="230"/>
      <c r="M114" s="230"/>
      <c r="N114" s="230"/>
      <c r="O114" s="230"/>
      <c r="P114" s="230"/>
      <c r="Q114" s="230"/>
      <c r="R114" s="230"/>
      <c r="S114" s="230"/>
      <c r="T114" s="230"/>
      <c r="U114" s="230"/>
      <c r="V114" s="230"/>
      <c r="W114" s="230"/>
      <c r="X114" s="230"/>
    </row>
    <row r="115" spans="1:24" s="75" customFormat="1" x14ac:dyDescent="0.25">
      <c r="A115" s="230"/>
      <c r="B115" s="371"/>
      <c r="C115" s="371"/>
      <c r="D115" s="371"/>
      <c r="E115" s="371"/>
      <c r="F115" s="371"/>
      <c r="G115" s="371"/>
      <c r="H115" s="371"/>
      <c r="I115" s="371"/>
      <c r="J115" s="371"/>
      <c r="K115" s="371"/>
      <c r="L115" s="230"/>
      <c r="M115" s="230"/>
      <c r="N115" s="230"/>
      <c r="O115" s="230"/>
      <c r="P115" s="230"/>
      <c r="Q115" s="230"/>
      <c r="R115" s="230"/>
      <c r="S115" s="230"/>
      <c r="T115" s="230"/>
      <c r="U115" s="230"/>
      <c r="V115" s="230"/>
      <c r="W115" s="230"/>
      <c r="X115" s="230"/>
    </row>
    <row r="116" spans="1:24" s="75" customFormat="1" x14ac:dyDescent="0.25">
      <c r="A116" s="230"/>
      <c r="B116" s="371" t="s">
        <v>155</v>
      </c>
      <c r="C116" s="371"/>
      <c r="D116" s="1465"/>
      <c r="E116" s="1465"/>
      <c r="F116" s="1466"/>
      <c r="G116" s="1466"/>
      <c r="H116" s="371"/>
      <c r="I116" s="1469" t="s">
        <v>156</v>
      </c>
      <c r="J116" s="1470"/>
      <c r="K116" s="1470"/>
      <c r="L116" s="230"/>
      <c r="M116" s="230"/>
      <c r="N116" s="230"/>
      <c r="O116" s="230"/>
      <c r="P116" s="230"/>
      <c r="Q116" s="230"/>
      <c r="R116" s="230"/>
      <c r="S116" s="230"/>
      <c r="T116" s="230"/>
      <c r="U116" s="230"/>
      <c r="V116" s="230"/>
      <c r="W116" s="230"/>
      <c r="X116" s="230"/>
    </row>
    <row r="117" spans="1:24" s="75" customFormat="1" x14ac:dyDescent="0.25">
      <c r="A117" s="230"/>
      <c r="B117" s="230"/>
      <c r="C117" s="230"/>
      <c r="D117" s="230"/>
      <c r="E117" s="230"/>
      <c r="F117" s="230"/>
      <c r="G117" s="230"/>
      <c r="H117" s="230"/>
      <c r="I117" s="230"/>
      <c r="J117" s="230"/>
      <c r="K117" s="230"/>
      <c r="L117" s="230"/>
      <c r="M117" s="230"/>
      <c r="N117" s="230"/>
      <c r="O117" s="230"/>
      <c r="P117" s="230"/>
      <c r="Q117" s="230"/>
      <c r="R117" s="230"/>
      <c r="S117" s="230"/>
      <c r="T117" s="230"/>
      <c r="U117" s="230"/>
      <c r="V117" s="230"/>
      <c r="W117" s="230"/>
      <c r="X117" s="230"/>
    </row>
    <row r="118" spans="1:24" s="75" customFormat="1" x14ac:dyDescent="0.25">
      <c r="A118" s="230"/>
      <c r="B118" s="371" t="s">
        <v>218</v>
      </c>
      <c r="C118" s="371"/>
      <c r="D118" s="1465"/>
      <c r="E118" s="1465"/>
      <c r="F118" s="1466"/>
      <c r="G118" s="1466"/>
      <c r="H118" s="371"/>
      <c r="I118" s="1469" t="s">
        <v>297</v>
      </c>
      <c r="J118" s="1471"/>
      <c r="K118" s="1471"/>
      <c r="L118" s="230"/>
      <c r="M118" s="230"/>
      <c r="N118" s="230"/>
      <c r="O118" s="230"/>
      <c r="P118" s="230"/>
      <c r="Q118" s="230"/>
      <c r="R118" s="230"/>
      <c r="S118" s="230"/>
      <c r="T118" s="230"/>
      <c r="U118" s="230"/>
      <c r="V118" s="230"/>
      <c r="W118" s="230"/>
      <c r="X118" s="230"/>
    </row>
    <row r="119" spans="1:24" s="75" customFormat="1" x14ac:dyDescent="0.25">
      <c r="A119" s="230"/>
      <c r="B119" s="230"/>
      <c r="C119" s="230"/>
      <c r="D119" s="230"/>
      <c r="E119" s="230"/>
      <c r="F119" s="230"/>
      <c r="G119" s="230"/>
      <c r="H119" s="230"/>
      <c r="I119" s="230"/>
      <c r="J119" s="230"/>
      <c r="K119" s="230"/>
      <c r="L119" s="230"/>
      <c r="M119" s="230"/>
      <c r="N119" s="230"/>
      <c r="O119" s="230"/>
      <c r="P119" s="230"/>
      <c r="Q119" s="230"/>
      <c r="R119" s="230"/>
      <c r="S119" s="230"/>
      <c r="T119" s="230"/>
      <c r="U119" s="230"/>
      <c r="V119" s="230"/>
      <c r="W119" s="230"/>
      <c r="X119" s="230"/>
    </row>
    <row r="120" spans="1:24" s="75" customFormat="1" x14ac:dyDescent="0.25">
      <c r="A120" s="230"/>
      <c r="B120" s="371" t="s">
        <v>217</v>
      </c>
      <c r="C120" s="371"/>
      <c r="D120" s="1465"/>
      <c r="E120" s="1465"/>
      <c r="F120" s="1466"/>
      <c r="G120" s="1466"/>
      <c r="H120" s="371"/>
      <c r="I120" s="1467" t="s">
        <v>312</v>
      </c>
      <c r="J120" s="1468"/>
      <c r="K120" s="1468"/>
      <c r="L120" s="230"/>
      <c r="M120" s="230"/>
      <c r="N120" s="230"/>
      <c r="O120" s="230"/>
      <c r="P120" s="230"/>
      <c r="Q120" s="230"/>
      <c r="R120" s="230"/>
      <c r="S120" s="230"/>
      <c r="T120" s="230"/>
      <c r="U120" s="230"/>
      <c r="V120" s="230"/>
      <c r="W120" s="230"/>
      <c r="X120" s="230"/>
    </row>
    <row r="121" spans="1:24" s="75" customFormat="1" x14ac:dyDescent="0.25">
      <c r="A121" s="77"/>
      <c r="B121" s="231"/>
      <c r="C121" s="1464" t="s">
        <v>79</v>
      </c>
      <c r="D121" s="1464"/>
      <c r="E121" s="1464"/>
      <c r="F121" s="1464"/>
      <c r="G121" s="1464"/>
      <c r="H121" s="1464"/>
      <c r="I121" s="1464"/>
      <c r="J121" s="1464"/>
      <c r="K121" s="1464"/>
      <c r="L121" s="232"/>
      <c r="M121" s="232"/>
      <c r="N121" s="230"/>
      <c r="O121" s="230"/>
      <c r="P121" s="230"/>
      <c r="Q121" s="230"/>
      <c r="R121" s="230"/>
      <c r="S121" s="230"/>
      <c r="T121" s="230"/>
      <c r="U121" s="230"/>
      <c r="V121" s="230"/>
      <c r="W121" s="230"/>
      <c r="X121" s="230"/>
    </row>
  </sheetData>
  <mergeCells count="73">
    <mergeCell ref="W112:X112"/>
    <mergeCell ref="D116:G116"/>
    <mergeCell ref="I116:K116"/>
    <mergeCell ref="D118:G118"/>
    <mergeCell ref="I118:K118"/>
    <mergeCell ref="A98:A99"/>
    <mergeCell ref="A102:A103"/>
    <mergeCell ref="A106:F106"/>
    <mergeCell ref="C121:K121"/>
    <mergeCell ref="A100:A101"/>
    <mergeCell ref="D120:G120"/>
    <mergeCell ref="I120:K120"/>
    <mergeCell ref="A88:A89"/>
    <mergeCell ref="A90:A91"/>
    <mergeCell ref="A92:A93"/>
    <mergeCell ref="A94:A95"/>
    <mergeCell ref="A96:A97"/>
    <mergeCell ref="A80:A81"/>
    <mergeCell ref="A82:A83"/>
    <mergeCell ref="A84:F84"/>
    <mergeCell ref="A85:X85"/>
    <mergeCell ref="A86:A87"/>
    <mergeCell ref="A71:X71"/>
    <mergeCell ref="A72:A73"/>
    <mergeCell ref="A74:A75"/>
    <mergeCell ref="A76:A77"/>
    <mergeCell ref="A78:A79"/>
    <mergeCell ref="A9:X9"/>
    <mergeCell ref="A10:X10"/>
    <mergeCell ref="A34:X34"/>
    <mergeCell ref="A58:F58"/>
    <mergeCell ref="A59:X59"/>
    <mergeCell ref="A33:B33"/>
    <mergeCell ref="A64:F64"/>
    <mergeCell ref="A65:X65"/>
    <mergeCell ref="A111:M111"/>
    <mergeCell ref="A112:M112"/>
    <mergeCell ref="N112:P112"/>
    <mergeCell ref="Q112:S112"/>
    <mergeCell ref="T112:V112"/>
    <mergeCell ref="A110:M110"/>
    <mergeCell ref="A105:F105"/>
    <mergeCell ref="A107:M107"/>
    <mergeCell ref="A108:M108"/>
    <mergeCell ref="A109:M109"/>
    <mergeCell ref="A104:F104"/>
    <mergeCell ref="A68:F68"/>
    <mergeCell ref="A69:F69"/>
    <mergeCell ref="A70:X70"/>
    <mergeCell ref="I3:L3"/>
    <mergeCell ref="M3:M7"/>
    <mergeCell ref="E4:E7"/>
    <mergeCell ref="F4:F7"/>
    <mergeCell ref="I4:I7"/>
    <mergeCell ref="J4:J7"/>
    <mergeCell ref="K4:K7"/>
    <mergeCell ref="L4:L7"/>
    <mergeCell ref="A1:X1"/>
    <mergeCell ref="N4:P4"/>
    <mergeCell ref="Q4:S4"/>
    <mergeCell ref="T4:V4"/>
    <mergeCell ref="W4:X4"/>
    <mergeCell ref="N2:X3"/>
    <mergeCell ref="A2:A7"/>
    <mergeCell ref="B2:B7"/>
    <mergeCell ref="C2:F2"/>
    <mergeCell ref="G2:G7"/>
    <mergeCell ref="H2:M2"/>
    <mergeCell ref="C3:C7"/>
    <mergeCell ref="D3:D7"/>
    <mergeCell ref="E3:F3"/>
    <mergeCell ref="N6:X6"/>
    <mergeCell ref="H3:H7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  <rowBreaks count="2" manualBreakCount="2">
    <brk id="44" max="16383" man="1"/>
    <brk id="8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I181"/>
  <sheetViews>
    <sheetView tabSelected="1" view="pageBreakPreview" topLeftCell="A19" zoomScaleNormal="100" zoomScaleSheetLayoutView="100" workbookViewId="0">
      <selection activeCell="D49" sqref="D49"/>
    </sheetView>
  </sheetViews>
  <sheetFormatPr defaultRowHeight="15.75" x14ac:dyDescent="0.25"/>
  <cols>
    <col min="1" max="1" width="11.28515625" style="581" customWidth="1"/>
    <col min="2" max="2" width="44.140625" style="127" customWidth="1"/>
    <col min="3" max="3" width="6.7109375" style="582" customWidth="1"/>
    <col min="4" max="4" width="12" style="583" customWidth="1"/>
    <col min="5" max="5" width="7.28515625" style="583" customWidth="1"/>
    <col min="6" max="6" width="6.42578125" style="582" customWidth="1"/>
    <col min="7" max="7" width="7.42578125" style="582" customWidth="1"/>
    <col min="8" max="8" width="9.85546875" style="582" customWidth="1"/>
    <col min="9" max="9" width="8.7109375" style="127" customWidth="1"/>
    <col min="10" max="10" width="8" style="127" customWidth="1"/>
    <col min="11" max="11" width="5.85546875" style="127" customWidth="1"/>
    <col min="12" max="12" width="7.85546875" style="127" customWidth="1"/>
    <col min="13" max="13" width="8.85546875" style="127" customWidth="1"/>
    <col min="14" max="14" width="5" style="127" customWidth="1"/>
    <col min="15" max="15" width="4.85546875" style="127" customWidth="1"/>
    <col min="16" max="16" width="5.42578125" style="127" customWidth="1"/>
    <col min="17" max="22" width="3.85546875" style="127" customWidth="1"/>
    <col min="23" max="24" width="4" style="127" customWidth="1"/>
    <col min="25" max="32" width="0" style="127" hidden="1" customWidth="1"/>
    <col min="33" max="34" width="12.7109375" style="489" hidden="1" customWidth="1"/>
    <col min="35" max="35" width="0" style="489" hidden="1" customWidth="1"/>
    <col min="36" max="37" width="12.7109375" style="489" hidden="1" customWidth="1"/>
    <col min="38" max="38" width="0" style="489" hidden="1" customWidth="1"/>
    <col min="39" max="39" width="12.7109375" style="489" hidden="1" customWidth="1"/>
    <col min="40" max="40" width="13.42578125" style="489" hidden="1" customWidth="1"/>
    <col min="41" max="41" width="0" style="489" hidden="1" customWidth="1"/>
    <col min="42" max="42" width="12.7109375" style="489" hidden="1" customWidth="1"/>
    <col min="43" max="43" width="10.5703125" style="489" hidden="1" customWidth="1"/>
    <col min="44" max="45" width="0" style="127" hidden="1" customWidth="1"/>
    <col min="46" max="46" width="9.140625" style="884"/>
    <col min="47" max="47" width="22.42578125" style="884" customWidth="1"/>
    <col min="48" max="16384" width="9.140625" style="127"/>
  </cols>
  <sheetData>
    <row r="1" spans="1:47" s="75" customFormat="1" ht="18.75" thickBot="1" x14ac:dyDescent="0.3">
      <c r="A1" s="1552" t="s">
        <v>398</v>
      </c>
      <c r="B1" s="1553"/>
      <c r="C1" s="1553"/>
      <c r="D1" s="1553"/>
      <c r="E1" s="1553"/>
      <c r="F1" s="1553"/>
      <c r="G1" s="1553"/>
      <c r="H1" s="1553"/>
      <c r="I1" s="1553"/>
      <c r="J1" s="1553"/>
      <c r="K1" s="1553"/>
      <c r="L1" s="1553"/>
      <c r="M1" s="1553"/>
      <c r="N1" s="1553"/>
      <c r="O1" s="1553"/>
      <c r="P1" s="1553"/>
      <c r="Q1" s="1553"/>
      <c r="R1" s="1553"/>
      <c r="S1" s="1553"/>
      <c r="T1" s="1553"/>
      <c r="U1" s="1553"/>
      <c r="V1" s="1553"/>
      <c r="W1" s="1553"/>
      <c r="X1" s="1554"/>
      <c r="AG1" s="486"/>
      <c r="AH1" s="486"/>
      <c r="AI1" s="486"/>
      <c r="AJ1" s="486"/>
      <c r="AK1" s="486"/>
      <c r="AL1" s="486"/>
      <c r="AM1" s="486"/>
      <c r="AN1" s="486"/>
      <c r="AO1" s="486"/>
      <c r="AP1" s="486"/>
      <c r="AQ1" s="486"/>
      <c r="AT1" s="1162"/>
      <c r="AU1" s="1162"/>
    </row>
    <row r="2" spans="1:47" s="75" customFormat="1" x14ac:dyDescent="0.25">
      <c r="A2" s="1555" t="s">
        <v>302</v>
      </c>
      <c r="B2" s="1558" t="s">
        <v>85</v>
      </c>
      <c r="C2" s="1561" t="s">
        <v>86</v>
      </c>
      <c r="D2" s="1562"/>
      <c r="E2" s="1562"/>
      <c r="F2" s="1563"/>
      <c r="G2" s="1564" t="s">
        <v>87</v>
      </c>
      <c r="H2" s="1567" t="s">
        <v>88</v>
      </c>
      <c r="I2" s="1568"/>
      <c r="J2" s="1568"/>
      <c r="K2" s="1568"/>
      <c r="L2" s="1568"/>
      <c r="M2" s="1569"/>
      <c r="N2" s="1570" t="s">
        <v>399</v>
      </c>
      <c r="O2" s="1571"/>
      <c r="P2" s="1571"/>
      <c r="Q2" s="1571"/>
      <c r="R2" s="1571"/>
      <c r="S2" s="1571"/>
      <c r="T2" s="1571"/>
      <c r="U2" s="1571"/>
      <c r="V2" s="1571"/>
      <c r="W2" s="1571"/>
      <c r="X2" s="1572"/>
      <c r="AG2" s="486"/>
      <c r="AH2" s="486"/>
      <c r="AI2" s="486"/>
      <c r="AJ2" s="486"/>
      <c r="AK2" s="486"/>
      <c r="AL2" s="486"/>
      <c r="AM2" s="486"/>
      <c r="AN2" s="486"/>
      <c r="AO2" s="486"/>
      <c r="AP2" s="486"/>
      <c r="AQ2" s="486"/>
      <c r="AT2" s="1162"/>
      <c r="AU2" s="1162"/>
    </row>
    <row r="3" spans="1:47" s="75" customFormat="1" ht="16.5" thickBot="1" x14ac:dyDescent="0.3">
      <c r="A3" s="1556"/>
      <c r="B3" s="1559"/>
      <c r="C3" s="1576" t="s">
        <v>89</v>
      </c>
      <c r="D3" s="1540" t="s">
        <v>90</v>
      </c>
      <c r="E3" s="1578" t="s">
        <v>91</v>
      </c>
      <c r="F3" s="1579"/>
      <c r="G3" s="1565"/>
      <c r="H3" s="1530" t="s">
        <v>6</v>
      </c>
      <c r="I3" s="1533" t="s">
        <v>92</v>
      </c>
      <c r="J3" s="1534"/>
      <c r="K3" s="1534"/>
      <c r="L3" s="1535"/>
      <c r="M3" s="1536" t="s">
        <v>93</v>
      </c>
      <c r="N3" s="1573"/>
      <c r="O3" s="1574"/>
      <c r="P3" s="1574"/>
      <c r="Q3" s="1574"/>
      <c r="R3" s="1574"/>
      <c r="S3" s="1574"/>
      <c r="T3" s="1574"/>
      <c r="U3" s="1574"/>
      <c r="V3" s="1574"/>
      <c r="W3" s="1574"/>
      <c r="X3" s="1575"/>
      <c r="AG3" s="486"/>
      <c r="AH3" s="486"/>
      <c r="AI3" s="486"/>
      <c r="AJ3" s="486"/>
      <c r="AK3" s="486"/>
      <c r="AL3" s="486"/>
      <c r="AM3" s="486"/>
      <c r="AN3" s="486"/>
      <c r="AO3" s="486"/>
      <c r="AP3" s="486"/>
      <c r="AQ3" s="486"/>
      <c r="AT3" s="1162"/>
      <c r="AU3" s="1162"/>
    </row>
    <row r="4" spans="1:47" s="75" customFormat="1" ht="16.5" thickBot="1" x14ac:dyDescent="0.3">
      <c r="A4" s="1556"/>
      <c r="B4" s="1559"/>
      <c r="C4" s="1576"/>
      <c r="D4" s="1540"/>
      <c r="E4" s="1540" t="s">
        <v>94</v>
      </c>
      <c r="F4" s="1542" t="s">
        <v>95</v>
      </c>
      <c r="G4" s="1565"/>
      <c r="H4" s="1531"/>
      <c r="I4" s="1544" t="s">
        <v>23</v>
      </c>
      <c r="J4" s="1544" t="s">
        <v>27</v>
      </c>
      <c r="K4" s="1544" t="s">
        <v>96</v>
      </c>
      <c r="L4" s="1544" t="s">
        <v>97</v>
      </c>
      <c r="M4" s="1537"/>
      <c r="N4" s="1524" t="s">
        <v>98</v>
      </c>
      <c r="O4" s="1547"/>
      <c r="P4" s="1525"/>
      <c r="Q4" s="1524" t="s">
        <v>99</v>
      </c>
      <c r="R4" s="1547"/>
      <c r="S4" s="1525"/>
      <c r="T4" s="1524" t="s">
        <v>100</v>
      </c>
      <c r="U4" s="1547"/>
      <c r="V4" s="1525"/>
      <c r="W4" s="1524" t="s">
        <v>101</v>
      </c>
      <c r="X4" s="1525"/>
      <c r="AG4" s="1580" t="s">
        <v>98</v>
      </c>
      <c r="AH4" s="1580"/>
      <c r="AI4" s="1580"/>
      <c r="AJ4" s="1580" t="s">
        <v>99</v>
      </c>
      <c r="AK4" s="1580"/>
      <c r="AL4" s="1580"/>
      <c r="AM4" s="1580" t="s">
        <v>100</v>
      </c>
      <c r="AN4" s="1580"/>
      <c r="AO4" s="1580"/>
      <c r="AP4" s="1580" t="s">
        <v>101</v>
      </c>
      <c r="AQ4" s="1580"/>
      <c r="AT4" s="1162"/>
      <c r="AU4" s="1162"/>
    </row>
    <row r="5" spans="1:47" s="75" customFormat="1" ht="16.5" thickBot="1" x14ac:dyDescent="0.3">
      <c r="A5" s="1556"/>
      <c r="B5" s="1559"/>
      <c r="C5" s="1576"/>
      <c r="D5" s="1540"/>
      <c r="E5" s="1540"/>
      <c r="F5" s="1542"/>
      <c r="G5" s="1565"/>
      <c r="H5" s="1531"/>
      <c r="I5" s="1545"/>
      <c r="J5" s="1545"/>
      <c r="K5" s="1545"/>
      <c r="L5" s="1545"/>
      <c r="M5" s="1537"/>
      <c r="N5" s="502">
        <v>1</v>
      </c>
      <c r="O5" s="503" t="s">
        <v>259</v>
      </c>
      <c r="P5" s="504" t="s">
        <v>260</v>
      </c>
      <c r="Q5" s="502">
        <v>3</v>
      </c>
      <c r="R5" s="503" t="s">
        <v>261</v>
      </c>
      <c r="S5" s="505" t="s">
        <v>262</v>
      </c>
      <c r="T5" s="506">
        <v>5</v>
      </c>
      <c r="U5" s="503" t="s">
        <v>263</v>
      </c>
      <c r="V5" s="505" t="s">
        <v>264</v>
      </c>
      <c r="W5" s="502">
        <v>7</v>
      </c>
      <c r="X5" s="505">
        <v>8</v>
      </c>
      <c r="AG5" s="487">
        <v>1</v>
      </c>
      <c r="AH5" s="487" t="s">
        <v>259</v>
      </c>
      <c r="AI5" s="487" t="s">
        <v>260</v>
      </c>
      <c r="AJ5" s="487">
        <v>3</v>
      </c>
      <c r="AK5" s="487" t="s">
        <v>261</v>
      </c>
      <c r="AL5" s="487" t="s">
        <v>262</v>
      </c>
      <c r="AM5" s="487">
        <v>5</v>
      </c>
      <c r="AN5" s="487" t="s">
        <v>263</v>
      </c>
      <c r="AO5" s="487" t="s">
        <v>264</v>
      </c>
      <c r="AP5" s="487">
        <v>7</v>
      </c>
      <c r="AQ5" s="487">
        <v>8</v>
      </c>
      <c r="AT5" s="1162"/>
      <c r="AU5" s="1162"/>
    </row>
    <row r="6" spans="1:47" s="75" customFormat="1" ht="16.5" thickBot="1" x14ac:dyDescent="0.3">
      <c r="A6" s="1556"/>
      <c r="B6" s="1559"/>
      <c r="C6" s="1576"/>
      <c r="D6" s="1540"/>
      <c r="E6" s="1540"/>
      <c r="F6" s="1542"/>
      <c r="G6" s="1565"/>
      <c r="H6" s="1531"/>
      <c r="I6" s="1545"/>
      <c r="J6" s="1545"/>
      <c r="K6" s="1545"/>
      <c r="L6" s="1545"/>
      <c r="M6" s="1538"/>
      <c r="N6" s="1548" t="s">
        <v>400</v>
      </c>
      <c r="O6" s="1549"/>
      <c r="P6" s="1550"/>
      <c r="Q6" s="1550"/>
      <c r="R6" s="1550"/>
      <c r="S6" s="1550"/>
      <c r="T6" s="1550"/>
      <c r="U6" s="1550"/>
      <c r="V6" s="1550"/>
      <c r="W6" s="1550"/>
      <c r="X6" s="1551"/>
      <c r="AG6" s="486"/>
      <c r="AH6" s="486"/>
      <c r="AI6" s="486"/>
      <c r="AJ6" s="486"/>
      <c r="AK6" s="486"/>
      <c r="AL6" s="486"/>
      <c r="AM6" s="486"/>
      <c r="AN6" s="486"/>
      <c r="AO6" s="486"/>
      <c r="AP6" s="486"/>
      <c r="AQ6" s="486"/>
      <c r="AT6" s="1162"/>
      <c r="AU6" s="1162"/>
    </row>
    <row r="7" spans="1:47" s="75" customFormat="1" ht="23.25" customHeight="1" thickBot="1" x14ac:dyDescent="0.3">
      <c r="A7" s="1557"/>
      <c r="B7" s="1560"/>
      <c r="C7" s="1577"/>
      <c r="D7" s="1541"/>
      <c r="E7" s="1541"/>
      <c r="F7" s="1543"/>
      <c r="G7" s="1566"/>
      <c r="H7" s="1532"/>
      <c r="I7" s="1546"/>
      <c r="J7" s="1546"/>
      <c r="K7" s="1546"/>
      <c r="L7" s="1546"/>
      <c r="M7" s="1539"/>
      <c r="N7" s="502">
        <v>15</v>
      </c>
      <c r="O7" s="503">
        <v>9</v>
      </c>
      <c r="P7" s="505">
        <v>9</v>
      </c>
      <c r="Q7" s="502">
        <v>15</v>
      </c>
      <c r="R7" s="503">
        <v>9</v>
      </c>
      <c r="S7" s="505">
        <v>9</v>
      </c>
      <c r="T7" s="502">
        <v>15</v>
      </c>
      <c r="U7" s="503">
        <v>9</v>
      </c>
      <c r="V7" s="505">
        <v>9</v>
      </c>
      <c r="W7" s="502">
        <v>15</v>
      </c>
      <c r="X7" s="505">
        <v>13</v>
      </c>
      <c r="AG7" s="486"/>
      <c r="AH7" s="486"/>
      <c r="AI7" s="486"/>
      <c r="AJ7" s="486"/>
      <c r="AK7" s="486"/>
      <c r="AL7" s="486"/>
      <c r="AM7" s="486"/>
      <c r="AN7" s="486"/>
      <c r="AO7" s="486"/>
      <c r="AP7" s="486"/>
      <c r="AQ7" s="486"/>
      <c r="AT7" s="1162"/>
      <c r="AU7" s="1162"/>
    </row>
    <row r="8" spans="1:47" s="75" customFormat="1" ht="16.5" thickBot="1" x14ac:dyDescent="0.3">
      <c r="A8" s="507">
        <v>1</v>
      </c>
      <c r="B8" s="508">
        <v>2</v>
      </c>
      <c r="C8" s="509">
        <v>3</v>
      </c>
      <c r="D8" s="507">
        <v>4</v>
      </c>
      <c r="E8" s="507">
        <v>5</v>
      </c>
      <c r="F8" s="507">
        <v>6</v>
      </c>
      <c r="G8" s="507">
        <v>7</v>
      </c>
      <c r="H8" s="507">
        <v>8</v>
      </c>
      <c r="I8" s="507">
        <v>9</v>
      </c>
      <c r="J8" s="507">
        <v>10</v>
      </c>
      <c r="K8" s="507">
        <v>11</v>
      </c>
      <c r="L8" s="507">
        <v>12</v>
      </c>
      <c r="M8" s="510">
        <v>13</v>
      </c>
      <c r="N8" s="502">
        <v>14</v>
      </c>
      <c r="O8" s="511">
        <v>15</v>
      </c>
      <c r="P8" s="502">
        <v>16</v>
      </c>
      <c r="Q8" s="511">
        <v>17</v>
      </c>
      <c r="R8" s="502">
        <v>18</v>
      </c>
      <c r="S8" s="511">
        <v>19</v>
      </c>
      <c r="T8" s="502">
        <v>20</v>
      </c>
      <c r="U8" s="511">
        <v>21</v>
      </c>
      <c r="V8" s="502">
        <v>22</v>
      </c>
      <c r="W8" s="511">
        <v>23</v>
      </c>
      <c r="X8" s="508">
        <v>24</v>
      </c>
      <c r="Y8" s="77">
        <v>25</v>
      </c>
      <c r="Z8" s="76">
        <v>26</v>
      </c>
      <c r="AA8" s="303">
        <v>27</v>
      </c>
      <c r="AB8" s="76">
        <v>28</v>
      </c>
      <c r="AC8" s="303">
        <v>29</v>
      </c>
      <c r="AG8" s="486"/>
      <c r="AH8" s="486"/>
      <c r="AI8" s="486"/>
      <c r="AJ8" s="486"/>
      <c r="AK8" s="486"/>
      <c r="AL8" s="486"/>
      <c r="AM8" s="486"/>
      <c r="AN8" s="486"/>
      <c r="AO8" s="486"/>
      <c r="AP8" s="486"/>
      <c r="AQ8" s="486"/>
      <c r="AT8" s="1162"/>
      <c r="AU8" s="1162"/>
    </row>
    <row r="9" spans="1:47" s="75" customFormat="1" ht="16.5" thickBot="1" x14ac:dyDescent="0.3">
      <c r="A9" s="1526" t="s">
        <v>102</v>
      </c>
      <c r="B9" s="1527"/>
      <c r="C9" s="1528"/>
      <c r="D9" s="1528"/>
      <c r="E9" s="1528"/>
      <c r="F9" s="1528"/>
      <c r="G9" s="1528"/>
      <c r="H9" s="1528"/>
      <c r="I9" s="1528"/>
      <c r="J9" s="1528"/>
      <c r="K9" s="1528"/>
      <c r="L9" s="1528"/>
      <c r="M9" s="1528"/>
      <c r="N9" s="1527"/>
      <c r="O9" s="1527"/>
      <c r="P9" s="1527"/>
      <c r="Q9" s="1527"/>
      <c r="R9" s="1527"/>
      <c r="S9" s="1527"/>
      <c r="T9" s="1527"/>
      <c r="U9" s="1527"/>
      <c r="V9" s="1527"/>
      <c r="W9" s="1527"/>
      <c r="X9" s="1529"/>
      <c r="AG9" s="486"/>
      <c r="AH9" s="486"/>
      <c r="AI9" s="486"/>
      <c r="AJ9" s="486"/>
      <c r="AK9" s="486"/>
      <c r="AL9" s="486"/>
      <c r="AM9" s="486"/>
      <c r="AN9" s="486"/>
      <c r="AO9" s="486"/>
      <c r="AP9" s="486"/>
      <c r="AQ9" s="486"/>
      <c r="AT9" s="1162"/>
      <c r="AU9" s="1162"/>
    </row>
    <row r="10" spans="1:47" s="75" customFormat="1" ht="16.5" thickBot="1" x14ac:dyDescent="0.3">
      <c r="A10" s="1522" t="s">
        <v>103</v>
      </c>
      <c r="B10" s="1519"/>
      <c r="C10" s="1519"/>
      <c r="D10" s="1519"/>
      <c r="E10" s="1519"/>
      <c r="F10" s="1519"/>
      <c r="G10" s="1519"/>
      <c r="H10" s="1519"/>
      <c r="I10" s="1519"/>
      <c r="J10" s="1519"/>
      <c r="K10" s="1519"/>
      <c r="L10" s="1519"/>
      <c r="M10" s="1519"/>
      <c r="N10" s="1519"/>
      <c r="O10" s="1519"/>
      <c r="P10" s="1519"/>
      <c r="Q10" s="1519"/>
      <c r="R10" s="1519"/>
      <c r="S10" s="1519"/>
      <c r="T10" s="1519"/>
      <c r="U10" s="1519"/>
      <c r="V10" s="1519"/>
      <c r="W10" s="1519"/>
      <c r="X10" s="1523"/>
      <c r="AE10" s="89" t="s">
        <v>98</v>
      </c>
      <c r="AF10" s="492">
        <f>AG28+AH28</f>
        <v>51</v>
      </c>
      <c r="AG10" s="486"/>
      <c r="AH10" s="486"/>
      <c r="AI10" s="486"/>
      <c r="AJ10" s="486"/>
      <c r="AK10" s="486"/>
      <c r="AL10" s="486"/>
      <c r="AM10" s="486"/>
      <c r="AN10" s="486"/>
      <c r="AO10" s="486"/>
      <c r="AP10" s="486"/>
      <c r="AQ10" s="486"/>
      <c r="AT10" s="1162"/>
      <c r="AU10" s="1162"/>
    </row>
    <row r="11" spans="1:47" s="89" customFormat="1" x14ac:dyDescent="0.25">
      <c r="A11" s="1102" t="s">
        <v>104</v>
      </c>
      <c r="B11" s="512" t="s">
        <v>16</v>
      </c>
      <c r="C11" s="268"/>
      <c r="D11" s="513"/>
      <c r="E11" s="514"/>
      <c r="F11" s="515"/>
      <c r="G11" s="516">
        <f>G12+G13+G14+G15</f>
        <v>12</v>
      </c>
      <c r="H11" s="517">
        <f>SUM(H12:H15)</f>
        <v>360</v>
      </c>
      <c r="I11" s="518">
        <f>SUM(I12:I15)</f>
        <v>162</v>
      </c>
      <c r="J11" s="519"/>
      <c r="K11" s="519"/>
      <c r="L11" s="519">
        <f>SUM(L12:L15)</f>
        <v>162</v>
      </c>
      <c r="M11" s="520">
        <f>SUM(M12:M15)</f>
        <v>198</v>
      </c>
      <c r="N11" s="521"/>
      <c r="O11" s="522"/>
      <c r="P11" s="523"/>
      <c r="Q11" s="524"/>
      <c r="R11" s="522"/>
      <c r="S11" s="523"/>
      <c r="T11" s="524"/>
      <c r="U11" s="522"/>
      <c r="V11" s="523"/>
      <c r="W11" s="524"/>
      <c r="X11" s="523"/>
      <c r="AE11" s="89" t="s">
        <v>99</v>
      </c>
      <c r="AF11" s="492">
        <f>AJ28+AK28</f>
        <v>17</v>
      </c>
      <c r="AG11" s="488" t="b">
        <f>ISBLANK(N11)</f>
        <v>1</v>
      </c>
      <c r="AH11" s="488" t="b">
        <f>ISBLANK(O11)</f>
        <v>1</v>
      </c>
      <c r="AI11" s="488"/>
      <c r="AJ11" s="488" t="b">
        <f t="shared" ref="AJ11:AM20" si="0">ISBLANK(Q11)</f>
        <v>1</v>
      </c>
      <c r="AK11" s="488" t="b">
        <f t="shared" si="0"/>
        <v>1</v>
      </c>
      <c r="AL11" s="488"/>
      <c r="AM11" s="488" t="b">
        <f>ISBLANK(T11)</f>
        <v>1</v>
      </c>
      <c r="AN11" s="488" t="b">
        <f>ISBLANK(U11)</f>
        <v>1</v>
      </c>
      <c r="AO11" s="488"/>
      <c r="AP11" s="488" t="b">
        <f>ISBLANK(W11)</f>
        <v>1</v>
      </c>
      <c r="AQ11" s="488" t="b">
        <f>ISBLANK(X11)</f>
        <v>1</v>
      </c>
      <c r="AT11" s="1042"/>
      <c r="AU11" s="1042"/>
    </row>
    <row r="12" spans="1:47" s="89" customFormat="1" x14ac:dyDescent="0.25">
      <c r="A12" s="890" t="s">
        <v>105</v>
      </c>
      <c r="B12" s="891" t="s">
        <v>16</v>
      </c>
      <c r="C12" s="525"/>
      <c r="D12" s="892">
        <v>1</v>
      </c>
      <c r="E12" s="893"/>
      <c r="F12" s="894"/>
      <c r="G12" s="895">
        <v>3</v>
      </c>
      <c r="H12" s="314">
        <f t="shared" ref="H12:H26" si="1">G12*30</f>
        <v>90</v>
      </c>
      <c r="I12" s="526">
        <f>J12+K12+L12</f>
        <v>45</v>
      </c>
      <c r="J12" s="896"/>
      <c r="K12" s="896"/>
      <c r="L12" s="896">
        <v>45</v>
      </c>
      <c r="M12" s="195">
        <f t="shared" ref="M12:M26" si="2">H12-I12</f>
        <v>45</v>
      </c>
      <c r="N12" s="527">
        <v>3</v>
      </c>
      <c r="O12" s="528"/>
      <c r="P12" s="529"/>
      <c r="Q12" s="530"/>
      <c r="R12" s="528"/>
      <c r="S12" s="529"/>
      <c r="T12" s="530"/>
      <c r="U12" s="528"/>
      <c r="V12" s="529"/>
      <c r="W12" s="530"/>
      <c r="X12" s="529"/>
      <c r="AD12" s="89" t="s">
        <v>380</v>
      </c>
      <c r="AE12" s="89" t="s">
        <v>100</v>
      </c>
      <c r="AF12" s="492">
        <f>AM28+AN28</f>
        <v>0</v>
      </c>
      <c r="AG12" s="488" t="b">
        <f t="shared" ref="AG12:AH27" si="3">ISBLANK(N12)</f>
        <v>0</v>
      </c>
      <c r="AH12" s="488" t="b">
        <f t="shared" si="3"/>
        <v>1</v>
      </c>
      <c r="AI12" s="488"/>
      <c r="AJ12" s="488" t="b">
        <f t="shared" si="0"/>
        <v>1</v>
      </c>
      <c r="AK12" s="488" t="b">
        <f t="shared" si="0"/>
        <v>1</v>
      </c>
      <c r="AL12" s="488"/>
      <c r="AM12" s="488" t="b">
        <f t="shared" si="0"/>
        <v>1</v>
      </c>
      <c r="AN12" s="488" t="b">
        <f t="shared" ref="AN12:AQ27" si="4">ISBLANK(U12)</f>
        <v>1</v>
      </c>
      <c r="AO12" s="488"/>
      <c r="AP12" s="488" t="b">
        <f t="shared" si="4"/>
        <v>1</v>
      </c>
      <c r="AQ12" s="488" t="b">
        <f t="shared" si="4"/>
        <v>1</v>
      </c>
      <c r="AT12" s="1042"/>
      <c r="AU12" s="1042"/>
    </row>
    <row r="13" spans="1:47" s="89" customFormat="1" x14ac:dyDescent="0.25">
      <c r="A13" s="890" t="s">
        <v>106</v>
      </c>
      <c r="B13" s="891" t="s">
        <v>16</v>
      </c>
      <c r="C13" s="525"/>
      <c r="D13" s="892">
        <v>2</v>
      </c>
      <c r="E13" s="893"/>
      <c r="F13" s="894"/>
      <c r="G13" s="895">
        <v>3</v>
      </c>
      <c r="H13" s="314">
        <f t="shared" si="1"/>
        <v>90</v>
      </c>
      <c r="I13" s="526">
        <f>J13+K13+L13</f>
        <v>36</v>
      </c>
      <c r="J13" s="896"/>
      <c r="K13" s="896"/>
      <c r="L13" s="896">
        <v>36</v>
      </c>
      <c r="M13" s="195">
        <f t="shared" si="2"/>
        <v>54</v>
      </c>
      <c r="N13" s="527"/>
      <c r="O13" s="528">
        <v>2</v>
      </c>
      <c r="P13" s="529">
        <v>2</v>
      </c>
      <c r="Q13" s="530"/>
      <c r="R13" s="528"/>
      <c r="S13" s="529"/>
      <c r="T13" s="530"/>
      <c r="U13" s="528"/>
      <c r="V13" s="529"/>
      <c r="W13" s="530"/>
      <c r="X13" s="529"/>
      <c r="AD13" s="89" t="s">
        <v>380</v>
      </c>
      <c r="AE13" s="89" t="s">
        <v>101</v>
      </c>
      <c r="AF13" s="492">
        <f>AP28+AQ28</f>
        <v>0</v>
      </c>
      <c r="AG13" s="488" t="b">
        <f t="shared" si="3"/>
        <v>1</v>
      </c>
      <c r="AH13" s="488" t="b">
        <f t="shared" si="3"/>
        <v>0</v>
      </c>
      <c r="AI13" s="488"/>
      <c r="AJ13" s="488" t="b">
        <f t="shared" si="0"/>
        <v>1</v>
      </c>
      <c r="AK13" s="488" t="b">
        <f t="shared" si="0"/>
        <v>1</v>
      </c>
      <c r="AL13" s="488"/>
      <c r="AM13" s="488" t="b">
        <f t="shared" si="0"/>
        <v>1</v>
      </c>
      <c r="AN13" s="488" t="b">
        <f t="shared" si="4"/>
        <v>1</v>
      </c>
      <c r="AO13" s="488"/>
      <c r="AP13" s="488" t="b">
        <f t="shared" si="4"/>
        <v>1</v>
      </c>
      <c r="AQ13" s="488" t="b">
        <f t="shared" si="4"/>
        <v>1</v>
      </c>
      <c r="AT13" s="1042"/>
      <c r="AU13" s="1042"/>
    </row>
    <row r="14" spans="1:47" s="89" customFormat="1" x14ac:dyDescent="0.25">
      <c r="A14" s="890" t="s">
        <v>107</v>
      </c>
      <c r="B14" s="891" t="s">
        <v>16</v>
      </c>
      <c r="C14" s="525"/>
      <c r="D14" s="892">
        <v>3</v>
      </c>
      <c r="E14" s="897"/>
      <c r="F14" s="894"/>
      <c r="G14" s="895">
        <v>3</v>
      </c>
      <c r="H14" s="314">
        <f t="shared" si="1"/>
        <v>90</v>
      </c>
      <c r="I14" s="526">
        <f>J14+K14+L14</f>
        <v>45</v>
      </c>
      <c r="J14" s="896"/>
      <c r="K14" s="896"/>
      <c r="L14" s="896">
        <v>45</v>
      </c>
      <c r="M14" s="195">
        <f t="shared" si="2"/>
        <v>45</v>
      </c>
      <c r="N14" s="527"/>
      <c r="O14" s="528"/>
      <c r="P14" s="529"/>
      <c r="Q14" s="530">
        <v>3</v>
      </c>
      <c r="R14" s="528"/>
      <c r="S14" s="529"/>
      <c r="T14" s="530"/>
      <c r="U14" s="528"/>
      <c r="V14" s="529"/>
      <c r="W14" s="898"/>
      <c r="X14" s="531"/>
      <c r="AD14" s="89" t="s">
        <v>380</v>
      </c>
      <c r="AF14" s="492">
        <f>SUM(AF10:AF13)</f>
        <v>68</v>
      </c>
      <c r="AG14" s="488" t="b">
        <f t="shared" si="3"/>
        <v>1</v>
      </c>
      <c r="AH14" s="488" t="b">
        <f t="shared" si="3"/>
        <v>1</v>
      </c>
      <c r="AI14" s="488"/>
      <c r="AJ14" s="488" t="b">
        <f t="shared" si="0"/>
        <v>0</v>
      </c>
      <c r="AK14" s="488" t="b">
        <f t="shared" si="0"/>
        <v>1</v>
      </c>
      <c r="AL14" s="488"/>
      <c r="AM14" s="488" t="b">
        <f t="shared" si="0"/>
        <v>1</v>
      </c>
      <c r="AN14" s="488" t="b">
        <f t="shared" si="4"/>
        <v>1</v>
      </c>
      <c r="AO14" s="488"/>
      <c r="AP14" s="488" t="b">
        <f t="shared" si="4"/>
        <v>1</v>
      </c>
      <c r="AQ14" s="488" t="b">
        <f t="shared" si="4"/>
        <v>1</v>
      </c>
      <c r="AT14" s="1042"/>
      <c r="AU14" s="1042"/>
    </row>
    <row r="15" spans="1:47" s="89" customFormat="1" x14ac:dyDescent="0.25">
      <c r="A15" s="890" t="s">
        <v>109</v>
      </c>
      <c r="B15" s="891" t="s">
        <v>16</v>
      </c>
      <c r="C15" s="899"/>
      <c r="D15" s="900" t="s">
        <v>475</v>
      </c>
      <c r="E15" s="900"/>
      <c r="F15" s="901"/>
      <c r="G15" s="902">
        <v>3</v>
      </c>
      <c r="H15" s="314">
        <f t="shared" si="1"/>
        <v>90</v>
      </c>
      <c r="I15" s="526">
        <f>J15+K15+L15</f>
        <v>36</v>
      </c>
      <c r="J15" s="903"/>
      <c r="K15" s="903"/>
      <c r="L15" s="903">
        <v>36</v>
      </c>
      <c r="M15" s="195">
        <f t="shared" si="2"/>
        <v>54</v>
      </c>
      <c r="N15" s="904"/>
      <c r="O15" s="905"/>
      <c r="P15" s="906"/>
      <c r="Q15" s="907"/>
      <c r="R15" s="905">
        <v>2</v>
      </c>
      <c r="S15" s="906">
        <v>2</v>
      </c>
      <c r="T15" s="907"/>
      <c r="U15" s="905"/>
      <c r="V15" s="906"/>
      <c r="W15" s="907"/>
      <c r="X15" s="906"/>
      <c r="AD15" s="89" t="s">
        <v>380</v>
      </c>
      <c r="AG15" s="488" t="b">
        <f t="shared" si="3"/>
        <v>1</v>
      </c>
      <c r="AH15" s="488" t="b">
        <f t="shared" si="3"/>
        <v>1</v>
      </c>
      <c r="AI15" s="488"/>
      <c r="AJ15" s="488" t="b">
        <f t="shared" si="0"/>
        <v>1</v>
      </c>
      <c r="AK15" s="488" t="b">
        <f t="shared" si="0"/>
        <v>0</v>
      </c>
      <c r="AL15" s="488"/>
      <c r="AM15" s="488" t="b">
        <f t="shared" si="0"/>
        <v>1</v>
      </c>
      <c r="AN15" s="488" t="b">
        <f t="shared" si="4"/>
        <v>1</v>
      </c>
      <c r="AO15" s="488"/>
      <c r="AP15" s="488" t="b">
        <f t="shared" si="4"/>
        <v>1</v>
      </c>
      <c r="AQ15" s="488" t="b">
        <f t="shared" si="4"/>
        <v>1</v>
      </c>
      <c r="AT15" s="1042"/>
      <c r="AU15" s="1042"/>
    </row>
    <row r="16" spans="1:47" s="89" customFormat="1" x14ac:dyDescent="0.25">
      <c r="A16" s="908" t="s">
        <v>110</v>
      </c>
      <c r="B16" s="909" t="s">
        <v>432</v>
      </c>
      <c r="C16" s="525"/>
      <c r="D16" s="910" t="s">
        <v>265</v>
      </c>
      <c r="E16" s="897"/>
      <c r="F16" s="911"/>
      <c r="G16" s="532">
        <v>2</v>
      </c>
      <c r="H16" s="533">
        <f t="shared" si="1"/>
        <v>60</v>
      </c>
      <c r="I16" s="525">
        <f>J16+L16</f>
        <v>30</v>
      </c>
      <c r="J16" s="534">
        <v>15</v>
      </c>
      <c r="K16" s="534"/>
      <c r="L16" s="534">
        <v>15</v>
      </c>
      <c r="M16" s="535">
        <f t="shared" si="2"/>
        <v>30</v>
      </c>
      <c r="N16" s="527">
        <v>2</v>
      </c>
      <c r="O16" s="528"/>
      <c r="P16" s="529"/>
      <c r="Q16" s="530"/>
      <c r="R16" s="528"/>
      <c r="S16" s="529"/>
      <c r="T16" s="530"/>
      <c r="U16" s="528"/>
      <c r="V16" s="529"/>
      <c r="W16" s="530"/>
      <c r="X16" s="912"/>
      <c r="AD16" s="89" t="s">
        <v>380</v>
      </c>
      <c r="AG16" s="488" t="b">
        <f t="shared" si="3"/>
        <v>0</v>
      </c>
      <c r="AH16" s="488" t="b">
        <f t="shared" si="3"/>
        <v>1</v>
      </c>
      <c r="AI16" s="488"/>
      <c r="AJ16" s="488" t="b">
        <f t="shared" si="0"/>
        <v>1</v>
      </c>
      <c r="AK16" s="488" t="b">
        <f t="shared" si="0"/>
        <v>1</v>
      </c>
      <c r="AL16" s="488"/>
      <c r="AM16" s="488" t="b">
        <f t="shared" si="0"/>
        <v>1</v>
      </c>
      <c r="AN16" s="488" t="b">
        <f t="shared" si="4"/>
        <v>1</v>
      </c>
      <c r="AO16" s="488"/>
      <c r="AP16" s="488" t="b">
        <f t="shared" si="4"/>
        <v>1</v>
      </c>
      <c r="AQ16" s="488" t="b">
        <f t="shared" si="4"/>
        <v>1</v>
      </c>
      <c r="AT16" s="1042"/>
      <c r="AU16" s="1042"/>
    </row>
    <row r="17" spans="1:47" s="89" customFormat="1" x14ac:dyDescent="0.25">
      <c r="A17" s="908" t="s">
        <v>117</v>
      </c>
      <c r="B17" s="909" t="s">
        <v>220</v>
      </c>
      <c r="C17" s="525">
        <v>1</v>
      </c>
      <c r="D17" s="910"/>
      <c r="E17" s="897"/>
      <c r="F17" s="911"/>
      <c r="G17" s="532">
        <v>6</v>
      </c>
      <c r="H17" s="533">
        <f t="shared" si="1"/>
        <v>180</v>
      </c>
      <c r="I17" s="525">
        <f>J17+L17</f>
        <v>75</v>
      </c>
      <c r="J17" s="534">
        <v>45</v>
      </c>
      <c r="K17" s="534"/>
      <c r="L17" s="534">
        <v>30</v>
      </c>
      <c r="M17" s="535">
        <f t="shared" si="2"/>
        <v>105</v>
      </c>
      <c r="N17" s="527">
        <v>5</v>
      </c>
      <c r="O17" s="528"/>
      <c r="P17" s="529"/>
      <c r="Q17" s="530"/>
      <c r="R17" s="528"/>
      <c r="S17" s="529"/>
      <c r="T17" s="530"/>
      <c r="U17" s="528"/>
      <c r="V17" s="529"/>
      <c r="W17" s="530"/>
      <c r="X17" s="912"/>
      <c r="AD17" s="89" t="s">
        <v>380</v>
      </c>
      <c r="AG17" s="488" t="b">
        <f t="shared" si="3"/>
        <v>0</v>
      </c>
      <c r="AH17" s="488" t="b">
        <f t="shared" si="3"/>
        <v>1</v>
      </c>
      <c r="AI17" s="488"/>
      <c r="AJ17" s="488" t="b">
        <f t="shared" si="0"/>
        <v>1</v>
      </c>
      <c r="AK17" s="488" t="b">
        <f t="shared" si="0"/>
        <v>1</v>
      </c>
      <c r="AL17" s="488"/>
      <c r="AM17" s="488" t="b">
        <f t="shared" si="0"/>
        <v>1</v>
      </c>
      <c r="AN17" s="488" t="b">
        <f t="shared" si="4"/>
        <v>1</v>
      </c>
      <c r="AO17" s="488"/>
      <c r="AP17" s="488" t="b">
        <f t="shared" si="4"/>
        <v>1</v>
      </c>
      <c r="AQ17" s="488" t="b">
        <f t="shared" si="4"/>
        <v>1</v>
      </c>
      <c r="AT17" s="1042"/>
      <c r="AU17" s="1042"/>
    </row>
    <row r="18" spans="1:47" s="89" customFormat="1" ht="31.5" x14ac:dyDescent="0.25">
      <c r="A18" s="908" t="s">
        <v>266</v>
      </c>
      <c r="B18" s="909" t="s">
        <v>119</v>
      </c>
      <c r="C18" s="525"/>
      <c r="D18" s="534">
        <v>2</v>
      </c>
      <c r="E18" s="536"/>
      <c r="F18" s="537"/>
      <c r="G18" s="532">
        <v>3</v>
      </c>
      <c r="H18" s="533">
        <f t="shared" si="1"/>
        <v>90</v>
      </c>
      <c r="I18" s="525">
        <f>J18+L18</f>
        <v>36</v>
      </c>
      <c r="J18" s="534">
        <v>18</v>
      </c>
      <c r="K18" s="534"/>
      <c r="L18" s="534">
        <v>18</v>
      </c>
      <c r="M18" s="535">
        <f t="shared" si="2"/>
        <v>54</v>
      </c>
      <c r="N18" s="527"/>
      <c r="O18" s="528">
        <v>2</v>
      </c>
      <c r="P18" s="912">
        <v>2</v>
      </c>
      <c r="Q18" s="530"/>
      <c r="R18" s="528"/>
      <c r="S18" s="529"/>
      <c r="T18" s="530"/>
      <c r="U18" s="528"/>
      <c r="V18" s="529"/>
      <c r="W18" s="530"/>
      <c r="X18" s="529"/>
      <c r="AD18" s="89" t="s">
        <v>380</v>
      </c>
      <c r="AG18" s="488" t="b">
        <f t="shared" si="3"/>
        <v>1</v>
      </c>
      <c r="AH18" s="488" t="b">
        <f t="shared" si="3"/>
        <v>0</v>
      </c>
      <c r="AI18" s="488"/>
      <c r="AJ18" s="488" t="b">
        <f t="shared" si="0"/>
        <v>1</v>
      </c>
      <c r="AK18" s="488" t="b">
        <f t="shared" si="0"/>
        <v>1</v>
      </c>
      <c r="AL18" s="488"/>
      <c r="AM18" s="488" t="b">
        <f t="shared" si="0"/>
        <v>1</v>
      </c>
      <c r="AN18" s="488" t="b">
        <f t="shared" si="4"/>
        <v>1</v>
      </c>
      <c r="AO18" s="488"/>
      <c r="AP18" s="488" t="b">
        <f t="shared" si="4"/>
        <v>1</v>
      </c>
      <c r="AQ18" s="488" t="b">
        <f t="shared" si="4"/>
        <v>1</v>
      </c>
      <c r="AT18" s="1042"/>
      <c r="AU18" s="1042"/>
    </row>
    <row r="19" spans="1:47" s="89" customFormat="1" x14ac:dyDescent="0.25">
      <c r="A19" s="908" t="s">
        <v>118</v>
      </c>
      <c r="B19" s="909" t="s">
        <v>31</v>
      </c>
      <c r="C19" s="525">
        <v>2</v>
      </c>
      <c r="D19" s="534"/>
      <c r="E19" s="536"/>
      <c r="F19" s="537"/>
      <c r="G19" s="532">
        <v>3</v>
      </c>
      <c r="H19" s="533">
        <f>G19*30</f>
        <v>90</v>
      </c>
      <c r="I19" s="525">
        <f>J19+L19</f>
        <v>54</v>
      </c>
      <c r="J19" s="534">
        <v>18</v>
      </c>
      <c r="K19" s="534"/>
      <c r="L19" s="534">
        <v>36</v>
      </c>
      <c r="M19" s="535">
        <f>H19-I19</f>
        <v>36</v>
      </c>
      <c r="N19" s="527"/>
      <c r="O19" s="528">
        <v>3</v>
      </c>
      <c r="P19" s="912">
        <v>3</v>
      </c>
      <c r="Q19" s="530"/>
      <c r="R19" s="528"/>
      <c r="S19" s="529"/>
      <c r="T19" s="530"/>
      <c r="U19" s="528"/>
      <c r="V19" s="529"/>
      <c r="W19" s="530"/>
      <c r="X19" s="529"/>
      <c r="AD19" s="89" t="s">
        <v>380</v>
      </c>
      <c r="AG19" s="488" t="b">
        <f t="shared" si="3"/>
        <v>1</v>
      </c>
      <c r="AH19" s="488" t="b">
        <f t="shared" si="3"/>
        <v>0</v>
      </c>
      <c r="AI19" s="488"/>
      <c r="AJ19" s="488" t="b">
        <f t="shared" si="0"/>
        <v>1</v>
      </c>
      <c r="AK19" s="488" t="b">
        <f t="shared" si="0"/>
        <v>1</v>
      </c>
      <c r="AL19" s="488"/>
      <c r="AM19" s="488" t="b">
        <f t="shared" si="0"/>
        <v>1</v>
      </c>
      <c r="AN19" s="488" t="b">
        <f t="shared" si="4"/>
        <v>1</v>
      </c>
      <c r="AO19" s="488"/>
      <c r="AP19" s="488" t="b">
        <f t="shared" si="4"/>
        <v>1</v>
      </c>
      <c r="AQ19" s="488" t="b">
        <f t="shared" si="4"/>
        <v>1</v>
      </c>
      <c r="AT19" s="1042"/>
      <c r="AU19" s="1042"/>
    </row>
    <row r="20" spans="1:47" s="241" customFormat="1" x14ac:dyDescent="0.25">
      <c r="A20" s="908" t="s">
        <v>120</v>
      </c>
      <c r="B20" s="909" t="s">
        <v>20</v>
      </c>
      <c r="C20" s="525">
        <v>1</v>
      </c>
      <c r="D20" s="534"/>
      <c r="E20" s="536"/>
      <c r="F20" s="537"/>
      <c r="G20" s="532">
        <v>6</v>
      </c>
      <c r="H20" s="533">
        <f t="shared" si="1"/>
        <v>180</v>
      </c>
      <c r="I20" s="525">
        <f t="shared" ref="I20:I26" si="5">J20+K20+L20</f>
        <v>75</v>
      </c>
      <c r="J20" s="534">
        <v>30</v>
      </c>
      <c r="K20" s="534"/>
      <c r="L20" s="534">
        <v>45</v>
      </c>
      <c r="M20" s="535">
        <f t="shared" si="2"/>
        <v>105</v>
      </c>
      <c r="N20" s="538">
        <v>5</v>
      </c>
      <c r="O20" s="539"/>
      <c r="P20" s="913"/>
      <c r="Q20" s="526"/>
      <c r="R20" s="539"/>
      <c r="S20" s="195"/>
      <c r="T20" s="526"/>
      <c r="U20" s="539"/>
      <c r="V20" s="195"/>
      <c r="W20" s="526"/>
      <c r="X20" s="195"/>
      <c r="AD20" s="241" t="s">
        <v>380</v>
      </c>
      <c r="AG20" s="488" t="b">
        <f t="shared" si="3"/>
        <v>0</v>
      </c>
      <c r="AH20" s="488" t="b">
        <f t="shared" si="3"/>
        <v>1</v>
      </c>
      <c r="AI20" s="914"/>
      <c r="AJ20" s="488" t="b">
        <f t="shared" si="0"/>
        <v>1</v>
      </c>
      <c r="AK20" s="488" t="b">
        <f t="shared" si="0"/>
        <v>1</v>
      </c>
      <c r="AL20" s="914"/>
      <c r="AM20" s="488" t="b">
        <f t="shared" si="0"/>
        <v>1</v>
      </c>
      <c r="AN20" s="488" t="b">
        <f t="shared" si="4"/>
        <v>1</v>
      </c>
      <c r="AO20" s="914"/>
      <c r="AP20" s="488" t="b">
        <f t="shared" si="4"/>
        <v>1</v>
      </c>
      <c r="AQ20" s="488" t="b">
        <f t="shared" si="4"/>
        <v>1</v>
      </c>
      <c r="AT20" s="1163"/>
      <c r="AU20" s="1163"/>
    </row>
    <row r="21" spans="1:47" s="89" customFormat="1" ht="31.5" x14ac:dyDescent="0.25">
      <c r="A21" s="908" t="s">
        <v>121</v>
      </c>
      <c r="B21" s="909" t="s">
        <v>493</v>
      </c>
      <c r="C21" s="540">
        <v>2</v>
      </c>
      <c r="D21" s="534"/>
      <c r="E21" s="536"/>
      <c r="F21" s="535"/>
      <c r="G21" s="532">
        <v>6</v>
      </c>
      <c r="H21" s="533">
        <f t="shared" si="1"/>
        <v>180</v>
      </c>
      <c r="I21" s="525">
        <f t="shared" si="5"/>
        <v>72</v>
      </c>
      <c r="J21" s="534">
        <v>36</v>
      </c>
      <c r="K21" s="534">
        <v>18</v>
      </c>
      <c r="L21" s="534">
        <v>18</v>
      </c>
      <c r="M21" s="535">
        <f t="shared" si="2"/>
        <v>108</v>
      </c>
      <c r="N21" s="538"/>
      <c r="O21" s="539">
        <v>4</v>
      </c>
      <c r="P21" s="195">
        <v>4</v>
      </c>
      <c r="Q21" s="526"/>
      <c r="R21" s="539"/>
      <c r="S21" s="195"/>
      <c r="T21" s="526"/>
      <c r="U21" s="539"/>
      <c r="V21" s="195"/>
      <c r="W21" s="526"/>
      <c r="X21" s="195"/>
      <c r="AD21" s="89" t="s">
        <v>380</v>
      </c>
      <c r="AG21" s="488" t="b">
        <f t="shared" si="3"/>
        <v>1</v>
      </c>
      <c r="AH21" s="488" t="b">
        <f t="shared" si="3"/>
        <v>0</v>
      </c>
      <c r="AI21" s="488"/>
      <c r="AJ21" s="488" t="b">
        <f t="shared" ref="AJ21:AM27" si="6">ISBLANK(Q21)</f>
        <v>1</v>
      </c>
      <c r="AK21" s="488" t="b">
        <f t="shared" si="6"/>
        <v>1</v>
      </c>
      <c r="AL21" s="488"/>
      <c r="AM21" s="488" t="b">
        <f t="shared" si="6"/>
        <v>1</v>
      </c>
      <c r="AN21" s="488" t="b">
        <f t="shared" si="4"/>
        <v>1</v>
      </c>
      <c r="AO21" s="488"/>
      <c r="AP21" s="488" t="b">
        <f t="shared" si="4"/>
        <v>1</v>
      </c>
      <c r="AQ21" s="488" t="b">
        <f t="shared" si="4"/>
        <v>1</v>
      </c>
      <c r="AT21" s="1042"/>
      <c r="AU21" s="1042"/>
    </row>
    <row r="22" spans="1:47" s="89" customFormat="1" x14ac:dyDescent="0.25">
      <c r="A22" s="908" t="s">
        <v>122</v>
      </c>
      <c r="B22" s="915" t="s">
        <v>431</v>
      </c>
      <c r="C22" s="540"/>
      <c r="D22" s="534">
        <v>1</v>
      </c>
      <c r="E22" s="534"/>
      <c r="F22" s="535"/>
      <c r="G22" s="541">
        <v>4</v>
      </c>
      <c r="H22" s="533">
        <f t="shared" si="1"/>
        <v>120</v>
      </c>
      <c r="I22" s="525">
        <f t="shared" si="5"/>
        <v>60</v>
      </c>
      <c r="J22" s="534">
        <v>15</v>
      </c>
      <c r="K22" s="534">
        <v>45</v>
      </c>
      <c r="L22" s="534"/>
      <c r="M22" s="535">
        <f t="shared" si="2"/>
        <v>60</v>
      </c>
      <c r="N22" s="538">
        <v>4</v>
      </c>
      <c r="O22" s="539"/>
      <c r="P22" s="195"/>
      <c r="Q22" s="526"/>
      <c r="R22" s="539"/>
      <c r="S22" s="195"/>
      <c r="T22" s="526"/>
      <c r="U22" s="539"/>
      <c r="V22" s="195"/>
      <c r="W22" s="526"/>
      <c r="X22" s="195"/>
      <c r="AD22" s="89" t="s">
        <v>380</v>
      </c>
      <c r="AG22" s="488" t="b">
        <f t="shared" si="3"/>
        <v>0</v>
      </c>
      <c r="AH22" s="488" t="b">
        <f t="shared" si="3"/>
        <v>1</v>
      </c>
      <c r="AI22" s="488"/>
      <c r="AJ22" s="488" t="b">
        <f t="shared" si="6"/>
        <v>1</v>
      </c>
      <c r="AK22" s="488" t="b">
        <f t="shared" si="6"/>
        <v>1</v>
      </c>
      <c r="AL22" s="488"/>
      <c r="AM22" s="488" t="b">
        <f t="shared" si="6"/>
        <v>1</v>
      </c>
      <c r="AN22" s="488" t="b">
        <f t="shared" si="4"/>
        <v>1</v>
      </c>
      <c r="AO22" s="488"/>
      <c r="AP22" s="488" t="b">
        <f t="shared" si="4"/>
        <v>1</v>
      </c>
      <c r="AQ22" s="488" t="b">
        <f t="shared" si="4"/>
        <v>1</v>
      </c>
      <c r="AT22" s="1042"/>
      <c r="AU22" s="1042"/>
    </row>
    <row r="23" spans="1:47" s="89" customFormat="1" x14ac:dyDescent="0.25">
      <c r="A23" s="908" t="s">
        <v>408</v>
      </c>
      <c r="B23" s="915" t="s">
        <v>378</v>
      </c>
      <c r="C23" s="540">
        <v>1</v>
      </c>
      <c r="D23" s="534"/>
      <c r="E23" s="534"/>
      <c r="F23" s="535"/>
      <c r="G23" s="541">
        <v>5</v>
      </c>
      <c r="H23" s="533">
        <f t="shared" si="1"/>
        <v>150</v>
      </c>
      <c r="I23" s="525">
        <f t="shared" si="5"/>
        <v>60</v>
      </c>
      <c r="J23" s="534">
        <v>30</v>
      </c>
      <c r="K23" s="534"/>
      <c r="L23" s="534">
        <v>30</v>
      </c>
      <c r="M23" s="535">
        <f t="shared" si="2"/>
        <v>90</v>
      </c>
      <c r="N23" s="527">
        <v>4</v>
      </c>
      <c r="O23" s="528"/>
      <c r="P23" s="529"/>
      <c r="Q23" s="530"/>
      <c r="R23" s="528"/>
      <c r="S23" s="529"/>
      <c r="T23" s="530"/>
      <c r="U23" s="528"/>
      <c r="V23" s="529"/>
      <c r="W23" s="530"/>
      <c r="X23" s="529"/>
      <c r="AD23" s="89" t="s">
        <v>380</v>
      </c>
      <c r="AG23" s="488" t="b">
        <f t="shared" si="3"/>
        <v>0</v>
      </c>
      <c r="AH23" s="488" t="b">
        <f t="shared" si="3"/>
        <v>1</v>
      </c>
      <c r="AI23" s="488"/>
      <c r="AJ23" s="488" t="b">
        <f t="shared" si="6"/>
        <v>1</v>
      </c>
      <c r="AK23" s="488" t="b">
        <f t="shared" si="6"/>
        <v>1</v>
      </c>
      <c r="AL23" s="488"/>
      <c r="AM23" s="488" t="b">
        <f t="shared" si="6"/>
        <v>1</v>
      </c>
      <c r="AN23" s="488" t="b">
        <f t="shared" si="4"/>
        <v>1</v>
      </c>
      <c r="AO23" s="488"/>
      <c r="AP23" s="488" t="b">
        <f t="shared" si="4"/>
        <v>1</v>
      </c>
      <c r="AQ23" s="488" t="b">
        <f t="shared" si="4"/>
        <v>1</v>
      </c>
      <c r="AT23" s="1042"/>
      <c r="AU23" s="1042"/>
    </row>
    <row r="24" spans="1:47" s="89" customFormat="1" x14ac:dyDescent="0.25">
      <c r="A24" s="908" t="s">
        <v>158</v>
      </c>
      <c r="B24" s="915" t="s">
        <v>245</v>
      </c>
      <c r="C24" s="540">
        <v>2</v>
      </c>
      <c r="D24" s="534"/>
      <c r="E24" s="534"/>
      <c r="F24" s="535"/>
      <c r="G24" s="541">
        <v>6</v>
      </c>
      <c r="H24" s="533">
        <f t="shared" si="1"/>
        <v>180</v>
      </c>
      <c r="I24" s="525">
        <f t="shared" si="5"/>
        <v>72</v>
      </c>
      <c r="J24" s="534">
        <v>36</v>
      </c>
      <c r="K24" s="534"/>
      <c r="L24" s="534">
        <v>36</v>
      </c>
      <c r="M24" s="535">
        <f t="shared" si="2"/>
        <v>108</v>
      </c>
      <c r="N24" s="527"/>
      <c r="O24" s="528">
        <v>4</v>
      </c>
      <c r="P24" s="529">
        <v>4</v>
      </c>
      <c r="Q24" s="530"/>
      <c r="R24" s="528"/>
      <c r="S24" s="529"/>
      <c r="T24" s="530"/>
      <c r="U24" s="528"/>
      <c r="V24" s="529"/>
      <c r="W24" s="530"/>
      <c r="X24" s="529"/>
      <c r="AD24" s="89" t="s">
        <v>380</v>
      </c>
      <c r="AG24" s="488" t="b">
        <f t="shared" si="3"/>
        <v>1</v>
      </c>
      <c r="AH24" s="488" t="b">
        <f t="shared" si="3"/>
        <v>0</v>
      </c>
      <c r="AI24" s="488"/>
      <c r="AJ24" s="488" t="b">
        <f t="shared" si="6"/>
        <v>1</v>
      </c>
      <c r="AK24" s="488" t="b">
        <f t="shared" si="6"/>
        <v>1</v>
      </c>
      <c r="AL24" s="488"/>
      <c r="AM24" s="488" t="b">
        <f t="shared" si="6"/>
        <v>1</v>
      </c>
      <c r="AN24" s="488" t="b">
        <f t="shared" si="4"/>
        <v>1</v>
      </c>
      <c r="AO24" s="488"/>
      <c r="AP24" s="488" t="b">
        <f t="shared" si="4"/>
        <v>1</v>
      </c>
      <c r="AQ24" s="488" t="b">
        <f t="shared" si="4"/>
        <v>1</v>
      </c>
      <c r="AT24" s="1042"/>
      <c r="AU24" s="1042"/>
    </row>
    <row r="25" spans="1:47" s="89" customFormat="1" x14ac:dyDescent="0.25">
      <c r="A25" s="908" t="s">
        <v>120</v>
      </c>
      <c r="B25" s="909" t="s">
        <v>433</v>
      </c>
      <c r="C25" s="525">
        <v>1</v>
      </c>
      <c r="D25" s="534"/>
      <c r="E25" s="536"/>
      <c r="F25" s="537"/>
      <c r="G25" s="532">
        <v>4</v>
      </c>
      <c r="H25" s="533">
        <f>G25*30</f>
        <v>120</v>
      </c>
      <c r="I25" s="525">
        <f>J25+K25+L25</f>
        <v>45</v>
      </c>
      <c r="J25" s="534">
        <v>30</v>
      </c>
      <c r="K25" s="534"/>
      <c r="L25" s="534">
        <v>15</v>
      </c>
      <c r="M25" s="536">
        <f>H25-I25</f>
        <v>75</v>
      </c>
      <c r="N25" s="896">
        <v>3</v>
      </c>
      <c r="O25" s="542"/>
      <c r="P25" s="542"/>
      <c r="Q25" s="542"/>
      <c r="R25" s="542"/>
      <c r="S25" s="542"/>
      <c r="T25" s="542"/>
      <c r="U25" s="542"/>
      <c r="V25" s="542"/>
      <c r="W25" s="542"/>
      <c r="X25" s="542"/>
      <c r="AG25" s="488" t="b">
        <f>ISBLANK(N25)</f>
        <v>0</v>
      </c>
      <c r="AH25" s="488" t="b">
        <f>ISBLANK(O25)</f>
        <v>1</v>
      </c>
      <c r="AI25" s="488"/>
      <c r="AJ25" s="488"/>
      <c r="AK25" s="488"/>
      <c r="AL25" s="488"/>
      <c r="AM25" s="488"/>
      <c r="AN25" s="488"/>
      <c r="AO25" s="488"/>
      <c r="AP25" s="488"/>
      <c r="AQ25" s="488"/>
      <c r="AT25" s="1042"/>
      <c r="AU25" s="1042"/>
    </row>
    <row r="26" spans="1:47" s="89" customFormat="1" x14ac:dyDescent="0.25">
      <c r="A26" s="916" t="s">
        <v>159</v>
      </c>
      <c r="B26" s="917" t="s">
        <v>368</v>
      </c>
      <c r="C26" s="918"/>
      <c r="D26" s="534">
        <v>3</v>
      </c>
      <c r="E26" s="534"/>
      <c r="F26" s="534"/>
      <c r="G26" s="919">
        <v>6</v>
      </c>
      <c r="H26" s="534">
        <f t="shared" si="1"/>
        <v>180</v>
      </c>
      <c r="I26" s="1185">
        <f t="shared" si="5"/>
        <v>60</v>
      </c>
      <c r="J26" s="534">
        <v>30</v>
      </c>
      <c r="K26" s="534"/>
      <c r="L26" s="534">
        <v>30</v>
      </c>
      <c r="M26" s="920">
        <f t="shared" si="2"/>
        <v>120</v>
      </c>
      <c r="N26" s="542"/>
      <c r="O26" s="542"/>
      <c r="P26" s="542"/>
      <c r="Q26" s="542">
        <v>4</v>
      </c>
      <c r="R26" s="542"/>
      <c r="S26" s="542"/>
      <c r="T26" s="542"/>
      <c r="U26" s="542"/>
      <c r="V26" s="542"/>
      <c r="W26" s="542"/>
      <c r="X26" s="542"/>
      <c r="AD26" s="89" t="s">
        <v>380</v>
      </c>
      <c r="AG26" s="488" t="b">
        <f t="shared" si="3"/>
        <v>1</v>
      </c>
      <c r="AH26" s="488" t="b">
        <f t="shared" si="3"/>
        <v>1</v>
      </c>
      <c r="AI26" s="488"/>
      <c r="AJ26" s="488" t="b">
        <f t="shared" si="6"/>
        <v>0</v>
      </c>
      <c r="AK26" s="488" t="b">
        <f t="shared" si="6"/>
        <v>1</v>
      </c>
      <c r="AL26" s="488"/>
      <c r="AM26" s="488" t="b">
        <f t="shared" si="6"/>
        <v>1</v>
      </c>
      <c r="AN26" s="488" t="b">
        <f t="shared" si="4"/>
        <v>1</v>
      </c>
      <c r="AO26" s="488"/>
      <c r="AP26" s="488" t="b">
        <f t="shared" si="4"/>
        <v>1</v>
      </c>
      <c r="AQ26" s="488" t="b">
        <f t="shared" si="4"/>
        <v>1</v>
      </c>
      <c r="AT26" s="1042"/>
      <c r="AU26" s="1042"/>
    </row>
    <row r="27" spans="1:47" s="89" customFormat="1" ht="16.5" thickBot="1" x14ac:dyDescent="0.3">
      <c r="A27" s="916" t="s">
        <v>160</v>
      </c>
      <c r="B27" s="917" t="s">
        <v>435</v>
      </c>
      <c r="C27" s="918"/>
      <c r="D27" s="534">
        <v>3</v>
      </c>
      <c r="E27" s="534"/>
      <c r="F27" s="534"/>
      <c r="G27" s="919">
        <v>5</v>
      </c>
      <c r="H27" s="534">
        <f t="shared" ref="H27" si="7">G27*30</f>
        <v>150</v>
      </c>
      <c r="I27" s="1185">
        <f t="shared" ref="I27" si="8">J27+K27+L27</f>
        <v>45</v>
      </c>
      <c r="J27" s="534">
        <v>30</v>
      </c>
      <c r="K27" s="534"/>
      <c r="L27" s="534">
        <v>15</v>
      </c>
      <c r="M27" s="920">
        <f t="shared" ref="M27" si="9">H27-I27</f>
        <v>105</v>
      </c>
      <c r="N27" s="542"/>
      <c r="O27" s="542"/>
      <c r="P27" s="542"/>
      <c r="Q27" s="542">
        <v>3</v>
      </c>
      <c r="R27" s="542"/>
      <c r="S27" s="542"/>
      <c r="T27" s="542"/>
      <c r="U27" s="542"/>
      <c r="V27" s="542"/>
      <c r="W27" s="542"/>
      <c r="X27" s="542"/>
      <c r="AD27" s="89" t="s">
        <v>380</v>
      </c>
      <c r="AG27" s="488" t="b">
        <f t="shared" si="3"/>
        <v>1</v>
      </c>
      <c r="AH27" s="488" t="b">
        <f t="shared" si="3"/>
        <v>1</v>
      </c>
      <c r="AI27" s="488"/>
      <c r="AJ27" s="488" t="b">
        <f t="shared" si="6"/>
        <v>0</v>
      </c>
      <c r="AK27" s="488" t="b">
        <f t="shared" si="6"/>
        <v>1</v>
      </c>
      <c r="AL27" s="488"/>
      <c r="AM27" s="488" t="b">
        <f t="shared" si="6"/>
        <v>1</v>
      </c>
      <c r="AN27" s="488" t="b">
        <f t="shared" si="4"/>
        <v>1</v>
      </c>
      <c r="AO27" s="488"/>
      <c r="AP27" s="488" t="b">
        <f t="shared" si="4"/>
        <v>1</v>
      </c>
      <c r="AQ27" s="488" t="b">
        <f t="shared" si="4"/>
        <v>1</v>
      </c>
      <c r="AT27" s="1042"/>
      <c r="AU27" s="1042"/>
    </row>
    <row r="28" spans="1:47" s="75" customFormat="1" ht="16.5" thickBot="1" x14ac:dyDescent="0.3">
      <c r="A28" s="1474" t="s">
        <v>123</v>
      </c>
      <c r="B28" s="1476"/>
      <c r="C28" s="1190"/>
      <c r="D28" s="475"/>
      <c r="E28" s="1189"/>
      <c r="F28" s="1189"/>
      <c r="G28" s="476">
        <f>SUM(G16:G27)+G11</f>
        <v>68</v>
      </c>
      <c r="H28" s="330">
        <f t="shared" ref="H28:M28" si="10">SUM(H16:H27)+H11</f>
        <v>2040</v>
      </c>
      <c r="I28" s="330">
        <f t="shared" si="10"/>
        <v>846</v>
      </c>
      <c r="J28" s="330">
        <f t="shared" si="10"/>
        <v>333</v>
      </c>
      <c r="K28" s="330">
        <f t="shared" si="10"/>
        <v>63</v>
      </c>
      <c r="L28" s="330">
        <f t="shared" si="10"/>
        <v>450</v>
      </c>
      <c r="M28" s="330">
        <f t="shared" si="10"/>
        <v>1194</v>
      </c>
      <c r="N28" s="330">
        <f>SUM(N11:N27)</f>
        <v>26</v>
      </c>
      <c r="O28" s="330">
        <f t="shared" ref="O28:X28" si="11">SUM(O11:O27)</f>
        <v>15</v>
      </c>
      <c r="P28" s="330">
        <f t="shared" si="11"/>
        <v>15</v>
      </c>
      <c r="Q28" s="330">
        <f t="shared" si="11"/>
        <v>10</v>
      </c>
      <c r="R28" s="330">
        <f t="shared" si="11"/>
        <v>2</v>
      </c>
      <c r="S28" s="330">
        <f t="shared" si="11"/>
        <v>2</v>
      </c>
      <c r="T28" s="330">
        <f t="shared" si="11"/>
        <v>0</v>
      </c>
      <c r="U28" s="330">
        <f t="shared" si="11"/>
        <v>0</v>
      </c>
      <c r="V28" s="330">
        <f t="shared" si="11"/>
        <v>0</v>
      </c>
      <c r="W28" s="330">
        <f t="shared" si="11"/>
        <v>0</v>
      </c>
      <c r="X28" s="330">
        <f t="shared" si="11"/>
        <v>0</v>
      </c>
      <c r="Y28" s="431">
        <f>SUM(Y11:Y25)</f>
        <v>0</v>
      </c>
      <c r="Z28" s="249">
        <f>SUM(Z11:Z25)</f>
        <v>0</v>
      </c>
      <c r="AA28" s="249">
        <f>SUM(AA11:AA25)</f>
        <v>0</v>
      </c>
      <c r="AB28" s="249">
        <f>SUM(AB11:AB25)</f>
        <v>0</v>
      </c>
      <c r="AC28" s="249">
        <f>SUM(AC11:AC25)</f>
        <v>0</v>
      </c>
      <c r="AD28" s="75">
        <f>30*G28</f>
        <v>2040</v>
      </c>
      <c r="AG28" s="490">
        <f t="shared" ref="AG28:AQ28" si="12">SUMIF(AG11:AG27,FALSE,$G11:$G27)</f>
        <v>30</v>
      </c>
      <c r="AH28" s="490">
        <f t="shared" si="12"/>
        <v>21</v>
      </c>
      <c r="AI28" s="490">
        <f t="shared" si="12"/>
        <v>0</v>
      </c>
      <c r="AJ28" s="490">
        <f t="shared" si="12"/>
        <v>14</v>
      </c>
      <c r="AK28" s="490">
        <f t="shared" si="12"/>
        <v>3</v>
      </c>
      <c r="AL28" s="490">
        <f t="shared" si="12"/>
        <v>0</v>
      </c>
      <c r="AM28" s="490">
        <f t="shared" si="12"/>
        <v>0</v>
      </c>
      <c r="AN28" s="490">
        <f t="shared" si="12"/>
        <v>0</v>
      </c>
      <c r="AO28" s="490">
        <f t="shared" si="12"/>
        <v>0</v>
      </c>
      <c r="AP28" s="490">
        <f t="shared" si="12"/>
        <v>0</v>
      </c>
      <c r="AQ28" s="490">
        <f t="shared" si="12"/>
        <v>0</v>
      </c>
      <c r="AR28" s="491">
        <f>SUM(AG28:AQ28)</f>
        <v>68</v>
      </c>
      <c r="AT28" s="1162"/>
      <c r="AU28" s="1162"/>
    </row>
    <row r="29" spans="1:47" ht="16.5" customHeight="1" thickBot="1" x14ac:dyDescent="0.3">
      <c r="A29" s="1440" t="s">
        <v>124</v>
      </c>
      <c r="B29" s="1441"/>
      <c r="C29" s="1441"/>
      <c r="D29" s="1441"/>
      <c r="E29" s="1441"/>
      <c r="F29" s="1441"/>
      <c r="G29" s="1441"/>
      <c r="H29" s="1441"/>
      <c r="I29" s="1441"/>
      <c r="J29" s="1441"/>
      <c r="K29" s="1441"/>
      <c r="L29" s="1441"/>
      <c r="M29" s="1441"/>
      <c r="N29" s="1442"/>
      <c r="O29" s="1442"/>
      <c r="P29" s="1442"/>
      <c r="Q29" s="1442"/>
      <c r="R29" s="1442"/>
      <c r="S29" s="1442"/>
      <c r="T29" s="1442"/>
      <c r="U29" s="1442"/>
      <c r="V29" s="1442"/>
      <c r="W29" s="1442"/>
      <c r="X29" s="1443"/>
    </row>
    <row r="30" spans="1:47" ht="16.5" customHeight="1" x14ac:dyDescent="0.25">
      <c r="A30" s="274" t="s">
        <v>125</v>
      </c>
      <c r="B30" s="270" t="s">
        <v>238</v>
      </c>
      <c r="C30" s="258"/>
      <c r="D30" s="254" t="s">
        <v>452</v>
      </c>
      <c r="E30" s="254"/>
      <c r="F30" s="259"/>
      <c r="G30" s="269">
        <v>4</v>
      </c>
      <c r="H30" s="264">
        <f>G30*30</f>
        <v>120</v>
      </c>
      <c r="I30" s="266">
        <f>J30+K30+L30</f>
        <v>60</v>
      </c>
      <c r="J30" s="255">
        <v>30</v>
      </c>
      <c r="K30" s="255"/>
      <c r="L30" s="255">
        <v>30</v>
      </c>
      <c r="M30" s="339">
        <f>H30-I30</f>
        <v>60</v>
      </c>
      <c r="N30" s="265"/>
      <c r="O30" s="387"/>
      <c r="P30" s="256"/>
      <c r="Q30" s="340"/>
      <c r="R30" s="388"/>
      <c r="S30" s="256"/>
      <c r="T30" s="268">
        <v>4</v>
      </c>
      <c r="U30" s="389"/>
      <c r="V30" s="256"/>
      <c r="W30" s="267"/>
      <c r="X30" s="256"/>
      <c r="AD30" s="127" t="s">
        <v>380</v>
      </c>
      <c r="AE30" s="89" t="s">
        <v>98</v>
      </c>
      <c r="AF30" s="127">
        <f>AG54+AH54</f>
        <v>6</v>
      </c>
      <c r="AG30" s="488" t="b">
        <f>ISBLANK(N30)</f>
        <v>1</v>
      </c>
      <c r="AH30" s="488" t="b">
        <f>ISBLANK(O30)</f>
        <v>1</v>
      </c>
      <c r="AJ30" s="488" t="b">
        <f>ISBLANK(Q30)</f>
        <v>1</v>
      </c>
      <c r="AK30" s="488" t="b">
        <f>ISBLANK(R30)</f>
        <v>1</v>
      </c>
      <c r="AM30" s="488" t="b">
        <f>ISBLANK(T30)</f>
        <v>0</v>
      </c>
      <c r="AN30" s="488" t="b">
        <f>ISBLANK(U30)</f>
        <v>1</v>
      </c>
      <c r="AP30" s="488" t="b">
        <f>ISBLANK(W30)</f>
        <v>1</v>
      </c>
      <c r="AQ30" s="488" t="b">
        <f>ISBLANK(X30)</f>
        <v>1</v>
      </c>
      <c r="AT30" s="1164">
        <f>I30/H30</f>
        <v>0.5</v>
      </c>
    </row>
    <row r="31" spans="1:47" x14ac:dyDescent="0.25">
      <c r="A31" s="543" t="s">
        <v>163</v>
      </c>
      <c r="B31" s="544" t="s">
        <v>278</v>
      </c>
      <c r="C31" s="525">
        <v>4</v>
      </c>
      <c r="D31" s="534"/>
      <c r="E31" s="536"/>
      <c r="F31" s="537"/>
      <c r="G31" s="532">
        <v>6</v>
      </c>
      <c r="H31" s="533">
        <f>G31*30</f>
        <v>180</v>
      </c>
      <c r="I31" s="525">
        <f>J31+L31</f>
        <v>72</v>
      </c>
      <c r="J31" s="534">
        <v>36</v>
      </c>
      <c r="K31" s="534"/>
      <c r="L31" s="534">
        <v>36</v>
      </c>
      <c r="M31" s="535">
        <f>H31-I31</f>
        <v>108</v>
      </c>
      <c r="N31" s="527"/>
      <c r="O31" s="528"/>
      <c r="P31" s="912"/>
      <c r="Q31" s="530"/>
      <c r="R31" s="528">
        <v>4</v>
      </c>
      <c r="S31" s="529">
        <v>4</v>
      </c>
      <c r="T31" s="530"/>
      <c r="U31" s="528"/>
      <c r="V31" s="529"/>
      <c r="W31" s="530"/>
      <c r="X31" s="529"/>
      <c r="AD31" s="127" t="s">
        <v>380</v>
      </c>
      <c r="AE31" s="89" t="s">
        <v>99</v>
      </c>
      <c r="AF31" s="127">
        <f>AJ54+AK54</f>
        <v>24</v>
      </c>
      <c r="AG31" s="488" t="b">
        <f t="shared" ref="AG31:AQ52" si="13">ISBLANK(N31)</f>
        <v>1</v>
      </c>
      <c r="AH31" s="488" t="b">
        <f t="shared" si="13"/>
        <v>1</v>
      </c>
      <c r="AJ31" s="488" t="b">
        <f t="shared" si="13"/>
        <v>1</v>
      </c>
      <c r="AK31" s="488" t="b">
        <f t="shared" si="13"/>
        <v>0</v>
      </c>
      <c r="AM31" s="488" t="b">
        <f t="shared" si="13"/>
        <v>1</v>
      </c>
      <c r="AN31" s="488" t="b">
        <f t="shared" si="13"/>
        <v>1</v>
      </c>
      <c r="AP31" s="488" t="b">
        <f t="shared" si="13"/>
        <v>1</v>
      </c>
      <c r="AQ31" s="488" t="b">
        <f t="shared" si="13"/>
        <v>1</v>
      </c>
      <c r="AT31" s="1164">
        <f t="shared" ref="AT31:AT53" si="14">I31/H31</f>
        <v>0.4</v>
      </c>
    </row>
    <row r="32" spans="1:47" x14ac:dyDescent="0.25">
      <c r="A32" s="543" t="s">
        <v>164</v>
      </c>
      <c r="B32" s="921" t="s">
        <v>224</v>
      </c>
      <c r="C32" s="540">
        <v>3</v>
      </c>
      <c r="D32" s="534"/>
      <c r="E32" s="536"/>
      <c r="F32" s="535"/>
      <c r="G32" s="532">
        <v>5</v>
      </c>
      <c r="H32" s="533">
        <f>G32*30</f>
        <v>150</v>
      </c>
      <c r="I32" s="525">
        <f>J32+K32+L32</f>
        <v>60</v>
      </c>
      <c r="J32" s="534">
        <v>30</v>
      </c>
      <c r="K32" s="534"/>
      <c r="L32" s="534">
        <v>30</v>
      </c>
      <c r="M32" s="535">
        <f>H32-I32</f>
        <v>90</v>
      </c>
      <c r="N32" s="538"/>
      <c r="O32" s="539"/>
      <c r="P32" s="195"/>
      <c r="Q32" s="526">
        <v>4</v>
      </c>
      <c r="R32" s="539"/>
      <c r="S32" s="195"/>
      <c r="T32" s="526"/>
      <c r="U32" s="539"/>
      <c r="V32" s="195"/>
      <c r="W32" s="526"/>
      <c r="X32" s="195"/>
      <c r="AD32" s="127" t="s">
        <v>380</v>
      </c>
      <c r="AE32" s="89" t="s">
        <v>100</v>
      </c>
      <c r="AF32" s="127">
        <f>AM54+AN54</f>
        <v>37</v>
      </c>
      <c r="AG32" s="488" t="b">
        <f t="shared" si="13"/>
        <v>1</v>
      </c>
      <c r="AH32" s="488" t="b">
        <f t="shared" si="13"/>
        <v>1</v>
      </c>
      <c r="AJ32" s="488" t="b">
        <f t="shared" si="13"/>
        <v>0</v>
      </c>
      <c r="AK32" s="488" t="b">
        <f t="shared" si="13"/>
        <v>1</v>
      </c>
      <c r="AM32" s="488" t="b">
        <f t="shared" si="13"/>
        <v>1</v>
      </c>
      <c r="AN32" s="488" t="b">
        <f t="shared" si="13"/>
        <v>1</v>
      </c>
      <c r="AP32" s="488" t="b">
        <f t="shared" si="13"/>
        <v>1</v>
      </c>
      <c r="AQ32" s="488" t="b">
        <f t="shared" si="13"/>
        <v>1</v>
      </c>
      <c r="AT32" s="1164">
        <f t="shared" si="14"/>
        <v>0.4</v>
      </c>
    </row>
    <row r="33" spans="1:47" s="89" customFormat="1" x14ac:dyDescent="0.25">
      <c r="A33" s="916" t="s">
        <v>266</v>
      </c>
      <c r="B33" s="915" t="s">
        <v>308</v>
      </c>
      <c r="C33" s="540"/>
      <c r="D33" s="534">
        <v>2</v>
      </c>
      <c r="E33" s="536"/>
      <c r="F33" s="535"/>
      <c r="G33" s="541">
        <v>6</v>
      </c>
      <c r="H33" s="533">
        <f>G33*30</f>
        <v>180</v>
      </c>
      <c r="I33" s="525">
        <f>J33+K33+L33</f>
        <v>72</v>
      </c>
      <c r="J33" s="534">
        <v>36</v>
      </c>
      <c r="K33" s="534"/>
      <c r="L33" s="534">
        <v>36</v>
      </c>
      <c r="M33" s="535">
        <f>H33-I33</f>
        <v>108</v>
      </c>
      <c r="N33" s="538"/>
      <c r="O33" s="539">
        <v>4</v>
      </c>
      <c r="P33" s="195">
        <v>4</v>
      </c>
      <c r="Q33" s="526"/>
      <c r="R33" s="539"/>
      <c r="S33" s="195"/>
      <c r="T33" s="526"/>
      <c r="U33" s="539"/>
      <c r="V33" s="195"/>
      <c r="W33" s="526"/>
      <c r="X33" s="195"/>
      <c r="AD33" s="89" t="s">
        <v>380</v>
      </c>
      <c r="AE33" s="89" t="s">
        <v>101</v>
      </c>
      <c r="AF33" s="127">
        <f>AP54+AQ54</f>
        <v>24</v>
      </c>
      <c r="AG33" s="488" t="b">
        <f t="shared" si="13"/>
        <v>1</v>
      </c>
      <c r="AH33" s="488" t="b">
        <f t="shared" si="13"/>
        <v>0</v>
      </c>
      <c r="AI33" s="488"/>
      <c r="AJ33" s="488" t="b">
        <f t="shared" si="13"/>
        <v>1</v>
      </c>
      <c r="AK33" s="488" t="b">
        <f t="shared" si="13"/>
        <v>1</v>
      </c>
      <c r="AL33" s="488"/>
      <c r="AM33" s="488" t="b">
        <f t="shared" si="13"/>
        <v>1</v>
      </c>
      <c r="AN33" s="488" t="b">
        <f t="shared" si="13"/>
        <v>1</v>
      </c>
      <c r="AO33" s="488"/>
      <c r="AP33" s="488" t="b">
        <f t="shared" si="13"/>
        <v>1</v>
      </c>
      <c r="AQ33" s="488" t="b">
        <f t="shared" si="13"/>
        <v>1</v>
      </c>
      <c r="AT33" s="1164">
        <f t="shared" si="14"/>
        <v>0.4</v>
      </c>
      <c r="AU33" s="1042"/>
    </row>
    <row r="34" spans="1:47" x14ac:dyDescent="0.25">
      <c r="A34" s="543" t="s">
        <v>165</v>
      </c>
      <c r="B34" s="921" t="s">
        <v>246</v>
      </c>
      <c r="C34" s="540"/>
      <c r="D34" s="534">
        <v>3</v>
      </c>
      <c r="E34" s="536"/>
      <c r="F34" s="535"/>
      <c r="G34" s="532">
        <v>1</v>
      </c>
      <c r="H34" s="533">
        <f>G34*30</f>
        <v>30</v>
      </c>
      <c r="I34" s="525">
        <f>J34+K34+L34</f>
        <v>15</v>
      </c>
      <c r="J34" s="534"/>
      <c r="K34" s="534"/>
      <c r="L34" s="534">
        <v>15</v>
      </c>
      <c r="M34" s="535">
        <f>H34-I34</f>
        <v>15</v>
      </c>
      <c r="N34" s="538"/>
      <c r="O34" s="539"/>
      <c r="P34" s="195"/>
      <c r="Q34" s="526">
        <v>1</v>
      </c>
      <c r="R34" s="539"/>
      <c r="S34" s="195"/>
      <c r="T34" s="526"/>
      <c r="U34" s="539"/>
      <c r="V34" s="195"/>
      <c r="W34" s="526"/>
      <c r="X34" s="195"/>
      <c r="AD34" s="127" t="s">
        <v>380</v>
      </c>
      <c r="AF34" s="494">
        <f>SUM(AF30:AF33)</f>
        <v>91</v>
      </c>
      <c r="AG34" s="488" t="b">
        <f t="shared" si="13"/>
        <v>1</v>
      </c>
      <c r="AH34" s="488" t="b">
        <f t="shared" si="13"/>
        <v>1</v>
      </c>
      <c r="AJ34" s="488" t="b">
        <f t="shared" si="13"/>
        <v>0</v>
      </c>
      <c r="AK34" s="488" t="b">
        <f t="shared" si="13"/>
        <v>1</v>
      </c>
      <c r="AM34" s="488" t="b">
        <f t="shared" si="13"/>
        <v>1</v>
      </c>
      <c r="AN34" s="488" t="b">
        <f>ISBLANK(U34)</f>
        <v>1</v>
      </c>
      <c r="AP34" s="488" t="b">
        <f t="shared" si="13"/>
        <v>1</v>
      </c>
      <c r="AQ34" s="488" t="b">
        <f t="shared" si="13"/>
        <v>1</v>
      </c>
      <c r="AT34" s="1164">
        <f t="shared" si="14"/>
        <v>0.5</v>
      </c>
    </row>
    <row r="35" spans="1:47" x14ac:dyDescent="0.25">
      <c r="A35" s="543" t="s">
        <v>166</v>
      </c>
      <c r="B35" s="544" t="s">
        <v>42</v>
      </c>
      <c r="C35" s="525"/>
      <c r="D35" s="534"/>
      <c r="E35" s="536"/>
      <c r="F35" s="537"/>
      <c r="G35" s="532">
        <f t="shared" ref="G35:M35" si="15">G36+G37</f>
        <v>7</v>
      </c>
      <c r="H35" s="545">
        <f t="shared" si="15"/>
        <v>210</v>
      </c>
      <c r="I35" s="1188">
        <f t="shared" si="15"/>
        <v>60</v>
      </c>
      <c r="J35" s="546">
        <f t="shared" si="15"/>
        <v>30</v>
      </c>
      <c r="K35" s="546">
        <f t="shared" si="15"/>
        <v>0</v>
      </c>
      <c r="L35" s="546">
        <f t="shared" si="15"/>
        <v>30</v>
      </c>
      <c r="M35" s="547">
        <f t="shared" si="15"/>
        <v>150</v>
      </c>
      <c r="N35" s="527"/>
      <c r="O35" s="528"/>
      <c r="P35" s="531"/>
      <c r="Q35" s="530"/>
      <c r="R35" s="528"/>
      <c r="S35" s="529"/>
      <c r="T35" s="530"/>
      <c r="U35" s="528"/>
      <c r="V35" s="529"/>
      <c r="W35" s="530"/>
      <c r="X35" s="529"/>
      <c r="AD35" s="127" t="s">
        <v>380</v>
      </c>
      <c r="AG35" s="488" t="b">
        <f t="shared" si="13"/>
        <v>1</v>
      </c>
      <c r="AH35" s="488" t="b">
        <f t="shared" si="13"/>
        <v>1</v>
      </c>
      <c r="AJ35" s="488" t="b">
        <f t="shared" si="13"/>
        <v>1</v>
      </c>
      <c r="AK35" s="488" t="b">
        <f t="shared" si="13"/>
        <v>1</v>
      </c>
      <c r="AM35" s="488" t="b">
        <f t="shared" si="13"/>
        <v>1</v>
      </c>
      <c r="AN35" s="488" t="b">
        <f t="shared" si="13"/>
        <v>1</v>
      </c>
      <c r="AP35" s="488" t="b">
        <f t="shared" si="13"/>
        <v>1</v>
      </c>
      <c r="AQ35" s="488" t="b">
        <f t="shared" si="13"/>
        <v>1</v>
      </c>
      <c r="AT35" s="1164">
        <f t="shared" si="14"/>
        <v>0.2857142857142857</v>
      </c>
    </row>
    <row r="36" spans="1:47" ht="26.25" customHeight="1" x14ac:dyDescent="0.25">
      <c r="A36" s="275" t="s">
        <v>306</v>
      </c>
      <c r="B36" s="271" t="s">
        <v>42</v>
      </c>
      <c r="C36" s="260">
        <v>3</v>
      </c>
      <c r="D36" s="182"/>
      <c r="E36" s="182"/>
      <c r="F36" s="261"/>
      <c r="G36" s="922">
        <v>6</v>
      </c>
      <c r="H36" s="314">
        <f t="shared" ref="H36:H39" si="16">G36*30</f>
        <v>180</v>
      </c>
      <c r="I36" s="526">
        <f>J36+K36+L36</f>
        <v>60</v>
      </c>
      <c r="J36" s="896">
        <v>30</v>
      </c>
      <c r="K36" s="896"/>
      <c r="L36" s="896">
        <v>30</v>
      </c>
      <c r="M36" s="195">
        <f t="shared" ref="M36:M39" si="17">H36-I36</f>
        <v>120</v>
      </c>
      <c r="N36" s="193"/>
      <c r="O36" s="390"/>
      <c r="P36" s="192"/>
      <c r="Q36" s="191">
        <v>4</v>
      </c>
      <c r="R36" s="390"/>
      <c r="S36" s="192"/>
      <c r="T36" s="191"/>
      <c r="U36" s="390"/>
      <c r="V36" s="192"/>
      <c r="W36" s="193"/>
      <c r="X36" s="192"/>
      <c r="AD36" s="127" t="s">
        <v>380</v>
      </c>
      <c r="AG36" s="488" t="b">
        <f t="shared" si="13"/>
        <v>1</v>
      </c>
      <c r="AH36" s="488" t="b">
        <f t="shared" si="13"/>
        <v>1</v>
      </c>
      <c r="AJ36" s="488" t="b">
        <f t="shared" si="13"/>
        <v>0</v>
      </c>
      <c r="AK36" s="488" t="b">
        <f t="shared" si="13"/>
        <v>1</v>
      </c>
      <c r="AM36" s="488" t="b">
        <f t="shared" si="13"/>
        <v>1</v>
      </c>
      <c r="AN36" s="488" t="b">
        <f t="shared" si="13"/>
        <v>1</v>
      </c>
      <c r="AP36" s="488" t="b">
        <f t="shared" si="13"/>
        <v>1</v>
      </c>
      <c r="AQ36" s="488" t="b">
        <f t="shared" si="13"/>
        <v>1</v>
      </c>
      <c r="AT36" s="1164">
        <f t="shared" si="14"/>
        <v>0.33333333333333331</v>
      </c>
    </row>
    <row r="37" spans="1:47" x14ac:dyDescent="0.25">
      <c r="A37" s="275" t="s">
        <v>307</v>
      </c>
      <c r="B37" s="271" t="s">
        <v>232</v>
      </c>
      <c r="C37" s="260"/>
      <c r="D37" s="189"/>
      <c r="E37" s="184"/>
      <c r="F37" s="261" t="s">
        <v>174</v>
      </c>
      <c r="G37" s="922">
        <v>1</v>
      </c>
      <c r="H37" s="314">
        <f t="shared" si="16"/>
        <v>30</v>
      </c>
      <c r="I37" s="526"/>
      <c r="J37" s="896"/>
      <c r="K37" s="896"/>
      <c r="L37" s="896"/>
      <c r="M37" s="195">
        <f t="shared" si="17"/>
        <v>30</v>
      </c>
      <c r="N37" s="193"/>
      <c r="O37" s="390"/>
      <c r="P37" s="192"/>
      <c r="Q37" s="191"/>
      <c r="R37" s="923" t="s">
        <v>405</v>
      </c>
      <c r="S37" s="924"/>
      <c r="T37" s="191"/>
      <c r="U37" s="923"/>
      <c r="V37" s="192"/>
      <c r="W37" s="193"/>
      <c r="X37" s="192"/>
      <c r="AD37" s="127" t="s">
        <v>380</v>
      </c>
      <c r="AG37" s="488" t="b">
        <f t="shared" si="13"/>
        <v>1</v>
      </c>
      <c r="AH37" s="488" t="b">
        <f t="shared" si="13"/>
        <v>1</v>
      </c>
      <c r="AJ37" s="488" t="b">
        <f t="shared" si="13"/>
        <v>1</v>
      </c>
      <c r="AK37" s="488" t="b">
        <f t="shared" si="13"/>
        <v>0</v>
      </c>
      <c r="AM37" s="488" t="b">
        <f t="shared" si="13"/>
        <v>1</v>
      </c>
      <c r="AN37" s="488" t="b">
        <f>ISBLANK(U37)</f>
        <v>1</v>
      </c>
      <c r="AP37" s="488" t="b">
        <f t="shared" si="13"/>
        <v>1</v>
      </c>
      <c r="AQ37" s="488" t="b">
        <f t="shared" si="13"/>
        <v>1</v>
      </c>
      <c r="AT37" s="1164">
        <f t="shared" si="14"/>
        <v>0</v>
      </c>
    </row>
    <row r="38" spans="1:47" x14ac:dyDescent="0.25">
      <c r="A38" s="543" t="s">
        <v>167</v>
      </c>
      <c r="B38" s="544" t="s">
        <v>41</v>
      </c>
      <c r="C38" s="525">
        <v>5</v>
      </c>
      <c r="D38" s="534"/>
      <c r="E38" s="536"/>
      <c r="F38" s="537"/>
      <c r="G38" s="532">
        <v>5</v>
      </c>
      <c r="H38" s="533">
        <f t="shared" si="16"/>
        <v>150</v>
      </c>
      <c r="I38" s="525">
        <f>J38+K38+L38</f>
        <v>60</v>
      </c>
      <c r="J38" s="534">
        <v>30</v>
      </c>
      <c r="K38" s="534"/>
      <c r="L38" s="534">
        <v>30</v>
      </c>
      <c r="M38" s="535">
        <f t="shared" si="17"/>
        <v>90</v>
      </c>
      <c r="N38" s="538"/>
      <c r="O38" s="539"/>
      <c r="P38" s="913"/>
      <c r="Q38" s="526"/>
      <c r="R38" s="539"/>
      <c r="S38" s="195"/>
      <c r="T38" s="526">
        <v>4</v>
      </c>
      <c r="U38" s="539"/>
      <c r="V38" s="195"/>
      <c r="W38" s="526"/>
      <c r="X38" s="195"/>
      <c r="AD38" s="127" t="s">
        <v>380</v>
      </c>
      <c r="AG38" s="488" t="b">
        <f t="shared" si="13"/>
        <v>1</v>
      </c>
      <c r="AH38" s="488" t="b">
        <f t="shared" si="13"/>
        <v>1</v>
      </c>
      <c r="AJ38" s="488" t="b">
        <f t="shared" si="13"/>
        <v>1</v>
      </c>
      <c r="AK38" s="488" t="b">
        <f t="shared" si="13"/>
        <v>1</v>
      </c>
      <c r="AM38" s="488" t="b">
        <f t="shared" si="13"/>
        <v>0</v>
      </c>
      <c r="AN38" s="488" t="b">
        <f t="shared" si="13"/>
        <v>1</v>
      </c>
      <c r="AP38" s="488" t="b">
        <f t="shared" si="13"/>
        <v>1</v>
      </c>
      <c r="AQ38" s="488" t="b">
        <f t="shared" si="13"/>
        <v>1</v>
      </c>
      <c r="AT38" s="1164">
        <f t="shared" si="14"/>
        <v>0.4</v>
      </c>
    </row>
    <row r="39" spans="1:47" x14ac:dyDescent="0.25">
      <c r="A39" s="543" t="s">
        <v>168</v>
      </c>
      <c r="B39" s="544" t="s">
        <v>303</v>
      </c>
      <c r="C39" s="525">
        <v>5</v>
      </c>
      <c r="D39" s="534"/>
      <c r="E39" s="536"/>
      <c r="F39" s="537"/>
      <c r="G39" s="532">
        <v>4</v>
      </c>
      <c r="H39" s="533">
        <f t="shared" si="16"/>
        <v>120</v>
      </c>
      <c r="I39" s="525">
        <f>J39+K39+L39</f>
        <v>45</v>
      </c>
      <c r="J39" s="534">
        <v>15</v>
      </c>
      <c r="K39" s="534"/>
      <c r="L39" s="534">
        <v>30</v>
      </c>
      <c r="M39" s="535">
        <f t="shared" si="17"/>
        <v>75</v>
      </c>
      <c r="N39" s="538"/>
      <c r="O39" s="539"/>
      <c r="P39" s="913"/>
      <c r="Q39" s="526"/>
      <c r="R39" s="539"/>
      <c r="S39" s="195"/>
      <c r="T39" s="526">
        <v>3</v>
      </c>
      <c r="U39" s="539"/>
      <c r="V39" s="195"/>
      <c r="W39" s="526"/>
      <c r="X39" s="195"/>
      <c r="AD39" s="127" t="s">
        <v>380</v>
      </c>
      <c r="AG39" s="488" t="b">
        <f t="shared" si="13"/>
        <v>1</v>
      </c>
      <c r="AH39" s="488" t="b">
        <f t="shared" si="13"/>
        <v>1</v>
      </c>
      <c r="AJ39" s="488" t="b">
        <f t="shared" si="13"/>
        <v>1</v>
      </c>
      <c r="AK39" s="488" t="b">
        <f t="shared" si="13"/>
        <v>1</v>
      </c>
      <c r="AM39" s="488" t="b">
        <f t="shared" si="13"/>
        <v>0</v>
      </c>
      <c r="AN39" s="488" t="b">
        <f t="shared" si="13"/>
        <v>1</v>
      </c>
      <c r="AP39" s="488" t="b">
        <f t="shared" si="13"/>
        <v>1</v>
      </c>
      <c r="AQ39" s="488" t="b">
        <f t="shared" si="13"/>
        <v>1</v>
      </c>
      <c r="AT39" s="1164">
        <f t="shared" si="14"/>
        <v>0.375</v>
      </c>
    </row>
    <row r="40" spans="1:47" x14ac:dyDescent="0.25">
      <c r="A40" s="543" t="s">
        <v>169</v>
      </c>
      <c r="B40" s="544" t="s">
        <v>230</v>
      </c>
      <c r="C40" s="525"/>
      <c r="D40" s="534"/>
      <c r="E40" s="536"/>
      <c r="F40" s="537"/>
      <c r="G40" s="532">
        <f t="shared" ref="G40:M40" si="18">G41+G42</f>
        <v>6</v>
      </c>
      <c r="H40" s="545">
        <f t="shared" si="18"/>
        <v>180</v>
      </c>
      <c r="I40" s="1188">
        <f t="shared" si="18"/>
        <v>72</v>
      </c>
      <c r="J40" s="546">
        <f t="shared" si="18"/>
        <v>36</v>
      </c>
      <c r="K40" s="546">
        <f t="shared" si="18"/>
        <v>0</v>
      </c>
      <c r="L40" s="546">
        <f t="shared" si="18"/>
        <v>36</v>
      </c>
      <c r="M40" s="547">
        <f t="shared" si="18"/>
        <v>108</v>
      </c>
      <c r="N40" s="527"/>
      <c r="O40" s="528"/>
      <c r="P40" s="531"/>
      <c r="Q40" s="530"/>
      <c r="R40" s="528"/>
      <c r="S40" s="529"/>
      <c r="T40" s="530"/>
      <c r="U40" s="528"/>
      <c r="V40" s="529"/>
      <c r="W40" s="530"/>
      <c r="X40" s="529"/>
      <c r="AG40" s="488" t="b">
        <f t="shared" si="13"/>
        <v>1</v>
      </c>
      <c r="AH40" s="488" t="b">
        <f t="shared" si="13"/>
        <v>1</v>
      </c>
      <c r="AJ40" s="488" t="b">
        <f t="shared" si="13"/>
        <v>1</v>
      </c>
      <c r="AK40" s="488" t="b">
        <f t="shared" si="13"/>
        <v>1</v>
      </c>
      <c r="AM40" s="488" t="b">
        <f t="shared" si="13"/>
        <v>1</v>
      </c>
      <c r="AN40" s="488" t="b">
        <f t="shared" si="13"/>
        <v>1</v>
      </c>
      <c r="AP40" s="488" t="b">
        <f t="shared" si="13"/>
        <v>1</v>
      </c>
      <c r="AQ40" s="488" t="b">
        <f t="shared" si="13"/>
        <v>1</v>
      </c>
      <c r="AT40" s="1164">
        <f t="shared" si="14"/>
        <v>0.4</v>
      </c>
    </row>
    <row r="41" spans="1:47" x14ac:dyDescent="0.25">
      <c r="A41" s="275" t="s">
        <v>409</v>
      </c>
      <c r="B41" s="271" t="s">
        <v>230</v>
      </c>
      <c r="C41" s="260">
        <v>4</v>
      </c>
      <c r="D41" s="182"/>
      <c r="E41" s="182"/>
      <c r="F41" s="261"/>
      <c r="G41" s="922">
        <v>5</v>
      </c>
      <c r="H41" s="314">
        <f>G41*30</f>
        <v>150</v>
      </c>
      <c r="I41" s="526">
        <f>J41+K41+L41</f>
        <v>72</v>
      </c>
      <c r="J41" s="896">
        <v>36</v>
      </c>
      <c r="K41" s="896"/>
      <c r="L41" s="896">
        <v>36</v>
      </c>
      <c r="M41" s="195">
        <f>H41-I41</f>
        <v>78</v>
      </c>
      <c r="N41" s="193"/>
      <c r="O41" s="390"/>
      <c r="P41" s="192"/>
      <c r="Q41" s="191"/>
      <c r="R41" s="390">
        <v>4</v>
      </c>
      <c r="S41" s="192">
        <v>4</v>
      </c>
      <c r="T41" s="191"/>
      <c r="U41" s="390"/>
      <c r="V41" s="192"/>
      <c r="W41" s="193"/>
      <c r="X41" s="192"/>
      <c r="AD41" s="127" t="s">
        <v>380</v>
      </c>
      <c r="AG41" s="488" t="b">
        <f t="shared" si="13"/>
        <v>1</v>
      </c>
      <c r="AH41" s="488" t="b">
        <f t="shared" si="13"/>
        <v>1</v>
      </c>
      <c r="AJ41" s="488" t="b">
        <f t="shared" si="13"/>
        <v>1</v>
      </c>
      <c r="AK41" s="488" t="b">
        <f t="shared" si="13"/>
        <v>0</v>
      </c>
      <c r="AM41" s="488" t="b">
        <f t="shared" si="13"/>
        <v>1</v>
      </c>
      <c r="AN41" s="488" t="b">
        <f t="shared" si="13"/>
        <v>1</v>
      </c>
      <c r="AP41" s="488" t="b">
        <f t="shared" si="13"/>
        <v>1</v>
      </c>
      <c r="AQ41" s="488" t="b">
        <f t="shared" si="13"/>
        <v>1</v>
      </c>
      <c r="AT41" s="1164">
        <f t="shared" si="14"/>
        <v>0.48</v>
      </c>
    </row>
    <row r="42" spans="1:47" x14ac:dyDescent="0.25">
      <c r="A42" s="275" t="s">
        <v>410</v>
      </c>
      <c r="B42" s="271" t="s">
        <v>249</v>
      </c>
      <c r="C42" s="260"/>
      <c r="D42" s="189"/>
      <c r="E42" s="184"/>
      <c r="F42" s="261" t="s">
        <v>178</v>
      </c>
      <c r="G42" s="922">
        <v>1</v>
      </c>
      <c r="H42" s="314">
        <f>G42*30</f>
        <v>30</v>
      </c>
      <c r="I42" s="526"/>
      <c r="J42" s="896"/>
      <c r="K42" s="896"/>
      <c r="L42" s="896"/>
      <c r="M42" s="195">
        <f>H42-I42</f>
        <v>30</v>
      </c>
      <c r="N42" s="193"/>
      <c r="O42" s="390"/>
      <c r="P42" s="192"/>
      <c r="Q42" s="191"/>
      <c r="R42" s="390"/>
      <c r="S42" s="924"/>
      <c r="T42" s="191" t="s">
        <v>405</v>
      </c>
      <c r="U42" s="390"/>
      <c r="V42" s="192"/>
      <c r="W42" s="193"/>
      <c r="X42" s="192"/>
      <c r="AD42" s="127" t="s">
        <v>380</v>
      </c>
      <c r="AG42" s="488" t="b">
        <f t="shared" si="13"/>
        <v>1</v>
      </c>
      <c r="AH42" s="488" t="b">
        <f t="shared" si="13"/>
        <v>1</v>
      </c>
      <c r="AJ42" s="488" t="b">
        <f t="shared" si="13"/>
        <v>1</v>
      </c>
      <c r="AK42" s="488" t="b">
        <f t="shared" si="13"/>
        <v>1</v>
      </c>
      <c r="AM42" s="488" t="b">
        <f t="shared" si="13"/>
        <v>0</v>
      </c>
      <c r="AN42" s="488" t="b">
        <f t="shared" si="13"/>
        <v>1</v>
      </c>
      <c r="AP42" s="488" t="b">
        <f t="shared" si="13"/>
        <v>1</v>
      </c>
      <c r="AQ42" s="488" t="b">
        <f t="shared" si="13"/>
        <v>1</v>
      </c>
      <c r="AT42" s="1164">
        <f t="shared" si="14"/>
        <v>0</v>
      </c>
    </row>
    <row r="43" spans="1:47" x14ac:dyDescent="0.25">
      <c r="A43" s="543" t="s">
        <v>170</v>
      </c>
      <c r="B43" s="544" t="s">
        <v>231</v>
      </c>
      <c r="C43" s="525"/>
      <c r="D43" s="534"/>
      <c r="E43" s="536"/>
      <c r="F43" s="537"/>
      <c r="G43" s="532">
        <f t="shared" ref="G43:M43" si="19">G44+G45</f>
        <v>6</v>
      </c>
      <c r="H43" s="545">
        <f t="shared" si="19"/>
        <v>180</v>
      </c>
      <c r="I43" s="1188">
        <f t="shared" si="19"/>
        <v>72</v>
      </c>
      <c r="J43" s="546">
        <f t="shared" si="19"/>
        <v>36</v>
      </c>
      <c r="K43" s="546">
        <f t="shared" si="19"/>
        <v>0</v>
      </c>
      <c r="L43" s="546">
        <f t="shared" si="19"/>
        <v>36</v>
      </c>
      <c r="M43" s="547">
        <f t="shared" si="19"/>
        <v>108</v>
      </c>
      <c r="N43" s="527"/>
      <c r="O43" s="528"/>
      <c r="P43" s="531"/>
      <c r="Q43" s="530"/>
      <c r="R43" s="528"/>
      <c r="S43" s="529"/>
      <c r="T43" s="530"/>
      <c r="U43" s="528"/>
      <c r="V43" s="529"/>
      <c r="W43" s="530"/>
      <c r="X43" s="529"/>
      <c r="AG43" s="488" t="b">
        <f>ISBLANK(N43)</f>
        <v>1</v>
      </c>
      <c r="AH43" s="488" t="b">
        <f t="shared" si="13"/>
        <v>1</v>
      </c>
      <c r="AJ43" s="488" t="b">
        <f t="shared" si="13"/>
        <v>1</v>
      </c>
      <c r="AK43" s="488" t="b">
        <f t="shared" si="13"/>
        <v>1</v>
      </c>
      <c r="AM43" s="488" t="b">
        <f t="shared" si="13"/>
        <v>1</v>
      </c>
      <c r="AN43" s="488" t="b">
        <f t="shared" si="13"/>
        <v>1</v>
      </c>
      <c r="AP43" s="488" t="b">
        <f t="shared" si="13"/>
        <v>1</v>
      </c>
      <c r="AQ43" s="488" t="b">
        <f t="shared" si="13"/>
        <v>1</v>
      </c>
      <c r="AT43" s="1164">
        <f t="shared" si="14"/>
        <v>0.4</v>
      </c>
    </row>
    <row r="44" spans="1:47" x14ac:dyDescent="0.25">
      <c r="A44" s="275" t="s">
        <v>411</v>
      </c>
      <c r="B44" s="271" t="s">
        <v>231</v>
      </c>
      <c r="C44" s="260">
        <v>6</v>
      </c>
      <c r="D44" s="182"/>
      <c r="E44" s="182"/>
      <c r="F44" s="261"/>
      <c r="G44" s="922">
        <v>5</v>
      </c>
      <c r="H44" s="314">
        <f t="shared" ref="H44:H47" si="20">G44*30</f>
        <v>150</v>
      </c>
      <c r="I44" s="526">
        <f t="shared" ref="I44:I47" si="21">J44+K44+L44</f>
        <v>72</v>
      </c>
      <c r="J44" s="896">
        <v>36</v>
      </c>
      <c r="K44" s="896"/>
      <c r="L44" s="896">
        <v>36</v>
      </c>
      <c r="M44" s="195">
        <f t="shared" ref="M44:M47" si="22">H44-I44</f>
        <v>78</v>
      </c>
      <c r="N44" s="193"/>
      <c r="O44" s="390"/>
      <c r="P44" s="192"/>
      <c r="Q44" s="191"/>
      <c r="R44" s="390"/>
      <c r="S44" s="192"/>
      <c r="T44" s="191"/>
      <c r="U44" s="390">
        <v>4</v>
      </c>
      <c r="V44" s="192">
        <v>4</v>
      </c>
      <c r="W44" s="193"/>
      <c r="X44" s="192"/>
      <c r="AD44" s="127" t="s">
        <v>380</v>
      </c>
      <c r="AG44" s="488" t="b">
        <f t="shared" si="13"/>
        <v>1</v>
      </c>
      <c r="AH44" s="488" t="b">
        <f t="shared" si="13"/>
        <v>1</v>
      </c>
      <c r="AJ44" s="488" t="b">
        <f t="shared" si="13"/>
        <v>1</v>
      </c>
      <c r="AK44" s="488" t="b">
        <f t="shared" si="13"/>
        <v>1</v>
      </c>
      <c r="AM44" s="488" t="b">
        <f t="shared" si="13"/>
        <v>1</v>
      </c>
      <c r="AN44" s="488" t="b">
        <f t="shared" si="13"/>
        <v>0</v>
      </c>
      <c r="AP44" s="488" t="b">
        <f t="shared" si="13"/>
        <v>1</v>
      </c>
      <c r="AQ44" s="488" t="b">
        <f t="shared" si="13"/>
        <v>1</v>
      </c>
      <c r="AT44" s="1164">
        <f t="shared" si="14"/>
        <v>0.48</v>
      </c>
    </row>
    <row r="45" spans="1:47" ht="31.5" x14ac:dyDescent="0.25">
      <c r="A45" s="275" t="s">
        <v>412</v>
      </c>
      <c r="B45" s="271" t="s">
        <v>233</v>
      </c>
      <c r="C45" s="260"/>
      <c r="D45" s="189"/>
      <c r="E45" s="184"/>
      <c r="F45" s="261" t="s">
        <v>184</v>
      </c>
      <c r="G45" s="922">
        <v>1</v>
      </c>
      <c r="H45" s="314">
        <f t="shared" si="20"/>
        <v>30</v>
      </c>
      <c r="I45" s="526">
        <f t="shared" si="21"/>
        <v>0</v>
      </c>
      <c r="J45" s="896"/>
      <c r="K45" s="896"/>
      <c r="L45" s="896"/>
      <c r="M45" s="195">
        <f t="shared" si="22"/>
        <v>30</v>
      </c>
      <c r="N45" s="193"/>
      <c r="O45" s="390"/>
      <c r="P45" s="192"/>
      <c r="Q45" s="191"/>
      <c r="R45" s="390"/>
      <c r="S45" s="924"/>
      <c r="T45" s="191"/>
      <c r="U45" s="390"/>
      <c r="V45" s="192"/>
      <c r="W45" s="193" t="s">
        <v>405</v>
      </c>
      <c r="X45" s="192"/>
      <c r="AD45" s="127" t="s">
        <v>380</v>
      </c>
      <c r="AG45" s="488" t="b">
        <f t="shared" si="13"/>
        <v>1</v>
      </c>
      <c r="AH45" s="488" t="b">
        <f t="shared" si="13"/>
        <v>1</v>
      </c>
      <c r="AJ45" s="488" t="b">
        <f t="shared" si="13"/>
        <v>1</v>
      </c>
      <c r="AK45" s="488" t="b">
        <f t="shared" si="13"/>
        <v>1</v>
      </c>
      <c r="AM45" s="488" t="b">
        <f t="shared" si="13"/>
        <v>1</v>
      </c>
      <c r="AN45" s="488" t="b">
        <f t="shared" si="13"/>
        <v>1</v>
      </c>
      <c r="AP45" s="488" t="b">
        <f t="shared" si="13"/>
        <v>0</v>
      </c>
      <c r="AQ45" s="488" t="b">
        <f t="shared" si="13"/>
        <v>1</v>
      </c>
      <c r="AT45" s="1164">
        <f t="shared" si="14"/>
        <v>0</v>
      </c>
    </row>
    <row r="46" spans="1:47" x14ac:dyDescent="0.25">
      <c r="A46" s="925" t="s">
        <v>171</v>
      </c>
      <c r="B46" s="921" t="s">
        <v>239</v>
      </c>
      <c r="C46" s="540">
        <v>7</v>
      </c>
      <c r="D46" s="534"/>
      <c r="E46" s="534"/>
      <c r="F46" s="535"/>
      <c r="G46" s="541">
        <v>7</v>
      </c>
      <c r="H46" s="533">
        <f t="shared" si="20"/>
        <v>210</v>
      </c>
      <c r="I46" s="525">
        <f t="shared" si="21"/>
        <v>75</v>
      </c>
      <c r="J46" s="534">
        <v>45</v>
      </c>
      <c r="K46" s="534"/>
      <c r="L46" s="534">
        <v>30</v>
      </c>
      <c r="M46" s="535">
        <f t="shared" si="22"/>
        <v>135</v>
      </c>
      <c r="N46" s="527"/>
      <c r="O46" s="528"/>
      <c r="P46" s="529"/>
      <c r="Q46" s="530"/>
      <c r="R46" s="528"/>
      <c r="S46" s="529"/>
      <c r="T46" s="530"/>
      <c r="U46" s="528"/>
      <c r="V46" s="529"/>
      <c r="W46" s="530">
        <v>5</v>
      </c>
      <c r="X46" s="529"/>
      <c r="AD46" s="127" t="s">
        <v>380</v>
      </c>
      <c r="AG46" s="488" t="b">
        <f t="shared" si="13"/>
        <v>1</v>
      </c>
      <c r="AH46" s="488" t="b">
        <f t="shared" si="13"/>
        <v>1</v>
      </c>
      <c r="AJ46" s="488" t="b">
        <f t="shared" si="13"/>
        <v>1</v>
      </c>
      <c r="AK46" s="488" t="b">
        <f t="shared" si="13"/>
        <v>1</v>
      </c>
      <c r="AM46" s="488" t="b">
        <f t="shared" si="13"/>
        <v>1</v>
      </c>
      <c r="AN46" s="488" t="b">
        <f t="shared" si="13"/>
        <v>1</v>
      </c>
      <c r="AP46" s="488" t="b">
        <f t="shared" si="13"/>
        <v>0</v>
      </c>
      <c r="AQ46" s="488" t="b">
        <f t="shared" si="13"/>
        <v>1</v>
      </c>
      <c r="AT46" s="1164">
        <f t="shared" si="14"/>
        <v>0.35714285714285715</v>
      </c>
    </row>
    <row r="47" spans="1:47" ht="32.25" thickBot="1" x14ac:dyDescent="0.3">
      <c r="A47" s="925" t="s">
        <v>267</v>
      </c>
      <c r="B47" s="921" t="s">
        <v>277</v>
      </c>
      <c r="C47" s="540">
        <v>8</v>
      </c>
      <c r="D47" s="534"/>
      <c r="E47" s="534"/>
      <c r="F47" s="535"/>
      <c r="G47" s="541">
        <v>6</v>
      </c>
      <c r="H47" s="533">
        <f t="shared" si="20"/>
        <v>180</v>
      </c>
      <c r="I47" s="548">
        <f t="shared" si="21"/>
        <v>65</v>
      </c>
      <c r="J47" s="549">
        <v>26</v>
      </c>
      <c r="K47" s="549"/>
      <c r="L47" s="549">
        <v>39</v>
      </c>
      <c r="M47" s="550">
        <f t="shared" si="22"/>
        <v>115</v>
      </c>
      <c r="N47" s="538"/>
      <c r="O47" s="539"/>
      <c r="P47" s="195"/>
      <c r="Q47" s="526"/>
      <c r="R47" s="539"/>
      <c r="S47" s="195"/>
      <c r="T47" s="526"/>
      <c r="U47" s="539"/>
      <c r="V47" s="195"/>
      <c r="W47" s="526"/>
      <c r="X47" s="195">
        <v>5</v>
      </c>
      <c r="AD47" s="127" t="s">
        <v>380</v>
      </c>
      <c r="AG47" s="488" t="b">
        <f t="shared" si="13"/>
        <v>1</v>
      </c>
      <c r="AH47" s="488" t="b">
        <f t="shared" si="13"/>
        <v>1</v>
      </c>
      <c r="AJ47" s="488" t="b">
        <f t="shared" si="13"/>
        <v>1</v>
      </c>
      <c r="AK47" s="488" t="b">
        <f t="shared" si="13"/>
        <v>1</v>
      </c>
      <c r="AM47" s="488" t="b">
        <f t="shared" si="13"/>
        <v>1</v>
      </c>
      <c r="AN47" s="488" t="b">
        <f t="shared" si="13"/>
        <v>1</v>
      </c>
      <c r="AP47" s="488" t="b">
        <f t="shared" si="13"/>
        <v>1</v>
      </c>
      <c r="AQ47" s="488" t="b">
        <f t="shared" si="13"/>
        <v>0</v>
      </c>
      <c r="AT47" s="1164">
        <f t="shared" si="14"/>
        <v>0.3611111111111111</v>
      </c>
    </row>
    <row r="48" spans="1:47" ht="16.5" thickBot="1" x14ac:dyDescent="0.3">
      <c r="A48" s="925" t="s">
        <v>274</v>
      </c>
      <c r="B48" s="934" t="s">
        <v>132</v>
      </c>
      <c r="C48" s="540">
        <v>5</v>
      </c>
      <c r="D48" s="534"/>
      <c r="E48" s="534"/>
      <c r="F48" s="535"/>
      <c r="G48" s="541">
        <v>4</v>
      </c>
      <c r="H48" s="533">
        <f t="shared" ref="H48" si="23">G48*30</f>
        <v>120</v>
      </c>
      <c r="I48" s="548">
        <f t="shared" ref="I48" si="24">J48+K48+L48</f>
        <v>45</v>
      </c>
      <c r="J48" s="549">
        <v>15</v>
      </c>
      <c r="K48" s="549"/>
      <c r="L48" s="549">
        <v>30</v>
      </c>
      <c r="M48" s="550">
        <f t="shared" ref="M48" si="25">H48-I48</f>
        <v>75</v>
      </c>
      <c r="N48" s="527"/>
      <c r="O48" s="528"/>
      <c r="P48" s="529"/>
      <c r="Q48" s="530"/>
      <c r="R48" s="528"/>
      <c r="S48" s="529"/>
      <c r="T48" s="530">
        <v>3</v>
      </c>
      <c r="U48" s="528"/>
      <c r="V48" s="529"/>
      <c r="W48" s="530"/>
      <c r="X48" s="529"/>
      <c r="AD48" s="127" t="s">
        <v>380</v>
      </c>
      <c r="AG48" s="488" t="b">
        <f t="shared" si="13"/>
        <v>1</v>
      </c>
      <c r="AH48" s="488" t="b">
        <f t="shared" si="13"/>
        <v>1</v>
      </c>
      <c r="AJ48" s="488" t="b">
        <f t="shared" si="13"/>
        <v>1</v>
      </c>
      <c r="AK48" s="488" t="b">
        <f t="shared" si="13"/>
        <v>1</v>
      </c>
      <c r="AM48" s="488" t="b">
        <f t="shared" si="13"/>
        <v>0</v>
      </c>
      <c r="AN48" s="488" t="b">
        <f t="shared" si="13"/>
        <v>1</v>
      </c>
      <c r="AP48" s="488" t="b">
        <f t="shared" si="13"/>
        <v>1</v>
      </c>
      <c r="AQ48" s="488" t="b">
        <f t="shared" si="13"/>
        <v>1</v>
      </c>
      <c r="AT48" s="1164">
        <f t="shared" si="14"/>
        <v>0.375</v>
      </c>
    </row>
    <row r="49" spans="1:47" ht="32.25" thickBot="1" x14ac:dyDescent="0.3">
      <c r="A49" s="925" t="s">
        <v>275</v>
      </c>
      <c r="B49" s="935" t="s">
        <v>287</v>
      </c>
      <c r="C49" s="540">
        <v>6</v>
      </c>
      <c r="D49" s="534"/>
      <c r="E49" s="534"/>
      <c r="F49" s="535"/>
      <c r="G49" s="541">
        <v>5</v>
      </c>
      <c r="H49" s="533">
        <f t="shared" ref="H49" si="26">G49*30</f>
        <v>150</v>
      </c>
      <c r="I49" s="548">
        <f t="shared" ref="I49" si="27">J49+K49+L49</f>
        <v>54</v>
      </c>
      <c r="J49" s="549">
        <v>18</v>
      </c>
      <c r="K49" s="549"/>
      <c r="L49" s="549">
        <v>36</v>
      </c>
      <c r="M49" s="550">
        <f t="shared" ref="M49" si="28">H49-I49</f>
        <v>96</v>
      </c>
      <c r="N49" s="527"/>
      <c r="O49" s="528"/>
      <c r="P49" s="529"/>
      <c r="Q49" s="530"/>
      <c r="R49" s="528"/>
      <c r="S49" s="529"/>
      <c r="T49" s="530"/>
      <c r="U49" s="528">
        <v>3</v>
      </c>
      <c r="V49" s="529">
        <v>3</v>
      </c>
      <c r="W49" s="530"/>
      <c r="X49" s="529"/>
      <c r="AD49" s="127" t="s">
        <v>380</v>
      </c>
      <c r="AG49" s="488" t="b">
        <f t="shared" si="13"/>
        <v>1</v>
      </c>
      <c r="AH49" s="488" t="b">
        <f t="shared" si="13"/>
        <v>1</v>
      </c>
      <c r="AJ49" s="488" t="b">
        <f t="shared" si="13"/>
        <v>1</v>
      </c>
      <c r="AK49" s="488" t="b">
        <f t="shared" si="13"/>
        <v>1</v>
      </c>
      <c r="AM49" s="488" t="b">
        <f t="shared" si="13"/>
        <v>1</v>
      </c>
      <c r="AN49" s="488" t="b">
        <f t="shared" si="13"/>
        <v>0</v>
      </c>
      <c r="AP49" s="488" t="b">
        <f t="shared" si="13"/>
        <v>1</v>
      </c>
      <c r="AQ49" s="488" t="b">
        <f t="shared" si="13"/>
        <v>1</v>
      </c>
      <c r="AT49" s="1164">
        <f t="shared" si="14"/>
        <v>0.36</v>
      </c>
    </row>
    <row r="50" spans="1:47" ht="16.5" thickBot="1" x14ac:dyDescent="0.3">
      <c r="A50" s="925" t="s">
        <v>413</v>
      </c>
      <c r="B50" s="935" t="s">
        <v>236</v>
      </c>
      <c r="C50" s="540"/>
      <c r="D50" s="534">
        <v>5</v>
      </c>
      <c r="E50" s="534"/>
      <c r="F50" s="535"/>
      <c r="G50" s="541">
        <v>4</v>
      </c>
      <c r="H50" s="533">
        <f t="shared" ref="H50" si="29">G50*30</f>
        <v>120</v>
      </c>
      <c r="I50" s="548">
        <f t="shared" ref="I50" si="30">J50+K50+L50</f>
        <v>60</v>
      </c>
      <c r="J50" s="549">
        <v>30</v>
      </c>
      <c r="K50" s="549"/>
      <c r="L50" s="549">
        <v>30</v>
      </c>
      <c r="M50" s="550">
        <f t="shared" ref="M50" si="31">H50-I50</f>
        <v>60</v>
      </c>
      <c r="N50" s="527"/>
      <c r="O50" s="528"/>
      <c r="P50" s="529"/>
      <c r="Q50" s="530"/>
      <c r="R50" s="528"/>
      <c r="S50" s="529"/>
      <c r="T50" s="530">
        <v>4</v>
      </c>
      <c r="U50" s="528"/>
      <c r="V50" s="529"/>
      <c r="W50" s="530"/>
      <c r="X50" s="529"/>
      <c r="AD50" s="127" t="s">
        <v>380</v>
      </c>
      <c r="AG50" s="488" t="b">
        <f t="shared" si="13"/>
        <v>1</v>
      </c>
      <c r="AH50" s="488" t="b">
        <f t="shared" si="13"/>
        <v>1</v>
      </c>
      <c r="AJ50" s="488" t="b">
        <f t="shared" si="13"/>
        <v>1</v>
      </c>
      <c r="AK50" s="488" t="b">
        <f t="shared" si="13"/>
        <v>1</v>
      </c>
      <c r="AM50" s="488" t="b">
        <f t="shared" si="13"/>
        <v>0</v>
      </c>
      <c r="AN50" s="488" t="b">
        <f t="shared" si="13"/>
        <v>1</v>
      </c>
      <c r="AP50" s="488" t="b">
        <f t="shared" si="13"/>
        <v>1</v>
      </c>
      <c r="AQ50" s="488" t="b">
        <f t="shared" si="13"/>
        <v>1</v>
      </c>
      <c r="AT50" s="1164">
        <f t="shared" si="14"/>
        <v>0.5</v>
      </c>
    </row>
    <row r="51" spans="1:47" ht="16.5" thickBot="1" x14ac:dyDescent="0.3">
      <c r="A51" s="925" t="s">
        <v>276</v>
      </c>
      <c r="B51" s="935" t="s">
        <v>387</v>
      </c>
      <c r="C51" s="540">
        <v>6</v>
      </c>
      <c r="D51" s="534"/>
      <c r="E51" s="534"/>
      <c r="F51" s="535"/>
      <c r="G51" s="541">
        <v>5</v>
      </c>
      <c r="H51" s="533">
        <f t="shared" ref="H51" si="32">G51*30</f>
        <v>150</v>
      </c>
      <c r="I51" s="548">
        <f t="shared" ref="I51" si="33">J51+K51+L51</f>
        <v>54</v>
      </c>
      <c r="J51" s="549">
        <v>18</v>
      </c>
      <c r="K51" s="549"/>
      <c r="L51" s="549">
        <v>36</v>
      </c>
      <c r="M51" s="550">
        <f t="shared" ref="M51" si="34">H51-I51</f>
        <v>96</v>
      </c>
      <c r="N51" s="527"/>
      <c r="O51" s="528"/>
      <c r="P51" s="529"/>
      <c r="Q51" s="530"/>
      <c r="R51" s="528"/>
      <c r="S51" s="529"/>
      <c r="T51" s="530"/>
      <c r="U51" s="528">
        <v>3</v>
      </c>
      <c r="V51" s="529">
        <v>3</v>
      </c>
      <c r="W51" s="530"/>
      <c r="X51" s="529"/>
      <c r="AD51" s="127" t="s">
        <v>380</v>
      </c>
      <c r="AG51" s="488" t="b">
        <f t="shared" si="13"/>
        <v>1</v>
      </c>
      <c r="AH51" s="488" t="b">
        <f t="shared" si="13"/>
        <v>1</v>
      </c>
      <c r="AJ51" s="488" t="b">
        <f t="shared" si="13"/>
        <v>1</v>
      </c>
      <c r="AK51" s="488" t="b">
        <f t="shared" si="13"/>
        <v>1</v>
      </c>
      <c r="AM51" s="488" t="b">
        <f t="shared" si="13"/>
        <v>1</v>
      </c>
      <c r="AN51" s="488" t="b">
        <f t="shared" si="13"/>
        <v>0</v>
      </c>
      <c r="AP51" s="488" t="b">
        <f t="shared" si="13"/>
        <v>1</v>
      </c>
      <c r="AQ51" s="488" t="b">
        <f t="shared" si="13"/>
        <v>1</v>
      </c>
      <c r="AT51" s="1164">
        <f t="shared" si="14"/>
        <v>0.36</v>
      </c>
    </row>
    <row r="52" spans="1:47" ht="16.5" thickBot="1" x14ac:dyDescent="0.3">
      <c r="A52" s="543" t="s">
        <v>414</v>
      </c>
      <c r="B52" s="936" t="s">
        <v>283</v>
      </c>
      <c r="C52" s="540"/>
      <c r="D52" s="534">
        <v>7</v>
      </c>
      <c r="E52" s="534"/>
      <c r="F52" s="535"/>
      <c r="G52" s="541">
        <v>5</v>
      </c>
      <c r="H52" s="533">
        <f t="shared" ref="H52" si="35">G52*30</f>
        <v>150</v>
      </c>
      <c r="I52" s="548">
        <f t="shared" ref="I52" si="36">J52+K52+L52</f>
        <v>45</v>
      </c>
      <c r="J52" s="549">
        <v>15</v>
      </c>
      <c r="K52" s="549"/>
      <c r="L52" s="549">
        <v>30</v>
      </c>
      <c r="M52" s="550">
        <f t="shared" ref="M52" si="37">H52-I52</f>
        <v>105</v>
      </c>
      <c r="N52" s="538"/>
      <c r="O52" s="539"/>
      <c r="P52" s="195"/>
      <c r="Q52" s="526"/>
      <c r="R52" s="539"/>
      <c r="S52" s="195"/>
      <c r="T52" s="526"/>
      <c r="U52" s="539"/>
      <c r="V52" s="195"/>
      <c r="W52" s="526">
        <v>3</v>
      </c>
      <c r="X52" s="529"/>
      <c r="AG52" s="488" t="b">
        <f t="shared" si="13"/>
        <v>1</v>
      </c>
      <c r="AH52" s="488" t="b">
        <f t="shared" si="13"/>
        <v>1</v>
      </c>
      <c r="AJ52" s="488" t="b">
        <f t="shared" si="13"/>
        <v>1</v>
      </c>
      <c r="AK52" s="488" t="b">
        <f t="shared" si="13"/>
        <v>1</v>
      </c>
      <c r="AM52" s="488" t="b">
        <f t="shared" si="13"/>
        <v>1</v>
      </c>
      <c r="AN52" s="488" t="b">
        <f t="shared" si="13"/>
        <v>1</v>
      </c>
      <c r="AP52" s="488" t="b">
        <f t="shared" si="13"/>
        <v>0</v>
      </c>
      <c r="AQ52" s="488" t="b">
        <f t="shared" si="13"/>
        <v>1</v>
      </c>
      <c r="AT52" s="1164">
        <f t="shared" si="14"/>
        <v>0.3</v>
      </c>
    </row>
    <row r="53" spans="1:47" ht="16.5" thickBot="1" x14ac:dyDescent="0.3">
      <c r="A53" s="543" t="s">
        <v>458</v>
      </c>
      <c r="B53" s="936" t="s">
        <v>442</v>
      </c>
      <c r="C53" s="540">
        <v>7</v>
      </c>
      <c r="D53" s="534"/>
      <c r="E53" s="534"/>
      <c r="F53" s="535"/>
      <c r="G53" s="541">
        <v>5</v>
      </c>
      <c r="H53" s="533">
        <f t="shared" ref="H53" si="38">G53*30</f>
        <v>150</v>
      </c>
      <c r="I53" s="548">
        <f t="shared" ref="I53" si="39">J53+K53+L53</f>
        <v>60</v>
      </c>
      <c r="J53" s="549">
        <v>30</v>
      </c>
      <c r="K53" s="549"/>
      <c r="L53" s="549">
        <v>30</v>
      </c>
      <c r="M53" s="550">
        <f t="shared" ref="M53" si="40">H53-I53</f>
        <v>90</v>
      </c>
      <c r="N53" s="538"/>
      <c r="O53" s="539"/>
      <c r="P53" s="195"/>
      <c r="Q53" s="526"/>
      <c r="R53" s="539"/>
      <c r="S53" s="195"/>
      <c r="T53" s="526"/>
      <c r="U53" s="539"/>
      <c r="V53" s="195"/>
      <c r="W53" s="526">
        <v>4</v>
      </c>
      <c r="X53" s="529"/>
      <c r="AG53" s="488" t="b">
        <f t="shared" ref="AG53" si="41">ISBLANK(N53)</f>
        <v>1</v>
      </c>
      <c r="AH53" s="488" t="b">
        <f t="shared" ref="AH53" si="42">ISBLANK(O53)</f>
        <v>1</v>
      </c>
      <c r="AJ53" s="488" t="b">
        <f t="shared" ref="AJ53" si="43">ISBLANK(Q53)</f>
        <v>1</v>
      </c>
      <c r="AK53" s="488" t="b">
        <f t="shared" ref="AK53" si="44">ISBLANK(R53)</f>
        <v>1</v>
      </c>
      <c r="AM53" s="488" t="b">
        <f t="shared" ref="AM53" si="45">ISBLANK(T53)</f>
        <v>1</v>
      </c>
      <c r="AN53" s="488" t="b">
        <f t="shared" ref="AN53" si="46">ISBLANK(U53)</f>
        <v>1</v>
      </c>
      <c r="AP53" s="488" t="b">
        <f t="shared" ref="AP53" si="47">ISBLANK(W53)</f>
        <v>0</v>
      </c>
      <c r="AQ53" s="488" t="b">
        <f t="shared" ref="AQ53" si="48">ISBLANK(X53)</f>
        <v>1</v>
      </c>
      <c r="AT53" s="1164">
        <f t="shared" si="14"/>
        <v>0.4</v>
      </c>
    </row>
    <row r="54" spans="1:47" ht="16.5" thickBot="1" x14ac:dyDescent="0.3">
      <c r="A54" s="1474" t="s">
        <v>186</v>
      </c>
      <c r="B54" s="1479"/>
      <c r="C54" s="1479"/>
      <c r="D54" s="1479"/>
      <c r="E54" s="1479"/>
      <c r="F54" s="1448"/>
      <c r="G54" s="551">
        <f>SUM(G30:G53)-G36-G37-G41-G42-G44-G45</f>
        <v>91</v>
      </c>
      <c r="H54" s="552">
        <f>SUM(H30:H53)-H36-H37-H41-H42-H44-H45</f>
        <v>2730</v>
      </c>
      <c r="I54" s="552">
        <f t="shared" ref="I54:M54" si="49">SUM(I30:I52)-I36-I37-I41-I42-I44-I45</f>
        <v>986</v>
      </c>
      <c r="J54" s="552">
        <f t="shared" si="49"/>
        <v>446</v>
      </c>
      <c r="K54" s="552">
        <f t="shared" si="49"/>
        <v>0</v>
      </c>
      <c r="L54" s="552">
        <f t="shared" si="49"/>
        <v>540</v>
      </c>
      <c r="M54" s="552">
        <f t="shared" si="49"/>
        <v>1594</v>
      </c>
      <c r="N54" s="552">
        <f>SUM(N30:N53)</f>
        <v>0</v>
      </c>
      <c r="O54" s="552">
        <f t="shared" ref="O54:X54" si="50">SUM(O30:O53)</f>
        <v>4</v>
      </c>
      <c r="P54" s="552">
        <f t="shared" si="50"/>
        <v>4</v>
      </c>
      <c r="Q54" s="552">
        <f t="shared" si="50"/>
        <v>9</v>
      </c>
      <c r="R54" s="552">
        <f t="shared" si="50"/>
        <v>8</v>
      </c>
      <c r="S54" s="552">
        <f t="shared" si="50"/>
        <v>8</v>
      </c>
      <c r="T54" s="552">
        <f t="shared" si="50"/>
        <v>18</v>
      </c>
      <c r="U54" s="552">
        <f t="shared" si="50"/>
        <v>10</v>
      </c>
      <c r="V54" s="552">
        <f t="shared" si="50"/>
        <v>10</v>
      </c>
      <c r="W54" s="552">
        <f t="shared" si="50"/>
        <v>12</v>
      </c>
      <c r="X54" s="552">
        <f t="shared" si="50"/>
        <v>5</v>
      </c>
      <c r="Y54" s="885">
        <f t="shared" ref="Y54:AC54" si="51">SUM(Y30:Y47)</f>
        <v>0</v>
      </c>
      <c r="Z54" s="552">
        <f t="shared" si="51"/>
        <v>0</v>
      </c>
      <c r="AA54" s="552">
        <f t="shared" si="51"/>
        <v>0</v>
      </c>
      <c r="AB54" s="552">
        <f t="shared" si="51"/>
        <v>0</v>
      </c>
      <c r="AC54" s="552">
        <f t="shared" si="51"/>
        <v>0</v>
      </c>
      <c r="AD54" s="75">
        <f>30*G54</f>
        <v>2730</v>
      </c>
      <c r="AG54" s="493">
        <f>SUMIF(AG30:AG53,FALSE,$G30:$G53)</f>
        <v>0</v>
      </c>
      <c r="AH54" s="493">
        <f t="shared" ref="AH54:AQ54" si="52">SUMIF(AH30:AH53,FALSE,$G30:$G53)</f>
        <v>6</v>
      </c>
      <c r="AI54" s="493">
        <f t="shared" si="52"/>
        <v>0</v>
      </c>
      <c r="AJ54" s="493">
        <f t="shared" si="52"/>
        <v>12</v>
      </c>
      <c r="AK54" s="493">
        <f t="shared" si="52"/>
        <v>12</v>
      </c>
      <c r="AL54" s="493">
        <f t="shared" si="52"/>
        <v>0</v>
      </c>
      <c r="AM54" s="493">
        <f t="shared" si="52"/>
        <v>22</v>
      </c>
      <c r="AN54" s="493">
        <f t="shared" si="52"/>
        <v>15</v>
      </c>
      <c r="AO54" s="493">
        <f t="shared" si="52"/>
        <v>0</v>
      </c>
      <c r="AP54" s="493">
        <f t="shared" si="52"/>
        <v>18</v>
      </c>
      <c r="AQ54" s="493">
        <f t="shared" si="52"/>
        <v>6</v>
      </c>
      <c r="AR54" s="494">
        <f>SUM(AG54:AQ54)</f>
        <v>91</v>
      </c>
    </row>
    <row r="55" spans="1:47" ht="16.5" thickBot="1" x14ac:dyDescent="0.3">
      <c r="A55" s="1506" t="s">
        <v>187</v>
      </c>
      <c r="B55" s="1507"/>
      <c r="C55" s="1507"/>
      <c r="D55" s="1507"/>
      <c r="E55" s="1507"/>
      <c r="F55" s="1507"/>
      <c r="G55" s="1507"/>
      <c r="H55" s="1507"/>
      <c r="I55" s="1508"/>
      <c r="J55" s="1508"/>
      <c r="K55" s="1508"/>
      <c r="L55" s="1508"/>
      <c r="M55" s="1508"/>
      <c r="N55" s="1507"/>
      <c r="O55" s="1507"/>
      <c r="P55" s="1507"/>
      <c r="Q55" s="1507"/>
      <c r="R55" s="1507"/>
      <c r="S55" s="1507"/>
      <c r="T55" s="1507"/>
      <c r="U55" s="1507"/>
      <c r="V55" s="1507"/>
      <c r="W55" s="1507"/>
      <c r="X55" s="1509"/>
      <c r="AE55" s="127" t="s">
        <v>390</v>
      </c>
    </row>
    <row r="56" spans="1:47" s="75" customFormat="1" ht="16.5" thickBot="1" x14ac:dyDescent="0.3">
      <c r="A56" s="1102" t="s">
        <v>415</v>
      </c>
      <c r="B56" s="937" t="s">
        <v>223</v>
      </c>
      <c r="C56" s="43"/>
      <c r="D56" s="44">
        <v>2</v>
      </c>
      <c r="E56" s="44"/>
      <c r="F56" s="938"/>
      <c r="G56" s="939">
        <v>3</v>
      </c>
      <c r="H56" s="940">
        <f>G56*30</f>
        <v>90</v>
      </c>
      <c r="I56" s="268">
        <v>0</v>
      </c>
      <c r="J56" s="941"/>
      <c r="K56" s="941"/>
      <c r="L56" s="941"/>
      <c r="M56" s="256">
        <f>H56-I56</f>
        <v>90</v>
      </c>
      <c r="N56" s="942"/>
      <c r="O56" s="943"/>
      <c r="P56" s="553"/>
      <c r="Q56" s="944"/>
      <c r="R56" s="945"/>
      <c r="S56" s="553"/>
      <c r="T56" s="944"/>
      <c r="U56" s="945"/>
      <c r="V56" s="553"/>
      <c r="W56" s="944"/>
      <c r="X56" s="553"/>
      <c r="AE56" s="89" t="s">
        <v>98</v>
      </c>
      <c r="AF56" s="495">
        <f>G56</f>
        <v>3</v>
      </c>
      <c r="AG56" s="486"/>
      <c r="AH56" s="486"/>
      <c r="AI56" s="486"/>
      <c r="AJ56" s="486"/>
      <c r="AK56" s="486"/>
      <c r="AL56" s="486"/>
      <c r="AM56" s="486"/>
      <c r="AN56" s="486"/>
      <c r="AO56" s="486"/>
      <c r="AP56" s="486"/>
      <c r="AQ56" s="486"/>
      <c r="AT56" s="1162"/>
      <c r="AU56" s="1162"/>
    </row>
    <row r="57" spans="1:47" s="75" customFormat="1" ht="16.5" thickBot="1" x14ac:dyDescent="0.3">
      <c r="A57" s="1102" t="s">
        <v>416</v>
      </c>
      <c r="B57" s="946" t="s">
        <v>269</v>
      </c>
      <c r="C57" s="947"/>
      <c r="D57" s="948" t="s">
        <v>174</v>
      </c>
      <c r="E57" s="948"/>
      <c r="F57" s="949"/>
      <c r="G57" s="950">
        <v>3</v>
      </c>
      <c r="H57" s="951">
        <f>G57*30</f>
        <v>90</v>
      </c>
      <c r="I57" s="525">
        <f>J57+K57+L57</f>
        <v>0</v>
      </c>
      <c r="J57" s="534"/>
      <c r="K57" s="534"/>
      <c r="L57" s="534"/>
      <c r="M57" s="535">
        <f>H57-I57</f>
        <v>90</v>
      </c>
      <c r="N57" s="952"/>
      <c r="O57" s="953"/>
      <c r="P57" s="954"/>
      <c r="Q57" s="955"/>
      <c r="R57" s="953"/>
      <c r="S57" s="954"/>
      <c r="T57" s="955"/>
      <c r="U57" s="953"/>
      <c r="V57" s="954"/>
      <c r="W57" s="955"/>
      <c r="X57" s="954"/>
      <c r="AE57" s="89" t="s">
        <v>99</v>
      </c>
      <c r="AF57" s="495">
        <f>G57</f>
        <v>3</v>
      </c>
      <c r="AG57" s="486"/>
      <c r="AH57" s="486"/>
      <c r="AI57" s="486"/>
      <c r="AJ57" s="486"/>
      <c r="AK57" s="486"/>
      <c r="AL57" s="486"/>
      <c r="AM57" s="486"/>
      <c r="AN57" s="486"/>
      <c r="AO57" s="486"/>
      <c r="AP57" s="486"/>
      <c r="AQ57" s="486"/>
      <c r="AT57" s="1162"/>
      <c r="AU57" s="1162"/>
    </row>
    <row r="58" spans="1:47" s="75" customFormat="1" ht="16.5" thickBot="1" x14ac:dyDescent="0.3">
      <c r="A58" s="1102" t="s">
        <v>417</v>
      </c>
      <c r="B58" s="956" t="s">
        <v>270</v>
      </c>
      <c r="C58" s="46"/>
      <c r="D58" s="47" t="s">
        <v>173</v>
      </c>
      <c r="E58" s="47"/>
      <c r="F58" s="957"/>
      <c r="G58" s="958">
        <v>3</v>
      </c>
      <c r="H58" s="951">
        <f>G58*30</f>
        <v>90</v>
      </c>
      <c r="I58" s="525">
        <f>J58+K58+L58</f>
        <v>0</v>
      </c>
      <c r="J58" s="534"/>
      <c r="K58" s="534"/>
      <c r="L58" s="534"/>
      <c r="M58" s="535">
        <f>H58-I58</f>
        <v>90</v>
      </c>
      <c r="N58" s="952"/>
      <c r="O58" s="953"/>
      <c r="P58" s="954"/>
      <c r="Q58" s="955"/>
      <c r="R58" s="953"/>
      <c r="S58" s="954"/>
      <c r="T58" s="955"/>
      <c r="U58" s="953"/>
      <c r="V58" s="954"/>
      <c r="W58" s="955"/>
      <c r="X58" s="954"/>
      <c r="AE58" s="89" t="s">
        <v>100</v>
      </c>
      <c r="AF58" s="495">
        <f>G58</f>
        <v>3</v>
      </c>
      <c r="AG58" s="486"/>
      <c r="AH58" s="486"/>
      <c r="AI58" s="486"/>
      <c r="AJ58" s="486"/>
      <c r="AK58" s="486"/>
      <c r="AL58" s="486"/>
      <c r="AM58" s="486"/>
      <c r="AN58" s="486"/>
      <c r="AO58" s="486"/>
      <c r="AP58" s="486"/>
      <c r="AQ58" s="486"/>
      <c r="AT58" s="1162"/>
      <c r="AU58" s="1162"/>
    </row>
    <row r="59" spans="1:47" s="75" customFormat="1" ht="16.5" thickBot="1" x14ac:dyDescent="0.3">
      <c r="A59" s="1102" t="s">
        <v>418</v>
      </c>
      <c r="B59" s="959" t="s">
        <v>148</v>
      </c>
      <c r="C59" s="960"/>
      <c r="D59" s="961" t="s">
        <v>172</v>
      </c>
      <c r="E59" s="961"/>
      <c r="F59" s="962"/>
      <c r="G59" s="963">
        <v>6</v>
      </c>
      <c r="H59" s="964">
        <f>G59*30</f>
        <v>180</v>
      </c>
      <c r="I59" s="548">
        <f>J59+K59+L59</f>
        <v>0</v>
      </c>
      <c r="J59" s="549"/>
      <c r="K59" s="549"/>
      <c r="L59" s="549"/>
      <c r="M59" s="550">
        <f>H59-I59</f>
        <v>180</v>
      </c>
      <c r="N59" s="965"/>
      <c r="O59" s="966"/>
      <c r="P59" s="967"/>
      <c r="Q59" s="968"/>
      <c r="R59" s="966"/>
      <c r="S59" s="967"/>
      <c r="T59" s="968"/>
      <c r="U59" s="966"/>
      <c r="V59" s="967"/>
      <c r="W59" s="968"/>
      <c r="X59" s="967"/>
      <c r="AE59" s="89" t="s">
        <v>101</v>
      </c>
      <c r="AF59" s="495">
        <f>G59+G62</f>
        <v>12</v>
      </c>
      <c r="AG59" s="486"/>
      <c r="AH59" s="486"/>
      <c r="AI59" s="486"/>
      <c r="AJ59" s="486"/>
      <c r="AK59" s="486"/>
      <c r="AL59" s="486"/>
      <c r="AM59" s="486"/>
      <c r="AN59" s="486"/>
      <c r="AO59" s="486"/>
      <c r="AP59" s="486"/>
      <c r="AQ59" s="486"/>
      <c r="AT59" s="1162"/>
      <c r="AU59" s="1162"/>
    </row>
    <row r="60" spans="1:47" s="75" customFormat="1" ht="16.5" thickBot="1" x14ac:dyDescent="0.3">
      <c r="A60" s="1510" t="s">
        <v>188</v>
      </c>
      <c r="B60" s="1508"/>
      <c r="C60" s="1508"/>
      <c r="D60" s="1508"/>
      <c r="E60" s="1508"/>
      <c r="F60" s="1511"/>
      <c r="G60" s="554">
        <f>SUM(G56:G59)</f>
        <v>15</v>
      </c>
      <c r="H60" s="555">
        <f>SUM(H56:H59)</f>
        <v>450</v>
      </c>
      <c r="I60" s="556">
        <f t="shared" ref="I60:X60" si="53">SUM(I56:I59)</f>
        <v>0</v>
      </c>
      <c r="J60" s="556">
        <f t="shared" si="53"/>
        <v>0</v>
      </c>
      <c r="K60" s="556">
        <f t="shared" si="53"/>
        <v>0</v>
      </c>
      <c r="L60" s="556">
        <f t="shared" si="53"/>
        <v>0</v>
      </c>
      <c r="M60" s="556">
        <f t="shared" si="53"/>
        <v>450</v>
      </c>
      <c r="N60" s="555">
        <f t="shared" si="53"/>
        <v>0</v>
      </c>
      <c r="O60" s="555">
        <f t="shared" si="53"/>
        <v>0</v>
      </c>
      <c r="P60" s="555">
        <f t="shared" si="53"/>
        <v>0</v>
      </c>
      <c r="Q60" s="555">
        <f t="shared" si="53"/>
        <v>0</v>
      </c>
      <c r="R60" s="555">
        <f t="shared" si="53"/>
        <v>0</v>
      </c>
      <c r="S60" s="555">
        <f t="shared" si="53"/>
        <v>0</v>
      </c>
      <c r="T60" s="555">
        <f t="shared" si="53"/>
        <v>0</v>
      </c>
      <c r="U60" s="555">
        <f t="shared" si="53"/>
        <v>0</v>
      </c>
      <c r="V60" s="555">
        <f t="shared" si="53"/>
        <v>0</v>
      </c>
      <c r="W60" s="555">
        <f t="shared" si="53"/>
        <v>0</v>
      </c>
      <c r="X60" s="555">
        <f t="shared" si="53"/>
        <v>0</v>
      </c>
      <c r="AF60" s="495">
        <f>SUM(AF56:AF59)</f>
        <v>21</v>
      </c>
      <c r="AG60" s="486"/>
      <c r="AH60" s="486"/>
      <c r="AI60" s="486"/>
      <c r="AJ60" s="486"/>
      <c r="AK60" s="486"/>
      <c r="AL60" s="486"/>
      <c r="AM60" s="486"/>
      <c r="AN60" s="486"/>
      <c r="AO60" s="486"/>
      <c r="AP60" s="486"/>
      <c r="AQ60" s="486"/>
      <c r="AT60" s="1162"/>
      <c r="AU60" s="1162"/>
    </row>
    <row r="61" spans="1:47" ht="16.5" thickBot="1" x14ac:dyDescent="0.3">
      <c r="A61" s="1510" t="s">
        <v>392</v>
      </c>
      <c r="B61" s="1508"/>
      <c r="C61" s="1508"/>
      <c r="D61" s="1508"/>
      <c r="E61" s="1508"/>
      <c r="F61" s="1508"/>
      <c r="G61" s="1508"/>
      <c r="H61" s="1508"/>
      <c r="I61" s="1508"/>
      <c r="J61" s="1508"/>
      <c r="K61" s="1508"/>
      <c r="L61" s="1508"/>
      <c r="M61" s="1508"/>
      <c r="N61" s="1508"/>
      <c r="O61" s="1508"/>
      <c r="P61" s="1508"/>
      <c r="Q61" s="1508"/>
      <c r="R61" s="1508"/>
      <c r="S61" s="1508"/>
      <c r="T61" s="1508"/>
      <c r="U61" s="1508"/>
      <c r="V61" s="1508"/>
      <c r="W61" s="1508"/>
      <c r="X61" s="1511"/>
    </row>
    <row r="62" spans="1:47" s="75" customFormat="1" x14ac:dyDescent="0.25">
      <c r="A62" s="274" t="s">
        <v>419</v>
      </c>
      <c r="B62" s="969" t="s">
        <v>391</v>
      </c>
      <c r="C62" s="970">
        <v>8</v>
      </c>
      <c r="D62" s="971"/>
      <c r="E62" s="971"/>
      <c r="F62" s="972"/>
      <c r="G62" s="973">
        <v>6</v>
      </c>
      <c r="H62" s="974">
        <f>G62*30</f>
        <v>180</v>
      </c>
      <c r="I62" s="975">
        <f>J62+K62+L62</f>
        <v>0</v>
      </c>
      <c r="J62" s="976"/>
      <c r="K62" s="976"/>
      <c r="L62" s="976"/>
      <c r="M62" s="256">
        <f>H62-I62</f>
        <v>180</v>
      </c>
      <c r="N62" s="977"/>
      <c r="O62" s="978"/>
      <c r="P62" s="979"/>
      <c r="Q62" s="980"/>
      <c r="R62" s="978"/>
      <c r="S62" s="979"/>
      <c r="T62" s="980"/>
      <c r="U62" s="978"/>
      <c r="V62" s="979"/>
      <c r="W62" s="980"/>
      <c r="X62" s="981"/>
      <c r="AG62" s="486"/>
      <c r="AH62" s="486"/>
      <c r="AI62" s="486"/>
      <c r="AJ62" s="486"/>
      <c r="AK62" s="486"/>
      <c r="AL62" s="486"/>
      <c r="AM62" s="486"/>
      <c r="AN62" s="486"/>
      <c r="AO62" s="486"/>
      <c r="AP62" s="486"/>
      <c r="AQ62" s="486"/>
      <c r="AT62" s="1162"/>
      <c r="AU62" s="1162"/>
    </row>
    <row r="63" spans="1:47" s="75" customFormat="1" ht="16.5" customHeight="1" thickBot="1" x14ac:dyDescent="0.3">
      <c r="A63" s="1512" t="s">
        <v>190</v>
      </c>
      <c r="B63" s="1513"/>
      <c r="C63" s="1513"/>
      <c r="D63" s="1513"/>
      <c r="E63" s="1513"/>
      <c r="F63" s="1514"/>
      <c r="G63" s="557">
        <f>SUM(G62:G62)</f>
        <v>6</v>
      </c>
      <c r="H63" s="558">
        <f>SUM(H62:H62)</f>
        <v>180</v>
      </c>
      <c r="I63" s="558">
        <f>I62</f>
        <v>0</v>
      </c>
      <c r="J63" s="558">
        <f>J62</f>
        <v>0</v>
      </c>
      <c r="K63" s="558">
        <f>K62</f>
        <v>0</v>
      </c>
      <c r="L63" s="558">
        <f>L62</f>
        <v>0</v>
      </c>
      <c r="M63" s="558">
        <f>SUM(M62:M62)</f>
        <v>180</v>
      </c>
      <c r="N63" s="558">
        <f t="shared" ref="N63:X63" si="54">N62</f>
        <v>0</v>
      </c>
      <c r="O63" s="558">
        <f t="shared" si="54"/>
        <v>0</v>
      </c>
      <c r="P63" s="558">
        <f t="shared" si="54"/>
        <v>0</v>
      </c>
      <c r="Q63" s="558">
        <f t="shared" si="54"/>
        <v>0</v>
      </c>
      <c r="R63" s="558">
        <f t="shared" si="54"/>
        <v>0</v>
      </c>
      <c r="S63" s="558">
        <f t="shared" si="54"/>
        <v>0</v>
      </c>
      <c r="T63" s="558">
        <f t="shared" si="54"/>
        <v>0</v>
      </c>
      <c r="U63" s="558">
        <f t="shared" si="54"/>
        <v>0</v>
      </c>
      <c r="V63" s="558">
        <f t="shared" si="54"/>
        <v>0</v>
      </c>
      <c r="W63" s="558">
        <f t="shared" si="54"/>
        <v>0</v>
      </c>
      <c r="X63" s="559">
        <f t="shared" si="54"/>
        <v>0</v>
      </c>
      <c r="AG63" s="486"/>
      <c r="AH63" s="486"/>
      <c r="AI63" s="486"/>
      <c r="AJ63" s="486"/>
      <c r="AK63" s="486"/>
      <c r="AL63" s="486"/>
      <c r="AM63" s="486"/>
      <c r="AN63" s="486"/>
      <c r="AO63" s="486"/>
      <c r="AP63" s="486"/>
      <c r="AQ63" s="486"/>
      <c r="AT63" s="1162"/>
      <c r="AU63" s="1162"/>
    </row>
    <row r="64" spans="1:47" ht="16.5" thickBot="1" x14ac:dyDescent="0.3">
      <c r="A64" s="1480" t="s">
        <v>191</v>
      </c>
      <c r="B64" s="1481"/>
      <c r="C64" s="1481"/>
      <c r="D64" s="1481"/>
      <c r="E64" s="1481"/>
      <c r="F64" s="1481"/>
      <c r="G64" s="560">
        <f>G63+G60+G54+G28</f>
        <v>180</v>
      </c>
      <c r="H64" s="561">
        <f>H63+H60+H54+H28</f>
        <v>5400</v>
      </c>
      <c r="I64" s="561">
        <f t="shared" ref="I64:X64" si="55">I54+I28+I60+I63</f>
        <v>1832</v>
      </c>
      <c r="J64" s="561">
        <f t="shared" si="55"/>
        <v>779</v>
      </c>
      <c r="K64" s="561">
        <f t="shared" si="55"/>
        <v>63</v>
      </c>
      <c r="L64" s="561">
        <f t="shared" si="55"/>
        <v>990</v>
      </c>
      <c r="M64" s="561">
        <f t="shared" si="55"/>
        <v>3418</v>
      </c>
      <c r="N64" s="561">
        <f t="shared" si="55"/>
        <v>26</v>
      </c>
      <c r="O64" s="561">
        <f t="shared" si="55"/>
        <v>19</v>
      </c>
      <c r="P64" s="561">
        <f t="shared" si="55"/>
        <v>19</v>
      </c>
      <c r="Q64" s="561">
        <f t="shared" si="55"/>
        <v>19</v>
      </c>
      <c r="R64" s="561">
        <f t="shared" si="55"/>
        <v>10</v>
      </c>
      <c r="S64" s="561">
        <f t="shared" si="55"/>
        <v>10</v>
      </c>
      <c r="T64" s="561">
        <f t="shared" si="55"/>
        <v>18</v>
      </c>
      <c r="U64" s="561">
        <f t="shared" si="55"/>
        <v>10</v>
      </c>
      <c r="V64" s="561">
        <f t="shared" si="55"/>
        <v>10</v>
      </c>
      <c r="W64" s="561">
        <f t="shared" si="55"/>
        <v>12</v>
      </c>
      <c r="X64" s="561">
        <f t="shared" si="55"/>
        <v>5</v>
      </c>
      <c r="Y64" s="75">
        <f>30*G64</f>
        <v>5400</v>
      </c>
    </row>
    <row r="65" spans="1:47" x14ac:dyDescent="0.25">
      <c r="A65" s="1515" t="s">
        <v>126</v>
      </c>
      <c r="B65" s="1516"/>
      <c r="C65" s="1516"/>
      <c r="D65" s="1516"/>
      <c r="E65" s="1516"/>
      <c r="F65" s="1516"/>
      <c r="G65" s="1516"/>
      <c r="H65" s="1516"/>
      <c r="I65" s="1516"/>
      <c r="J65" s="1516"/>
      <c r="K65" s="1516"/>
      <c r="L65" s="1516"/>
      <c r="M65" s="1516"/>
      <c r="N65" s="1516"/>
      <c r="O65" s="1516"/>
      <c r="P65" s="1516"/>
      <c r="Q65" s="1516"/>
      <c r="R65" s="1516"/>
      <c r="S65" s="1516"/>
      <c r="T65" s="1516"/>
      <c r="U65" s="1516"/>
      <c r="V65" s="1516"/>
      <c r="W65" s="1516"/>
      <c r="X65" s="1517"/>
    </row>
    <row r="66" spans="1:47" ht="16.5" thickBot="1" x14ac:dyDescent="0.3">
      <c r="A66" s="1518" t="s">
        <v>127</v>
      </c>
      <c r="B66" s="1519"/>
      <c r="C66" s="1520"/>
      <c r="D66" s="1520"/>
      <c r="E66" s="1520"/>
      <c r="F66" s="1520"/>
      <c r="G66" s="1520"/>
      <c r="H66" s="1520"/>
      <c r="I66" s="1520"/>
      <c r="J66" s="1520"/>
      <c r="K66" s="1520"/>
      <c r="L66" s="1520"/>
      <c r="M66" s="1520"/>
      <c r="N66" s="1520"/>
      <c r="O66" s="1520"/>
      <c r="P66" s="1520"/>
      <c r="Q66" s="1520"/>
      <c r="R66" s="1520"/>
      <c r="S66" s="1520"/>
      <c r="T66" s="1520"/>
      <c r="U66" s="1520"/>
      <c r="V66" s="1520"/>
      <c r="W66" s="1520"/>
      <c r="X66" s="1521"/>
    </row>
    <row r="67" spans="1:47" s="991" customFormat="1" ht="16.5" customHeight="1" thickBot="1" x14ac:dyDescent="0.3">
      <c r="A67" s="1472" t="s">
        <v>460</v>
      </c>
      <c r="B67" s="1473"/>
      <c r="C67" s="1060"/>
      <c r="D67" s="983">
        <v>4</v>
      </c>
      <c r="E67" s="983"/>
      <c r="F67" s="984"/>
      <c r="G67" s="985">
        <v>4</v>
      </c>
      <c r="H67" s="986">
        <f t="shared" ref="H67:H71" si="56">G67*30</f>
        <v>120</v>
      </c>
      <c r="I67" s="987"/>
      <c r="J67" s="988"/>
      <c r="K67" s="988"/>
      <c r="L67" s="988"/>
      <c r="M67" s="989"/>
      <c r="N67" s="982"/>
      <c r="O67" s="990"/>
      <c r="P67" s="984"/>
      <c r="Q67" s="1062"/>
      <c r="R67" s="1066">
        <v>2</v>
      </c>
      <c r="S67" s="1067">
        <v>2</v>
      </c>
      <c r="T67" s="1062"/>
      <c r="U67" s="1066"/>
      <c r="V67" s="1067"/>
      <c r="W67" s="1062"/>
      <c r="X67" s="1067"/>
      <c r="AE67" s="992" t="s">
        <v>98</v>
      </c>
      <c r="AF67" s="993">
        <f>AG88+AH88</f>
        <v>0</v>
      </c>
      <c r="AG67" s="994" t="b">
        <f>ISBLANK(N67)</f>
        <v>1</v>
      </c>
      <c r="AH67" s="994" t="b">
        <f>ISBLANK(O67)</f>
        <v>1</v>
      </c>
      <c r="AI67" s="995"/>
      <c r="AJ67" s="994" t="b">
        <f>ISBLANK(Q67)</f>
        <v>1</v>
      </c>
      <c r="AK67" s="994" t="b">
        <f>ISBLANK(R67)</f>
        <v>0</v>
      </c>
      <c r="AL67" s="995"/>
      <c r="AM67" s="994" t="b">
        <f>ISBLANK(T67)</f>
        <v>1</v>
      </c>
      <c r="AN67" s="994" t="b">
        <f>ISBLANK(U67)</f>
        <v>1</v>
      </c>
      <c r="AO67" s="995"/>
      <c r="AP67" s="994" t="b">
        <f>ISBLANK(W67)</f>
        <v>1</v>
      </c>
      <c r="AQ67" s="994" t="b">
        <f>ISBLANK(X67)</f>
        <v>1</v>
      </c>
      <c r="AT67" s="1165"/>
      <c r="AU67" s="1165"/>
    </row>
    <row r="68" spans="1:47" s="991" customFormat="1" ht="16.5" thickBot="1" x14ac:dyDescent="0.3">
      <c r="A68" s="1472" t="s">
        <v>461</v>
      </c>
      <c r="B68" s="1473"/>
      <c r="C68" s="1060"/>
      <c r="D68" s="983">
        <v>5</v>
      </c>
      <c r="E68" s="983"/>
      <c r="F68" s="984"/>
      <c r="G68" s="985">
        <v>4</v>
      </c>
      <c r="H68" s="986">
        <f t="shared" si="56"/>
        <v>120</v>
      </c>
      <c r="I68" s="987"/>
      <c r="J68" s="988"/>
      <c r="K68" s="988"/>
      <c r="L68" s="988"/>
      <c r="M68" s="989"/>
      <c r="N68" s="982"/>
      <c r="O68" s="990"/>
      <c r="P68" s="984"/>
      <c r="Q68" s="1062"/>
      <c r="R68" s="1066"/>
      <c r="S68" s="1067"/>
      <c r="T68" s="1062">
        <v>3</v>
      </c>
      <c r="U68" s="1066"/>
      <c r="V68" s="1067"/>
      <c r="W68" s="1062"/>
      <c r="X68" s="1067"/>
      <c r="AE68" s="992" t="s">
        <v>99</v>
      </c>
      <c r="AF68" s="993">
        <f>AJ88+AK88</f>
        <v>8</v>
      </c>
      <c r="AG68" s="994"/>
      <c r="AH68" s="994"/>
      <c r="AI68" s="995"/>
      <c r="AJ68" s="994"/>
      <c r="AK68" s="994"/>
      <c r="AL68" s="995"/>
      <c r="AM68" s="994"/>
      <c r="AN68" s="994"/>
      <c r="AO68" s="995"/>
      <c r="AP68" s="994"/>
      <c r="AQ68" s="994"/>
      <c r="AT68" s="1165"/>
      <c r="AU68" s="1165"/>
    </row>
    <row r="69" spans="1:47" s="991" customFormat="1" ht="16.5" thickBot="1" x14ac:dyDescent="0.3">
      <c r="A69" s="1472" t="s">
        <v>462</v>
      </c>
      <c r="B69" s="1473"/>
      <c r="C69" s="1060"/>
      <c r="D69" s="983">
        <v>6</v>
      </c>
      <c r="E69" s="983"/>
      <c r="F69" s="984"/>
      <c r="G69" s="985">
        <v>4</v>
      </c>
      <c r="H69" s="986">
        <f t="shared" si="56"/>
        <v>120</v>
      </c>
      <c r="I69" s="987"/>
      <c r="J69" s="988"/>
      <c r="K69" s="988"/>
      <c r="L69" s="988"/>
      <c r="M69" s="989"/>
      <c r="N69" s="982"/>
      <c r="O69" s="990"/>
      <c r="P69" s="984"/>
      <c r="Q69" s="1062"/>
      <c r="R69" s="1066"/>
      <c r="S69" s="1067"/>
      <c r="T69" s="1062"/>
      <c r="U69" s="1066">
        <v>3</v>
      </c>
      <c r="V69" s="1067">
        <v>3</v>
      </c>
      <c r="W69" s="1062"/>
      <c r="X69" s="1067"/>
      <c r="AE69" s="992"/>
      <c r="AF69" s="993"/>
      <c r="AG69" s="994"/>
      <c r="AH69" s="994"/>
      <c r="AI69" s="995"/>
      <c r="AJ69" s="994"/>
      <c r="AK69" s="994"/>
      <c r="AL69" s="995"/>
      <c r="AM69" s="994"/>
      <c r="AN69" s="994"/>
      <c r="AO69" s="995"/>
      <c r="AP69" s="994"/>
      <c r="AQ69" s="994"/>
      <c r="AT69" s="1165"/>
      <c r="AU69" s="1165"/>
    </row>
    <row r="70" spans="1:47" s="991" customFormat="1" ht="16.5" thickBot="1" x14ac:dyDescent="0.3">
      <c r="A70" s="1472" t="s">
        <v>463</v>
      </c>
      <c r="B70" s="1473"/>
      <c r="C70" s="1060"/>
      <c r="D70" s="983">
        <v>7</v>
      </c>
      <c r="E70" s="983"/>
      <c r="F70" s="984"/>
      <c r="G70" s="985">
        <v>4</v>
      </c>
      <c r="H70" s="986">
        <f t="shared" si="56"/>
        <v>120</v>
      </c>
      <c r="I70" s="987"/>
      <c r="J70" s="988"/>
      <c r="K70" s="988"/>
      <c r="L70" s="988"/>
      <c r="M70" s="989"/>
      <c r="N70" s="982"/>
      <c r="O70" s="990"/>
      <c r="P70" s="984"/>
      <c r="Q70" s="1065"/>
      <c r="R70" s="1063"/>
      <c r="S70" s="1064"/>
      <c r="T70" s="1065"/>
      <c r="U70" s="1063"/>
      <c r="V70" s="1064"/>
      <c r="W70" s="1065">
        <v>3</v>
      </c>
      <c r="X70" s="1064"/>
      <c r="AE70" s="992"/>
      <c r="AF70" s="993"/>
      <c r="AG70" s="994"/>
      <c r="AH70" s="994"/>
      <c r="AI70" s="995"/>
      <c r="AJ70" s="994"/>
      <c r="AK70" s="994"/>
      <c r="AL70" s="995"/>
      <c r="AM70" s="994"/>
      <c r="AN70" s="994"/>
      <c r="AO70" s="995"/>
      <c r="AP70" s="994"/>
      <c r="AQ70" s="994"/>
      <c r="AT70" s="1165"/>
      <c r="AU70" s="1165"/>
    </row>
    <row r="71" spans="1:47" s="991" customFormat="1" ht="16.5" thickBot="1" x14ac:dyDescent="0.3">
      <c r="A71" s="1472" t="s">
        <v>464</v>
      </c>
      <c r="B71" s="1473"/>
      <c r="C71" s="1060"/>
      <c r="D71" s="983">
        <v>8</v>
      </c>
      <c r="E71" s="983"/>
      <c r="F71" s="984"/>
      <c r="G71" s="985">
        <v>4</v>
      </c>
      <c r="H71" s="986">
        <f t="shared" si="56"/>
        <v>120</v>
      </c>
      <c r="I71" s="987"/>
      <c r="J71" s="988"/>
      <c r="K71" s="988"/>
      <c r="L71" s="988"/>
      <c r="M71" s="989"/>
      <c r="N71" s="982"/>
      <c r="O71" s="990"/>
      <c r="P71" s="984"/>
      <c r="Q71" s="998"/>
      <c r="R71" s="996"/>
      <c r="S71" s="997"/>
      <c r="T71" s="998"/>
      <c r="U71" s="996"/>
      <c r="V71" s="997"/>
      <c r="W71" s="998"/>
      <c r="X71" s="997">
        <v>3</v>
      </c>
      <c r="AE71" s="992"/>
      <c r="AF71" s="993"/>
      <c r="AG71" s="994"/>
      <c r="AH71" s="994"/>
      <c r="AI71" s="995"/>
      <c r="AJ71" s="994"/>
      <c r="AK71" s="994"/>
      <c r="AL71" s="995"/>
      <c r="AM71" s="994"/>
      <c r="AN71" s="994"/>
      <c r="AO71" s="995"/>
      <c r="AP71" s="994"/>
      <c r="AQ71" s="994"/>
      <c r="AT71" s="1165"/>
      <c r="AU71" s="1165"/>
    </row>
    <row r="72" spans="1:47" x14ac:dyDescent="0.25">
      <c r="A72" s="1061" t="s">
        <v>128</v>
      </c>
      <c r="B72" s="1000" t="s">
        <v>177</v>
      </c>
      <c r="C72" s="180"/>
      <c r="D72" s="1001">
        <v>4</v>
      </c>
      <c r="E72" s="1001"/>
      <c r="F72" s="179"/>
      <c r="G72" s="177">
        <v>4</v>
      </c>
      <c r="H72" s="177">
        <f t="shared" ref="H72:H75" si="57">G72*30</f>
        <v>120</v>
      </c>
      <c r="I72" s="1002">
        <f>J72+K72+L72</f>
        <v>36</v>
      </c>
      <c r="J72" s="1003">
        <v>18</v>
      </c>
      <c r="K72" s="1003"/>
      <c r="L72" s="1003">
        <v>18</v>
      </c>
      <c r="M72" s="1004">
        <f>H72-I72</f>
        <v>84</v>
      </c>
      <c r="N72" s="180"/>
      <c r="O72" s="410"/>
      <c r="P72" s="179"/>
      <c r="Q72" s="180"/>
      <c r="R72" s="410">
        <v>2</v>
      </c>
      <c r="S72" s="179">
        <v>2</v>
      </c>
      <c r="T72" s="180"/>
      <c r="U72" s="410"/>
      <c r="V72" s="179"/>
      <c r="W72" s="180"/>
      <c r="X72" s="179"/>
      <c r="AD72" s="127" t="s">
        <v>380</v>
      </c>
      <c r="AE72" s="89" t="s">
        <v>100</v>
      </c>
      <c r="AF72" s="494">
        <f>AM88+AN88</f>
        <v>8</v>
      </c>
      <c r="AG72" s="488" t="b">
        <f t="shared" ref="AG72:AQ85" si="58">ISBLANK(N72)</f>
        <v>1</v>
      </c>
      <c r="AH72" s="488" t="b">
        <f t="shared" si="58"/>
        <v>1</v>
      </c>
      <c r="AJ72" s="488" t="b">
        <f t="shared" si="58"/>
        <v>1</v>
      </c>
      <c r="AK72" s="488" t="b">
        <f t="shared" si="58"/>
        <v>0</v>
      </c>
      <c r="AM72" s="488" t="b">
        <f t="shared" si="58"/>
        <v>1</v>
      </c>
      <c r="AN72" s="488" t="b">
        <f t="shared" si="58"/>
        <v>1</v>
      </c>
      <c r="AP72" s="488" t="b">
        <f t="shared" si="58"/>
        <v>1</v>
      </c>
      <c r="AQ72" s="488" t="b">
        <f t="shared" si="58"/>
        <v>1</v>
      </c>
    </row>
    <row r="73" spans="1:47" x14ac:dyDescent="0.25">
      <c r="A73" s="999" t="s">
        <v>129</v>
      </c>
      <c r="B73" s="1000" t="s">
        <v>271</v>
      </c>
      <c r="C73" s="180"/>
      <c r="D73" s="1001">
        <v>4</v>
      </c>
      <c r="E73" s="1001"/>
      <c r="F73" s="179"/>
      <c r="G73" s="177">
        <v>4</v>
      </c>
      <c r="H73" s="177">
        <f t="shared" si="57"/>
        <v>120</v>
      </c>
      <c r="I73" s="1002">
        <f>J73+K73+L73</f>
        <v>36</v>
      </c>
      <c r="J73" s="1003">
        <v>18</v>
      </c>
      <c r="K73" s="1003"/>
      <c r="L73" s="1003">
        <v>18</v>
      </c>
      <c r="M73" s="1004">
        <f>H73-I73</f>
        <v>84</v>
      </c>
      <c r="N73" s="180"/>
      <c r="O73" s="410"/>
      <c r="P73" s="179"/>
      <c r="Q73" s="180"/>
      <c r="R73" s="410">
        <v>2</v>
      </c>
      <c r="S73" s="179">
        <v>2</v>
      </c>
      <c r="T73" s="180"/>
      <c r="U73" s="410"/>
      <c r="V73" s="179"/>
      <c r="W73" s="180"/>
      <c r="X73" s="179"/>
      <c r="AE73" s="89" t="s">
        <v>101</v>
      </c>
      <c r="AF73" s="494">
        <f>AP88+AQ88</f>
        <v>8</v>
      </c>
      <c r="AG73" s="488"/>
      <c r="AH73" s="488"/>
      <c r="AJ73" s="488"/>
      <c r="AK73" s="488"/>
      <c r="AM73" s="488"/>
      <c r="AN73" s="488"/>
      <c r="AP73" s="488"/>
      <c r="AQ73" s="488"/>
    </row>
    <row r="74" spans="1:47" x14ac:dyDescent="0.25">
      <c r="A74" s="999" t="s">
        <v>133</v>
      </c>
      <c r="B74" s="1000" t="s">
        <v>203</v>
      </c>
      <c r="C74" s="180"/>
      <c r="D74" s="1001">
        <v>4</v>
      </c>
      <c r="E74" s="1001"/>
      <c r="F74" s="179"/>
      <c r="G74" s="177">
        <v>4</v>
      </c>
      <c r="H74" s="177">
        <f t="shared" ref="H74" si="59">G74*30</f>
        <v>120</v>
      </c>
      <c r="I74" s="1002">
        <f>J74+K74+L74</f>
        <v>36</v>
      </c>
      <c r="J74" s="1003">
        <v>18</v>
      </c>
      <c r="K74" s="1003"/>
      <c r="L74" s="1003">
        <v>18</v>
      </c>
      <c r="M74" s="1004">
        <f>H74-I74</f>
        <v>84</v>
      </c>
      <c r="N74" s="180"/>
      <c r="O74" s="410"/>
      <c r="P74" s="179"/>
      <c r="Q74" s="180"/>
      <c r="R74" s="410">
        <v>2</v>
      </c>
      <c r="S74" s="179">
        <v>2</v>
      </c>
      <c r="T74" s="180"/>
      <c r="U74" s="410"/>
      <c r="V74" s="179"/>
      <c r="W74" s="180"/>
      <c r="X74" s="179"/>
      <c r="AE74" s="89"/>
      <c r="AF74" s="494"/>
      <c r="AG74" s="488"/>
      <c r="AH74" s="488"/>
      <c r="AJ74" s="488"/>
      <c r="AK74" s="488"/>
      <c r="AM74" s="488"/>
      <c r="AN74" s="488"/>
      <c r="AP74" s="488"/>
      <c r="AQ74" s="488"/>
    </row>
    <row r="75" spans="1:47" x14ac:dyDescent="0.25">
      <c r="A75" s="999"/>
      <c r="B75" s="1000" t="s">
        <v>425</v>
      </c>
      <c r="C75" s="180"/>
      <c r="D75" s="1001"/>
      <c r="E75" s="1001"/>
      <c r="F75" s="179"/>
      <c r="G75" s="177">
        <v>4</v>
      </c>
      <c r="H75" s="177">
        <f t="shared" si="57"/>
        <v>120</v>
      </c>
      <c r="I75" s="1002"/>
      <c r="J75" s="1003"/>
      <c r="K75" s="1003"/>
      <c r="L75" s="1003"/>
      <c r="M75" s="1004"/>
      <c r="N75" s="180"/>
      <c r="O75" s="410"/>
      <c r="P75" s="179"/>
      <c r="Q75" s="180"/>
      <c r="R75" s="410"/>
      <c r="S75" s="179"/>
      <c r="T75" s="180"/>
      <c r="U75" s="410"/>
      <c r="V75" s="179"/>
      <c r="W75" s="180"/>
      <c r="X75" s="179"/>
      <c r="AE75" s="89"/>
      <c r="AF75" s="494"/>
      <c r="AG75" s="488"/>
      <c r="AH75" s="488"/>
      <c r="AJ75" s="488"/>
      <c r="AK75" s="488"/>
      <c r="AM75" s="488"/>
      <c r="AN75" s="488"/>
      <c r="AP75" s="488"/>
      <c r="AQ75" s="488"/>
    </row>
    <row r="76" spans="1:47" ht="31.5" x14ac:dyDescent="0.25">
      <c r="A76" s="999" t="s">
        <v>134</v>
      </c>
      <c r="B76" s="1000" t="s">
        <v>179</v>
      </c>
      <c r="C76" s="180"/>
      <c r="D76" s="1001">
        <v>5</v>
      </c>
      <c r="E76" s="1001"/>
      <c r="F76" s="179"/>
      <c r="G76" s="177">
        <v>4</v>
      </c>
      <c r="H76" s="177">
        <f t="shared" ref="H76:H87" si="60">G76*30</f>
        <v>120</v>
      </c>
      <c r="I76" s="1002">
        <f t="shared" ref="I76:I86" si="61">J76+K76+L76</f>
        <v>45</v>
      </c>
      <c r="J76" s="1003"/>
      <c r="K76" s="1003"/>
      <c r="L76" s="1003">
        <v>45</v>
      </c>
      <c r="M76" s="1004">
        <f>H76-I76</f>
        <v>75</v>
      </c>
      <c r="N76" s="180"/>
      <c r="O76" s="410"/>
      <c r="P76" s="179"/>
      <c r="Q76" s="180"/>
      <c r="R76" s="410"/>
      <c r="S76" s="179"/>
      <c r="T76" s="180">
        <v>3</v>
      </c>
      <c r="U76" s="410"/>
      <c r="V76" s="179"/>
      <c r="W76" s="180"/>
      <c r="X76" s="179"/>
      <c r="AD76" s="127" t="s">
        <v>380</v>
      </c>
      <c r="AF76" s="494">
        <f>SUM(AF67:AF73)</f>
        <v>24</v>
      </c>
      <c r="AG76" s="488" t="b">
        <f t="shared" si="58"/>
        <v>1</v>
      </c>
      <c r="AH76" s="488" t="b">
        <f t="shared" si="58"/>
        <v>1</v>
      </c>
      <c r="AJ76" s="488" t="b">
        <f t="shared" si="58"/>
        <v>1</v>
      </c>
      <c r="AK76" s="488" t="b">
        <f t="shared" si="58"/>
        <v>1</v>
      </c>
      <c r="AM76" s="488" t="b">
        <f t="shared" si="58"/>
        <v>0</v>
      </c>
      <c r="AN76" s="488" t="b">
        <f t="shared" si="58"/>
        <v>1</v>
      </c>
      <c r="AP76" s="488" t="b">
        <f t="shared" si="58"/>
        <v>1</v>
      </c>
      <c r="AQ76" s="488" t="b">
        <f t="shared" si="58"/>
        <v>1</v>
      </c>
    </row>
    <row r="77" spans="1:47" x14ac:dyDescent="0.25">
      <c r="A77" s="999" t="s">
        <v>135</v>
      </c>
      <c r="B77" s="1000" t="s">
        <v>36</v>
      </c>
      <c r="C77" s="180"/>
      <c r="D77" s="1001">
        <v>5</v>
      </c>
      <c r="E77" s="1001"/>
      <c r="F77" s="179"/>
      <c r="G77" s="177">
        <v>4</v>
      </c>
      <c r="H77" s="177">
        <f t="shared" ref="H77:H78" si="62">G77*30</f>
        <v>120</v>
      </c>
      <c r="I77" s="1002">
        <f t="shared" ref="I77" si="63">J77+K77+L77</f>
        <v>45</v>
      </c>
      <c r="J77" s="1003">
        <v>15</v>
      </c>
      <c r="K77" s="1003"/>
      <c r="L77" s="1003">
        <v>30</v>
      </c>
      <c r="M77" s="1004">
        <f>H77-I77</f>
        <v>75</v>
      </c>
      <c r="N77" s="180"/>
      <c r="O77" s="410"/>
      <c r="P77" s="179"/>
      <c r="Q77" s="180"/>
      <c r="R77" s="410"/>
      <c r="S77" s="179"/>
      <c r="T77" s="180">
        <v>3</v>
      </c>
      <c r="U77" s="410"/>
      <c r="V77" s="179"/>
      <c r="W77" s="180"/>
      <c r="X77" s="179"/>
      <c r="AG77" s="488"/>
      <c r="AH77" s="488"/>
      <c r="AJ77" s="488"/>
      <c r="AK77" s="488"/>
      <c r="AM77" s="488"/>
      <c r="AN77" s="488"/>
      <c r="AP77" s="488"/>
      <c r="AQ77" s="488"/>
    </row>
    <row r="78" spans="1:47" x14ac:dyDescent="0.25">
      <c r="A78" s="999"/>
      <c r="B78" s="1000" t="s">
        <v>425</v>
      </c>
      <c r="C78" s="180"/>
      <c r="D78" s="1001"/>
      <c r="E78" s="1001"/>
      <c r="F78" s="179"/>
      <c r="G78" s="177">
        <v>4</v>
      </c>
      <c r="H78" s="177">
        <f t="shared" si="62"/>
        <v>120</v>
      </c>
      <c r="I78" s="1002"/>
      <c r="J78" s="1003"/>
      <c r="K78" s="1003"/>
      <c r="L78" s="1003"/>
      <c r="M78" s="1004"/>
      <c r="N78" s="180"/>
      <c r="O78" s="410"/>
      <c r="P78" s="179"/>
      <c r="Q78" s="180"/>
      <c r="R78" s="410"/>
      <c r="S78" s="179"/>
      <c r="T78" s="180"/>
      <c r="U78" s="410"/>
      <c r="V78" s="179"/>
      <c r="W78" s="180"/>
      <c r="X78" s="179"/>
      <c r="AG78" s="488"/>
      <c r="AH78" s="488"/>
      <c r="AJ78" s="488"/>
      <c r="AK78" s="488"/>
      <c r="AM78" s="488"/>
      <c r="AN78" s="488"/>
      <c r="AP78" s="488"/>
      <c r="AQ78" s="488"/>
    </row>
    <row r="79" spans="1:47" ht="31.5" x14ac:dyDescent="0.25">
      <c r="A79" s="999" t="s">
        <v>136</v>
      </c>
      <c r="B79" s="1000" t="s">
        <v>180</v>
      </c>
      <c r="C79" s="180"/>
      <c r="D79" s="1001">
        <v>6</v>
      </c>
      <c r="E79" s="1001"/>
      <c r="F79" s="179"/>
      <c r="G79" s="177">
        <v>4</v>
      </c>
      <c r="H79" s="177">
        <f t="shared" si="60"/>
        <v>120</v>
      </c>
      <c r="I79" s="1002">
        <f t="shared" si="61"/>
        <v>54</v>
      </c>
      <c r="J79" s="1003"/>
      <c r="K79" s="1003"/>
      <c r="L79" s="1003">
        <v>54</v>
      </c>
      <c r="M79" s="1004">
        <f>H79-I79</f>
        <v>66</v>
      </c>
      <c r="N79" s="180"/>
      <c r="O79" s="410"/>
      <c r="P79" s="179"/>
      <c r="Q79" s="180"/>
      <c r="R79" s="410"/>
      <c r="S79" s="179"/>
      <c r="T79" s="180"/>
      <c r="U79" s="410">
        <v>3</v>
      </c>
      <c r="V79" s="179">
        <v>3</v>
      </c>
      <c r="W79" s="180"/>
      <c r="X79" s="179"/>
      <c r="AG79" s="488" t="b">
        <f t="shared" si="58"/>
        <v>1</v>
      </c>
      <c r="AH79" s="488" t="b">
        <f t="shared" si="58"/>
        <v>1</v>
      </c>
      <c r="AJ79" s="488" t="b">
        <f t="shared" si="58"/>
        <v>1</v>
      </c>
      <c r="AK79" s="488" t="b">
        <f t="shared" si="58"/>
        <v>1</v>
      </c>
      <c r="AM79" s="488" t="b">
        <f t="shared" si="58"/>
        <v>1</v>
      </c>
      <c r="AN79" s="488" t="b">
        <f t="shared" si="58"/>
        <v>0</v>
      </c>
      <c r="AP79" s="488" t="b">
        <f t="shared" si="58"/>
        <v>1</v>
      </c>
      <c r="AQ79" s="488" t="b">
        <f t="shared" si="58"/>
        <v>1</v>
      </c>
    </row>
    <row r="80" spans="1:47" x14ac:dyDescent="0.25">
      <c r="A80" s="999" t="s">
        <v>465</v>
      </c>
      <c r="B80" s="1000" t="s">
        <v>204</v>
      </c>
      <c r="C80" s="180"/>
      <c r="D80" s="1001">
        <v>6</v>
      </c>
      <c r="E80" s="1001"/>
      <c r="F80" s="179"/>
      <c r="G80" s="177">
        <v>4</v>
      </c>
      <c r="H80" s="177">
        <f t="shared" ref="H80:H81" si="64">G80*30</f>
        <v>120</v>
      </c>
      <c r="I80" s="1002">
        <f t="shared" ref="I80" si="65">J80+K80+L80</f>
        <v>54</v>
      </c>
      <c r="J80" s="1003">
        <v>18</v>
      </c>
      <c r="K80" s="1003"/>
      <c r="L80" s="1003">
        <v>36</v>
      </c>
      <c r="M80" s="1004">
        <f>H80-I80</f>
        <v>66</v>
      </c>
      <c r="N80" s="180"/>
      <c r="O80" s="410"/>
      <c r="P80" s="179"/>
      <c r="Q80" s="180"/>
      <c r="R80" s="410"/>
      <c r="S80" s="179"/>
      <c r="T80" s="180"/>
      <c r="U80" s="410">
        <v>3</v>
      </c>
      <c r="V80" s="179">
        <v>3</v>
      </c>
      <c r="W80" s="180"/>
      <c r="X80" s="179"/>
      <c r="AG80" s="488"/>
      <c r="AH80" s="488"/>
      <c r="AJ80" s="488"/>
      <c r="AK80" s="488"/>
      <c r="AM80" s="488"/>
      <c r="AN80" s="488"/>
      <c r="AP80" s="488"/>
      <c r="AQ80" s="488"/>
    </row>
    <row r="81" spans="1:44" x14ac:dyDescent="0.25">
      <c r="A81" s="999"/>
      <c r="B81" s="1000" t="s">
        <v>425</v>
      </c>
      <c r="C81" s="180"/>
      <c r="D81" s="1001"/>
      <c r="E81" s="1001"/>
      <c r="F81" s="179"/>
      <c r="G81" s="177">
        <v>4</v>
      </c>
      <c r="H81" s="177">
        <f t="shared" si="64"/>
        <v>120</v>
      </c>
      <c r="I81" s="1002"/>
      <c r="J81" s="1003"/>
      <c r="K81" s="1003"/>
      <c r="L81" s="1003"/>
      <c r="M81" s="1004"/>
      <c r="N81" s="180"/>
      <c r="O81" s="410"/>
      <c r="P81" s="179"/>
      <c r="Q81" s="180"/>
      <c r="R81" s="410"/>
      <c r="S81" s="179"/>
      <c r="T81" s="180"/>
      <c r="U81" s="410"/>
      <c r="V81" s="179"/>
      <c r="W81" s="180"/>
      <c r="X81" s="179"/>
      <c r="AG81" s="488"/>
      <c r="AH81" s="488"/>
      <c r="AJ81" s="488"/>
      <c r="AK81" s="488"/>
      <c r="AM81" s="488"/>
      <c r="AN81" s="488"/>
      <c r="AP81" s="488"/>
      <c r="AQ81" s="488"/>
    </row>
    <row r="82" spans="1:44" ht="31.5" x14ac:dyDescent="0.25">
      <c r="A82" s="999" t="s">
        <v>466</v>
      </c>
      <c r="B82" s="1000" t="s">
        <v>181</v>
      </c>
      <c r="C82" s="180"/>
      <c r="D82" s="1001">
        <v>7</v>
      </c>
      <c r="E82" s="1001"/>
      <c r="F82" s="179"/>
      <c r="G82" s="177">
        <v>4</v>
      </c>
      <c r="H82" s="177">
        <f t="shared" si="60"/>
        <v>120</v>
      </c>
      <c r="I82" s="1002">
        <f t="shared" si="61"/>
        <v>45</v>
      </c>
      <c r="J82" s="1003"/>
      <c r="K82" s="1003"/>
      <c r="L82" s="1003">
        <v>45</v>
      </c>
      <c r="M82" s="1004">
        <f>H82-I82</f>
        <v>75</v>
      </c>
      <c r="N82" s="180"/>
      <c r="O82" s="410"/>
      <c r="P82" s="179"/>
      <c r="Q82" s="180"/>
      <c r="R82" s="410"/>
      <c r="S82" s="179"/>
      <c r="T82" s="180"/>
      <c r="U82" s="410"/>
      <c r="V82" s="179"/>
      <c r="W82" s="180">
        <v>3</v>
      </c>
      <c r="X82" s="179"/>
      <c r="AD82" s="127" t="s">
        <v>380</v>
      </c>
      <c r="AG82" s="488" t="b">
        <f t="shared" si="58"/>
        <v>1</v>
      </c>
      <c r="AH82" s="488" t="b">
        <f t="shared" si="58"/>
        <v>1</v>
      </c>
      <c r="AJ82" s="488" t="b">
        <f t="shared" si="58"/>
        <v>1</v>
      </c>
      <c r="AK82" s="488" t="b">
        <f t="shared" si="58"/>
        <v>1</v>
      </c>
      <c r="AM82" s="488" t="b">
        <f t="shared" si="58"/>
        <v>1</v>
      </c>
      <c r="AN82" s="488" t="b">
        <f t="shared" si="58"/>
        <v>1</v>
      </c>
      <c r="AP82" s="488" t="b">
        <f t="shared" si="58"/>
        <v>0</v>
      </c>
      <c r="AQ82" s="488" t="b">
        <f t="shared" si="58"/>
        <v>1</v>
      </c>
    </row>
    <row r="83" spans="1:44" x14ac:dyDescent="0.25">
      <c r="A83" s="999" t="s">
        <v>467</v>
      </c>
      <c r="B83" s="186" t="s">
        <v>219</v>
      </c>
      <c r="C83" s="198"/>
      <c r="D83" s="176">
        <v>7</v>
      </c>
      <c r="E83" s="176"/>
      <c r="F83" s="185"/>
      <c r="G83" s="177">
        <v>4</v>
      </c>
      <c r="H83" s="177">
        <f t="shared" ref="H83" si="66">G83*30</f>
        <v>120</v>
      </c>
      <c r="I83" s="1002">
        <f t="shared" si="61"/>
        <v>45</v>
      </c>
      <c r="J83" s="1003">
        <v>15</v>
      </c>
      <c r="K83" s="1003"/>
      <c r="L83" s="1003">
        <v>30</v>
      </c>
      <c r="M83" s="1004">
        <f>H82-I83</f>
        <v>75</v>
      </c>
      <c r="N83" s="198"/>
      <c r="O83" s="411"/>
      <c r="P83" s="185"/>
      <c r="Q83" s="198"/>
      <c r="R83" s="411"/>
      <c r="S83" s="185"/>
      <c r="T83" s="198"/>
      <c r="U83" s="411"/>
      <c r="V83" s="185"/>
      <c r="W83" s="198">
        <v>3</v>
      </c>
      <c r="X83" s="185"/>
      <c r="AG83" s="488"/>
      <c r="AH83" s="488"/>
      <c r="AJ83" s="488"/>
      <c r="AK83" s="488"/>
      <c r="AM83" s="488"/>
      <c r="AN83" s="488"/>
      <c r="AP83" s="488"/>
      <c r="AQ83" s="488"/>
    </row>
    <row r="84" spans="1:44" x14ac:dyDescent="0.25">
      <c r="A84" s="999"/>
      <c r="B84" s="1000" t="s">
        <v>425</v>
      </c>
      <c r="C84" s="198"/>
      <c r="D84" s="176"/>
      <c r="E84" s="176"/>
      <c r="F84" s="185"/>
      <c r="G84" s="177">
        <v>4</v>
      </c>
      <c r="H84" s="177">
        <f t="shared" ref="H84" si="67">G84*30</f>
        <v>120</v>
      </c>
      <c r="I84" s="1002"/>
      <c r="J84" s="1003"/>
      <c r="K84" s="1003"/>
      <c r="L84" s="1003"/>
      <c r="M84" s="1004"/>
      <c r="N84" s="198"/>
      <c r="O84" s="411"/>
      <c r="P84" s="185"/>
      <c r="Q84" s="198"/>
      <c r="R84" s="411"/>
      <c r="S84" s="185"/>
      <c r="T84" s="198"/>
      <c r="U84" s="411"/>
      <c r="V84" s="185"/>
      <c r="W84" s="198"/>
      <c r="X84" s="185"/>
      <c r="AG84" s="488"/>
      <c r="AH84" s="488"/>
      <c r="AJ84" s="488"/>
      <c r="AK84" s="488"/>
      <c r="AM84" s="488"/>
      <c r="AN84" s="488"/>
      <c r="AP84" s="488"/>
      <c r="AQ84" s="488"/>
    </row>
    <row r="85" spans="1:44" ht="31.5" x14ac:dyDescent="0.25">
      <c r="A85" s="1005" t="s">
        <v>468</v>
      </c>
      <c r="B85" s="1000" t="s">
        <v>182</v>
      </c>
      <c r="C85" s="198"/>
      <c r="D85" s="176">
        <v>8</v>
      </c>
      <c r="E85" s="176"/>
      <c r="F85" s="185"/>
      <c r="G85" s="187">
        <v>4</v>
      </c>
      <c r="H85" s="177">
        <f t="shared" si="60"/>
        <v>120</v>
      </c>
      <c r="I85" s="1002">
        <f t="shared" si="61"/>
        <v>39</v>
      </c>
      <c r="J85" s="1003"/>
      <c r="K85" s="1003"/>
      <c r="L85" s="1003">
        <v>39</v>
      </c>
      <c r="M85" s="1004">
        <f>H85-I85</f>
        <v>81</v>
      </c>
      <c r="N85" s="198"/>
      <c r="O85" s="411"/>
      <c r="P85" s="185"/>
      <c r="Q85" s="198"/>
      <c r="R85" s="411"/>
      <c r="S85" s="185"/>
      <c r="T85" s="198"/>
      <c r="U85" s="411"/>
      <c r="V85" s="185"/>
      <c r="W85" s="198"/>
      <c r="X85" s="185">
        <v>3</v>
      </c>
      <c r="AG85" s="488" t="b">
        <f t="shared" si="58"/>
        <v>1</v>
      </c>
      <c r="AH85" s="488" t="b">
        <f t="shared" si="58"/>
        <v>1</v>
      </c>
      <c r="AJ85" s="488" t="b">
        <f t="shared" si="58"/>
        <v>1</v>
      </c>
      <c r="AK85" s="488" t="b">
        <f t="shared" si="58"/>
        <v>1</v>
      </c>
      <c r="AM85" s="488" t="b">
        <f t="shared" si="58"/>
        <v>1</v>
      </c>
      <c r="AN85" s="488" t="b">
        <f t="shared" si="58"/>
        <v>1</v>
      </c>
      <c r="AP85" s="488" t="b">
        <f t="shared" si="58"/>
        <v>1</v>
      </c>
      <c r="AQ85" s="488" t="b">
        <f t="shared" si="58"/>
        <v>0</v>
      </c>
    </row>
    <row r="86" spans="1:44" ht="16.5" customHeight="1" thickBot="1" x14ac:dyDescent="0.3">
      <c r="A86" s="1005" t="s">
        <v>469</v>
      </c>
      <c r="B86" s="289" t="s">
        <v>388</v>
      </c>
      <c r="C86" s="1006"/>
      <c r="D86" s="176">
        <v>8</v>
      </c>
      <c r="E86" s="1007"/>
      <c r="F86" s="1008"/>
      <c r="G86" s="1009">
        <v>4</v>
      </c>
      <c r="H86" s="1010">
        <f t="shared" si="60"/>
        <v>120</v>
      </c>
      <c r="I86" s="1011">
        <f t="shared" si="61"/>
        <v>39</v>
      </c>
      <c r="J86" s="1012">
        <v>13</v>
      </c>
      <c r="K86" s="1012"/>
      <c r="L86" s="1012">
        <v>26</v>
      </c>
      <c r="M86" s="1013">
        <f>H85-I86</f>
        <v>81</v>
      </c>
      <c r="N86" s="1006"/>
      <c r="O86" s="1014"/>
      <c r="P86" s="1008"/>
      <c r="Q86" s="1006"/>
      <c r="R86" s="1014"/>
      <c r="S86" s="1008"/>
      <c r="T86" s="1006"/>
      <c r="U86" s="1014"/>
      <c r="V86" s="1008"/>
      <c r="W86" s="1006"/>
      <c r="X86" s="1008">
        <v>3</v>
      </c>
      <c r="AG86" s="488"/>
      <c r="AH86" s="488"/>
      <c r="AJ86" s="488"/>
      <c r="AK86" s="488"/>
      <c r="AM86" s="488"/>
      <c r="AN86" s="488"/>
      <c r="AP86" s="488"/>
      <c r="AQ86" s="488"/>
    </row>
    <row r="87" spans="1:44" ht="16.5" customHeight="1" x14ac:dyDescent="0.25">
      <c r="A87" s="1005"/>
      <c r="B87" s="1015" t="s">
        <v>425</v>
      </c>
      <c r="C87" s="176"/>
      <c r="D87" s="176"/>
      <c r="E87" s="176"/>
      <c r="F87" s="176"/>
      <c r="G87" s="316">
        <v>4</v>
      </c>
      <c r="H87" s="316">
        <f t="shared" si="60"/>
        <v>120</v>
      </c>
      <c r="I87" s="307"/>
      <c r="J87" s="307"/>
      <c r="K87" s="307"/>
      <c r="L87" s="307"/>
      <c r="M87" s="307"/>
      <c r="N87" s="176"/>
      <c r="O87" s="176"/>
      <c r="P87" s="176"/>
      <c r="Q87" s="176"/>
      <c r="R87" s="176"/>
      <c r="S87" s="176"/>
      <c r="T87" s="176"/>
      <c r="U87" s="176"/>
      <c r="V87" s="176"/>
      <c r="W87" s="176"/>
      <c r="X87" s="176"/>
      <c r="AG87" s="488"/>
      <c r="AH87" s="488"/>
      <c r="AJ87" s="488"/>
      <c r="AK87" s="488"/>
      <c r="AM87" s="488"/>
      <c r="AN87" s="488"/>
      <c r="AP87" s="488"/>
      <c r="AQ87" s="488"/>
    </row>
    <row r="88" spans="1:44" ht="16.5" thickBot="1" x14ac:dyDescent="0.3">
      <c r="A88" s="1474" t="s">
        <v>131</v>
      </c>
      <c r="B88" s="1475"/>
      <c r="C88" s="1475"/>
      <c r="D88" s="1475"/>
      <c r="E88" s="1475"/>
      <c r="F88" s="1476"/>
      <c r="G88" s="562">
        <f>G72+G76+G79+G82+G85</f>
        <v>20</v>
      </c>
      <c r="H88" s="562">
        <f t="shared" ref="H88:X88" si="68">H72+H76+H79+H82+H85</f>
        <v>600</v>
      </c>
      <c r="I88" s="562">
        <f t="shared" si="68"/>
        <v>219</v>
      </c>
      <c r="J88" s="562">
        <f t="shared" si="68"/>
        <v>18</v>
      </c>
      <c r="K88" s="562">
        <f t="shared" si="68"/>
        <v>0</v>
      </c>
      <c r="L88" s="562">
        <f t="shared" si="68"/>
        <v>201</v>
      </c>
      <c r="M88" s="562">
        <f t="shared" si="68"/>
        <v>381</v>
      </c>
      <c r="N88" s="562">
        <f t="shared" si="68"/>
        <v>0</v>
      </c>
      <c r="O88" s="562">
        <f t="shared" si="68"/>
        <v>0</v>
      </c>
      <c r="P88" s="562">
        <f t="shared" si="68"/>
        <v>0</v>
      </c>
      <c r="Q88" s="562">
        <f t="shared" si="68"/>
        <v>0</v>
      </c>
      <c r="R88" s="562">
        <f t="shared" si="68"/>
        <v>2</v>
      </c>
      <c r="S88" s="562">
        <f t="shared" si="68"/>
        <v>2</v>
      </c>
      <c r="T88" s="562">
        <f t="shared" si="68"/>
        <v>3</v>
      </c>
      <c r="U88" s="562">
        <f t="shared" si="68"/>
        <v>3</v>
      </c>
      <c r="V88" s="562">
        <f t="shared" si="68"/>
        <v>3</v>
      </c>
      <c r="W88" s="562">
        <f t="shared" si="68"/>
        <v>3</v>
      </c>
      <c r="X88" s="562">
        <f t="shared" si="68"/>
        <v>3</v>
      </c>
      <c r="Y88" s="566">
        <f>SUM(Y67:Y86)</f>
        <v>0</v>
      </c>
      <c r="Z88" s="563">
        <f>SUM(Z67:Z86)</f>
        <v>0</v>
      </c>
      <c r="AA88" s="563">
        <f>SUM(AA67:AA86)</f>
        <v>0</v>
      </c>
      <c r="AB88" s="563">
        <f>SUM(AB67:AB86)</f>
        <v>0</v>
      </c>
      <c r="AC88" s="563">
        <f>SUM(AC67:AC86)</f>
        <v>0</v>
      </c>
      <c r="AG88" s="493">
        <f t="shared" ref="AG88:AQ88" si="69">SUMIF(AG67:AG86,FALSE,$G67:$G86)</f>
        <v>0</v>
      </c>
      <c r="AH88" s="493">
        <f t="shared" si="69"/>
        <v>0</v>
      </c>
      <c r="AI88" s="493">
        <f t="shared" si="69"/>
        <v>0</v>
      </c>
      <c r="AJ88" s="493">
        <f t="shared" si="69"/>
        <v>0</v>
      </c>
      <c r="AK88" s="493">
        <f t="shared" si="69"/>
        <v>8</v>
      </c>
      <c r="AL88" s="493">
        <f t="shared" si="69"/>
        <v>0</v>
      </c>
      <c r="AM88" s="493">
        <f t="shared" si="69"/>
        <v>4</v>
      </c>
      <c r="AN88" s="493">
        <f t="shared" si="69"/>
        <v>4</v>
      </c>
      <c r="AO88" s="493">
        <f t="shared" si="69"/>
        <v>0</v>
      </c>
      <c r="AP88" s="493">
        <f t="shared" si="69"/>
        <v>4</v>
      </c>
      <c r="AQ88" s="493">
        <f t="shared" si="69"/>
        <v>4</v>
      </c>
      <c r="AR88" s="494">
        <f>SUM(AG88:AQ88)</f>
        <v>24</v>
      </c>
    </row>
    <row r="89" spans="1:44" ht="16.5" thickBot="1" x14ac:dyDescent="0.3">
      <c r="A89" s="1585" t="s">
        <v>205</v>
      </c>
      <c r="B89" s="1586"/>
      <c r="C89" s="1586"/>
      <c r="D89" s="1586"/>
      <c r="E89" s="1586"/>
      <c r="F89" s="1586"/>
      <c r="G89" s="1586"/>
      <c r="H89" s="1586"/>
      <c r="I89" s="1586"/>
      <c r="J89" s="1586"/>
      <c r="K89" s="1586"/>
      <c r="L89" s="1586"/>
      <c r="M89" s="1586"/>
      <c r="N89" s="1586"/>
      <c r="O89" s="1586"/>
      <c r="P89" s="1586"/>
      <c r="Q89" s="1586"/>
      <c r="R89" s="1586"/>
      <c r="S89" s="1586"/>
      <c r="T89" s="1586"/>
      <c r="U89" s="1586"/>
      <c r="V89" s="1586"/>
      <c r="W89" s="1586"/>
      <c r="X89" s="1587"/>
    </row>
    <row r="90" spans="1:44" ht="16.5" thickBot="1" x14ac:dyDescent="0.3">
      <c r="A90" s="1477" t="s">
        <v>470</v>
      </c>
      <c r="B90" s="1478"/>
      <c r="C90" s="1086"/>
      <c r="D90" s="1081">
        <v>3</v>
      </c>
      <c r="E90" s="1081"/>
      <c r="F90" s="1082"/>
      <c r="G90" s="1085">
        <v>4</v>
      </c>
      <c r="H90" s="1080">
        <f t="shared" ref="H90" si="70">G90*30</f>
        <v>120</v>
      </c>
      <c r="I90" s="1081"/>
      <c r="J90" s="1081"/>
      <c r="K90" s="1081"/>
      <c r="L90" s="1081"/>
      <c r="M90" s="1081"/>
      <c r="N90" s="1081"/>
      <c r="O90" s="1081"/>
      <c r="P90" s="1081"/>
      <c r="Q90" s="1081">
        <v>4</v>
      </c>
      <c r="R90" s="1081"/>
      <c r="S90" s="1081"/>
      <c r="T90" s="1081"/>
      <c r="U90" s="1081"/>
      <c r="V90" s="1081"/>
      <c r="W90" s="1081"/>
      <c r="X90" s="1081"/>
    </row>
    <row r="91" spans="1:44" ht="16.5" thickBot="1" x14ac:dyDescent="0.3">
      <c r="A91" s="1581" t="s">
        <v>459</v>
      </c>
      <c r="B91" s="1582"/>
      <c r="C91" s="1083"/>
      <c r="D91" s="1078" t="s">
        <v>471</v>
      </c>
      <c r="E91" s="1078"/>
      <c r="F91" s="1067"/>
      <c r="G91" s="1079">
        <v>8</v>
      </c>
      <c r="H91" s="1084">
        <f t="shared" ref="H91:H95" si="71">G91*30</f>
        <v>240</v>
      </c>
      <c r="I91" s="1186"/>
      <c r="J91" s="1186"/>
      <c r="K91" s="1186"/>
      <c r="L91" s="1186"/>
      <c r="M91" s="1186"/>
      <c r="N91" s="1186"/>
      <c r="O91" s="1186"/>
      <c r="P91" s="1186"/>
      <c r="Q91" s="1186"/>
      <c r="R91" s="1186">
        <v>6</v>
      </c>
      <c r="S91" s="1186">
        <v>6</v>
      </c>
      <c r="T91" s="1186"/>
      <c r="U91" s="1186"/>
      <c r="V91" s="1186"/>
      <c r="W91" s="1186"/>
      <c r="X91" s="1186"/>
    </row>
    <row r="92" spans="1:44" ht="16.5" thickBot="1" x14ac:dyDescent="0.3">
      <c r="A92" s="1583" t="s">
        <v>461</v>
      </c>
      <c r="B92" s="1584"/>
      <c r="C92" s="1062"/>
      <c r="D92" s="1078">
        <v>5</v>
      </c>
      <c r="E92" s="1078"/>
      <c r="F92" s="1067"/>
      <c r="G92" s="1079">
        <v>4</v>
      </c>
      <c r="H92" s="1084">
        <f t="shared" si="71"/>
        <v>120</v>
      </c>
      <c r="I92" s="1186"/>
      <c r="J92" s="1186"/>
      <c r="K92" s="1186"/>
      <c r="L92" s="1186"/>
      <c r="M92" s="1186"/>
      <c r="N92" s="1186"/>
      <c r="O92" s="1186"/>
      <c r="P92" s="1186"/>
      <c r="Q92" s="1186"/>
      <c r="R92" s="1186"/>
      <c r="S92" s="1186"/>
      <c r="T92" s="1186">
        <v>3</v>
      </c>
      <c r="U92" s="1186"/>
      <c r="V92" s="1186"/>
      <c r="W92" s="1186"/>
      <c r="X92" s="1186"/>
    </row>
    <row r="93" spans="1:44" ht="16.5" thickBot="1" x14ac:dyDescent="0.3">
      <c r="A93" s="1581" t="s">
        <v>476</v>
      </c>
      <c r="B93" s="1582"/>
      <c r="C93" s="1062"/>
      <c r="D93" s="1078" t="s">
        <v>472</v>
      </c>
      <c r="E93" s="1078"/>
      <c r="F93" s="1067"/>
      <c r="G93" s="1079">
        <v>8</v>
      </c>
      <c r="H93" s="1084">
        <f t="shared" si="71"/>
        <v>240</v>
      </c>
      <c r="I93" s="1186"/>
      <c r="J93" s="1186"/>
      <c r="K93" s="1186"/>
      <c r="L93" s="1186"/>
      <c r="M93" s="1186"/>
      <c r="N93" s="1186"/>
      <c r="O93" s="1186"/>
      <c r="P93" s="1186"/>
      <c r="Q93" s="1186"/>
      <c r="R93" s="1186"/>
      <c r="S93" s="1186"/>
      <c r="T93" s="1186"/>
      <c r="U93" s="1186">
        <v>6</v>
      </c>
      <c r="V93" s="1186">
        <v>6</v>
      </c>
      <c r="W93" s="1186"/>
      <c r="X93" s="1186"/>
    </row>
    <row r="94" spans="1:44" ht="16.5" thickBot="1" x14ac:dyDescent="0.3">
      <c r="A94" s="1581" t="s">
        <v>477</v>
      </c>
      <c r="B94" s="1582"/>
      <c r="C94" s="1062"/>
      <c r="D94" s="1078" t="s">
        <v>473</v>
      </c>
      <c r="E94" s="1078"/>
      <c r="F94" s="1067"/>
      <c r="G94" s="1079">
        <v>8</v>
      </c>
      <c r="H94" s="1084">
        <f t="shared" si="71"/>
        <v>240</v>
      </c>
      <c r="I94" s="1186"/>
      <c r="J94" s="1186"/>
      <c r="K94" s="1186"/>
      <c r="L94" s="1186"/>
      <c r="M94" s="1186"/>
      <c r="N94" s="1186"/>
      <c r="O94" s="1186"/>
      <c r="P94" s="1186"/>
      <c r="Q94" s="1186"/>
      <c r="R94" s="1186"/>
      <c r="S94" s="1186"/>
      <c r="T94" s="1186"/>
      <c r="U94" s="1186"/>
      <c r="V94" s="1186"/>
      <c r="W94" s="1186">
        <v>8</v>
      </c>
      <c r="X94" s="1186"/>
    </row>
    <row r="95" spans="1:44" ht="16.5" thickBot="1" x14ac:dyDescent="0.3">
      <c r="A95" s="1477" t="s">
        <v>478</v>
      </c>
      <c r="B95" s="1478"/>
      <c r="C95" s="1062"/>
      <c r="D95" s="1078" t="s">
        <v>474</v>
      </c>
      <c r="E95" s="1078"/>
      <c r="F95" s="1067"/>
      <c r="G95" s="1079">
        <v>8</v>
      </c>
      <c r="H95" s="1084">
        <f t="shared" si="71"/>
        <v>240</v>
      </c>
      <c r="I95" s="1186"/>
      <c r="J95" s="1186"/>
      <c r="K95" s="1186"/>
      <c r="L95" s="1186"/>
      <c r="M95" s="1186"/>
      <c r="N95" s="1186"/>
      <c r="O95" s="1186"/>
      <c r="P95" s="1186"/>
      <c r="Q95" s="1186"/>
      <c r="R95" s="1186"/>
      <c r="S95" s="1186"/>
      <c r="T95" s="1186"/>
      <c r="U95" s="1186"/>
      <c r="V95" s="1186"/>
      <c r="W95" s="1186"/>
      <c r="X95" s="1186">
        <v>8</v>
      </c>
    </row>
    <row r="96" spans="1:44" ht="16.5" thickBot="1" x14ac:dyDescent="0.3">
      <c r="A96" s="1016" t="s">
        <v>137</v>
      </c>
      <c r="B96" s="1057" t="s">
        <v>37</v>
      </c>
      <c r="C96" s="180"/>
      <c r="D96" s="1001">
        <v>3</v>
      </c>
      <c r="E96" s="1001"/>
      <c r="F96" s="179"/>
      <c r="G96" s="177">
        <v>4</v>
      </c>
      <c r="H96" s="177">
        <f t="shared" ref="H96:H98" si="72">G96*30</f>
        <v>120</v>
      </c>
      <c r="I96" s="1002">
        <f>J96+K96+L96</f>
        <v>60</v>
      </c>
      <c r="J96" s="1003">
        <v>30</v>
      </c>
      <c r="K96" s="1003"/>
      <c r="L96" s="1003">
        <v>30</v>
      </c>
      <c r="M96" s="1004">
        <f t="shared" ref="M96:M105" si="73">H96-I96</f>
        <v>60</v>
      </c>
      <c r="N96" s="180"/>
      <c r="O96" s="410"/>
      <c r="P96" s="179"/>
      <c r="Q96" s="180">
        <v>4</v>
      </c>
      <c r="R96" s="410"/>
      <c r="S96" s="179"/>
      <c r="T96" s="180"/>
      <c r="U96" s="410"/>
      <c r="V96" s="179"/>
      <c r="W96" s="180"/>
      <c r="X96" s="179"/>
      <c r="AE96" s="89" t="s">
        <v>98</v>
      </c>
      <c r="AF96" s="494">
        <f>AG119+AH119</f>
        <v>2</v>
      </c>
      <c r="AG96" s="488" t="b">
        <f>ISBLANK(N96)</f>
        <v>1</v>
      </c>
      <c r="AH96" s="488" t="b">
        <f>ISBLANK(O96)</f>
        <v>1</v>
      </c>
      <c r="AJ96" s="488" t="b">
        <f>ISBLANK(Q96)</f>
        <v>0</v>
      </c>
      <c r="AK96" s="488" t="b">
        <f>ISBLANK(R96)</f>
        <v>1</v>
      </c>
      <c r="AM96" s="488" t="b">
        <f>ISBLANK(T96)</f>
        <v>1</v>
      </c>
      <c r="AN96" s="488" t="b">
        <f>ISBLANK(U96)</f>
        <v>1</v>
      </c>
      <c r="AP96" s="488" t="b">
        <f>ISBLANK(W96)</f>
        <v>1</v>
      </c>
      <c r="AQ96" s="488" t="b">
        <f>ISBLANK(X96)</f>
        <v>1</v>
      </c>
    </row>
    <row r="97" spans="1:47" ht="16.5" customHeight="1" thickBot="1" x14ac:dyDescent="0.3">
      <c r="A97" s="1016" t="s">
        <v>138</v>
      </c>
      <c r="B97" s="1000" t="s">
        <v>247</v>
      </c>
      <c r="C97" s="317"/>
      <c r="D97" s="197">
        <v>3</v>
      </c>
      <c r="E97" s="197"/>
      <c r="F97" s="1017"/>
      <c r="G97" s="1018">
        <v>4</v>
      </c>
      <c r="H97" s="1018">
        <f t="shared" si="72"/>
        <v>120</v>
      </c>
      <c r="I97" s="1019">
        <f>J97+K97+L97</f>
        <v>60</v>
      </c>
      <c r="J97" s="1020">
        <v>30</v>
      </c>
      <c r="K97" s="1020"/>
      <c r="L97" s="1020">
        <v>30</v>
      </c>
      <c r="M97" s="1021">
        <f t="shared" si="73"/>
        <v>60</v>
      </c>
      <c r="N97" s="317"/>
      <c r="O97" s="1022"/>
      <c r="P97" s="1017"/>
      <c r="Q97" s="317">
        <v>4</v>
      </c>
      <c r="R97" s="410"/>
      <c r="S97" s="179"/>
      <c r="T97" s="198"/>
      <c r="U97" s="411"/>
      <c r="V97" s="185"/>
      <c r="W97" s="198"/>
      <c r="X97" s="185"/>
      <c r="AE97" s="89" t="s">
        <v>99</v>
      </c>
      <c r="AF97" s="494">
        <f>AJ119+AK119</f>
        <v>2</v>
      </c>
      <c r="AG97" s="488"/>
      <c r="AH97" s="488"/>
      <c r="AJ97" s="488"/>
      <c r="AK97" s="488"/>
      <c r="AM97" s="488"/>
      <c r="AN97" s="488"/>
      <c r="AP97" s="488"/>
      <c r="AQ97" s="488"/>
    </row>
    <row r="98" spans="1:47" ht="16.5" customHeight="1" thickBot="1" x14ac:dyDescent="0.3">
      <c r="A98" s="1016"/>
      <c r="B98" s="1000" t="s">
        <v>425</v>
      </c>
      <c r="C98" s="178"/>
      <c r="D98" s="1001"/>
      <c r="E98" s="1001"/>
      <c r="F98" s="1068"/>
      <c r="G98" s="177">
        <v>4</v>
      </c>
      <c r="H98" s="1069">
        <f t="shared" si="72"/>
        <v>120</v>
      </c>
      <c r="I98" s="1019"/>
      <c r="J98" s="1020"/>
      <c r="K98" s="1020"/>
      <c r="L98" s="1020"/>
      <c r="M98" s="1021"/>
      <c r="N98" s="178"/>
      <c r="O98" s="410"/>
      <c r="P98" s="179"/>
      <c r="Q98" s="180"/>
      <c r="R98" s="410"/>
      <c r="S98" s="179"/>
      <c r="T98" s="180"/>
      <c r="U98" s="410"/>
      <c r="V98" s="179"/>
      <c r="W98" s="180"/>
      <c r="X98" s="179"/>
      <c r="AE98" s="89"/>
      <c r="AF98" s="494"/>
      <c r="AG98" s="488"/>
      <c r="AH98" s="488"/>
      <c r="AJ98" s="488"/>
      <c r="AK98" s="488"/>
      <c r="AM98" s="488"/>
      <c r="AN98" s="488"/>
      <c r="AP98" s="488"/>
      <c r="AQ98" s="488"/>
    </row>
    <row r="99" spans="1:47" ht="32.25" thickBot="1" x14ac:dyDescent="0.3">
      <c r="A99" s="1016" t="s">
        <v>139</v>
      </c>
      <c r="B99" s="186" t="s">
        <v>38</v>
      </c>
      <c r="C99" s="176"/>
      <c r="D99" s="176">
        <v>4</v>
      </c>
      <c r="E99" s="176"/>
      <c r="F99" s="176"/>
      <c r="G99" s="177">
        <v>4</v>
      </c>
      <c r="H99" s="310">
        <f t="shared" ref="H99:H106" si="74">G99*30</f>
        <v>120</v>
      </c>
      <c r="I99" s="317">
        <f t="shared" ref="I99:I113" si="75">J99+L99+K99</f>
        <v>54</v>
      </c>
      <c r="J99" s="197">
        <v>36</v>
      </c>
      <c r="K99" s="197"/>
      <c r="L99" s="197">
        <v>18</v>
      </c>
      <c r="M99" s="318">
        <f t="shared" si="73"/>
        <v>66</v>
      </c>
      <c r="N99" s="178"/>
      <c r="O99" s="410"/>
      <c r="P99" s="179"/>
      <c r="Q99" s="180"/>
      <c r="R99" s="410">
        <v>3</v>
      </c>
      <c r="S99" s="179">
        <v>3</v>
      </c>
      <c r="T99" s="180"/>
      <c r="U99" s="410"/>
      <c r="V99" s="179"/>
      <c r="W99" s="180"/>
      <c r="X99" s="179"/>
      <c r="AE99" s="89" t="s">
        <v>98</v>
      </c>
      <c r="AF99" s="494">
        <f>AG122+AH122</f>
        <v>0</v>
      </c>
      <c r="AG99" s="488" t="b">
        <f>ISBLANK(N99)</f>
        <v>1</v>
      </c>
      <c r="AH99" s="488" t="b">
        <f>ISBLANK(O99)</f>
        <v>1</v>
      </c>
      <c r="AJ99" s="488" t="b">
        <f>ISBLANK(Q99)</f>
        <v>1</v>
      </c>
      <c r="AK99" s="488" t="b">
        <f>ISBLANK(R99)</f>
        <v>0</v>
      </c>
      <c r="AM99" s="488" t="b">
        <f>ISBLANK(T99)</f>
        <v>1</v>
      </c>
      <c r="AN99" s="488" t="b">
        <f>ISBLANK(U99)</f>
        <v>1</v>
      </c>
      <c r="AP99" s="488" t="b">
        <f>ISBLANK(W99)</f>
        <v>1</v>
      </c>
      <c r="AQ99" s="488" t="b">
        <f>ISBLANK(X99)</f>
        <v>1</v>
      </c>
    </row>
    <row r="100" spans="1:47" ht="16.5" customHeight="1" thickBot="1" x14ac:dyDescent="0.3">
      <c r="A100" s="1016" t="s">
        <v>140</v>
      </c>
      <c r="B100" s="186" t="s">
        <v>279</v>
      </c>
      <c r="C100" s="176"/>
      <c r="D100" s="176">
        <v>4</v>
      </c>
      <c r="E100" s="176"/>
      <c r="F100" s="176"/>
      <c r="G100" s="177">
        <v>4</v>
      </c>
      <c r="H100" s="310">
        <f t="shared" si="74"/>
        <v>120</v>
      </c>
      <c r="I100" s="317">
        <f t="shared" si="75"/>
        <v>54</v>
      </c>
      <c r="J100" s="197">
        <v>36</v>
      </c>
      <c r="K100" s="197"/>
      <c r="L100" s="197">
        <v>18</v>
      </c>
      <c r="M100" s="318">
        <f t="shared" si="73"/>
        <v>66</v>
      </c>
      <c r="N100" s="178"/>
      <c r="O100" s="410"/>
      <c r="P100" s="179"/>
      <c r="Q100" s="180"/>
      <c r="R100" s="410">
        <v>3</v>
      </c>
      <c r="S100" s="179">
        <v>3</v>
      </c>
      <c r="T100" s="198"/>
      <c r="U100" s="411"/>
      <c r="V100" s="185"/>
      <c r="W100" s="198"/>
      <c r="X100" s="185"/>
      <c r="AE100" s="89" t="s">
        <v>99</v>
      </c>
      <c r="AF100" s="494">
        <f>AJ122+AK122</f>
        <v>12</v>
      </c>
      <c r="AG100" s="488"/>
      <c r="AH100" s="488"/>
      <c r="AJ100" s="488"/>
      <c r="AK100" s="488"/>
      <c r="AM100" s="488"/>
      <c r="AN100" s="488"/>
      <c r="AP100" s="488"/>
      <c r="AQ100" s="488"/>
    </row>
    <row r="101" spans="1:47" ht="16.5" thickBot="1" x14ac:dyDescent="0.3">
      <c r="A101" s="1016" t="s">
        <v>141</v>
      </c>
      <c r="B101" s="186" t="s">
        <v>39</v>
      </c>
      <c r="C101" s="181"/>
      <c r="D101" s="182" t="s">
        <v>475</v>
      </c>
      <c r="E101" s="183"/>
      <c r="F101" s="184"/>
      <c r="G101" s="187">
        <v>4</v>
      </c>
      <c r="H101" s="312">
        <f t="shared" si="74"/>
        <v>120</v>
      </c>
      <c r="I101" s="320">
        <f>J101+L101+K101</f>
        <v>54</v>
      </c>
      <c r="J101" s="188">
        <v>18</v>
      </c>
      <c r="K101" s="189"/>
      <c r="L101" s="189">
        <v>36</v>
      </c>
      <c r="M101" s="190">
        <f t="shared" si="73"/>
        <v>66</v>
      </c>
      <c r="N101" s="193"/>
      <c r="O101" s="390"/>
      <c r="P101" s="192"/>
      <c r="Q101" s="191"/>
      <c r="R101" s="390">
        <v>3</v>
      </c>
      <c r="S101" s="192">
        <v>3</v>
      </c>
      <c r="T101" s="191"/>
      <c r="U101" s="390"/>
      <c r="V101" s="192"/>
      <c r="W101" s="191"/>
      <c r="X101" s="185"/>
      <c r="AF101" s="494">
        <f ca="1">SUM(AF99:AF108)</f>
        <v>40</v>
      </c>
      <c r="AG101" s="488" t="b">
        <f>ISBLANK(N101)</f>
        <v>1</v>
      </c>
      <c r="AH101" s="488" t="b">
        <f>ISBLANK(O101)</f>
        <v>1</v>
      </c>
      <c r="AJ101" s="488" t="b">
        <f>ISBLANK(Q101)</f>
        <v>1</v>
      </c>
      <c r="AK101" s="488" t="b">
        <f>ISBLANK(R101)</f>
        <v>0</v>
      </c>
      <c r="AM101" s="488" t="b">
        <f>ISBLANK(T101)</f>
        <v>1</v>
      </c>
      <c r="AN101" s="488" t="b">
        <f>ISBLANK(U101)</f>
        <v>1</v>
      </c>
      <c r="AP101" s="488" t="b">
        <f>ISBLANK(W101)</f>
        <v>1</v>
      </c>
      <c r="AQ101" s="488" t="b">
        <f>ISBLANK(X101)</f>
        <v>1</v>
      </c>
    </row>
    <row r="102" spans="1:47" ht="16.5" thickBot="1" x14ac:dyDescent="0.3">
      <c r="A102" s="1016" t="s">
        <v>142</v>
      </c>
      <c r="B102" s="186" t="s">
        <v>282</v>
      </c>
      <c r="C102" s="181"/>
      <c r="D102" s="182" t="s">
        <v>475</v>
      </c>
      <c r="E102" s="183"/>
      <c r="F102" s="184"/>
      <c r="G102" s="187">
        <v>4</v>
      </c>
      <c r="H102" s="312">
        <f t="shared" si="74"/>
        <v>120</v>
      </c>
      <c r="I102" s="320">
        <f>J102+L102+K102</f>
        <v>54</v>
      </c>
      <c r="J102" s="188">
        <v>18</v>
      </c>
      <c r="K102" s="189"/>
      <c r="L102" s="189">
        <v>36</v>
      </c>
      <c r="M102" s="190">
        <f t="shared" si="73"/>
        <v>66</v>
      </c>
      <c r="N102" s="193"/>
      <c r="O102" s="390"/>
      <c r="P102" s="192"/>
      <c r="Q102" s="191"/>
      <c r="R102" s="390">
        <v>3</v>
      </c>
      <c r="S102" s="192">
        <v>3</v>
      </c>
      <c r="T102" s="191"/>
      <c r="U102" s="390"/>
      <c r="V102" s="192"/>
      <c r="W102" s="191"/>
      <c r="X102" s="185"/>
      <c r="AG102" s="488"/>
      <c r="AH102" s="488"/>
      <c r="AJ102" s="488"/>
      <c r="AK102" s="488"/>
      <c r="AM102" s="488"/>
      <c r="AN102" s="488"/>
      <c r="AP102" s="488"/>
      <c r="AQ102" s="488"/>
    </row>
    <row r="103" spans="1:47" ht="16.5" thickBot="1" x14ac:dyDescent="0.3">
      <c r="A103" s="1016"/>
      <c r="B103" s="1000" t="s">
        <v>425</v>
      </c>
      <c r="C103" s="181"/>
      <c r="D103" s="182"/>
      <c r="E103" s="183"/>
      <c r="F103" s="184"/>
      <c r="G103" s="187">
        <v>8</v>
      </c>
      <c r="H103" s="312">
        <f t="shared" si="74"/>
        <v>240</v>
      </c>
      <c r="I103" s="320"/>
      <c r="J103" s="188"/>
      <c r="K103" s="189"/>
      <c r="L103" s="189"/>
      <c r="M103" s="190"/>
      <c r="N103" s="193"/>
      <c r="O103" s="390"/>
      <c r="P103" s="192"/>
      <c r="Q103" s="191"/>
      <c r="R103" s="390"/>
      <c r="S103" s="192"/>
      <c r="T103" s="191"/>
      <c r="U103" s="390"/>
      <c r="V103" s="192"/>
      <c r="W103" s="191"/>
      <c r="X103" s="185"/>
      <c r="AG103" s="488"/>
      <c r="AH103" s="488"/>
      <c r="AJ103" s="488"/>
      <c r="AK103" s="488"/>
      <c r="AM103" s="488"/>
      <c r="AN103" s="488"/>
      <c r="AP103" s="488"/>
      <c r="AQ103" s="488"/>
    </row>
    <row r="104" spans="1:47" s="1024" customFormat="1" ht="16.5" thickBot="1" x14ac:dyDescent="0.3">
      <c r="A104" s="1016" t="s">
        <v>143</v>
      </c>
      <c r="B104" s="186" t="s">
        <v>295</v>
      </c>
      <c r="C104" s="181"/>
      <c r="D104" s="182" t="s">
        <v>452</v>
      </c>
      <c r="E104" s="183"/>
      <c r="F104" s="184"/>
      <c r="G104" s="187">
        <v>4</v>
      </c>
      <c r="H104" s="312">
        <f t="shared" si="74"/>
        <v>120</v>
      </c>
      <c r="I104" s="320">
        <f>J104+L104+K104</f>
        <v>45</v>
      </c>
      <c r="J104" s="188">
        <v>15</v>
      </c>
      <c r="K104" s="189"/>
      <c r="L104" s="189">
        <v>30</v>
      </c>
      <c r="M104" s="190">
        <f t="shared" si="73"/>
        <v>75</v>
      </c>
      <c r="N104" s="193"/>
      <c r="O104" s="390"/>
      <c r="P104" s="192"/>
      <c r="Q104" s="191"/>
      <c r="R104" s="390"/>
      <c r="S104" s="192"/>
      <c r="T104" s="191">
        <v>3</v>
      </c>
      <c r="U104" s="390"/>
      <c r="V104" s="192"/>
      <c r="W104" s="191"/>
      <c r="X104" s="185"/>
      <c r="AD104" s="1024" t="s">
        <v>380</v>
      </c>
      <c r="AG104" s="488" t="b">
        <f>ISBLANK(N104)</f>
        <v>1</v>
      </c>
      <c r="AH104" s="488" t="b">
        <f>ISBLANK(O104)</f>
        <v>1</v>
      </c>
      <c r="AI104" s="1025"/>
      <c r="AJ104" s="488" t="b">
        <f>ISBLANK(Q104)</f>
        <v>1</v>
      </c>
      <c r="AK104" s="488" t="b">
        <f>ISBLANK(R104)</f>
        <v>1</v>
      </c>
      <c r="AL104" s="1025"/>
      <c r="AM104" s="488" t="b">
        <f>ISBLANK(T104)</f>
        <v>0</v>
      </c>
      <c r="AN104" s="488" t="b">
        <f>ISBLANK(U104)</f>
        <v>1</v>
      </c>
      <c r="AO104" s="1025"/>
      <c r="AP104" s="488" t="b">
        <f>ISBLANK(W104)</f>
        <v>1</v>
      </c>
      <c r="AQ104" s="488" t="b">
        <f>ISBLANK(X104)</f>
        <v>1</v>
      </c>
      <c r="AT104" s="1166"/>
      <c r="AU104" s="1166"/>
    </row>
    <row r="105" spans="1:47" s="1024" customFormat="1" ht="16.5" thickBot="1" x14ac:dyDescent="0.3">
      <c r="A105" s="1016" t="s">
        <v>144</v>
      </c>
      <c r="B105" s="186" t="s">
        <v>406</v>
      </c>
      <c r="C105" s="181"/>
      <c r="D105" s="182" t="s">
        <v>452</v>
      </c>
      <c r="E105" s="183"/>
      <c r="F105" s="184"/>
      <c r="G105" s="187">
        <v>4</v>
      </c>
      <c r="H105" s="312">
        <f t="shared" si="74"/>
        <v>120</v>
      </c>
      <c r="I105" s="320">
        <f>J105+L105+K105</f>
        <v>45</v>
      </c>
      <c r="J105" s="188">
        <v>15</v>
      </c>
      <c r="K105" s="189"/>
      <c r="L105" s="189">
        <v>30</v>
      </c>
      <c r="M105" s="190">
        <f t="shared" si="73"/>
        <v>75</v>
      </c>
      <c r="N105" s="193"/>
      <c r="O105" s="390"/>
      <c r="P105" s="192"/>
      <c r="Q105" s="191"/>
      <c r="R105" s="390"/>
      <c r="S105" s="192"/>
      <c r="T105" s="191">
        <v>3</v>
      </c>
      <c r="U105" s="390"/>
      <c r="V105" s="192"/>
      <c r="W105" s="191"/>
      <c r="X105" s="185"/>
      <c r="AG105" s="488"/>
      <c r="AH105" s="488"/>
      <c r="AI105" s="1025"/>
      <c r="AJ105" s="488"/>
      <c r="AK105" s="488"/>
      <c r="AL105" s="1025"/>
      <c r="AM105" s="488"/>
      <c r="AN105" s="488"/>
      <c r="AO105" s="1025"/>
      <c r="AP105" s="488"/>
      <c r="AQ105" s="488"/>
      <c r="AT105" s="1166"/>
      <c r="AU105" s="1166"/>
    </row>
    <row r="106" spans="1:47" s="1024" customFormat="1" ht="16.5" thickBot="1" x14ac:dyDescent="0.3">
      <c r="A106" s="1016"/>
      <c r="B106" s="1000" t="s">
        <v>425</v>
      </c>
      <c r="C106" s="181"/>
      <c r="D106" s="182"/>
      <c r="E106" s="183"/>
      <c r="F106" s="184"/>
      <c r="G106" s="187">
        <v>4</v>
      </c>
      <c r="H106" s="312">
        <f t="shared" si="74"/>
        <v>120</v>
      </c>
      <c r="I106" s="320"/>
      <c r="J106" s="188"/>
      <c r="K106" s="189"/>
      <c r="L106" s="189"/>
      <c r="M106" s="190"/>
      <c r="N106" s="193"/>
      <c r="O106" s="390"/>
      <c r="P106" s="192"/>
      <c r="Q106" s="191"/>
      <c r="R106" s="390"/>
      <c r="S106" s="192"/>
      <c r="T106" s="191"/>
      <c r="U106" s="390"/>
      <c r="V106" s="192"/>
      <c r="W106" s="191"/>
      <c r="X106" s="185"/>
      <c r="AG106" s="488"/>
      <c r="AH106" s="488"/>
      <c r="AI106" s="1025"/>
      <c r="AJ106" s="488"/>
      <c r="AK106" s="488"/>
      <c r="AL106" s="1025"/>
      <c r="AM106" s="488"/>
      <c r="AN106" s="488"/>
      <c r="AO106" s="1025"/>
      <c r="AP106" s="488"/>
      <c r="AQ106" s="488"/>
      <c r="AT106" s="1166"/>
      <c r="AU106" s="1166"/>
    </row>
    <row r="107" spans="1:47" ht="16.5" thickBot="1" x14ac:dyDescent="0.3">
      <c r="A107" s="1016" t="s">
        <v>289</v>
      </c>
      <c r="B107" s="186" t="s">
        <v>280</v>
      </c>
      <c r="C107" s="181"/>
      <c r="D107" s="182" t="s">
        <v>451</v>
      </c>
      <c r="E107" s="183"/>
      <c r="F107" s="184"/>
      <c r="G107" s="187">
        <v>4</v>
      </c>
      <c r="H107" s="312">
        <f t="shared" ref="H107:H114" si="76">G107*30</f>
        <v>120</v>
      </c>
      <c r="I107" s="320">
        <f t="shared" si="75"/>
        <v>54</v>
      </c>
      <c r="J107" s="188">
        <v>18</v>
      </c>
      <c r="K107" s="189"/>
      <c r="L107" s="189">
        <v>36</v>
      </c>
      <c r="M107" s="190">
        <f t="shared" ref="M107:M114" si="77">H107-I107</f>
        <v>66</v>
      </c>
      <c r="N107" s="193"/>
      <c r="O107" s="390"/>
      <c r="P107" s="192"/>
      <c r="Q107" s="191"/>
      <c r="R107" s="390"/>
      <c r="S107" s="192"/>
      <c r="T107" s="191"/>
      <c r="U107" s="390">
        <v>3</v>
      </c>
      <c r="V107" s="192">
        <v>3</v>
      </c>
      <c r="W107" s="191"/>
      <c r="X107" s="185"/>
      <c r="AE107" s="89" t="s">
        <v>100</v>
      </c>
      <c r="AF107" s="494">
        <f>AM122+AN122</f>
        <v>12</v>
      </c>
      <c r="AG107" s="488" t="b">
        <f t="shared" ref="AG107:AQ119" si="78">ISBLANK(N107)</f>
        <v>1</v>
      </c>
      <c r="AH107" s="488" t="b">
        <f t="shared" si="78"/>
        <v>1</v>
      </c>
      <c r="AJ107" s="488" t="b">
        <f t="shared" si="78"/>
        <v>1</v>
      </c>
      <c r="AK107" s="488" t="b">
        <f t="shared" si="78"/>
        <v>1</v>
      </c>
      <c r="AM107" s="488" t="b">
        <f t="shared" si="78"/>
        <v>1</v>
      </c>
      <c r="AN107" s="488" t="b">
        <f t="shared" si="78"/>
        <v>0</v>
      </c>
      <c r="AP107" s="488" t="b">
        <f t="shared" si="78"/>
        <v>1</v>
      </c>
      <c r="AQ107" s="488" t="b">
        <f t="shared" si="78"/>
        <v>1</v>
      </c>
    </row>
    <row r="108" spans="1:47" ht="16.5" thickBot="1" x14ac:dyDescent="0.3">
      <c r="A108" s="1016" t="s">
        <v>479</v>
      </c>
      <c r="B108" s="186" t="s">
        <v>281</v>
      </c>
      <c r="C108" s="181"/>
      <c r="D108" s="182" t="s">
        <v>451</v>
      </c>
      <c r="E108" s="183"/>
      <c r="F108" s="184"/>
      <c r="G108" s="187">
        <v>4</v>
      </c>
      <c r="H108" s="312">
        <f t="shared" ref="H108" si="79">G108*30</f>
        <v>120</v>
      </c>
      <c r="I108" s="320">
        <f t="shared" si="75"/>
        <v>54</v>
      </c>
      <c r="J108" s="188">
        <v>18</v>
      </c>
      <c r="K108" s="189"/>
      <c r="L108" s="189">
        <v>36</v>
      </c>
      <c r="M108" s="190">
        <f t="shared" ref="M108" si="80">H108-I108</f>
        <v>66</v>
      </c>
      <c r="N108" s="193"/>
      <c r="O108" s="390"/>
      <c r="P108" s="192"/>
      <c r="Q108" s="191"/>
      <c r="R108" s="390"/>
      <c r="S108" s="192"/>
      <c r="T108" s="191"/>
      <c r="U108" s="390">
        <v>3</v>
      </c>
      <c r="V108" s="192">
        <v>3</v>
      </c>
      <c r="W108" s="191"/>
      <c r="X108" s="185"/>
      <c r="AE108" s="89" t="s">
        <v>101</v>
      </c>
      <c r="AF108" s="494">
        <f>AP122+AQ122</f>
        <v>16</v>
      </c>
      <c r="AG108" s="488"/>
      <c r="AH108" s="488"/>
      <c r="AJ108" s="488"/>
      <c r="AK108" s="488"/>
      <c r="AM108" s="488"/>
      <c r="AN108" s="488"/>
      <c r="AP108" s="488"/>
      <c r="AQ108" s="488"/>
    </row>
    <row r="109" spans="1:47" ht="16.5" thickBot="1" x14ac:dyDescent="0.3">
      <c r="A109" s="1016" t="s">
        <v>480</v>
      </c>
      <c r="B109" s="186" t="s">
        <v>253</v>
      </c>
      <c r="C109" s="181"/>
      <c r="D109" s="182" t="s">
        <v>451</v>
      </c>
      <c r="E109" s="183"/>
      <c r="F109" s="184"/>
      <c r="G109" s="187">
        <v>4</v>
      </c>
      <c r="H109" s="312">
        <f t="shared" si="76"/>
        <v>120</v>
      </c>
      <c r="I109" s="320">
        <f t="shared" si="75"/>
        <v>54</v>
      </c>
      <c r="J109" s="188">
        <v>18</v>
      </c>
      <c r="K109" s="189"/>
      <c r="L109" s="189">
        <v>36</v>
      </c>
      <c r="M109" s="190">
        <f t="shared" si="77"/>
        <v>66</v>
      </c>
      <c r="N109" s="193"/>
      <c r="O109" s="390"/>
      <c r="P109" s="194"/>
      <c r="Q109" s="191"/>
      <c r="R109" s="390"/>
      <c r="S109" s="192"/>
      <c r="T109" s="193"/>
      <c r="U109" s="390">
        <v>3</v>
      </c>
      <c r="V109" s="192">
        <v>3</v>
      </c>
      <c r="W109" s="191"/>
      <c r="X109" s="185"/>
      <c r="AD109" s="127" t="s">
        <v>380</v>
      </c>
      <c r="AG109" s="488" t="b">
        <f t="shared" si="78"/>
        <v>1</v>
      </c>
      <c r="AH109" s="488" t="b">
        <f t="shared" si="78"/>
        <v>1</v>
      </c>
      <c r="AJ109" s="488" t="b">
        <f t="shared" si="78"/>
        <v>1</v>
      </c>
      <c r="AK109" s="488" t="b">
        <f t="shared" si="78"/>
        <v>1</v>
      </c>
      <c r="AM109" s="488" t="b">
        <f t="shared" si="78"/>
        <v>1</v>
      </c>
      <c r="AN109" s="488" t="b">
        <f t="shared" si="78"/>
        <v>0</v>
      </c>
      <c r="AP109" s="488" t="b">
        <f t="shared" si="78"/>
        <v>1</v>
      </c>
      <c r="AQ109" s="488" t="b">
        <f t="shared" si="78"/>
        <v>1</v>
      </c>
    </row>
    <row r="110" spans="1:47" ht="40.5" customHeight="1" thickBot="1" x14ac:dyDescent="0.3">
      <c r="A110" s="1016" t="s">
        <v>481</v>
      </c>
      <c r="B110" s="186" t="s">
        <v>284</v>
      </c>
      <c r="C110" s="181"/>
      <c r="D110" s="182" t="s">
        <v>451</v>
      </c>
      <c r="E110" s="183"/>
      <c r="F110" s="184"/>
      <c r="G110" s="187">
        <v>4</v>
      </c>
      <c r="H110" s="312">
        <f t="shared" ref="H110:H111" si="81">G110*30</f>
        <v>120</v>
      </c>
      <c r="I110" s="320">
        <f t="shared" si="75"/>
        <v>54</v>
      </c>
      <c r="J110" s="188">
        <v>18</v>
      </c>
      <c r="K110" s="189"/>
      <c r="L110" s="189">
        <v>36</v>
      </c>
      <c r="M110" s="190">
        <f t="shared" ref="M110" si="82">H110-I110</f>
        <v>66</v>
      </c>
      <c r="N110" s="193"/>
      <c r="O110" s="390"/>
      <c r="P110" s="194"/>
      <c r="Q110" s="191"/>
      <c r="R110" s="390"/>
      <c r="S110" s="192"/>
      <c r="T110" s="193"/>
      <c r="U110" s="390">
        <v>3</v>
      </c>
      <c r="V110" s="192">
        <v>3</v>
      </c>
      <c r="W110" s="191"/>
      <c r="X110" s="185"/>
      <c r="AG110" s="488"/>
      <c r="AH110" s="488"/>
      <c r="AJ110" s="488"/>
      <c r="AK110" s="488"/>
      <c r="AM110" s="488"/>
      <c r="AN110" s="488"/>
      <c r="AP110" s="488"/>
      <c r="AQ110" s="488"/>
    </row>
    <row r="111" spans="1:47" ht="23.25" customHeight="1" thickBot="1" x14ac:dyDescent="0.3">
      <c r="A111" s="1016"/>
      <c r="B111" s="1000" t="s">
        <v>425</v>
      </c>
      <c r="C111" s="181"/>
      <c r="D111" s="182"/>
      <c r="E111" s="183"/>
      <c r="F111" s="184"/>
      <c r="G111" s="187">
        <v>8</v>
      </c>
      <c r="H111" s="312">
        <f t="shared" si="81"/>
        <v>240</v>
      </c>
      <c r="I111" s="320"/>
      <c r="J111" s="188"/>
      <c r="K111" s="189"/>
      <c r="L111" s="189"/>
      <c r="M111" s="190"/>
      <c r="N111" s="193"/>
      <c r="O111" s="390"/>
      <c r="P111" s="194"/>
      <c r="Q111" s="191"/>
      <c r="R111" s="390"/>
      <c r="S111" s="192"/>
      <c r="T111" s="193"/>
      <c r="U111" s="390"/>
      <c r="V111" s="192"/>
      <c r="W111" s="191"/>
      <c r="X111" s="185"/>
      <c r="AG111" s="488"/>
      <c r="AH111" s="488"/>
      <c r="AJ111" s="488"/>
      <c r="AK111" s="488"/>
      <c r="AM111" s="488"/>
      <c r="AN111" s="488"/>
      <c r="AP111" s="488"/>
      <c r="AQ111" s="488"/>
    </row>
    <row r="112" spans="1:47" ht="16.5" thickBot="1" x14ac:dyDescent="0.3">
      <c r="A112" s="1016" t="s">
        <v>482</v>
      </c>
      <c r="B112" s="186" t="s">
        <v>285</v>
      </c>
      <c r="C112" s="181"/>
      <c r="D112" s="182" t="s">
        <v>453</v>
      </c>
      <c r="E112" s="183"/>
      <c r="F112" s="183"/>
      <c r="G112" s="187">
        <v>4</v>
      </c>
      <c r="H112" s="313">
        <f t="shared" si="76"/>
        <v>120</v>
      </c>
      <c r="I112" s="320">
        <f t="shared" si="75"/>
        <v>60</v>
      </c>
      <c r="J112" s="188">
        <v>30</v>
      </c>
      <c r="K112" s="189"/>
      <c r="L112" s="189">
        <v>30</v>
      </c>
      <c r="M112" s="190">
        <f t="shared" si="77"/>
        <v>60</v>
      </c>
      <c r="N112" s="193"/>
      <c r="O112" s="390"/>
      <c r="P112" s="194"/>
      <c r="Q112" s="191"/>
      <c r="R112" s="390"/>
      <c r="S112" s="192"/>
      <c r="T112" s="193"/>
      <c r="U112" s="390"/>
      <c r="V112" s="192"/>
      <c r="W112" s="191">
        <v>4</v>
      </c>
      <c r="X112" s="185"/>
      <c r="AD112" s="127" t="s">
        <v>380</v>
      </c>
      <c r="AG112" s="488" t="b">
        <f t="shared" si="78"/>
        <v>1</v>
      </c>
      <c r="AH112" s="488" t="b">
        <f t="shared" si="78"/>
        <v>1</v>
      </c>
      <c r="AJ112" s="488" t="b">
        <f t="shared" si="78"/>
        <v>1</v>
      </c>
      <c r="AK112" s="488" t="b">
        <f t="shared" si="78"/>
        <v>1</v>
      </c>
      <c r="AM112" s="488" t="b">
        <f t="shared" si="78"/>
        <v>1</v>
      </c>
      <c r="AN112" s="488" t="b">
        <f t="shared" si="78"/>
        <v>1</v>
      </c>
      <c r="AP112" s="488" t="b">
        <f t="shared" si="78"/>
        <v>0</v>
      </c>
      <c r="AQ112" s="488" t="b">
        <f t="shared" si="78"/>
        <v>1</v>
      </c>
    </row>
    <row r="113" spans="1:47" ht="16.5" thickBot="1" x14ac:dyDescent="0.3">
      <c r="A113" s="1016" t="s">
        <v>483</v>
      </c>
      <c r="B113" s="186" t="s">
        <v>286</v>
      </c>
      <c r="C113" s="181"/>
      <c r="D113" s="182" t="s">
        <v>453</v>
      </c>
      <c r="E113" s="183"/>
      <c r="F113" s="183"/>
      <c r="G113" s="187">
        <v>4</v>
      </c>
      <c r="H113" s="313">
        <f t="shared" ref="H113" si="83">G113*30</f>
        <v>120</v>
      </c>
      <c r="I113" s="320">
        <f t="shared" si="75"/>
        <v>60</v>
      </c>
      <c r="J113" s="188">
        <v>30</v>
      </c>
      <c r="K113" s="189"/>
      <c r="L113" s="189">
        <v>30</v>
      </c>
      <c r="M113" s="190">
        <f t="shared" ref="M113" si="84">H113-I113</f>
        <v>60</v>
      </c>
      <c r="N113" s="193"/>
      <c r="O113" s="390"/>
      <c r="P113" s="194"/>
      <c r="Q113" s="191"/>
      <c r="R113" s="390"/>
      <c r="S113" s="192"/>
      <c r="T113" s="193"/>
      <c r="U113" s="390"/>
      <c r="V113" s="192"/>
      <c r="W113" s="191">
        <v>4</v>
      </c>
      <c r="X113" s="185"/>
      <c r="AG113" s="488"/>
      <c r="AH113" s="488"/>
      <c r="AJ113" s="488"/>
      <c r="AK113" s="488"/>
      <c r="AM113" s="488"/>
      <c r="AN113" s="488"/>
      <c r="AP113" s="488"/>
      <c r="AQ113" s="488"/>
    </row>
    <row r="114" spans="1:47" ht="32.25" thickBot="1" x14ac:dyDescent="0.3">
      <c r="A114" s="1016" t="s">
        <v>484</v>
      </c>
      <c r="B114" s="1026" t="s">
        <v>454</v>
      </c>
      <c r="C114" s="181"/>
      <c r="D114" s="182" t="s">
        <v>453</v>
      </c>
      <c r="E114" s="183"/>
      <c r="F114" s="184"/>
      <c r="G114" s="187">
        <v>4</v>
      </c>
      <c r="H114" s="313">
        <f t="shared" si="76"/>
        <v>120</v>
      </c>
      <c r="I114" s="320">
        <f>J114+L114</f>
        <v>60</v>
      </c>
      <c r="J114" s="188">
        <v>30</v>
      </c>
      <c r="K114" s="189"/>
      <c r="L114" s="189">
        <v>30</v>
      </c>
      <c r="M114" s="190">
        <f t="shared" si="77"/>
        <v>60</v>
      </c>
      <c r="N114" s="193"/>
      <c r="O114" s="390"/>
      <c r="P114" s="194"/>
      <c r="Q114" s="191"/>
      <c r="R114" s="390"/>
      <c r="S114" s="192"/>
      <c r="T114" s="193"/>
      <c r="U114" s="390"/>
      <c r="V114" s="192"/>
      <c r="W114" s="191">
        <v>4</v>
      </c>
      <c r="X114" s="192"/>
      <c r="AD114" s="127" t="s">
        <v>380</v>
      </c>
      <c r="AG114" s="488" t="b">
        <f t="shared" si="78"/>
        <v>1</v>
      </c>
      <c r="AH114" s="488" t="b">
        <f t="shared" si="78"/>
        <v>1</v>
      </c>
      <c r="AJ114" s="488" t="b">
        <f t="shared" si="78"/>
        <v>1</v>
      </c>
      <c r="AK114" s="488" t="b">
        <f t="shared" si="78"/>
        <v>1</v>
      </c>
      <c r="AM114" s="488" t="b">
        <f t="shared" si="78"/>
        <v>1</v>
      </c>
      <c r="AN114" s="488" t="b">
        <f t="shared" si="78"/>
        <v>1</v>
      </c>
      <c r="AP114" s="488" t="b">
        <f t="shared" si="78"/>
        <v>0</v>
      </c>
      <c r="AQ114" s="488" t="b">
        <f t="shared" si="78"/>
        <v>1</v>
      </c>
    </row>
    <row r="115" spans="1:47" ht="16.5" thickBot="1" x14ac:dyDescent="0.3">
      <c r="A115" s="1016" t="s">
        <v>485</v>
      </c>
      <c r="B115" s="1027" t="s">
        <v>455</v>
      </c>
      <c r="C115" s="181"/>
      <c r="D115" s="182" t="s">
        <v>453</v>
      </c>
      <c r="E115" s="183"/>
      <c r="F115" s="184"/>
      <c r="G115" s="187">
        <v>4</v>
      </c>
      <c r="H115" s="313">
        <f t="shared" ref="H115:H116" si="85">G115*30</f>
        <v>120</v>
      </c>
      <c r="I115" s="320">
        <f>J115+L115</f>
        <v>60</v>
      </c>
      <c r="J115" s="188">
        <v>30</v>
      </c>
      <c r="K115" s="189"/>
      <c r="L115" s="189">
        <v>30</v>
      </c>
      <c r="M115" s="190">
        <f t="shared" ref="M115" si="86">H115-I115</f>
        <v>60</v>
      </c>
      <c r="N115" s="193"/>
      <c r="O115" s="390"/>
      <c r="P115" s="194"/>
      <c r="Q115" s="191"/>
      <c r="R115" s="390"/>
      <c r="S115" s="192"/>
      <c r="T115" s="193"/>
      <c r="U115" s="390"/>
      <c r="V115" s="192"/>
      <c r="W115" s="191">
        <v>4</v>
      </c>
      <c r="X115" s="192"/>
      <c r="AG115" s="488"/>
      <c r="AH115" s="488"/>
      <c r="AJ115" s="488"/>
      <c r="AK115" s="488"/>
      <c r="AM115" s="488"/>
      <c r="AN115" s="488"/>
      <c r="AP115" s="488"/>
      <c r="AQ115" s="488"/>
    </row>
    <row r="116" spans="1:47" ht="16.5" thickBot="1" x14ac:dyDescent="0.3">
      <c r="A116" s="1016"/>
      <c r="B116" s="1000" t="s">
        <v>425</v>
      </c>
      <c r="C116" s="181"/>
      <c r="D116" s="182"/>
      <c r="E116" s="183"/>
      <c r="F116" s="184"/>
      <c r="G116" s="187">
        <v>8</v>
      </c>
      <c r="H116" s="313">
        <f t="shared" si="85"/>
        <v>240</v>
      </c>
      <c r="I116" s="320"/>
      <c r="J116" s="188"/>
      <c r="K116" s="189"/>
      <c r="L116" s="189"/>
      <c r="M116" s="190"/>
      <c r="N116" s="193"/>
      <c r="O116" s="390"/>
      <c r="P116" s="194"/>
      <c r="Q116" s="191"/>
      <c r="R116" s="390"/>
      <c r="S116" s="192"/>
      <c r="T116" s="193"/>
      <c r="U116" s="390"/>
      <c r="V116" s="192"/>
      <c r="W116" s="191"/>
      <c r="X116" s="192"/>
      <c r="AG116" s="488"/>
      <c r="AH116" s="488"/>
      <c r="AJ116" s="488"/>
      <c r="AK116" s="488"/>
      <c r="AM116" s="488"/>
      <c r="AN116" s="488"/>
      <c r="AP116" s="488"/>
      <c r="AQ116" s="488"/>
    </row>
    <row r="117" spans="1:47" ht="16.5" thickBot="1" x14ac:dyDescent="0.3">
      <c r="A117" s="1016" t="s">
        <v>486</v>
      </c>
      <c r="B117" s="186" t="s">
        <v>389</v>
      </c>
      <c r="C117" s="181"/>
      <c r="D117" s="189">
        <v>8</v>
      </c>
      <c r="E117" s="184"/>
      <c r="F117" s="183"/>
      <c r="G117" s="187">
        <v>4</v>
      </c>
      <c r="H117" s="312">
        <f>G117*30</f>
        <v>120</v>
      </c>
      <c r="I117" s="320">
        <f>J117+L117+K117</f>
        <v>52</v>
      </c>
      <c r="J117" s="188">
        <v>26</v>
      </c>
      <c r="K117" s="189"/>
      <c r="L117" s="189">
        <v>26</v>
      </c>
      <c r="M117" s="190">
        <f>H117-I117</f>
        <v>68</v>
      </c>
      <c r="N117" s="193"/>
      <c r="O117" s="390"/>
      <c r="P117" s="194"/>
      <c r="Q117" s="191"/>
      <c r="R117" s="390"/>
      <c r="S117" s="192"/>
      <c r="T117" s="193"/>
      <c r="U117" s="390"/>
      <c r="V117" s="192"/>
      <c r="W117" s="191"/>
      <c r="X117" s="192">
        <v>4</v>
      </c>
      <c r="AG117" s="488" t="b">
        <f t="shared" si="78"/>
        <v>1</v>
      </c>
      <c r="AH117" s="488" t="b">
        <f t="shared" si="78"/>
        <v>1</v>
      </c>
      <c r="AJ117" s="488" t="b">
        <f t="shared" si="78"/>
        <v>1</v>
      </c>
      <c r="AK117" s="488" t="b">
        <f t="shared" si="78"/>
        <v>1</v>
      </c>
      <c r="AM117" s="488" t="b">
        <f t="shared" si="78"/>
        <v>1</v>
      </c>
      <c r="AN117" s="488" t="b">
        <f t="shared" si="78"/>
        <v>1</v>
      </c>
      <c r="AP117" s="488" t="b">
        <f t="shared" si="78"/>
        <v>1</v>
      </c>
      <c r="AQ117" s="488" t="b">
        <f t="shared" si="78"/>
        <v>0</v>
      </c>
    </row>
    <row r="118" spans="1:47" ht="16.5" thickBot="1" x14ac:dyDescent="0.3">
      <c r="A118" s="1016" t="s">
        <v>487</v>
      </c>
      <c r="B118" s="186" t="s">
        <v>292</v>
      </c>
      <c r="C118" s="181"/>
      <c r="D118" s="189">
        <v>8</v>
      </c>
      <c r="E118" s="184"/>
      <c r="F118" s="183"/>
      <c r="G118" s="187">
        <v>4</v>
      </c>
      <c r="H118" s="312">
        <f>G118*30</f>
        <v>120</v>
      </c>
      <c r="I118" s="320">
        <f>J118+L118+K118</f>
        <v>52</v>
      </c>
      <c r="J118" s="188">
        <v>26</v>
      </c>
      <c r="K118" s="189"/>
      <c r="L118" s="189">
        <v>26</v>
      </c>
      <c r="M118" s="190">
        <f>H118-I118</f>
        <v>68</v>
      </c>
      <c r="N118" s="193"/>
      <c r="O118" s="390"/>
      <c r="P118" s="194"/>
      <c r="Q118" s="191"/>
      <c r="R118" s="390"/>
      <c r="S118" s="192"/>
      <c r="T118" s="193"/>
      <c r="U118" s="390"/>
      <c r="V118" s="192"/>
      <c r="W118" s="191"/>
      <c r="X118" s="192">
        <v>4</v>
      </c>
      <c r="AG118" s="488"/>
      <c r="AH118" s="488"/>
      <c r="AJ118" s="488"/>
      <c r="AK118" s="488"/>
      <c r="AM118" s="488"/>
      <c r="AN118" s="488"/>
      <c r="AP118" s="488"/>
      <c r="AQ118" s="488"/>
    </row>
    <row r="119" spans="1:47" ht="16.5" thickBot="1" x14ac:dyDescent="0.3">
      <c r="A119" s="1016" t="s">
        <v>488</v>
      </c>
      <c r="B119" s="1028" t="s">
        <v>456</v>
      </c>
      <c r="C119" s="1029"/>
      <c r="D119" s="1030">
        <v>8</v>
      </c>
      <c r="E119" s="1031"/>
      <c r="F119" s="1032"/>
      <c r="G119" s="1009">
        <v>4</v>
      </c>
      <c r="H119" s="1033">
        <f>G119*30</f>
        <v>120</v>
      </c>
      <c r="I119" s="1034">
        <f>J119+L119</f>
        <v>52</v>
      </c>
      <c r="J119" s="1035">
        <v>26</v>
      </c>
      <c r="K119" s="1030"/>
      <c r="L119" s="1030">
        <v>26</v>
      </c>
      <c r="M119" s="1036">
        <f>H119-I119</f>
        <v>68</v>
      </c>
      <c r="N119" s="1037"/>
      <c r="O119" s="1038"/>
      <c r="P119" s="1039"/>
      <c r="Q119" s="1040"/>
      <c r="R119" s="1038"/>
      <c r="S119" s="1041"/>
      <c r="T119" s="1037"/>
      <c r="U119" s="1038"/>
      <c r="V119" s="1041"/>
      <c r="W119" s="1040"/>
      <c r="X119" s="1041">
        <v>4</v>
      </c>
      <c r="AG119" s="1042" t="b">
        <f t="shared" si="78"/>
        <v>1</v>
      </c>
      <c r="AH119" s="1042" t="b">
        <f t="shared" si="78"/>
        <v>1</v>
      </c>
      <c r="AI119" s="884"/>
      <c r="AJ119" s="1042" t="b">
        <f t="shared" si="78"/>
        <v>1</v>
      </c>
      <c r="AK119" s="1042" t="b">
        <f t="shared" si="78"/>
        <v>1</v>
      </c>
      <c r="AL119" s="884"/>
      <c r="AM119" s="1042" t="b">
        <f t="shared" si="78"/>
        <v>1</v>
      </c>
      <c r="AN119" s="1042" t="b">
        <f t="shared" si="78"/>
        <v>1</v>
      </c>
      <c r="AO119" s="884"/>
      <c r="AP119" s="1042" t="b">
        <f t="shared" si="78"/>
        <v>1</v>
      </c>
      <c r="AQ119" s="1042" t="b">
        <f t="shared" si="78"/>
        <v>0</v>
      </c>
    </row>
    <row r="120" spans="1:47" ht="16.5" thickBot="1" x14ac:dyDescent="0.3">
      <c r="A120" s="1016" t="s">
        <v>489</v>
      </c>
      <c r="B120" s="1043" t="s">
        <v>457</v>
      </c>
      <c r="C120" s="1044"/>
      <c r="D120" s="1045">
        <v>8</v>
      </c>
      <c r="E120" s="1046"/>
      <c r="F120" s="1047"/>
      <c r="G120" s="1048">
        <v>4</v>
      </c>
      <c r="H120" s="1187">
        <f>G120*30</f>
        <v>120</v>
      </c>
      <c r="I120" s="1049">
        <f>J120+L120</f>
        <v>52</v>
      </c>
      <c r="J120" s="1050">
        <v>26</v>
      </c>
      <c r="K120" s="1045"/>
      <c r="L120" s="1045">
        <v>26</v>
      </c>
      <c r="M120" s="1051">
        <f>H120-I120</f>
        <v>68</v>
      </c>
      <c r="N120" s="1052"/>
      <c r="O120" s="1053"/>
      <c r="P120" s="1054"/>
      <c r="Q120" s="1055"/>
      <c r="R120" s="1053"/>
      <c r="S120" s="1056"/>
      <c r="T120" s="1052"/>
      <c r="U120" s="1053"/>
      <c r="V120" s="1056"/>
      <c r="W120" s="1055"/>
      <c r="X120" s="1056">
        <v>4</v>
      </c>
      <c r="AG120" s="488"/>
      <c r="AH120" s="488"/>
      <c r="AJ120" s="488"/>
      <c r="AK120" s="488"/>
      <c r="AM120" s="488"/>
      <c r="AN120" s="488"/>
      <c r="AP120" s="488"/>
      <c r="AQ120" s="488"/>
    </row>
    <row r="121" spans="1:47" ht="16.5" thickBot="1" x14ac:dyDescent="0.3">
      <c r="A121" s="1057"/>
      <c r="B121" s="1070" t="s">
        <v>425</v>
      </c>
      <c r="C121" s="1071"/>
      <c r="D121" s="1072"/>
      <c r="E121" s="1072"/>
      <c r="F121" s="1073"/>
      <c r="G121" s="1074">
        <v>8</v>
      </c>
      <c r="H121" s="1075">
        <f>G121*30</f>
        <v>240</v>
      </c>
      <c r="I121" s="1076"/>
      <c r="J121" s="1071"/>
      <c r="K121" s="1072"/>
      <c r="L121" s="1072"/>
      <c r="M121" s="1077"/>
      <c r="N121" s="1058"/>
      <c r="O121" s="1058"/>
      <c r="P121" s="1058"/>
      <c r="Q121" s="1058"/>
      <c r="R121" s="1058"/>
      <c r="S121" s="1058"/>
      <c r="T121" s="1058"/>
      <c r="U121" s="1058"/>
      <c r="V121" s="1058"/>
      <c r="W121" s="1058"/>
      <c r="X121" s="1059"/>
      <c r="AG121" s="488"/>
      <c r="AH121" s="488"/>
      <c r="AJ121" s="488"/>
      <c r="AK121" s="488"/>
      <c r="AM121" s="488"/>
      <c r="AN121" s="488"/>
      <c r="AP121" s="488"/>
      <c r="AQ121" s="488"/>
    </row>
    <row r="122" spans="1:47" ht="16.5" thickBot="1" x14ac:dyDescent="0.3">
      <c r="A122" s="1474" t="s">
        <v>185</v>
      </c>
      <c r="B122" s="1475"/>
      <c r="C122" s="1475"/>
      <c r="D122" s="1475"/>
      <c r="E122" s="1475"/>
      <c r="F122" s="1476"/>
      <c r="G122" s="562">
        <f t="shared" ref="G122:X122" si="87">G96+G99+G107+G101+G104+G109+G112+G114+G117+G119</f>
        <v>40</v>
      </c>
      <c r="H122" s="562">
        <f t="shared" si="87"/>
        <v>1200</v>
      </c>
      <c r="I122" s="562">
        <f t="shared" si="87"/>
        <v>545</v>
      </c>
      <c r="J122" s="562">
        <f t="shared" si="87"/>
        <v>247</v>
      </c>
      <c r="K122" s="562">
        <f t="shared" si="87"/>
        <v>0</v>
      </c>
      <c r="L122" s="562">
        <f t="shared" si="87"/>
        <v>298</v>
      </c>
      <c r="M122" s="562">
        <f t="shared" si="87"/>
        <v>655</v>
      </c>
      <c r="N122" s="562">
        <f t="shared" si="87"/>
        <v>0</v>
      </c>
      <c r="O122" s="562">
        <f t="shared" si="87"/>
        <v>0</v>
      </c>
      <c r="P122" s="562">
        <f t="shared" si="87"/>
        <v>0</v>
      </c>
      <c r="Q122" s="562">
        <f t="shared" si="87"/>
        <v>4</v>
      </c>
      <c r="R122" s="562">
        <f t="shared" si="87"/>
        <v>6</v>
      </c>
      <c r="S122" s="562">
        <f t="shared" si="87"/>
        <v>6</v>
      </c>
      <c r="T122" s="562">
        <f t="shared" si="87"/>
        <v>3</v>
      </c>
      <c r="U122" s="562">
        <f t="shared" si="87"/>
        <v>6</v>
      </c>
      <c r="V122" s="562">
        <f t="shared" si="87"/>
        <v>6</v>
      </c>
      <c r="W122" s="562">
        <f t="shared" si="87"/>
        <v>8</v>
      </c>
      <c r="X122" s="562">
        <f t="shared" si="87"/>
        <v>8</v>
      </c>
      <c r="Y122" s="432">
        <f>SUM(Y99:Y120)</f>
        <v>0</v>
      </c>
      <c r="Z122" s="157">
        <f>SUM(Z99:Z120)</f>
        <v>0</v>
      </c>
      <c r="AA122" s="157">
        <f>SUM(AA99:AA120)</f>
        <v>0</v>
      </c>
      <c r="AB122" s="157">
        <f>SUM(AB99:AB120)</f>
        <v>0</v>
      </c>
      <c r="AC122" s="157">
        <f>SUM(AC99:AC120)</f>
        <v>0</v>
      </c>
      <c r="AG122" s="493">
        <f t="shared" ref="AG122:AQ122" si="88">SUMIF(AG96:AG120,FALSE,$G96:$G120)</f>
        <v>0</v>
      </c>
      <c r="AH122" s="493">
        <f t="shared" si="88"/>
        <v>0</v>
      </c>
      <c r="AI122" s="493">
        <f t="shared" si="88"/>
        <v>0</v>
      </c>
      <c r="AJ122" s="493">
        <f t="shared" si="88"/>
        <v>4</v>
      </c>
      <c r="AK122" s="493">
        <f t="shared" si="88"/>
        <v>8</v>
      </c>
      <c r="AL122" s="493">
        <f t="shared" si="88"/>
        <v>0</v>
      </c>
      <c r="AM122" s="493">
        <f t="shared" si="88"/>
        <v>4</v>
      </c>
      <c r="AN122" s="493">
        <f t="shared" si="88"/>
        <v>8</v>
      </c>
      <c r="AO122" s="493">
        <f t="shared" si="88"/>
        <v>0</v>
      </c>
      <c r="AP122" s="493">
        <f t="shared" si="88"/>
        <v>8</v>
      </c>
      <c r="AQ122" s="493">
        <f t="shared" si="88"/>
        <v>8</v>
      </c>
      <c r="AR122" s="494">
        <f>SUM(AG122:AQ122)</f>
        <v>40</v>
      </c>
    </row>
    <row r="123" spans="1:47" ht="16.5" thickBot="1" x14ac:dyDescent="0.3">
      <c r="A123" s="1503" t="s">
        <v>192</v>
      </c>
      <c r="B123" s="1504"/>
      <c r="C123" s="1504"/>
      <c r="D123" s="1504"/>
      <c r="E123" s="1504"/>
      <c r="F123" s="1505"/>
      <c r="G123" s="564">
        <f t="shared" ref="G123:AC123" si="89">G122+G88</f>
        <v>60</v>
      </c>
      <c r="H123" s="565">
        <f t="shared" si="89"/>
        <v>1800</v>
      </c>
      <c r="I123" s="565">
        <f t="shared" si="89"/>
        <v>764</v>
      </c>
      <c r="J123" s="565">
        <f t="shared" si="89"/>
        <v>265</v>
      </c>
      <c r="K123" s="565">
        <f t="shared" si="89"/>
        <v>0</v>
      </c>
      <c r="L123" s="565">
        <f t="shared" si="89"/>
        <v>499</v>
      </c>
      <c r="M123" s="565">
        <f t="shared" si="89"/>
        <v>1036</v>
      </c>
      <c r="N123" s="552">
        <f t="shared" si="89"/>
        <v>0</v>
      </c>
      <c r="O123" s="552">
        <f t="shared" si="89"/>
        <v>0</v>
      </c>
      <c r="P123" s="552">
        <f t="shared" si="89"/>
        <v>0</v>
      </c>
      <c r="Q123" s="552">
        <f t="shared" si="89"/>
        <v>4</v>
      </c>
      <c r="R123" s="552">
        <f t="shared" si="89"/>
        <v>8</v>
      </c>
      <c r="S123" s="552">
        <f t="shared" si="89"/>
        <v>8</v>
      </c>
      <c r="T123" s="552">
        <f t="shared" si="89"/>
        <v>6</v>
      </c>
      <c r="U123" s="552">
        <f t="shared" si="89"/>
        <v>9</v>
      </c>
      <c r="V123" s="552">
        <f t="shared" si="89"/>
        <v>9</v>
      </c>
      <c r="W123" s="552">
        <f t="shared" si="89"/>
        <v>11</v>
      </c>
      <c r="X123" s="552">
        <f t="shared" si="89"/>
        <v>11</v>
      </c>
      <c r="Y123" s="432">
        <f t="shared" si="89"/>
        <v>0</v>
      </c>
      <c r="Z123" s="157">
        <f t="shared" si="89"/>
        <v>0</v>
      </c>
      <c r="AA123" s="157">
        <f t="shared" si="89"/>
        <v>0</v>
      </c>
      <c r="AB123" s="157">
        <f t="shared" si="89"/>
        <v>0</v>
      </c>
      <c r="AC123" s="157">
        <f t="shared" si="89"/>
        <v>0</v>
      </c>
    </row>
    <row r="124" spans="1:47" s="75" customFormat="1" ht="16.5" thickBot="1" x14ac:dyDescent="0.3">
      <c r="A124" s="1501" t="s">
        <v>193</v>
      </c>
      <c r="B124" s="1501"/>
      <c r="C124" s="1501"/>
      <c r="D124" s="1501"/>
      <c r="E124" s="1501"/>
      <c r="F124" s="1501"/>
      <c r="G124" s="564">
        <f t="shared" ref="G124:M124" si="90">G123+G64</f>
        <v>240</v>
      </c>
      <c r="H124" s="565">
        <f t="shared" si="90"/>
        <v>7200</v>
      </c>
      <c r="I124" s="565">
        <f t="shared" si="90"/>
        <v>2596</v>
      </c>
      <c r="J124" s="565">
        <f t="shared" si="90"/>
        <v>1044</v>
      </c>
      <c r="K124" s="565">
        <f t="shared" si="90"/>
        <v>63</v>
      </c>
      <c r="L124" s="565">
        <f t="shared" si="90"/>
        <v>1489</v>
      </c>
      <c r="M124" s="565">
        <f t="shared" si="90"/>
        <v>4454</v>
      </c>
      <c r="N124" s="552">
        <f t="shared" ref="N124:X124" si="91">N64+N123</f>
        <v>26</v>
      </c>
      <c r="O124" s="552">
        <f t="shared" si="91"/>
        <v>19</v>
      </c>
      <c r="P124" s="552">
        <f t="shared" si="91"/>
        <v>19</v>
      </c>
      <c r="Q124" s="552">
        <f t="shared" si="91"/>
        <v>23</v>
      </c>
      <c r="R124" s="552">
        <f t="shared" si="91"/>
        <v>18</v>
      </c>
      <c r="S124" s="552">
        <f t="shared" si="91"/>
        <v>18</v>
      </c>
      <c r="T124" s="552">
        <f t="shared" si="91"/>
        <v>24</v>
      </c>
      <c r="U124" s="552">
        <f t="shared" si="91"/>
        <v>19</v>
      </c>
      <c r="V124" s="552">
        <f t="shared" si="91"/>
        <v>19</v>
      </c>
      <c r="W124" s="552">
        <f t="shared" si="91"/>
        <v>23</v>
      </c>
      <c r="X124" s="552">
        <f t="shared" si="91"/>
        <v>16</v>
      </c>
      <c r="AA124" s="226">
        <v>22</v>
      </c>
      <c r="AB124" s="226">
        <v>22</v>
      </c>
      <c r="AC124" s="226">
        <v>22</v>
      </c>
      <c r="AG124" s="486"/>
      <c r="AH124" s="486"/>
      <c r="AI124" s="486"/>
      <c r="AJ124" s="486"/>
      <c r="AK124" s="486"/>
      <c r="AL124" s="486"/>
      <c r="AM124" s="486"/>
      <c r="AN124" s="486"/>
      <c r="AO124" s="486"/>
      <c r="AP124" s="486"/>
      <c r="AQ124" s="486"/>
      <c r="AT124" s="1162"/>
      <c r="AU124" s="1162"/>
    </row>
    <row r="125" spans="1:47" s="75" customFormat="1" ht="16.5" thickBot="1" x14ac:dyDescent="0.3">
      <c r="A125" s="1502" t="s">
        <v>150</v>
      </c>
      <c r="B125" s="1502"/>
      <c r="C125" s="1502"/>
      <c r="D125" s="1502"/>
      <c r="E125" s="1502"/>
      <c r="F125" s="1502"/>
      <c r="G125" s="1502"/>
      <c r="H125" s="1502"/>
      <c r="I125" s="1502"/>
      <c r="J125" s="1502"/>
      <c r="K125" s="1502"/>
      <c r="L125" s="1502"/>
      <c r="M125" s="1502"/>
      <c r="N125" s="552">
        <f>N124</f>
        <v>26</v>
      </c>
      <c r="O125" s="552">
        <f t="shared" ref="O125:AC125" si="92">O124</f>
        <v>19</v>
      </c>
      <c r="P125" s="552">
        <f t="shared" si="92"/>
        <v>19</v>
      </c>
      <c r="Q125" s="552">
        <f t="shared" si="92"/>
        <v>23</v>
      </c>
      <c r="R125" s="552">
        <f t="shared" si="92"/>
        <v>18</v>
      </c>
      <c r="S125" s="552">
        <f t="shared" si="92"/>
        <v>18</v>
      </c>
      <c r="T125" s="552">
        <f t="shared" si="92"/>
        <v>24</v>
      </c>
      <c r="U125" s="552">
        <f t="shared" si="92"/>
        <v>19</v>
      </c>
      <c r="V125" s="552">
        <f t="shared" si="92"/>
        <v>19</v>
      </c>
      <c r="W125" s="552">
        <f t="shared" si="92"/>
        <v>23</v>
      </c>
      <c r="X125" s="552">
        <f t="shared" si="92"/>
        <v>16</v>
      </c>
      <c r="Y125" s="432">
        <f t="shared" si="92"/>
        <v>0</v>
      </c>
      <c r="Z125" s="157">
        <f t="shared" si="92"/>
        <v>0</v>
      </c>
      <c r="AA125" s="157">
        <f t="shared" si="92"/>
        <v>22</v>
      </c>
      <c r="AB125" s="157">
        <f t="shared" si="92"/>
        <v>22</v>
      </c>
      <c r="AC125" s="157">
        <f t="shared" si="92"/>
        <v>22</v>
      </c>
      <c r="AG125" s="486"/>
      <c r="AH125" s="486"/>
      <c r="AI125" s="486"/>
      <c r="AJ125" s="486"/>
      <c r="AK125" s="486"/>
      <c r="AL125" s="486"/>
      <c r="AM125" s="486"/>
      <c r="AN125" s="486"/>
      <c r="AO125" s="486"/>
      <c r="AP125" s="486"/>
      <c r="AQ125" s="486"/>
      <c r="AT125" s="1162"/>
      <c r="AU125" s="1162"/>
    </row>
    <row r="126" spans="1:47" s="75" customFormat="1" ht="16.5" thickBot="1" x14ac:dyDescent="0.3">
      <c r="A126" s="1496" t="s">
        <v>151</v>
      </c>
      <c r="B126" s="1496"/>
      <c r="C126" s="1496"/>
      <c r="D126" s="1496"/>
      <c r="E126" s="1496"/>
      <c r="F126" s="1496"/>
      <c r="G126" s="1496"/>
      <c r="H126" s="1496"/>
      <c r="I126" s="1496"/>
      <c r="J126" s="1496"/>
      <c r="K126" s="1496"/>
      <c r="L126" s="1496"/>
      <c r="M126" s="1496"/>
      <c r="N126" s="552">
        <v>4</v>
      </c>
      <c r="O126" s="566"/>
      <c r="P126" s="567">
        <v>3</v>
      </c>
      <c r="Q126" s="567">
        <v>2</v>
      </c>
      <c r="R126" s="567"/>
      <c r="S126" s="567">
        <v>2</v>
      </c>
      <c r="T126" s="567">
        <v>3</v>
      </c>
      <c r="U126" s="567"/>
      <c r="V126" s="567">
        <v>3</v>
      </c>
      <c r="W126" s="567">
        <v>2</v>
      </c>
      <c r="X126" s="567">
        <v>3</v>
      </c>
      <c r="AG126" s="486"/>
      <c r="AH126" s="486"/>
      <c r="AI126" s="486"/>
      <c r="AJ126" s="486"/>
      <c r="AK126" s="486"/>
      <c r="AL126" s="486"/>
      <c r="AM126" s="486"/>
      <c r="AN126" s="486"/>
      <c r="AO126" s="486"/>
      <c r="AP126" s="486"/>
      <c r="AQ126" s="486"/>
      <c r="AT126" s="1162"/>
      <c r="AU126" s="1162"/>
    </row>
    <row r="127" spans="1:47" s="75" customFormat="1" ht="16.5" thickBot="1" x14ac:dyDescent="0.3">
      <c r="A127" s="1496" t="s">
        <v>152</v>
      </c>
      <c r="B127" s="1496"/>
      <c r="C127" s="1496"/>
      <c r="D127" s="1496"/>
      <c r="E127" s="1496"/>
      <c r="F127" s="1496"/>
      <c r="G127" s="1496"/>
      <c r="H127" s="1496"/>
      <c r="I127" s="1496"/>
      <c r="J127" s="1496"/>
      <c r="K127" s="1496"/>
      <c r="L127" s="1496"/>
      <c r="M127" s="1496"/>
      <c r="N127" s="552">
        <v>3</v>
      </c>
      <c r="O127" s="885"/>
      <c r="P127" s="886">
        <v>4</v>
      </c>
      <c r="Q127" s="886">
        <v>5</v>
      </c>
      <c r="R127" s="886"/>
      <c r="S127" s="886">
        <v>5</v>
      </c>
      <c r="T127" s="886">
        <v>4</v>
      </c>
      <c r="U127" s="886"/>
      <c r="V127" s="886">
        <v>4</v>
      </c>
      <c r="W127" s="886">
        <v>4</v>
      </c>
      <c r="X127" s="886">
        <v>2</v>
      </c>
      <c r="AG127" s="486"/>
      <c r="AH127" s="486"/>
      <c r="AI127" s="486"/>
      <c r="AJ127" s="486"/>
      <c r="AK127" s="486"/>
      <c r="AL127" s="486"/>
      <c r="AM127" s="486"/>
      <c r="AN127" s="486"/>
      <c r="AO127" s="486"/>
      <c r="AP127" s="486"/>
      <c r="AQ127" s="486"/>
      <c r="AT127" s="1162"/>
      <c r="AU127" s="1162"/>
    </row>
    <row r="128" spans="1:47" s="75" customFormat="1" ht="16.5" thickBot="1" x14ac:dyDescent="0.3">
      <c r="A128" s="1496" t="s">
        <v>153</v>
      </c>
      <c r="B128" s="1496"/>
      <c r="C128" s="1496"/>
      <c r="D128" s="1496"/>
      <c r="E128" s="1496"/>
      <c r="F128" s="1496"/>
      <c r="G128" s="1496"/>
      <c r="H128" s="1496"/>
      <c r="I128" s="1496"/>
      <c r="J128" s="1496"/>
      <c r="K128" s="1496"/>
      <c r="L128" s="1496"/>
      <c r="M128" s="1496"/>
      <c r="N128" s="570"/>
      <c r="O128" s="571"/>
      <c r="P128" s="571"/>
      <c r="Q128" s="572"/>
      <c r="R128" s="572"/>
      <c r="S128" s="572"/>
      <c r="T128" s="572"/>
      <c r="U128" s="572"/>
      <c r="V128" s="572"/>
      <c r="W128" s="572"/>
      <c r="X128" s="572"/>
      <c r="AG128" s="486"/>
      <c r="AH128" s="486"/>
      <c r="AI128" s="486"/>
      <c r="AJ128" s="486"/>
      <c r="AK128" s="486"/>
      <c r="AL128" s="486"/>
      <c r="AM128" s="486"/>
      <c r="AN128" s="486"/>
      <c r="AO128" s="486"/>
      <c r="AP128" s="486"/>
      <c r="AQ128" s="486"/>
      <c r="AT128" s="1162"/>
      <c r="AU128" s="1162"/>
    </row>
    <row r="129" spans="1:47" s="75" customFormat="1" ht="16.5" thickBot="1" x14ac:dyDescent="0.3">
      <c r="A129" s="1497" t="s">
        <v>154</v>
      </c>
      <c r="B129" s="1497"/>
      <c r="C129" s="1497"/>
      <c r="D129" s="1497"/>
      <c r="E129" s="1497"/>
      <c r="F129" s="1497"/>
      <c r="G129" s="1497"/>
      <c r="H129" s="1497"/>
      <c r="I129" s="1497"/>
      <c r="J129" s="1497"/>
      <c r="K129" s="1497"/>
      <c r="L129" s="1497"/>
      <c r="M129" s="1497"/>
      <c r="N129" s="887"/>
      <c r="O129" s="571"/>
      <c r="P129" s="571"/>
      <c r="Q129" s="888"/>
      <c r="R129" s="888"/>
      <c r="S129" s="889">
        <v>1</v>
      </c>
      <c r="T129" s="889">
        <v>1</v>
      </c>
      <c r="U129" s="888"/>
      <c r="V129" s="889"/>
      <c r="W129" s="889">
        <v>1</v>
      </c>
      <c r="X129" s="888"/>
      <c r="AG129" s="486"/>
      <c r="AH129" s="486"/>
      <c r="AI129" s="486"/>
      <c r="AJ129" s="486"/>
      <c r="AK129" s="486"/>
      <c r="AL129" s="486"/>
      <c r="AM129" s="486"/>
      <c r="AN129" s="486"/>
      <c r="AO129" s="486"/>
      <c r="AP129" s="486"/>
      <c r="AQ129" s="486"/>
      <c r="AT129" s="1162"/>
      <c r="AU129" s="1162"/>
    </row>
    <row r="130" spans="1:47" s="75" customFormat="1" ht="26.25" thickBot="1" x14ac:dyDescent="0.3">
      <c r="A130" s="1498" t="s">
        <v>195</v>
      </c>
      <c r="B130" s="1499"/>
      <c r="C130" s="1499"/>
      <c r="D130" s="1499"/>
      <c r="E130" s="1499"/>
      <c r="F130" s="1499"/>
      <c r="G130" s="1499"/>
      <c r="H130" s="1499"/>
      <c r="I130" s="1499"/>
      <c r="J130" s="1499"/>
      <c r="K130" s="1499"/>
      <c r="L130" s="1499"/>
      <c r="M130" s="1500"/>
      <c r="N130" s="1483" t="s">
        <v>194</v>
      </c>
      <c r="O130" s="1484"/>
      <c r="P130" s="1485"/>
      <c r="Q130" s="1486">
        <f>G64/G124*100</f>
        <v>75</v>
      </c>
      <c r="R130" s="1487"/>
      <c r="S130" s="1488"/>
      <c r="T130" s="1486" t="s">
        <v>46</v>
      </c>
      <c r="U130" s="1487"/>
      <c r="V130" s="1488"/>
      <c r="W130" s="1486">
        <f>G123/G124*100</f>
        <v>25</v>
      </c>
      <c r="X130" s="1488"/>
      <c r="Y130" s="228">
        <f>SUM(N130:X130)</f>
        <v>100</v>
      </c>
      <c r="AF130" s="75" t="s">
        <v>393</v>
      </c>
      <c r="AG130" s="75" t="s">
        <v>394</v>
      </c>
      <c r="AH130" s="496" t="s">
        <v>395</v>
      </c>
      <c r="AI130" s="486" t="s">
        <v>396</v>
      </c>
      <c r="AJ130" s="486" t="s">
        <v>397</v>
      </c>
      <c r="AK130" s="486"/>
      <c r="AL130" s="486"/>
      <c r="AM130" s="486"/>
      <c r="AN130" s="486"/>
      <c r="AO130" s="486"/>
      <c r="AP130" s="486"/>
      <c r="AQ130" s="486"/>
      <c r="AT130" s="1162"/>
      <c r="AU130" s="1162"/>
    </row>
    <row r="131" spans="1:47" s="75" customFormat="1" x14ac:dyDescent="0.25">
      <c r="A131" s="576"/>
      <c r="B131" s="576"/>
      <c r="C131" s="576"/>
      <c r="D131" s="576"/>
      <c r="E131" s="576"/>
      <c r="F131" s="576"/>
      <c r="G131" s="576"/>
      <c r="H131" s="576"/>
      <c r="I131" s="576"/>
      <c r="J131" s="576"/>
      <c r="K131" s="576"/>
      <c r="L131" s="576"/>
      <c r="M131" s="576"/>
      <c r="N131" s="577"/>
      <c r="O131" s="577"/>
      <c r="P131" s="577"/>
      <c r="Q131" s="578"/>
      <c r="R131" s="578"/>
      <c r="S131" s="578"/>
      <c r="T131" s="577"/>
      <c r="U131" s="577"/>
      <c r="V131" s="577"/>
      <c r="W131" s="577"/>
      <c r="X131" s="577"/>
      <c r="AE131" s="89" t="s">
        <v>98</v>
      </c>
      <c r="AF131" s="491">
        <f>AF10</f>
        <v>51</v>
      </c>
      <c r="AG131" s="490">
        <f>AF30</f>
        <v>6</v>
      </c>
      <c r="AH131" s="490">
        <f>AF56</f>
        <v>3</v>
      </c>
      <c r="AI131" s="497">
        <f>AF67</f>
        <v>0</v>
      </c>
      <c r="AJ131" s="497">
        <f>AF99</f>
        <v>0</v>
      </c>
      <c r="AK131" s="490">
        <f>SUM(AF131:AJ131)</f>
        <v>60</v>
      </c>
      <c r="AL131" s="486"/>
      <c r="AM131" s="486"/>
      <c r="AN131" s="486"/>
      <c r="AO131" s="486"/>
      <c r="AP131" s="486"/>
      <c r="AQ131" s="486"/>
      <c r="AT131" s="1162"/>
      <c r="AU131" s="1162"/>
    </row>
    <row r="132" spans="1:47" s="75" customFormat="1" x14ac:dyDescent="0.25">
      <c r="A132" s="1103" t="s">
        <v>265</v>
      </c>
      <c r="B132" s="1104" t="s">
        <v>18</v>
      </c>
      <c r="C132" s="899"/>
      <c r="D132" s="900"/>
      <c r="E132" s="900"/>
      <c r="F132" s="1105"/>
      <c r="G132" s="1106">
        <f>G133+G134</f>
        <v>13.5</v>
      </c>
      <c r="H132" s="1106">
        <f t="shared" ref="H132:M132" si="93">H133+H134</f>
        <v>405</v>
      </c>
      <c r="I132" s="1106">
        <f t="shared" si="93"/>
        <v>264</v>
      </c>
      <c r="J132" s="1106">
        <f t="shared" si="93"/>
        <v>4</v>
      </c>
      <c r="K132" s="1106"/>
      <c r="L132" s="1106">
        <f t="shared" si="93"/>
        <v>260</v>
      </c>
      <c r="M132" s="1106">
        <f t="shared" si="93"/>
        <v>141</v>
      </c>
      <c r="N132" s="904"/>
      <c r="O132" s="905"/>
      <c r="P132" s="906"/>
      <c r="Q132" s="907"/>
      <c r="R132" s="905"/>
      <c r="S132" s="906"/>
      <c r="T132" s="907"/>
      <c r="U132" s="905"/>
      <c r="V132" s="906"/>
      <c r="W132" s="907"/>
      <c r="X132" s="906"/>
      <c r="AE132" s="89" t="s">
        <v>99</v>
      </c>
      <c r="AF132" s="491">
        <f>AF11</f>
        <v>17</v>
      </c>
      <c r="AG132" s="490">
        <f>AF31</f>
        <v>24</v>
      </c>
      <c r="AH132" s="490">
        <f>AF57</f>
        <v>3</v>
      </c>
      <c r="AI132" s="497">
        <f>AF68</f>
        <v>8</v>
      </c>
      <c r="AJ132" s="497">
        <f>AF100</f>
        <v>12</v>
      </c>
      <c r="AK132" s="490">
        <f t="shared" ref="AK132:AK135" si="94">SUM(AF132:AJ132)</f>
        <v>64</v>
      </c>
      <c r="AL132" s="486"/>
      <c r="AM132" s="486"/>
      <c r="AN132" s="486"/>
      <c r="AO132" s="486"/>
      <c r="AP132" s="486"/>
      <c r="AQ132" s="486"/>
      <c r="AT132" s="1162"/>
      <c r="AU132" s="1162"/>
    </row>
    <row r="133" spans="1:47" s="75" customFormat="1" x14ac:dyDescent="0.25">
      <c r="A133" s="1107" t="s">
        <v>420</v>
      </c>
      <c r="B133" s="1108" t="s">
        <v>18</v>
      </c>
      <c r="C133" s="899"/>
      <c r="D133" s="1109" t="s">
        <v>421</v>
      </c>
      <c r="E133" s="1110"/>
      <c r="F133" s="1111"/>
      <c r="G133" s="1112">
        <v>6.5</v>
      </c>
      <c r="H133" s="1113">
        <f t="shared" ref="H133:H134" si="95">G133*30</f>
        <v>195</v>
      </c>
      <c r="I133" s="1114">
        <f>J133+K133+L133</f>
        <v>132</v>
      </c>
      <c r="J133" s="948">
        <v>4</v>
      </c>
      <c r="K133" s="948"/>
      <c r="L133" s="948">
        <v>128</v>
      </c>
      <c r="M133" s="1115">
        <f>H133-I133</f>
        <v>63</v>
      </c>
      <c r="N133" s="527">
        <v>4</v>
      </c>
      <c r="O133" s="528">
        <v>4</v>
      </c>
      <c r="P133" s="529">
        <v>4</v>
      </c>
      <c r="Q133" s="530"/>
      <c r="R133" s="528"/>
      <c r="S133" s="529"/>
      <c r="T133" s="1116"/>
      <c r="U133" s="1117"/>
      <c r="V133" s="1118"/>
      <c r="W133" s="1116"/>
      <c r="X133" s="1118"/>
      <c r="AE133" s="89" t="s">
        <v>100</v>
      </c>
      <c r="AF133" s="491">
        <f>AF12</f>
        <v>0</v>
      </c>
      <c r="AG133" s="490">
        <f>AF32</f>
        <v>37</v>
      </c>
      <c r="AH133" s="490">
        <f>AF58</f>
        <v>3</v>
      </c>
      <c r="AI133" s="497">
        <f>AF72</f>
        <v>8</v>
      </c>
      <c r="AJ133" s="497">
        <f>AF107</f>
        <v>12</v>
      </c>
      <c r="AK133" s="490">
        <f t="shared" si="94"/>
        <v>60</v>
      </c>
      <c r="AL133" s="486"/>
      <c r="AM133" s="486"/>
      <c r="AN133" s="486"/>
      <c r="AO133" s="486"/>
      <c r="AP133" s="486"/>
      <c r="AQ133" s="486"/>
      <c r="AT133" s="1162"/>
      <c r="AU133" s="1162"/>
    </row>
    <row r="134" spans="1:47" s="75" customFormat="1" x14ac:dyDescent="0.25">
      <c r="A134" s="1107" t="s">
        <v>422</v>
      </c>
      <c r="B134" s="1108" t="s">
        <v>18</v>
      </c>
      <c r="C134" s="899"/>
      <c r="D134" s="892" t="s">
        <v>423</v>
      </c>
      <c r="E134" s="1110"/>
      <c r="F134" s="1111"/>
      <c r="G134" s="1119">
        <v>7</v>
      </c>
      <c r="H134" s="1120">
        <f t="shared" si="95"/>
        <v>210</v>
      </c>
      <c r="I134" s="526">
        <f t="shared" ref="I134" si="96">J134+K134+L134</f>
        <v>132</v>
      </c>
      <c r="J134" s="47"/>
      <c r="K134" s="47"/>
      <c r="L134" s="47">
        <v>132</v>
      </c>
      <c r="M134" s="1121">
        <f>H134-I134</f>
        <v>78</v>
      </c>
      <c r="N134" s="527"/>
      <c r="O134" s="528"/>
      <c r="P134" s="529"/>
      <c r="Q134" s="530">
        <v>4</v>
      </c>
      <c r="R134" s="528">
        <v>4</v>
      </c>
      <c r="S134" s="529">
        <v>4</v>
      </c>
      <c r="T134" s="1116"/>
      <c r="U134" s="1117"/>
      <c r="V134" s="1118"/>
      <c r="W134" s="1116"/>
      <c r="X134" s="1118"/>
      <c r="AE134" s="89" t="s">
        <v>101</v>
      </c>
      <c r="AF134" s="491">
        <f>AF13</f>
        <v>0</v>
      </c>
      <c r="AG134" s="490">
        <f>AF33</f>
        <v>24</v>
      </c>
      <c r="AH134" s="490">
        <f>AF59</f>
        <v>12</v>
      </c>
      <c r="AI134" s="497">
        <f>AF73</f>
        <v>8</v>
      </c>
      <c r="AJ134" s="497">
        <f>AF108</f>
        <v>16</v>
      </c>
      <c r="AK134" s="490">
        <f t="shared" si="94"/>
        <v>60</v>
      </c>
      <c r="AL134" s="486"/>
      <c r="AM134" s="486"/>
      <c r="AN134" s="486"/>
      <c r="AO134" s="486"/>
      <c r="AP134" s="486"/>
      <c r="AQ134" s="486"/>
      <c r="AT134" s="1162"/>
      <c r="AU134" s="1162"/>
    </row>
    <row r="135" spans="1:47" s="75" customFormat="1" x14ac:dyDescent="0.25">
      <c r="A135" s="1107" t="s">
        <v>424</v>
      </c>
      <c r="B135" s="1108" t="s">
        <v>18</v>
      </c>
      <c r="C135" s="899"/>
      <c r="D135" s="1110" t="s">
        <v>157</v>
      </c>
      <c r="E135" s="1122"/>
      <c r="F135" s="1111"/>
      <c r="G135" s="1119"/>
      <c r="H135" s="1120"/>
      <c r="I135" s="1123"/>
      <c r="J135" s="47"/>
      <c r="K135" s="47"/>
      <c r="L135" s="47"/>
      <c r="M135" s="1121">
        <f t="shared" ref="M135" si="97">H135-I135</f>
        <v>0</v>
      </c>
      <c r="N135" s="527"/>
      <c r="O135" s="528"/>
      <c r="P135" s="529"/>
      <c r="Q135" s="530"/>
      <c r="R135" s="528"/>
      <c r="S135" s="529"/>
      <c r="T135" s="1124" t="s">
        <v>116</v>
      </c>
      <c r="U135" s="1125" t="s">
        <v>116</v>
      </c>
      <c r="V135" s="1126" t="s">
        <v>116</v>
      </c>
      <c r="W135" s="1124" t="s">
        <v>116</v>
      </c>
      <c r="X135" s="1118"/>
      <c r="AF135" s="491">
        <f>SUM(AF131:AF134)</f>
        <v>68</v>
      </c>
      <c r="AG135" s="490">
        <f>SUM(AG131:AG134)</f>
        <v>91</v>
      </c>
      <c r="AH135" s="490">
        <f>SUM(AH131:AH134)</f>
        <v>21</v>
      </c>
      <c r="AI135" s="497">
        <f t="shared" ref="AI135:AJ135" si="98">SUM(AI131:AI134)</f>
        <v>24</v>
      </c>
      <c r="AJ135" s="497">
        <f t="shared" si="98"/>
        <v>40</v>
      </c>
      <c r="AK135" s="490">
        <f t="shared" si="94"/>
        <v>244</v>
      </c>
      <c r="AL135" s="486"/>
      <c r="AM135" s="486"/>
      <c r="AN135" s="486"/>
      <c r="AO135" s="486"/>
      <c r="AP135" s="486"/>
      <c r="AQ135" s="486"/>
      <c r="AT135" s="1162"/>
      <c r="AU135" s="1162"/>
    </row>
    <row r="136" spans="1:47" s="75" customFormat="1" x14ac:dyDescent="0.25">
      <c r="AG136" s="486"/>
      <c r="AH136" s="486"/>
      <c r="AI136" s="486"/>
      <c r="AJ136" s="486"/>
      <c r="AK136" s="486"/>
      <c r="AL136" s="486"/>
      <c r="AM136" s="486"/>
      <c r="AN136" s="486"/>
      <c r="AO136" s="486"/>
      <c r="AP136" s="486"/>
      <c r="AQ136" s="486"/>
      <c r="AT136" s="1162"/>
      <c r="AU136" s="1162"/>
    </row>
    <row r="137" spans="1:47" s="75" customFormat="1" x14ac:dyDescent="0.25">
      <c r="AG137" s="486"/>
      <c r="AH137" s="486"/>
      <c r="AI137" s="486"/>
      <c r="AJ137" s="486"/>
      <c r="AK137" s="486"/>
      <c r="AL137" s="486"/>
      <c r="AM137" s="486"/>
      <c r="AN137" s="486"/>
      <c r="AO137" s="486"/>
      <c r="AP137" s="486"/>
      <c r="AQ137" s="486"/>
      <c r="AT137" s="1162"/>
      <c r="AU137" s="1162"/>
    </row>
    <row r="138" spans="1:47" s="75" customFormat="1" x14ac:dyDescent="0.25">
      <c r="B138" s="1191" t="s">
        <v>155</v>
      </c>
      <c r="C138" s="1191"/>
      <c r="D138" s="1489"/>
      <c r="E138" s="1489"/>
      <c r="F138" s="1490"/>
      <c r="G138" s="1490"/>
      <c r="H138" s="1191"/>
      <c r="I138" s="1491" t="s">
        <v>156</v>
      </c>
      <c r="J138" s="1493"/>
      <c r="K138" s="1493"/>
      <c r="AG138" s="486"/>
      <c r="AH138" s="486"/>
      <c r="AI138" s="486"/>
      <c r="AJ138" s="486"/>
      <c r="AK138" s="486"/>
      <c r="AL138" s="486"/>
      <c r="AM138" s="486"/>
      <c r="AN138" s="486"/>
      <c r="AO138" s="486"/>
      <c r="AP138" s="486"/>
      <c r="AQ138" s="486"/>
      <c r="AT138" s="1162"/>
      <c r="AU138" s="1162"/>
    </row>
    <row r="139" spans="1:47" s="75" customFormat="1" x14ac:dyDescent="0.25">
      <c r="AG139" s="486"/>
      <c r="AH139" s="486"/>
      <c r="AI139" s="486"/>
      <c r="AJ139" s="486"/>
      <c r="AK139" s="486"/>
      <c r="AL139" s="486"/>
      <c r="AM139" s="486"/>
      <c r="AN139" s="486"/>
      <c r="AO139" s="486"/>
      <c r="AP139" s="486"/>
      <c r="AQ139" s="486"/>
      <c r="AT139" s="1162"/>
      <c r="AU139" s="1162"/>
    </row>
    <row r="140" spans="1:47" x14ac:dyDescent="0.25">
      <c r="B140" s="1191" t="s">
        <v>218</v>
      </c>
      <c r="C140" s="1191"/>
      <c r="D140" s="1489"/>
      <c r="E140" s="1489"/>
      <c r="F140" s="1490"/>
      <c r="G140" s="1490"/>
      <c r="H140" s="1191"/>
      <c r="I140" s="1491" t="s">
        <v>297</v>
      </c>
      <c r="J140" s="1492"/>
      <c r="K140" s="1492"/>
    </row>
    <row r="141" spans="1:47" x14ac:dyDescent="0.25">
      <c r="B141" s="75"/>
      <c r="C141" s="75"/>
      <c r="D141" s="75"/>
      <c r="E141" s="75"/>
      <c r="F141" s="75"/>
      <c r="G141" s="75"/>
      <c r="H141" s="75"/>
      <c r="I141" s="75"/>
      <c r="J141" s="75"/>
      <c r="K141" s="75"/>
    </row>
    <row r="142" spans="1:47" x14ac:dyDescent="0.25">
      <c r="B142" s="1191" t="s">
        <v>492</v>
      </c>
      <c r="C142" s="1191"/>
      <c r="D142" s="1489"/>
      <c r="E142" s="1489"/>
      <c r="F142" s="1490"/>
      <c r="G142" s="1490"/>
      <c r="H142" s="1191"/>
      <c r="I142" s="1491"/>
      <c r="J142" s="1492"/>
      <c r="K142" s="1492"/>
      <c r="AG142" s="1580" t="s">
        <v>98</v>
      </c>
      <c r="AH142" s="1580"/>
      <c r="AI142" s="1580"/>
      <c r="AJ142" s="1580" t="s">
        <v>99</v>
      </c>
      <c r="AK142" s="1580"/>
      <c r="AL142" s="1580"/>
      <c r="AM142" s="1580" t="s">
        <v>100</v>
      </c>
      <c r="AN142" s="1580"/>
      <c r="AO142" s="1580"/>
      <c r="AP142" s="1580" t="s">
        <v>101</v>
      </c>
      <c r="AQ142" s="1580"/>
    </row>
    <row r="143" spans="1:47" x14ac:dyDescent="0.25">
      <c r="A143" s="75"/>
      <c r="C143" s="127"/>
      <c r="D143" s="127"/>
      <c r="E143" s="127"/>
      <c r="F143" s="127"/>
      <c r="G143" s="127"/>
      <c r="H143" s="127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AG143" s="487">
        <v>1</v>
      </c>
      <c r="AH143" s="487" t="s">
        <v>259</v>
      </c>
      <c r="AI143" s="487" t="s">
        <v>260</v>
      </c>
      <c r="AJ143" s="487">
        <v>3</v>
      </c>
      <c r="AK143" s="487" t="s">
        <v>261</v>
      </c>
      <c r="AL143" s="487" t="s">
        <v>262</v>
      </c>
      <c r="AM143" s="487">
        <v>5</v>
      </c>
      <c r="AN143" s="487" t="s">
        <v>263</v>
      </c>
      <c r="AO143" s="487" t="s">
        <v>264</v>
      </c>
      <c r="AP143" s="487">
        <v>7</v>
      </c>
      <c r="AQ143" s="487">
        <v>8</v>
      </c>
    </row>
    <row r="144" spans="1:47" x14ac:dyDescent="0.25">
      <c r="A144" s="75"/>
      <c r="C144" s="127"/>
      <c r="D144" s="127"/>
      <c r="E144" s="127"/>
      <c r="F144" s="127"/>
      <c r="G144" s="127"/>
      <c r="H144" s="127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AG144" s="493">
        <f>AG122+AG88+AG54+AG28</f>
        <v>30</v>
      </c>
      <c r="AH144" s="493">
        <f>AH122+AH88+AH54+AH28+AF56</f>
        <v>30</v>
      </c>
      <c r="AJ144" s="493">
        <f>AJ122+AJ88+AJ54+AJ28</f>
        <v>30</v>
      </c>
      <c r="AK144" s="493">
        <f>AK122+AK88+AK54+AK28+G57</f>
        <v>34</v>
      </c>
      <c r="AM144" s="493">
        <f>AM122+AM88+AM54+AM28</f>
        <v>30</v>
      </c>
      <c r="AN144" s="493">
        <f>AN122+AN88+AN54+AN28+AF58</f>
        <v>30</v>
      </c>
      <c r="AP144" s="493">
        <f>AP122+AP88+AP54+AP28</f>
        <v>30</v>
      </c>
      <c r="AQ144" s="493">
        <f>AQ122+AQ88+AQ54+AQ28+AF59</f>
        <v>30</v>
      </c>
    </row>
    <row r="145" spans="1:16363" x14ac:dyDescent="0.25">
      <c r="A145" s="75"/>
      <c r="C145" s="127"/>
      <c r="D145" s="127"/>
      <c r="E145" s="127"/>
      <c r="F145" s="127"/>
      <c r="G145" s="127"/>
      <c r="H145" s="127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  <c r="W145" s="75"/>
      <c r="X145" s="75"/>
    </row>
    <row r="146" spans="1:16363" x14ac:dyDescent="0.25">
      <c r="A146" s="75"/>
      <c r="C146" s="127"/>
      <c r="D146" s="127"/>
      <c r="E146" s="127"/>
      <c r="F146" s="127"/>
      <c r="G146" s="127"/>
      <c r="H146" s="127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W146" s="75"/>
      <c r="X146" s="75"/>
    </row>
    <row r="147" spans="1:16363" x14ac:dyDescent="0.25">
      <c r="A147" s="75"/>
      <c r="C147" s="127"/>
      <c r="D147" s="127"/>
      <c r="E147" s="127"/>
      <c r="F147" s="127"/>
      <c r="G147" s="127"/>
      <c r="H147" s="127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</row>
    <row r="148" spans="1:16363" x14ac:dyDescent="0.25">
      <c r="A148" s="509"/>
      <c r="B148" s="579"/>
      <c r="C148" s="1482" t="s">
        <v>79</v>
      </c>
      <c r="D148" s="1482"/>
      <c r="E148" s="1482"/>
      <c r="F148" s="1482"/>
      <c r="G148" s="1482"/>
      <c r="H148" s="1482"/>
      <c r="I148" s="1482"/>
      <c r="J148" s="1482"/>
      <c r="K148" s="1482"/>
      <c r="L148" s="580"/>
      <c r="M148" s="580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</row>
    <row r="153" spans="1:16363" x14ac:dyDescent="0.25">
      <c r="A153" s="925" t="s">
        <v>171</v>
      </c>
      <c r="B153" s="921" t="s">
        <v>239</v>
      </c>
      <c r="C153" s="540">
        <v>7</v>
      </c>
      <c r="D153" s="534"/>
      <c r="E153" s="534"/>
      <c r="F153" s="535"/>
      <c r="G153" s="541">
        <v>7</v>
      </c>
      <c r="H153" s="533">
        <v>210</v>
      </c>
      <c r="I153" s="525">
        <v>75</v>
      </c>
      <c r="J153" s="534">
        <v>45</v>
      </c>
      <c r="K153" s="534"/>
      <c r="L153" s="534">
        <v>30</v>
      </c>
      <c r="M153" s="535">
        <v>135</v>
      </c>
      <c r="N153" s="527"/>
      <c r="O153" s="528"/>
      <c r="P153" s="529"/>
      <c r="Q153" s="530"/>
      <c r="R153" s="528"/>
      <c r="S153" s="529"/>
      <c r="T153" s="530"/>
      <c r="U153" s="528"/>
      <c r="V153" s="529"/>
      <c r="W153" s="530">
        <v>5</v>
      </c>
      <c r="X153" s="529"/>
      <c r="AG153" s="127"/>
      <c r="AH153" s="127"/>
      <c r="AI153" s="127"/>
      <c r="AJ153" s="127"/>
      <c r="AK153" s="127"/>
      <c r="AL153" s="127"/>
      <c r="AM153" s="127"/>
      <c r="AN153" s="127"/>
      <c r="AO153" s="127"/>
      <c r="AP153" s="127"/>
      <c r="AQ153" s="127"/>
    </row>
    <row r="154" spans="1:16363" ht="16.5" thickBot="1" x14ac:dyDescent="0.3">
      <c r="A154" s="543" t="s">
        <v>414</v>
      </c>
      <c r="B154" s="936" t="s">
        <v>283</v>
      </c>
      <c r="C154" s="540"/>
      <c r="D154" s="534">
        <v>7</v>
      </c>
      <c r="E154" s="534"/>
      <c r="F154" s="535"/>
      <c r="G154" s="541">
        <v>5</v>
      </c>
      <c r="H154" s="533">
        <v>150</v>
      </c>
      <c r="I154" s="548">
        <v>45</v>
      </c>
      <c r="J154" s="549">
        <v>15</v>
      </c>
      <c r="K154" s="549"/>
      <c r="L154" s="549">
        <v>30</v>
      </c>
      <c r="M154" s="550">
        <v>105</v>
      </c>
      <c r="N154" s="538"/>
      <c r="O154" s="539"/>
      <c r="P154" s="195"/>
      <c r="Q154" s="526"/>
      <c r="R154" s="539"/>
      <c r="S154" s="195"/>
      <c r="T154" s="526"/>
      <c r="U154" s="539"/>
      <c r="V154" s="195"/>
      <c r="W154" s="526">
        <v>3</v>
      </c>
      <c r="X154" s="529"/>
      <c r="AG154" s="127"/>
      <c r="AH154" s="127"/>
      <c r="AI154" s="127"/>
      <c r="AJ154" s="127"/>
      <c r="AK154" s="127"/>
      <c r="AL154" s="127"/>
      <c r="AM154" s="127"/>
      <c r="AN154" s="127"/>
      <c r="AO154" s="127"/>
      <c r="AP154" s="127"/>
      <c r="AQ154" s="127"/>
    </row>
    <row r="155" spans="1:16363" ht="16.5" thickBot="1" x14ac:dyDescent="0.3">
      <c r="A155" s="543" t="s">
        <v>458</v>
      </c>
      <c r="B155" s="936" t="s">
        <v>442</v>
      </c>
      <c r="C155" s="540">
        <v>7</v>
      </c>
      <c r="D155" s="534"/>
      <c r="E155" s="534"/>
      <c r="F155" s="535"/>
      <c r="G155" s="541">
        <v>5</v>
      </c>
      <c r="H155" s="533">
        <v>150</v>
      </c>
      <c r="I155" s="548">
        <v>60</v>
      </c>
      <c r="J155" s="549">
        <v>30</v>
      </c>
      <c r="K155" s="549"/>
      <c r="L155" s="549">
        <v>30</v>
      </c>
      <c r="M155" s="550">
        <v>90</v>
      </c>
      <c r="N155" s="538"/>
      <c r="O155" s="539"/>
      <c r="P155" s="195"/>
      <c r="Q155" s="526"/>
      <c r="R155" s="539"/>
      <c r="S155" s="195"/>
      <c r="T155" s="526"/>
      <c r="U155" s="539"/>
      <c r="V155" s="195"/>
      <c r="W155" s="526">
        <v>4</v>
      </c>
      <c r="X155" s="529"/>
      <c r="AG155" s="127"/>
      <c r="AH155" s="127"/>
      <c r="AI155" s="127"/>
      <c r="AJ155" s="127"/>
      <c r="AK155" s="127"/>
      <c r="AL155" s="127"/>
      <c r="AM155" s="127"/>
      <c r="AN155" s="127"/>
      <c r="AO155" s="127"/>
      <c r="AP155" s="127"/>
      <c r="AQ155" s="127"/>
    </row>
    <row r="156" spans="1:16363" ht="16.5" customHeight="1" thickBot="1" x14ac:dyDescent="0.3">
      <c r="A156" s="1136" t="s">
        <v>463</v>
      </c>
      <c r="B156" s="1137"/>
      <c r="C156" s="1060"/>
      <c r="D156" s="983">
        <v>7</v>
      </c>
      <c r="E156" s="983"/>
      <c r="F156" s="984"/>
      <c r="G156" s="985">
        <v>4</v>
      </c>
      <c r="H156" s="986">
        <v>120</v>
      </c>
      <c r="I156" s="987"/>
      <c r="J156" s="988"/>
      <c r="K156" s="988"/>
      <c r="L156" s="988"/>
      <c r="M156" s="989"/>
      <c r="N156" s="982"/>
      <c r="O156" s="990"/>
      <c r="P156" s="984"/>
      <c r="Q156" s="1065"/>
      <c r="R156" s="1063"/>
      <c r="S156" s="1064"/>
      <c r="T156" s="1065"/>
      <c r="U156" s="1063"/>
      <c r="V156" s="1064"/>
      <c r="W156" s="1065">
        <v>3</v>
      </c>
      <c r="X156" s="1064"/>
      <c r="Y156" s="991"/>
      <c r="Z156" s="991"/>
      <c r="AA156" s="991"/>
      <c r="AB156" s="991"/>
      <c r="AC156" s="991"/>
      <c r="AD156" s="991"/>
      <c r="AE156" s="991"/>
      <c r="AF156" s="991"/>
      <c r="AG156" s="991"/>
      <c r="AH156" s="991"/>
      <c r="AI156" s="991"/>
      <c r="AJ156" s="991"/>
      <c r="AK156" s="991"/>
      <c r="AL156" s="991"/>
      <c r="AM156" s="991"/>
      <c r="AN156" s="991"/>
      <c r="AO156" s="991"/>
      <c r="AP156" s="991"/>
      <c r="AQ156" s="991"/>
      <c r="AR156" s="991"/>
      <c r="AS156" s="991"/>
      <c r="AT156" s="1165"/>
      <c r="AU156" s="1165"/>
      <c r="AV156" s="991"/>
      <c r="AW156" s="991"/>
      <c r="AX156" s="991"/>
      <c r="AY156" s="991"/>
      <c r="AZ156" s="991"/>
      <c r="BA156" s="991"/>
      <c r="BB156" s="991"/>
      <c r="BC156" s="991"/>
      <c r="BD156" s="991"/>
      <c r="BE156" s="991"/>
      <c r="BF156" s="991"/>
      <c r="BG156" s="991"/>
      <c r="BH156" s="991"/>
      <c r="BI156" s="991"/>
      <c r="BJ156" s="991"/>
      <c r="BK156" s="991"/>
      <c r="BL156" s="991"/>
      <c r="BM156" s="991"/>
      <c r="BN156" s="991"/>
      <c r="BO156" s="991"/>
      <c r="BP156" s="991"/>
      <c r="BQ156" s="991"/>
      <c r="BR156" s="991"/>
      <c r="BS156" s="991"/>
      <c r="BT156" s="991"/>
      <c r="BU156" s="991"/>
      <c r="BV156" s="991"/>
      <c r="BW156" s="991"/>
      <c r="BX156" s="991"/>
      <c r="BY156" s="991"/>
      <c r="BZ156" s="991"/>
      <c r="CA156" s="991"/>
      <c r="CB156" s="991"/>
      <c r="CC156" s="991"/>
      <c r="CD156" s="991"/>
      <c r="CE156" s="991"/>
      <c r="CF156" s="991"/>
      <c r="CG156" s="991"/>
      <c r="CH156" s="991"/>
      <c r="CI156" s="991"/>
      <c r="CJ156" s="991"/>
      <c r="CK156" s="991"/>
      <c r="CL156" s="991"/>
      <c r="CM156" s="991"/>
      <c r="CN156" s="991"/>
      <c r="CO156" s="991"/>
      <c r="CP156" s="991"/>
      <c r="CQ156" s="991"/>
      <c r="CR156" s="991"/>
      <c r="CS156" s="991"/>
      <c r="CT156" s="991"/>
      <c r="CU156" s="991"/>
      <c r="CV156" s="991"/>
      <c r="CW156" s="991"/>
      <c r="CX156" s="991"/>
      <c r="CY156" s="991"/>
      <c r="CZ156" s="991"/>
      <c r="DA156" s="991"/>
      <c r="DB156" s="991"/>
      <c r="DC156" s="991"/>
      <c r="DD156" s="991"/>
      <c r="DE156" s="991"/>
      <c r="DF156" s="991"/>
      <c r="DG156" s="991"/>
      <c r="DH156" s="991"/>
      <c r="DI156" s="991"/>
      <c r="DJ156" s="991"/>
      <c r="DK156" s="991"/>
      <c r="DL156" s="991"/>
      <c r="DM156" s="991"/>
      <c r="DN156" s="991"/>
      <c r="DO156" s="991"/>
      <c r="DP156" s="991"/>
      <c r="DQ156" s="991"/>
      <c r="DR156" s="991"/>
      <c r="DS156" s="991"/>
      <c r="DT156" s="991"/>
      <c r="DU156" s="991"/>
      <c r="DV156" s="991"/>
      <c r="DW156" s="991"/>
      <c r="DX156" s="991"/>
      <c r="DY156" s="991"/>
      <c r="DZ156" s="991"/>
      <c r="EA156" s="991"/>
      <c r="EB156" s="991"/>
      <c r="EC156" s="991"/>
      <c r="ED156" s="991"/>
      <c r="EE156" s="991"/>
      <c r="EF156" s="991"/>
      <c r="EG156" s="991"/>
      <c r="EH156" s="991"/>
      <c r="EI156" s="991"/>
      <c r="EJ156" s="991"/>
      <c r="EK156" s="991"/>
      <c r="EL156" s="991"/>
      <c r="EM156" s="991"/>
      <c r="EN156" s="991"/>
      <c r="EO156" s="991"/>
      <c r="EP156" s="991"/>
      <c r="EQ156" s="991"/>
      <c r="ER156" s="991"/>
      <c r="ES156" s="991"/>
      <c r="ET156" s="991"/>
      <c r="EU156" s="991"/>
      <c r="EV156" s="991"/>
      <c r="EW156" s="991"/>
      <c r="EX156" s="991"/>
      <c r="EY156" s="991"/>
      <c r="EZ156" s="991"/>
      <c r="FA156" s="991"/>
      <c r="FB156" s="991"/>
      <c r="FC156" s="991"/>
      <c r="FD156" s="991"/>
      <c r="FE156" s="991"/>
      <c r="FF156" s="991"/>
      <c r="FG156" s="991"/>
      <c r="FH156" s="991"/>
      <c r="FI156" s="991"/>
      <c r="FJ156" s="991"/>
      <c r="FK156" s="991"/>
      <c r="FL156" s="991"/>
      <c r="FM156" s="991"/>
      <c r="FN156" s="991"/>
      <c r="FO156" s="991"/>
      <c r="FP156" s="991"/>
      <c r="FQ156" s="991"/>
      <c r="FR156" s="991"/>
      <c r="FS156" s="991"/>
      <c r="FT156" s="991"/>
      <c r="FU156" s="991"/>
      <c r="FV156" s="991"/>
      <c r="FW156" s="991"/>
      <c r="FX156" s="991"/>
      <c r="FY156" s="991"/>
      <c r="FZ156" s="991"/>
      <c r="GA156" s="991"/>
      <c r="GB156" s="991"/>
      <c r="GC156" s="991"/>
      <c r="GD156" s="991"/>
      <c r="GE156" s="991"/>
      <c r="GF156" s="991"/>
      <c r="GG156" s="991"/>
      <c r="GH156" s="991"/>
      <c r="GI156" s="991"/>
      <c r="GJ156" s="991"/>
      <c r="GK156" s="991"/>
      <c r="GL156" s="991"/>
      <c r="GM156" s="991"/>
      <c r="GN156" s="991"/>
      <c r="GO156" s="991"/>
      <c r="GP156" s="991"/>
      <c r="GQ156" s="991"/>
      <c r="GR156" s="991"/>
      <c r="GS156" s="991"/>
      <c r="GT156" s="991"/>
      <c r="GU156" s="991"/>
      <c r="GV156" s="991"/>
      <c r="GW156" s="991"/>
      <c r="GX156" s="991"/>
      <c r="GY156" s="991"/>
      <c r="GZ156" s="991"/>
      <c r="HA156" s="991"/>
      <c r="HB156" s="991"/>
      <c r="HC156" s="991"/>
      <c r="HD156" s="991"/>
      <c r="HE156" s="991"/>
      <c r="HF156" s="991"/>
      <c r="HG156" s="991"/>
      <c r="HH156" s="991"/>
      <c r="HI156" s="991"/>
      <c r="HJ156" s="991"/>
      <c r="HK156" s="991"/>
      <c r="HL156" s="991"/>
      <c r="HM156" s="991"/>
      <c r="HN156" s="991"/>
      <c r="HO156" s="991"/>
      <c r="HP156" s="991"/>
      <c r="HQ156" s="991"/>
      <c r="HR156" s="991"/>
      <c r="HS156" s="991"/>
      <c r="HT156" s="991"/>
      <c r="HU156" s="991"/>
      <c r="HV156" s="991"/>
      <c r="HW156" s="991"/>
      <c r="HX156" s="991"/>
      <c r="HY156" s="991"/>
      <c r="HZ156" s="991"/>
      <c r="IA156" s="991"/>
      <c r="IB156" s="991"/>
      <c r="IC156" s="991"/>
      <c r="ID156" s="991"/>
      <c r="IE156" s="991"/>
      <c r="IF156" s="991"/>
      <c r="IG156" s="991"/>
      <c r="IH156" s="991"/>
      <c r="II156" s="991"/>
      <c r="IJ156" s="991"/>
      <c r="IK156" s="991"/>
      <c r="IL156" s="991"/>
      <c r="IM156" s="991"/>
      <c r="IN156" s="991"/>
      <c r="IO156" s="991"/>
      <c r="IP156" s="991"/>
      <c r="IQ156" s="991"/>
      <c r="IR156" s="991"/>
      <c r="IS156" s="991"/>
      <c r="IT156" s="991"/>
      <c r="IU156" s="991"/>
      <c r="IV156" s="991"/>
      <c r="IW156" s="991"/>
      <c r="IX156" s="991"/>
      <c r="IY156" s="991"/>
      <c r="IZ156" s="991"/>
      <c r="JA156" s="991"/>
      <c r="JB156" s="991"/>
      <c r="JC156" s="991"/>
      <c r="JD156" s="991"/>
      <c r="JE156" s="991"/>
      <c r="JF156" s="991"/>
      <c r="JG156" s="991"/>
      <c r="JH156" s="991"/>
      <c r="JI156" s="991"/>
      <c r="JJ156" s="991"/>
      <c r="JK156" s="991"/>
      <c r="JL156" s="991"/>
      <c r="JM156" s="991"/>
      <c r="JN156" s="991"/>
      <c r="JO156" s="991"/>
      <c r="JP156" s="991"/>
      <c r="JQ156" s="991"/>
      <c r="JR156" s="991"/>
      <c r="JS156" s="991"/>
      <c r="JT156" s="991"/>
      <c r="JU156" s="991"/>
      <c r="JV156" s="991"/>
      <c r="JW156" s="991"/>
      <c r="JX156" s="991"/>
      <c r="JY156" s="991"/>
      <c r="JZ156" s="991"/>
      <c r="KA156" s="991"/>
      <c r="KB156" s="991"/>
      <c r="KC156" s="991"/>
      <c r="KD156" s="991"/>
      <c r="KE156" s="991"/>
      <c r="KF156" s="991"/>
      <c r="KG156" s="991"/>
      <c r="KH156" s="991"/>
      <c r="KI156" s="991"/>
      <c r="KJ156" s="991"/>
      <c r="KK156" s="991"/>
      <c r="KL156" s="991"/>
      <c r="KM156" s="991"/>
      <c r="KN156" s="991"/>
      <c r="KO156" s="991"/>
      <c r="KP156" s="991"/>
      <c r="KQ156" s="991"/>
      <c r="KR156" s="991"/>
      <c r="KS156" s="991"/>
      <c r="KT156" s="991"/>
      <c r="KU156" s="991"/>
      <c r="KV156" s="991"/>
      <c r="KW156" s="991"/>
      <c r="KX156" s="991"/>
      <c r="KY156" s="991"/>
      <c r="KZ156" s="991"/>
      <c r="LA156" s="991"/>
      <c r="LB156" s="991"/>
      <c r="LC156" s="991"/>
      <c r="LD156" s="991"/>
      <c r="LE156" s="991"/>
      <c r="LF156" s="991"/>
      <c r="LG156" s="991"/>
      <c r="LH156" s="991"/>
      <c r="LI156" s="991"/>
      <c r="LJ156" s="991"/>
      <c r="LK156" s="991"/>
      <c r="LL156" s="991"/>
      <c r="LM156" s="991"/>
      <c r="LN156" s="991"/>
      <c r="LO156" s="991"/>
      <c r="LP156" s="991"/>
      <c r="LQ156" s="991"/>
      <c r="LR156" s="991"/>
      <c r="LS156" s="991"/>
      <c r="LT156" s="991"/>
      <c r="LU156" s="991"/>
      <c r="LV156" s="991"/>
      <c r="LW156" s="991"/>
      <c r="LX156" s="991"/>
      <c r="LY156" s="991"/>
      <c r="LZ156" s="991"/>
      <c r="MA156" s="991"/>
      <c r="MB156" s="991"/>
      <c r="MC156" s="991"/>
      <c r="MD156" s="991"/>
      <c r="ME156" s="991"/>
      <c r="MF156" s="991"/>
      <c r="MG156" s="991"/>
      <c r="MH156" s="991"/>
      <c r="MI156" s="991"/>
      <c r="MJ156" s="991"/>
      <c r="MK156" s="991"/>
      <c r="ML156" s="991"/>
      <c r="MM156" s="991"/>
      <c r="MN156" s="991"/>
      <c r="MO156" s="991"/>
      <c r="MP156" s="991"/>
      <c r="MQ156" s="991"/>
      <c r="MR156" s="991"/>
      <c r="MS156" s="991"/>
      <c r="MT156" s="991"/>
      <c r="MU156" s="991"/>
      <c r="MV156" s="991"/>
      <c r="MW156" s="991"/>
      <c r="MX156" s="991"/>
      <c r="MY156" s="991"/>
      <c r="MZ156" s="991"/>
      <c r="NA156" s="991"/>
      <c r="NB156" s="991"/>
      <c r="NC156" s="991"/>
      <c r="ND156" s="991"/>
      <c r="NE156" s="991"/>
      <c r="NF156" s="991"/>
      <c r="NG156" s="991"/>
      <c r="NH156" s="991"/>
      <c r="NI156" s="991"/>
      <c r="NJ156" s="991"/>
      <c r="NK156" s="991"/>
      <c r="NL156" s="991"/>
      <c r="NM156" s="991"/>
      <c r="NN156" s="991"/>
      <c r="NO156" s="991"/>
      <c r="NP156" s="991"/>
      <c r="NQ156" s="991"/>
      <c r="NR156" s="991"/>
      <c r="NS156" s="991"/>
      <c r="NT156" s="991"/>
      <c r="NU156" s="991"/>
      <c r="NV156" s="991"/>
      <c r="NW156" s="991"/>
      <c r="NX156" s="991"/>
      <c r="NY156" s="991"/>
      <c r="NZ156" s="991"/>
      <c r="OA156" s="991"/>
      <c r="OB156" s="991"/>
      <c r="OC156" s="991"/>
      <c r="OD156" s="991"/>
      <c r="OE156" s="991"/>
      <c r="OF156" s="991"/>
      <c r="OG156" s="991"/>
      <c r="OH156" s="991"/>
      <c r="OI156" s="991"/>
      <c r="OJ156" s="991"/>
      <c r="OK156" s="991"/>
      <c r="OL156" s="991"/>
      <c r="OM156" s="991"/>
      <c r="ON156" s="991"/>
      <c r="OO156" s="991"/>
      <c r="OP156" s="991"/>
      <c r="OQ156" s="991"/>
      <c r="OR156" s="991"/>
      <c r="OS156" s="991"/>
      <c r="OT156" s="991"/>
      <c r="OU156" s="991"/>
      <c r="OV156" s="991"/>
      <c r="OW156" s="991"/>
      <c r="OX156" s="991"/>
      <c r="OY156" s="991"/>
      <c r="OZ156" s="991"/>
      <c r="PA156" s="991"/>
      <c r="PB156" s="991"/>
      <c r="PC156" s="991"/>
      <c r="PD156" s="991"/>
      <c r="PE156" s="991"/>
      <c r="PF156" s="991"/>
      <c r="PG156" s="991"/>
      <c r="PH156" s="991"/>
      <c r="PI156" s="991"/>
      <c r="PJ156" s="991"/>
      <c r="PK156" s="991"/>
      <c r="PL156" s="991"/>
      <c r="PM156" s="991"/>
      <c r="PN156" s="991"/>
      <c r="PO156" s="991"/>
      <c r="PP156" s="991"/>
      <c r="PQ156" s="991"/>
      <c r="PR156" s="991"/>
      <c r="PS156" s="991"/>
      <c r="PT156" s="991"/>
      <c r="PU156" s="991"/>
      <c r="PV156" s="991"/>
      <c r="PW156" s="991"/>
      <c r="PX156" s="991"/>
      <c r="PY156" s="991"/>
      <c r="PZ156" s="991"/>
      <c r="QA156" s="991"/>
      <c r="QB156" s="991"/>
      <c r="QC156" s="991"/>
      <c r="QD156" s="991"/>
      <c r="QE156" s="991"/>
      <c r="QF156" s="991"/>
      <c r="QG156" s="991"/>
      <c r="QH156" s="991"/>
      <c r="QI156" s="991"/>
      <c r="QJ156" s="991"/>
      <c r="QK156" s="991"/>
      <c r="QL156" s="991"/>
      <c r="QM156" s="991"/>
      <c r="QN156" s="991"/>
      <c r="QO156" s="991"/>
      <c r="QP156" s="991"/>
      <c r="QQ156" s="991"/>
      <c r="QR156" s="991"/>
      <c r="QS156" s="991"/>
      <c r="QT156" s="991"/>
      <c r="QU156" s="991"/>
      <c r="QV156" s="991"/>
      <c r="QW156" s="991"/>
      <c r="QX156" s="991"/>
      <c r="QY156" s="991"/>
      <c r="QZ156" s="991"/>
      <c r="RA156" s="991"/>
      <c r="RB156" s="991"/>
      <c r="RC156" s="991"/>
      <c r="RD156" s="991"/>
      <c r="RE156" s="991"/>
      <c r="RF156" s="991"/>
      <c r="RG156" s="991"/>
      <c r="RH156" s="991"/>
      <c r="RI156" s="991"/>
      <c r="RJ156" s="991"/>
      <c r="RK156" s="991"/>
      <c r="RL156" s="991"/>
      <c r="RM156" s="991"/>
      <c r="RN156" s="991"/>
      <c r="RO156" s="991"/>
      <c r="RP156" s="991"/>
      <c r="RQ156" s="991"/>
      <c r="RR156" s="991"/>
      <c r="RS156" s="991"/>
      <c r="RT156" s="991"/>
      <c r="RU156" s="991"/>
      <c r="RV156" s="991"/>
      <c r="RW156" s="991"/>
      <c r="RX156" s="991"/>
      <c r="RY156" s="991"/>
      <c r="RZ156" s="991"/>
      <c r="SA156" s="991"/>
      <c r="SB156" s="991"/>
      <c r="SC156" s="991"/>
      <c r="SD156" s="991"/>
      <c r="SE156" s="991"/>
      <c r="SF156" s="991"/>
      <c r="SG156" s="991"/>
      <c r="SH156" s="991"/>
      <c r="SI156" s="991"/>
      <c r="SJ156" s="991"/>
      <c r="SK156" s="991"/>
      <c r="SL156" s="991"/>
      <c r="SM156" s="991"/>
      <c r="SN156" s="991"/>
      <c r="SO156" s="991"/>
      <c r="SP156" s="991"/>
      <c r="SQ156" s="991"/>
      <c r="SR156" s="991"/>
      <c r="SS156" s="991"/>
      <c r="ST156" s="991"/>
      <c r="SU156" s="991"/>
      <c r="SV156" s="991"/>
      <c r="SW156" s="991"/>
      <c r="SX156" s="991"/>
      <c r="SY156" s="991"/>
      <c r="SZ156" s="991"/>
      <c r="TA156" s="991"/>
      <c r="TB156" s="991"/>
      <c r="TC156" s="991"/>
      <c r="TD156" s="991"/>
      <c r="TE156" s="991"/>
      <c r="TF156" s="991"/>
      <c r="TG156" s="991"/>
      <c r="TH156" s="991"/>
      <c r="TI156" s="991"/>
      <c r="TJ156" s="991"/>
      <c r="TK156" s="991"/>
      <c r="TL156" s="991"/>
      <c r="TM156" s="991"/>
      <c r="TN156" s="991"/>
      <c r="TO156" s="991"/>
      <c r="TP156" s="991"/>
      <c r="TQ156" s="991"/>
      <c r="TR156" s="991"/>
      <c r="TS156" s="991"/>
      <c r="TT156" s="991"/>
      <c r="TU156" s="991"/>
      <c r="TV156" s="991"/>
      <c r="TW156" s="991"/>
      <c r="TX156" s="991"/>
      <c r="TY156" s="991"/>
      <c r="TZ156" s="991"/>
      <c r="UA156" s="991"/>
      <c r="UB156" s="991"/>
      <c r="UC156" s="991"/>
      <c r="UD156" s="991"/>
      <c r="UE156" s="991"/>
      <c r="UF156" s="991"/>
      <c r="UG156" s="991"/>
      <c r="UH156" s="991"/>
      <c r="UI156" s="991"/>
      <c r="UJ156" s="991"/>
      <c r="UK156" s="991"/>
      <c r="UL156" s="991"/>
      <c r="UM156" s="991"/>
      <c r="UN156" s="991"/>
      <c r="UO156" s="991"/>
      <c r="UP156" s="991"/>
      <c r="UQ156" s="991"/>
      <c r="UR156" s="991"/>
      <c r="US156" s="991"/>
      <c r="UT156" s="991"/>
      <c r="UU156" s="991"/>
      <c r="UV156" s="991"/>
      <c r="UW156" s="991"/>
      <c r="UX156" s="991"/>
      <c r="UY156" s="991"/>
      <c r="UZ156" s="991"/>
      <c r="VA156" s="991"/>
      <c r="VB156" s="991"/>
      <c r="VC156" s="991"/>
      <c r="VD156" s="991"/>
      <c r="VE156" s="991"/>
      <c r="VF156" s="991"/>
      <c r="VG156" s="991"/>
      <c r="VH156" s="991"/>
      <c r="VI156" s="991"/>
      <c r="VJ156" s="991"/>
      <c r="VK156" s="991"/>
      <c r="VL156" s="991"/>
      <c r="VM156" s="991"/>
      <c r="VN156" s="991"/>
      <c r="VO156" s="991"/>
      <c r="VP156" s="991"/>
      <c r="VQ156" s="991"/>
      <c r="VR156" s="991"/>
      <c r="VS156" s="991"/>
      <c r="VT156" s="991"/>
      <c r="VU156" s="991"/>
      <c r="VV156" s="991"/>
      <c r="VW156" s="991"/>
      <c r="VX156" s="991"/>
      <c r="VY156" s="991"/>
      <c r="VZ156" s="991"/>
      <c r="WA156" s="991"/>
      <c r="WB156" s="991"/>
      <c r="WC156" s="991"/>
      <c r="WD156" s="991"/>
      <c r="WE156" s="991"/>
      <c r="WF156" s="991"/>
      <c r="WG156" s="991"/>
      <c r="WH156" s="991"/>
      <c r="WI156" s="991"/>
      <c r="WJ156" s="991"/>
      <c r="WK156" s="991"/>
      <c r="WL156" s="991"/>
      <c r="WM156" s="991"/>
      <c r="WN156" s="991"/>
      <c r="WO156" s="991"/>
      <c r="WP156" s="991"/>
      <c r="WQ156" s="991"/>
      <c r="WR156" s="991"/>
      <c r="WS156" s="991"/>
      <c r="WT156" s="991"/>
      <c r="WU156" s="991"/>
      <c r="WV156" s="991"/>
      <c r="WW156" s="991"/>
      <c r="WX156" s="991"/>
      <c r="WY156" s="991"/>
      <c r="WZ156" s="991"/>
      <c r="XA156" s="991"/>
      <c r="XB156" s="991"/>
      <c r="XC156" s="991"/>
      <c r="XD156" s="991"/>
      <c r="XE156" s="991"/>
      <c r="XF156" s="991"/>
      <c r="XG156" s="991"/>
      <c r="XH156" s="991"/>
      <c r="XI156" s="991"/>
      <c r="XJ156" s="991"/>
      <c r="XK156" s="991"/>
      <c r="XL156" s="991"/>
      <c r="XM156" s="991"/>
      <c r="XN156" s="991"/>
      <c r="XO156" s="991"/>
      <c r="XP156" s="991"/>
      <c r="XQ156" s="991"/>
      <c r="XR156" s="991"/>
      <c r="XS156" s="991"/>
      <c r="XT156" s="991"/>
      <c r="XU156" s="991"/>
      <c r="XV156" s="991"/>
      <c r="XW156" s="991"/>
      <c r="XX156" s="991"/>
      <c r="XY156" s="991"/>
      <c r="XZ156" s="991"/>
      <c r="YA156" s="991"/>
      <c r="YB156" s="991"/>
      <c r="YC156" s="991"/>
      <c r="YD156" s="991"/>
      <c r="YE156" s="991"/>
      <c r="YF156" s="991"/>
      <c r="YG156" s="991"/>
      <c r="YH156" s="991"/>
      <c r="YI156" s="991"/>
      <c r="YJ156" s="991"/>
      <c r="YK156" s="991"/>
      <c r="YL156" s="991"/>
      <c r="YM156" s="991"/>
      <c r="YN156" s="991"/>
      <c r="YO156" s="991"/>
      <c r="YP156" s="991"/>
      <c r="YQ156" s="991"/>
      <c r="YR156" s="991"/>
      <c r="YS156" s="991"/>
      <c r="YT156" s="991"/>
      <c r="YU156" s="991"/>
      <c r="YV156" s="991"/>
      <c r="YW156" s="991"/>
      <c r="YX156" s="991"/>
      <c r="YY156" s="991"/>
      <c r="YZ156" s="991"/>
      <c r="ZA156" s="991"/>
      <c r="ZB156" s="991"/>
      <c r="ZC156" s="991"/>
      <c r="ZD156" s="991"/>
      <c r="ZE156" s="991"/>
      <c r="ZF156" s="991"/>
      <c r="ZG156" s="991"/>
      <c r="ZH156" s="991"/>
      <c r="ZI156" s="991"/>
      <c r="ZJ156" s="991"/>
      <c r="ZK156" s="991"/>
      <c r="ZL156" s="991"/>
      <c r="ZM156" s="991"/>
      <c r="ZN156" s="991"/>
      <c r="ZO156" s="991"/>
      <c r="ZP156" s="991"/>
      <c r="ZQ156" s="991"/>
      <c r="ZR156" s="991"/>
      <c r="ZS156" s="991"/>
      <c r="ZT156" s="991"/>
      <c r="ZU156" s="991"/>
      <c r="ZV156" s="991"/>
      <c r="ZW156" s="991"/>
      <c r="ZX156" s="991"/>
      <c r="ZY156" s="991"/>
      <c r="ZZ156" s="991"/>
      <c r="AAA156" s="991"/>
      <c r="AAB156" s="991"/>
      <c r="AAC156" s="991"/>
      <c r="AAD156" s="991"/>
      <c r="AAE156" s="991"/>
      <c r="AAF156" s="991"/>
      <c r="AAG156" s="991"/>
      <c r="AAH156" s="991"/>
      <c r="AAI156" s="991"/>
      <c r="AAJ156" s="991"/>
      <c r="AAK156" s="991"/>
      <c r="AAL156" s="991"/>
      <c r="AAM156" s="991"/>
      <c r="AAN156" s="991"/>
      <c r="AAO156" s="991"/>
      <c r="AAP156" s="991"/>
      <c r="AAQ156" s="991"/>
      <c r="AAR156" s="991"/>
      <c r="AAS156" s="991"/>
      <c r="AAT156" s="991"/>
      <c r="AAU156" s="991"/>
      <c r="AAV156" s="991"/>
      <c r="AAW156" s="991"/>
      <c r="AAX156" s="991"/>
      <c r="AAY156" s="991"/>
      <c r="AAZ156" s="991"/>
      <c r="ABA156" s="991"/>
      <c r="ABB156" s="991"/>
      <c r="ABC156" s="991"/>
      <c r="ABD156" s="991"/>
      <c r="ABE156" s="991"/>
      <c r="ABF156" s="991"/>
      <c r="ABG156" s="991"/>
      <c r="ABH156" s="991"/>
      <c r="ABI156" s="991"/>
      <c r="ABJ156" s="991"/>
      <c r="ABK156" s="991"/>
      <c r="ABL156" s="991"/>
      <c r="ABM156" s="991"/>
      <c r="ABN156" s="991"/>
      <c r="ABO156" s="991"/>
      <c r="ABP156" s="991"/>
      <c r="ABQ156" s="991"/>
      <c r="ABR156" s="991"/>
      <c r="ABS156" s="991"/>
      <c r="ABT156" s="991"/>
      <c r="ABU156" s="991"/>
      <c r="ABV156" s="991"/>
      <c r="ABW156" s="991"/>
      <c r="ABX156" s="991"/>
      <c r="ABY156" s="991"/>
      <c r="ABZ156" s="991"/>
      <c r="ACA156" s="991"/>
      <c r="ACB156" s="991"/>
      <c r="ACC156" s="991"/>
      <c r="ACD156" s="991"/>
      <c r="ACE156" s="991"/>
      <c r="ACF156" s="991"/>
      <c r="ACG156" s="991"/>
      <c r="ACH156" s="991"/>
      <c r="ACI156" s="991"/>
      <c r="ACJ156" s="991"/>
      <c r="ACK156" s="991"/>
      <c r="ACL156" s="991"/>
      <c r="ACM156" s="991"/>
      <c r="ACN156" s="991"/>
      <c r="ACO156" s="991"/>
      <c r="ACP156" s="991"/>
      <c r="ACQ156" s="991"/>
      <c r="ACR156" s="991"/>
      <c r="ACS156" s="991"/>
      <c r="ACT156" s="991"/>
      <c r="ACU156" s="991"/>
      <c r="ACV156" s="991"/>
      <c r="ACW156" s="991"/>
      <c r="ACX156" s="991"/>
      <c r="ACY156" s="991"/>
      <c r="ACZ156" s="991"/>
      <c r="ADA156" s="991"/>
      <c r="ADB156" s="991"/>
      <c r="ADC156" s="991"/>
      <c r="ADD156" s="991"/>
      <c r="ADE156" s="991"/>
      <c r="ADF156" s="991"/>
      <c r="ADG156" s="991"/>
      <c r="ADH156" s="991"/>
      <c r="ADI156" s="991"/>
      <c r="ADJ156" s="991"/>
      <c r="ADK156" s="991"/>
      <c r="ADL156" s="991"/>
      <c r="ADM156" s="991"/>
      <c r="ADN156" s="991"/>
      <c r="ADO156" s="991"/>
      <c r="ADP156" s="991"/>
      <c r="ADQ156" s="991"/>
      <c r="ADR156" s="991"/>
      <c r="ADS156" s="991"/>
      <c r="ADT156" s="991"/>
      <c r="ADU156" s="991"/>
      <c r="ADV156" s="991"/>
      <c r="ADW156" s="991"/>
      <c r="ADX156" s="991"/>
      <c r="ADY156" s="991"/>
      <c r="ADZ156" s="991"/>
      <c r="AEA156" s="991"/>
      <c r="AEB156" s="991"/>
      <c r="AEC156" s="991"/>
      <c r="AED156" s="991"/>
      <c r="AEE156" s="991"/>
      <c r="AEF156" s="991"/>
      <c r="AEG156" s="991"/>
      <c r="AEH156" s="991"/>
      <c r="AEI156" s="991"/>
      <c r="AEJ156" s="991"/>
      <c r="AEK156" s="991"/>
      <c r="AEL156" s="991"/>
      <c r="AEM156" s="991"/>
      <c r="AEN156" s="991"/>
      <c r="AEO156" s="991"/>
      <c r="AEP156" s="991"/>
      <c r="AEQ156" s="991"/>
      <c r="AER156" s="991"/>
      <c r="AES156" s="991"/>
      <c r="AET156" s="991"/>
      <c r="AEU156" s="991"/>
      <c r="AEV156" s="991"/>
      <c r="AEW156" s="991"/>
      <c r="AEX156" s="991"/>
      <c r="AEY156" s="991"/>
      <c r="AEZ156" s="991"/>
      <c r="AFA156" s="991"/>
      <c r="AFB156" s="991"/>
      <c r="AFC156" s="991"/>
      <c r="AFD156" s="991"/>
      <c r="AFE156" s="991"/>
      <c r="AFF156" s="991"/>
      <c r="AFG156" s="991"/>
      <c r="AFH156" s="991"/>
      <c r="AFI156" s="991"/>
      <c r="AFJ156" s="991"/>
      <c r="AFK156" s="991"/>
      <c r="AFL156" s="991"/>
      <c r="AFM156" s="991"/>
      <c r="AFN156" s="991"/>
      <c r="AFO156" s="991"/>
      <c r="AFP156" s="991"/>
      <c r="AFQ156" s="991"/>
      <c r="AFR156" s="991"/>
      <c r="AFS156" s="991"/>
      <c r="AFT156" s="991"/>
      <c r="AFU156" s="991"/>
      <c r="AFV156" s="991"/>
      <c r="AFW156" s="991"/>
      <c r="AFX156" s="991"/>
      <c r="AFY156" s="991"/>
      <c r="AFZ156" s="991"/>
      <c r="AGA156" s="991"/>
      <c r="AGB156" s="991"/>
      <c r="AGC156" s="991"/>
      <c r="AGD156" s="991"/>
      <c r="AGE156" s="991"/>
      <c r="AGF156" s="991"/>
      <c r="AGG156" s="991"/>
      <c r="AGH156" s="991"/>
      <c r="AGI156" s="991"/>
      <c r="AGJ156" s="991"/>
      <c r="AGK156" s="991"/>
      <c r="AGL156" s="991"/>
      <c r="AGM156" s="991"/>
      <c r="AGN156" s="991"/>
      <c r="AGO156" s="991"/>
      <c r="AGP156" s="991"/>
      <c r="AGQ156" s="991"/>
      <c r="AGR156" s="991"/>
      <c r="AGS156" s="991"/>
      <c r="AGT156" s="991"/>
      <c r="AGU156" s="991"/>
      <c r="AGV156" s="991"/>
      <c r="AGW156" s="991"/>
      <c r="AGX156" s="991"/>
      <c r="AGY156" s="991"/>
      <c r="AGZ156" s="991"/>
      <c r="AHA156" s="991"/>
      <c r="AHB156" s="991"/>
      <c r="AHC156" s="991"/>
      <c r="AHD156" s="991"/>
      <c r="AHE156" s="991"/>
      <c r="AHF156" s="991"/>
      <c r="AHG156" s="991"/>
      <c r="AHH156" s="991"/>
      <c r="AHI156" s="991"/>
      <c r="AHJ156" s="991"/>
      <c r="AHK156" s="991"/>
      <c r="AHL156" s="991"/>
      <c r="AHM156" s="991"/>
      <c r="AHN156" s="991"/>
      <c r="AHO156" s="991"/>
      <c r="AHP156" s="991"/>
      <c r="AHQ156" s="991"/>
      <c r="AHR156" s="991"/>
      <c r="AHS156" s="991"/>
      <c r="AHT156" s="991"/>
      <c r="AHU156" s="991"/>
      <c r="AHV156" s="991"/>
      <c r="AHW156" s="991"/>
      <c r="AHX156" s="991"/>
      <c r="AHY156" s="991"/>
      <c r="AHZ156" s="991"/>
      <c r="AIA156" s="991"/>
      <c r="AIB156" s="991"/>
      <c r="AIC156" s="991"/>
      <c r="AID156" s="991"/>
      <c r="AIE156" s="991"/>
      <c r="AIF156" s="991"/>
      <c r="AIG156" s="991"/>
      <c r="AIH156" s="991"/>
      <c r="AII156" s="991"/>
      <c r="AIJ156" s="991"/>
      <c r="AIK156" s="991"/>
      <c r="AIL156" s="991"/>
      <c r="AIM156" s="991"/>
      <c r="AIN156" s="991"/>
      <c r="AIO156" s="991"/>
      <c r="AIP156" s="991"/>
      <c r="AIQ156" s="991"/>
      <c r="AIR156" s="991"/>
      <c r="AIS156" s="991"/>
      <c r="AIT156" s="991"/>
      <c r="AIU156" s="991"/>
      <c r="AIV156" s="991"/>
      <c r="AIW156" s="991"/>
      <c r="AIX156" s="991"/>
      <c r="AIY156" s="991"/>
      <c r="AIZ156" s="991"/>
      <c r="AJA156" s="991"/>
      <c r="AJB156" s="991"/>
      <c r="AJC156" s="991"/>
      <c r="AJD156" s="991"/>
      <c r="AJE156" s="991"/>
      <c r="AJF156" s="991"/>
      <c r="AJG156" s="991"/>
      <c r="AJH156" s="991"/>
      <c r="AJI156" s="991"/>
      <c r="AJJ156" s="991"/>
      <c r="AJK156" s="991"/>
      <c r="AJL156" s="991"/>
      <c r="AJM156" s="991"/>
      <c r="AJN156" s="991"/>
      <c r="AJO156" s="991"/>
      <c r="AJP156" s="991"/>
      <c r="AJQ156" s="991"/>
      <c r="AJR156" s="991"/>
      <c r="AJS156" s="991"/>
      <c r="AJT156" s="991"/>
      <c r="AJU156" s="991"/>
      <c r="AJV156" s="991"/>
      <c r="AJW156" s="991"/>
      <c r="AJX156" s="991"/>
      <c r="AJY156" s="991"/>
      <c r="AJZ156" s="991"/>
      <c r="AKA156" s="991"/>
      <c r="AKB156" s="991"/>
      <c r="AKC156" s="991"/>
      <c r="AKD156" s="991"/>
      <c r="AKE156" s="991"/>
      <c r="AKF156" s="991"/>
      <c r="AKG156" s="991"/>
      <c r="AKH156" s="991"/>
      <c r="AKI156" s="991"/>
      <c r="AKJ156" s="991"/>
      <c r="AKK156" s="991"/>
      <c r="AKL156" s="991"/>
      <c r="AKM156" s="991"/>
      <c r="AKN156" s="991"/>
      <c r="AKO156" s="991"/>
      <c r="AKP156" s="991"/>
      <c r="AKQ156" s="991"/>
      <c r="AKR156" s="991"/>
      <c r="AKS156" s="991"/>
      <c r="AKT156" s="991"/>
      <c r="AKU156" s="991"/>
      <c r="AKV156" s="991"/>
      <c r="AKW156" s="991"/>
      <c r="AKX156" s="991"/>
      <c r="AKY156" s="991"/>
      <c r="AKZ156" s="991"/>
      <c r="ALA156" s="991"/>
      <c r="ALB156" s="991"/>
      <c r="ALC156" s="991"/>
      <c r="ALD156" s="991"/>
      <c r="ALE156" s="991"/>
      <c r="ALF156" s="991"/>
      <c r="ALG156" s="991"/>
      <c r="ALH156" s="991"/>
      <c r="ALI156" s="991"/>
      <c r="ALJ156" s="991"/>
      <c r="ALK156" s="991"/>
      <c r="ALL156" s="991"/>
      <c r="ALM156" s="991"/>
      <c r="ALN156" s="991"/>
      <c r="ALO156" s="991"/>
      <c r="ALP156" s="991"/>
      <c r="ALQ156" s="991"/>
      <c r="ALR156" s="991"/>
      <c r="ALS156" s="991"/>
      <c r="ALT156" s="991"/>
      <c r="ALU156" s="991"/>
      <c r="ALV156" s="991"/>
      <c r="ALW156" s="991"/>
      <c r="ALX156" s="991"/>
      <c r="ALY156" s="991"/>
      <c r="ALZ156" s="991"/>
      <c r="AMA156" s="991"/>
      <c r="AMB156" s="991"/>
      <c r="AMC156" s="991"/>
      <c r="AMD156" s="991"/>
      <c r="AME156" s="991"/>
      <c r="AMF156" s="991"/>
      <c r="AMG156" s="991"/>
      <c r="AMH156" s="991"/>
      <c r="AMI156" s="991"/>
      <c r="AMJ156" s="991"/>
      <c r="AMK156" s="991"/>
      <c r="AML156" s="991"/>
      <c r="AMM156" s="991"/>
      <c r="AMN156" s="991"/>
      <c r="AMO156" s="991"/>
      <c r="AMP156" s="991"/>
      <c r="AMQ156" s="991"/>
      <c r="AMR156" s="991"/>
      <c r="AMS156" s="991"/>
      <c r="AMT156" s="991"/>
      <c r="AMU156" s="991"/>
      <c r="AMV156" s="991"/>
      <c r="AMW156" s="991"/>
      <c r="AMX156" s="991"/>
      <c r="AMY156" s="991"/>
      <c r="AMZ156" s="991"/>
      <c r="ANA156" s="991"/>
      <c r="ANB156" s="991"/>
      <c r="ANC156" s="991"/>
      <c r="AND156" s="991"/>
      <c r="ANE156" s="991"/>
      <c r="ANF156" s="991"/>
      <c r="ANG156" s="991"/>
      <c r="ANH156" s="991"/>
      <c r="ANI156" s="991"/>
      <c r="ANJ156" s="991"/>
      <c r="ANK156" s="991"/>
      <c r="ANL156" s="991"/>
      <c r="ANM156" s="991"/>
      <c r="ANN156" s="991"/>
      <c r="ANO156" s="991"/>
      <c r="ANP156" s="991"/>
      <c r="ANQ156" s="991"/>
      <c r="ANR156" s="991"/>
      <c r="ANS156" s="991"/>
      <c r="ANT156" s="991"/>
      <c r="ANU156" s="991"/>
      <c r="ANV156" s="991"/>
      <c r="ANW156" s="991"/>
      <c r="ANX156" s="991"/>
      <c r="ANY156" s="991"/>
      <c r="ANZ156" s="991"/>
      <c r="AOA156" s="991"/>
      <c r="AOB156" s="991"/>
      <c r="AOC156" s="991"/>
      <c r="AOD156" s="991"/>
      <c r="AOE156" s="991"/>
      <c r="AOF156" s="991"/>
      <c r="AOG156" s="991"/>
      <c r="AOH156" s="991"/>
      <c r="AOI156" s="991"/>
      <c r="AOJ156" s="991"/>
      <c r="AOK156" s="991"/>
      <c r="AOL156" s="991"/>
      <c r="AOM156" s="991"/>
      <c r="AON156" s="991"/>
      <c r="AOO156" s="991"/>
      <c r="AOP156" s="991"/>
      <c r="AOQ156" s="991"/>
      <c r="AOR156" s="991"/>
      <c r="AOS156" s="991"/>
      <c r="AOT156" s="991"/>
      <c r="AOU156" s="991"/>
      <c r="AOV156" s="991"/>
      <c r="AOW156" s="991"/>
      <c r="AOX156" s="991"/>
      <c r="AOY156" s="991"/>
      <c r="AOZ156" s="991"/>
      <c r="APA156" s="991"/>
      <c r="APB156" s="991"/>
      <c r="APC156" s="991"/>
      <c r="APD156" s="991"/>
      <c r="APE156" s="991"/>
      <c r="APF156" s="991"/>
      <c r="APG156" s="991"/>
      <c r="APH156" s="991"/>
      <c r="API156" s="991"/>
      <c r="APJ156" s="991"/>
      <c r="APK156" s="991"/>
      <c r="APL156" s="991"/>
      <c r="APM156" s="991"/>
      <c r="APN156" s="991"/>
      <c r="APO156" s="991"/>
      <c r="APP156" s="991"/>
      <c r="APQ156" s="991"/>
      <c r="APR156" s="991"/>
      <c r="APS156" s="991"/>
      <c r="APT156" s="991"/>
      <c r="APU156" s="991"/>
      <c r="APV156" s="991"/>
      <c r="APW156" s="991"/>
      <c r="APX156" s="991"/>
      <c r="APY156" s="991"/>
      <c r="APZ156" s="991"/>
      <c r="AQA156" s="991"/>
      <c r="AQB156" s="991"/>
      <c r="AQC156" s="991"/>
      <c r="AQD156" s="991"/>
      <c r="AQE156" s="991"/>
      <c r="AQF156" s="991"/>
      <c r="AQG156" s="991"/>
      <c r="AQH156" s="991"/>
      <c r="AQI156" s="991"/>
      <c r="AQJ156" s="991"/>
      <c r="AQK156" s="991"/>
      <c r="AQL156" s="991"/>
      <c r="AQM156" s="991"/>
      <c r="AQN156" s="991"/>
      <c r="AQO156" s="991"/>
      <c r="AQP156" s="991"/>
      <c r="AQQ156" s="991"/>
      <c r="AQR156" s="991"/>
      <c r="AQS156" s="991"/>
      <c r="AQT156" s="991"/>
      <c r="AQU156" s="991"/>
      <c r="AQV156" s="991"/>
      <c r="AQW156" s="991"/>
      <c r="AQX156" s="991"/>
      <c r="AQY156" s="991"/>
      <c r="AQZ156" s="991"/>
      <c r="ARA156" s="991"/>
      <c r="ARB156" s="991"/>
      <c r="ARC156" s="991"/>
      <c r="ARD156" s="991"/>
      <c r="ARE156" s="991"/>
      <c r="ARF156" s="991"/>
      <c r="ARG156" s="991"/>
      <c r="ARH156" s="991"/>
      <c r="ARI156" s="991"/>
      <c r="ARJ156" s="991"/>
      <c r="ARK156" s="991"/>
      <c r="ARL156" s="991"/>
      <c r="ARM156" s="991"/>
      <c r="ARN156" s="991"/>
      <c r="ARO156" s="991"/>
      <c r="ARP156" s="991"/>
      <c r="ARQ156" s="991"/>
      <c r="ARR156" s="991"/>
      <c r="ARS156" s="991"/>
      <c r="ART156" s="991"/>
      <c r="ARU156" s="991"/>
      <c r="ARV156" s="991"/>
      <c r="ARW156" s="991"/>
      <c r="ARX156" s="991"/>
      <c r="ARY156" s="991"/>
      <c r="ARZ156" s="991"/>
      <c r="ASA156" s="991"/>
      <c r="ASB156" s="991"/>
      <c r="ASC156" s="991"/>
      <c r="ASD156" s="991"/>
      <c r="ASE156" s="991"/>
      <c r="ASF156" s="991"/>
      <c r="ASG156" s="991"/>
      <c r="ASH156" s="991"/>
      <c r="ASI156" s="991"/>
      <c r="ASJ156" s="991"/>
      <c r="ASK156" s="991"/>
      <c r="ASL156" s="991"/>
      <c r="ASM156" s="991"/>
      <c r="ASN156" s="991"/>
      <c r="ASO156" s="991"/>
      <c r="ASP156" s="991"/>
      <c r="ASQ156" s="991"/>
      <c r="ASR156" s="991"/>
      <c r="ASS156" s="991"/>
      <c r="AST156" s="991"/>
      <c r="ASU156" s="991"/>
      <c r="ASV156" s="991"/>
      <c r="ASW156" s="991"/>
      <c r="ASX156" s="991"/>
      <c r="ASY156" s="991"/>
      <c r="ASZ156" s="991"/>
      <c r="ATA156" s="991"/>
      <c r="ATB156" s="991"/>
      <c r="ATC156" s="991"/>
      <c r="ATD156" s="991"/>
      <c r="ATE156" s="991"/>
      <c r="ATF156" s="991"/>
      <c r="ATG156" s="991"/>
      <c r="ATH156" s="991"/>
      <c r="ATI156" s="991"/>
      <c r="ATJ156" s="991"/>
      <c r="ATK156" s="991"/>
      <c r="ATL156" s="991"/>
      <c r="ATM156" s="991"/>
      <c r="ATN156" s="991"/>
      <c r="ATO156" s="991"/>
      <c r="ATP156" s="991"/>
      <c r="ATQ156" s="991"/>
      <c r="ATR156" s="991"/>
      <c r="ATS156" s="991"/>
      <c r="ATT156" s="991"/>
      <c r="ATU156" s="991"/>
      <c r="ATV156" s="991"/>
      <c r="ATW156" s="991"/>
      <c r="ATX156" s="991"/>
      <c r="ATY156" s="991"/>
      <c r="ATZ156" s="991"/>
      <c r="AUA156" s="991"/>
      <c r="AUB156" s="991"/>
      <c r="AUC156" s="991"/>
      <c r="AUD156" s="991"/>
      <c r="AUE156" s="991"/>
      <c r="AUF156" s="991"/>
      <c r="AUG156" s="991"/>
      <c r="AUH156" s="991"/>
      <c r="AUI156" s="991"/>
      <c r="AUJ156" s="991"/>
      <c r="AUK156" s="991"/>
      <c r="AUL156" s="991"/>
      <c r="AUM156" s="991"/>
      <c r="AUN156" s="991"/>
      <c r="AUO156" s="991"/>
      <c r="AUP156" s="991"/>
      <c r="AUQ156" s="991"/>
      <c r="AUR156" s="991"/>
      <c r="AUS156" s="991"/>
      <c r="AUT156" s="991"/>
      <c r="AUU156" s="991"/>
      <c r="AUV156" s="991"/>
      <c r="AUW156" s="991"/>
      <c r="AUX156" s="991"/>
      <c r="AUY156" s="991"/>
      <c r="AUZ156" s="991"/>
      <c r="AVA156" s="991"/>
      <c r="AVB156" s="991"/>
      <c r="AVC156" s="991"/>
      <c r="AVD156" s="991"/>
      <c r="AVE156" s="991"/>
      <c r="AVF156" s="991"/>
      <c r="AVG156" s="991"/>
      <c r="AVH156" s="991"/>
      <c r="AVI156" s="991"/>
      <c r="AVJ156" s="991"/>
      <c r="AVK156" s="991"/>
      <c r="AVL156" s="991"/>
      <c r="AVM156" s="991"/>
      <c r="AVN156" s="991"/>
      <c r="AVO156" s="991"/>
      <c r="AVP156" s="991"/>
      <c r="AVQ156" s="991"/>
      <c r="AVR156" s="991"/>
      <c r="AVS156" s="991"/>
      <c r="AVT156" s="991"/>
      <c r="AVU156" s="991"/>
      <c r="AVV156" s="991"/>
      <c r="AVW156" s="991"/>
      <c r="AVX156" s="991"/>
      <c r="AVY156" s="991"/>
      <c r="AVZ156" s="991"/>
      <c r="AWA156" s="991"/>
      <c r="AWB156" s="991"/>
      <c r="AWC156" s="991"/>
      <c r="AWD156" s="991"/>
      <c r="AWE156" s="991"/>
      <c r="AWF156" s="991"/>
      <c r="AWG156" s="991"/>
      <c r="AWH156" s="991"/>
      <c r="AWI156" s="991"/>
      <c r="AWJ156" s="991"/>
      <c r="AWK156" s="991"/>
      <c r="AWL156" s="991"/>
      <c r="AWM156" s="991"/>
      <c r="AWN156" s="991"/>
      <c r="AWO156" s="991"/>
      <c r="AWP156" s="991"/>
      <c r="AWQ156" s="991"/>
      <c r="AWR156" s="991"/>
      <c r="AWS156" s="991"/>
      <c r="AWT156" s="991"/>
      <c r="AWU156" s="991"/>
      <c r="AWV156" s="991"/>
      <c r="AWW156" s="991"/>
      <c r="AWX156" s="991"/>
      <c r="AWY156" s="991"/>
      <c r="AWZ156" s="991"/>
      <c r="AXA156" s="991"/>
      <c r="AXB156" s="991"/>
      <c r="AXC156" s="991"/>
      <c r="AXD156" s="991"/>
      <c r="AXE156" s="991"/>
      <c r="AXF156" s="991"/>
      <c r="AXG156" s="991"/>
      <c r="AXH156" s="991"/>
      <c r="AXI156" s="991"/>
      <c r="AXJ156" s="991"/>
      <c r="AXK156" s="991"/>
      <c r="AXL156" s="991"/>
      <c r="AXM156" s="991"/>
      <c r="AXN156" s="991"/>
      <c r="AXO156" s="991"/>
      <c r="AXP156" s="991"/>
      <c r="AXQ156" s="991"/>
      <c r="AXR156" s="991"/>
      <c r="AXS156" s="991"/>
      <c r="AXT156" s="991"/>
      <c r="AXU156" s="991"/>
      <c r="AXV156" s="991"/>
      <c r="AXW156" s="991"/>
      <c r="AXX156" s="991"/>
      <c r="AXY156" s="991"/>
      <c r="AXZ156" s="991"/>
      <c r="AYA156" s="991"/>
      <c r="AYB156" s="991"/>
      <c r="AYC156" s="991"/>
      <c r="AYD156" s="991"/>
      <c r="AYE156" s="991"/>
      <c r="AYF156" s="991"/>
      <c r="AYG156" s="991"/>
      <c r="AYH156" s="991"/>
      <c r="AYI156" s="991"/>
      <c r="AYJ156" s="991"/>
      <c r="AYK156" s="991"/>
      <c r="AYL156" s="991"/>
      <c r="AYM156" s="991"/>
      <c r="AYN156" s="991"/>
      <c r="AYO156" s="991"/>
      <c r="AYP156" s="991"/>
      <c r="AYQ156" s="991"/>
      <c r="AYR156" s="991"/>
      <c r="AYS156" s="991"/>
      <c r="AYT156" s="991"/>
      <c r="AYU156" s="991"/>
      <c r="AYV156" s="991"/>
      <c r="AYW156" s="991"/>
      <c r="AYX156" s="991"/>
      <c r="AYY156" s="991"/>
      <c r="AYZ156" s="991"/>
      <c r="AZA156" s="991"/>
      <c r="AZB156" s="991"/>
      <c r="AZC156" s="991"/>
      <c r="AZD156" s="991"/>
      <c r="AZE156" s="991"/>
      <c r="AZF156" s="991"/>
      <c r="AZG156" s="991"/>
      <c r="AZH156" s="991"/>
      <c r="AZI156" s="991"/>
      <c r="AZJ156" s="991"/>
      <c r="AZK156" s="991"/>
      <c r="AZL156" s="991"/>
      <c r="AZM156" s="991"/>
      <c r="AZN156" s="991"/>
      <c r="AZO156" s="991"/>
      <c r="AZP156" s="991"/>
      <c r="AZQ156" s="991"/>
      <c r="AZR156" s="991"/>
      <c r="AZS156" s="991"/>
      <c r="AZT156" s="991"/>
      <c r="AZU156" s="991"/>
      <c r="AZV156" s="991"/>
      <c r="AZW156" s="991"/>
      <c r="AZX156" s="991"/>
      <c r="AZY156" s="991"/>
      <c r="AZZ156" s="991"/>
      <c r="BAA156" s="991"/>
      <c r="BAB156" s="991"/>
      <c r="BAC156" s="991"/>
      <c r="BAD156" s="991"/>
      <c r="BAE156" s="991"/>
      <c r="BAF156" s="991"/>
      <c r="BAG156" s="991"/>
      <c r="BAH156" s="991"/>
      <c r="BAI156" s="991"/>
      <c r="BAJ156" s="991"/>
      <c r="BAK156" s="991"/>
      <c r="BAL156" s="991"/>
      <c r="BAM156" s="991"/>
      <c r="BAN156" s="991"/>
      <c r="BAO156" s="991"/>
      <c r="BAP156" s="991"/>
      <c r="BAQ156" s="991"/>
      <c r="BAR156" s="991"/>
      <c r="BAS156" s="991"/>
      <c r="BAT156" s="991"/>
      <c r="BAU156" s="991"/>
      <c r="BAV156" s="991"/>
      <c r="BAW156" s="991"/>
      <c r="BAX156" s="991"/>
      <c r="BAY156" s="991"/>
      <c r="BAZ156" s="991"/>
      <c r="BBA156" s="991"/>
      <c r="BBB156" s="991"/>
      <c r="BBC156" s="991"/>
      <c r="BBD156" s="991"/>
      <c r="BBE156" s="991"/>
      <c r="BBF156" s="991"/>
      <c r="BBG156" s="991"/>
      <c r="BBH156" s="991"/>
      <c r="BBI156" s="991"/>
      <c r="BBJ156" s="991"/>
      <c r="BBK156" s="991"/>
      <c r="BBL156" s="991"/>
      <c r="BBM156" s="991"/>
      <c r="BBN156" s="991"/>
      <c r="BBO156" s="991"/>
      <c r="BBP156" s="991"/>
      <c r="BBQ156" s="991"/>
      <c r="BBR156" s="991"/>
      <c r="BBS156" s="991"/>
      <c r="BBT156" s="991"/>
      <c r="BBU156" s="991"/>
      <c r="BBV156" s="991"/>
      <c r="BBW156" s="991"/>
      <c r="BBX156" s="991"/>
      <c r="BBY156" s="991"/>
      <c r="BBZ156" s="991"/>
      <c r="BCA156" s="991"/>
      <c r="BCB156" s="991"/>
      <c r="BCC156" s="991"/>
      <c r="BCD156" s="991"/>
      <c r="BCE156" s="991"/>
      <c r="BCF156" s="991"/>
      <c r="BCG156" s="991"/>
      <c r="BCH156" s="991"/>
      <c r="BCI156" s="991"/>
      <c r="BCJ156" s="991"/>
      <c r="BCK156" s="991"/>
      <c r="BCL156" s="991"/>
      <c r="BCM156" s="991"/>
      <c r="BCN156" s="991"/>
      <c r="BCO156" s="991"/>
      <c r="BCP156" s="991"/>
      <c r="BCQ156" s="991"/>
      <c r="BCR156" s="991"/>
      <c r="BCS156" s="991"/>
      <c r="BCT156" s="991"/>
      <c r="BCU156" s="991"/>
      <c r="BCV156" s="991"/>
      <c r="BCW156" s="991"/>
      <c r="BCX156" s="991"/>
      <c r="BCY156" s="991"/>
      <c r="BCZ156" s="991"/>
      <c r="BDA156" s="991"/>
      <c r="BDB156" s="991"/>
      <c r="BDC156" s="991"/>
      <c r="BDD156" s="991"/>
      <c r="BDE156" s="991"/>
      <c r="BDF156" s="991"/>
      <c r="BDG156" s="991"/>
      <c r="BDH156" s="991"/>
      <c r="BDI156" s="991"/>
      <c r="BDJ156" s="991"/>
      <c r="BDK156" s="991"/>
      <c r="BDL156" s="991"/>
      <c r="BDM156" s="991"/>
      <c r="BDN156" s="991"/>
      <c r="BDO156" s="991"/>
      <c r="BDP156" s="991"/>
      <c r="BDQ156" s="991"/>
      <c r="BDR156" s="991"/>
      <c r="BDS156" s="991"/>
      <c r="BDT156" s="991"/>
      <c r="BDU156" s="991"/>
      <c r="BDV156" s="991"/>
      <c r="BDW156" s="991"/>
      <c r="BDX156" s="991"/>
      <c r="BDY156" s="991"/>
      <c r="BDZ156" s="991"/>
      <c r="BEA156" s="991"/>
      <c r="BEB156" s="991"/>
      <c r="BEC156" s="991"/>
      <c r="BED156" s="991"/>
      <c r="BEE156" s="991"/>
      <c r="BEF156" s="991"/>
      <c r="BEG156" s="991"/>
      <c r="BEH156" s="991"/>
      <c r="BEI156" s="991"/>
      <c r="BEJ156" s="991"/>
      <c r="BEK156" s="991"/>
      <c r="BEL156" s="991"/>
      <c r="BEM156" s="991"/>
      <c r="BEN156" s="991"/>
      <c r="BEO156" s="991"/>
      <c r="BEP156" s="991"/>
      <c r="BEQ156" s="991"/>
      <c r="BER156" s="991"/>
      <c r="BES156" s="991"/>
      <c r="BET156" s="991"/>
      <c r="BEU156" s="991"/>
      <c r="BEV156" s="991"/>
      <c r="BEW156" s="991"/>
      <c r="BEX156" s="991"/>
      <c r="BEY156" s="991"/>
      <c r="BEZ156" s="991"/>
      <c r="BFA156" s="991"/>
      <c r="BFB156" s="991"/>
      <c r="BFC156" s="991"/>
      <c r="BFD156" s="991"/>
      <c r="BFE156" s="991"/>
      <c r="BFF156" s="991"/>
      <c r="BFG156" s="991"/>
      <c r="BFH156" s="991"/>
      <c r="BFI156" s="991"/>
      <c r="BFJ156" s="991"/>
      <c r="BFK156" s="991"/>
      <c r="BFL156" s="991"/>
      <c r="BFM156" s="991"/>
      <c r="BFN156" s="991"/>
      <c r="BFO156" s="991"/>
      <c r="BFP156" s="991"/>
      <c r="BFQ156" s="991"/>
      <c r="BFR156" s="991"/>
      <c r="BFS156" s="991"/>
      <c r="BFT156" s="991"/>
      <c r="BFU156" s="991"/>
      <c r="BFV156" s="991"/>
      <c r="BFW156" s="991"/>
      <c r="BFX156" s="991"/>
      <c r="BFY156" s="991"/>
      <c r="BFZ156" s="991"/>
      <c r="BGA156" s="991"/>
      <c r="BGB156" s="991"/>
      <c r="BGC156" s="991"/>
      <c r="BGD156" s="991"/>
      <c r="BGE156" s="991"/>
      <c r="BGF156" s="991"/>
      <c r="BGG156" s="991"/>
      <c r="BGH156" s="991"/>
      <c r="BGI156" s="991"/>
      <c r="BGJ156" s="991"/>
      <c r="BGK156" s="991"/>
      <c r="BGL156" s="991"/>
      <c r="BGM156" s="991"/>
      <c r="BGN156" s="991"/>
      <c r="BGO156" s="991"/>
      <c r="BGP156" s="991"/>
      <c r="BGQ156" s="991"/>
      <c r="BGR156" s="991"/>
      <c r="BGS156" s="991"/>
      <c r="BGT156" s="991"/>
      <c r="BGU156" s="991"/>
      <c r="BGV156" s="991"/>
      <c r="BGW156" s="991"/>
      <c r="BGX156" s="991"/>
      <c r="BGY156" s="991"/>
      <c r="BGZ156" s="991"/>
      <c r="BHA156" s="991"/>
      <c r="BHB156" s="991"/>
      <c r="BHC156" s="991"/>
      <c r="BHD156" s="991"/>
      <c r="BHE156" s="991"/>
      <c r="BHF156" s="991"/>
      <c r="BHG156" s="991"/>
      <c r="BHH156" s="991"/>
      <c r="BHI156" s="991"/>
      <c r="BHJ156" s="991"/>
      <c r="BHK156" s="991"/>
      <c r="BHL156" s="991"/>
      <c r="BHM156" s="991"/>
      <c r="BHN156" s="991"/>
      <c r="BHO156" s="991"/>
      <c r="BHP156" s="991"/>
      <c r="BHQ156" s="991"/>
      <c r="BHR156" s="991"/>
      <c r="BHS156" s="991"/>
      <c r="BHT156" s="991"/>
      <c r="BHU156" s="991"/>
      <c r="BHV156" s="991"/>
      <c r="BHW156" s="991"/>
      <c r="BHX156" s="991"/>
      <c r="BHY156" s="991"/>
      <c r="BHZ156" s="991"/>
      <c r="BIA156" s="991"/>
      <c r="BIB156" s="991"/>
      <c r="BIC156" s="991"/>
      <c r="BID156" s="991"/>
      <c r="BIE156" s="991"/>
      <c r="BIF156" s="991"/>
      <c r="BIG156" s="991"/>
      <c r="BIH156" s="991"/>
      <c r="BII156" s="991"/>
      <c r="BIJ156" s="991"/>
      <c r="BIK156" s="991"/>
      <c r="BIL156" s="991"/>
      <c r="BIM156" s="991"/>
      <c r="BIN156" s="991"/>
      <c r="BIO156" s="991"/>
      <c r="BIP156" s="991"/>
      <c r="BIQ156" s="991"/>
      <c r="BIR156" s="991"/>
      <c r="BIS156" s="991"/>
      <c r="BIT156" s="991"/>
      <c r="BIU156" s="991"/>
      <c r="BIV156" s="991"/>
      <c r="BIW156" s="991"/>
      <c r="BIX156" s="991"/>
      <c r="BIY156" s="991"/>
      <c r="BIZ156" s="991"/>
      <c r="BJA156" s="991"/>
      <c r="BJB156" s="991"/>
      <c r="BJC156" s="991"/>
      <c r="BJD156" s="991"/>
      <c r="BJE156" s="991"/>
      <c r="BJF156" s="991"/>
      <c r="BJG156" s="991"/>
      <c r="BJH156" s="991"/>
      <c r="BJI156" s="991"/>
      <c r="BJJ156" s="991"/>
      <c r="BJK156" s="991"/>
      <c r="BJL156" s="991"/>
      <c r="BJM156" s="991"/>
      <c r="BJN156" s="991"/>
      <c r="BJO156" s="991"/>
      <c r="BJP156" s="991"/>
      <c r="BJQ156" s="991"/>
      <c r="BJR156" s="991"/>
      <c r="BJS156" s="991"/>
      <c r="BJT156" s="991"/>
      <c r="BJU156" s="991"/>
      <c r="BJV156" s="991"/>
      <c r="BJW156" s="991"/>
      <c r="BJX156" s="991"/>
      <c r="BJY156" s="991"/>
      <c r="BJZ156" s="991"/>
      <c r="BKA156" s="991"/>
      <c r="BKB156" s="991"/>
      <c r="BKC156" s="991"/>
      <c r="BKD156" s="991"/>
      <c r="BKE156" s="991"/>
      <c r="BKF156" s="991"/>
      <c r="BKG156" s="991"/>
      <c r="BKH156" s="991"/>
      <c r="BKI156" s="991"/>
      <c r="BKJ156" s="991"/>
      <c r="BKK156" s="991"/>
      <c r="BKL156" s="991"/>
      <c r="BKM156" s="991"/>
      <c r="BKN156" s="991"/>
      <c r="BKO156" s="991"/>
      <c r="BKP156" s="991"/>
      <c r="BKQ156" s="991"/>
      <c r="BKR156" s="991"/>
      <c r="BKS156" s="991"/>
      <c r="BKT156" s="991"/>
      <c r="BKU156" s="991"/>
      <c r="BKV156" s="991"/>
      <c r="BKW156" s="991"/>
      <c r="BKX156" s="991"/>
      <c r="BKY156" s="991"/>
      <c r="BKZ156" s="991"/>
      <c r="BLA156" s="991"/>
      <c r="BLB156" s="991"/>
      <c r="BLC156" s="991"/>
      <c r="BLD156" s="991"/>
      <c r="BLE156" s="991"/>
      <c r="BLF156" s="991"/>
      <c r="BLG156" s="991"/>
      <c r="BLH156" s="991"/>
      <c r="BLI156" s="991"/>
      <c r="BLJ156" s="991"/>
      <c r="BLK156" s="991"/>
      <c r="BLL156" s="991"/>
      <c r="BLM156" s="991"/>
      <c r="BLN156" s="991"/>
      <c r="BLO156" s="991"/>
      <c r="BLP156" s="991"/>
      <c r="BLQ156" s="991"/>
      <c r="BLR156" s="991"/>
      <c r="BLS156" s="991"/>
      <c r="BLT156" s="991"/>
      <c r="BLU156" s="991"/>
      <c r="BLV156" s="991"/>
      <c r="BLW156" s="991"/>
      <c r="BLX156" s="991"/>
      <c r="BLY156" s="991"/>
      <c r="BLZ156" s="991"/>
      <c r="BMA156" s="991"/>
      <c r="BMB156" s="991"/>
      <c r="BMC156" s="991"/>
      <c r="BMD156" s="991"/>
      <c r="BME156" s="991"/>
      <c r="BMF156" s="991"/>
      <c r="BMG156" s="991"/>
      <c r="BMH156" s="991"/>
      <c r="BMI156" s="991"/>
      <c r="BMJ156" s="991"/>
      <c r="BMK156" s="991"/>
      <c r="BML156" s="991"/>
      <c r="BMM156" s="991"/>
      <c r="BMN156" s="991"/>
      <c r="BMO156" s="991"/>
      <c r="BMP156" s="991"/>
      <c r="BMQ156" s="991"/>
      <c r="BMR156" s="991"/>
      <c r="BMS156" s="991"/>
      <c r="BMT156" s="991"/>
      <c r="BMU156" s="991"/>
      <c r="BMV156" s="991"/>
      <c r="BMW156" s="991"/>
      <c r="BMX156" s="991"/>
      <c r="BMY156" s="991"/>
      <c r="BMZ156" s="991"/>
      <c r="BNA156" s="991"/>
      <c r="BNB156" s="991"/>
      <c r="BNC156" s="991"/>
      <c r="BND156" s="991"/>
      <c r="BNE156" s="991"/>
      <c r="BNF156" s="991"/>
      <c r="BNG156" s="991"/>
      <c r="BNH156" s="991"/>
      <c r="BNI156" s="991"/>
      <c r="BNJ156" s="991"/>
      <c r="BNK156" s="991"/>
      <c r="BNL156" s="991"/>
      <c r="BNM156" s="991"/>
      <c r="BNN156" s="991"/>
      <c r="BNO156" s="991"/>
      <c r="BNP156" s="991"/>
      <c r="BNQ156" s="991"/>
      <c r="BNR156" s="991"/>
      <c r="BNS156" s="991"/>
      <c r="BNT156" s="991"/>
      <c r="BNU156" s="991"/>
      <c r="BNV156" s="991"/>
      <c r="BNW156" s="991"/>
      <c r="BNX156" s="991"/>
      <c r="BNY156" s="991"/>
      <c r="BNZ156" s="991"/>
      <c r="BOA156" s="991"/>
      <c r="BOB156" s="991"/>
      <c r="BOC156" s="991"/>
      <c r="BOD156" s="991"/>
      <c r="BOE156" s="991"/>
      <c r="BOF156" s="991"/>
      <c r="BOG156" s="991"/>
      <c r="BOH156" s="991"/>
      <c r="BOI156" s="991"/>
      <c r="BOJ156" s="991"/>
      <c r="BOK156" s="991"/>
      <c r="BOL156" s="991"/>
      <c r="BOM156" s="991"/>
      <c r="BON156" s="991"/>
      <c r="BOO156" s="991"/>
      <c r="BOP156" s="991"/>
      <c r="BOQ156" s="991"/>
      <c r="BOR156" s="991"/>
      <c r="BOS156" s="991"/>
      <c r="BOT156" s="991"/>
      <c r="BOU156" s="991"/>
      <c r="BOV156" s="991"/>
      <c r="BOW156" s="991"/>
      <c r="BOX156" s="991"/>
      <c r="BOY156" s="991"/>
      <c r="BOZ156" s="991"/>
      <c r="BPA156" s="991"/>
      <c r="BPB156" s="991"/>
      <c r="BPC156" s="991"/>
      <c r="BPD156" s="991"/>
      <c r="BPE156" s="991"/>
      <c r="BPF156" s="991"/>
      <c r="BPG156" s="991"/>
      <c r="BPH156" s="991"/>
      <c r="BPI156" s="991"/>
      <c r="BPJ156" s="991"/>
      <c r="BPK156" s="991"/>
      <c r="BPL156" s="991"/>
      <c r="BPM156" s="991"/>
      <c r="BPN156" s="991"/>
      <c r="BPO156" s="991"/>
      <c r="BPP156" s="991"/>
      <c r="BPQ156" s="991"/>
      <c r="BPR156" s="991"/>
      <c r="BPS156" s="991"/>
      <c r="BPT156" s="991"/>
      <c r="BPU156" s="991"/>
      <c r="BPV156" s="991"/>
      <c r="BPW156" s="991"/>
      <c r="BPX156" s="991"/>
      <c r="BPY156" s="991"/>
      <c r="BPZ156" s="991"/>
      <c r="BQA156" s="991"/>
      <c r="BQB156" s="991"/>
      <c r="BQC156" s="991"/>
      <c r="BQD156" s="991"/>
      <c r="BQE156" s="991"/>
      <c r="BQF156" s="991"/>
      <c r="BQG156" s="991"/>
      <c r="BQH156" s="991"/>
      <c r="BQI156" s="991"/>
      <c r="BQJ156" s="991"/>
      <c r="BQK156" s="991"/>
      <c r="BQL156" s="991"/>
      <c r="BQM156" s="991"/>
      <c r="BQN156" s="991"/>
      <c r="BQO156" s="991"/>
      <c r="BQP156" s="991"/>
      <c r="BQQ156" s="991"/>
      <c r="BQR156" s="991"/>
      <c r="BQS156" s="991"/>
      <c r="BQT156" s="991"/>
      <c r="BQU156" s="991"/>
      <c r="BQV156" s="991"/>
      <c r="BQW156" s="991"/>
      <c r="BQX156" s="991"/>
      <c r="BQY156" s="991"/>
      <c r="BQZ156" s="991"/>
      <c r="BRA156" s="991"/>
      <c r="BRB156" s="991"/>
      <c r="BRC156" s="991"/>
      <c r="BRD156" s="991"/>
      <c r="BRE156" s="991"/>
      <c r="BRF156" s="991"/>
      <c r="BRG156" s="991"/>
      <c r="BRH156" s="991"/>
      <c r="BRI156" s="991"/>
      <c r="BRJ156" s="991"/>
      <c r="BRK156" s="991"/>
      <c r="BRL156" s="991"/>
      <c r="BRM156" s="991"/>
      <c r="BRN156" s="991"/>
      <c r="BRO156" s="991"/>
      <c r="BRP156" s="991"/>
      <c r="BRQ156" s="991"/>
      <c r="BRR156" s="991"/>
      <c r="BRS156" s="991"/>
      <c r="BRT156" s="991"/>
      <c r="BRU156" s="991"/>
      <c r="BRV156" s="991"/>
      <c r="BRW156" s="991"/>
      <c r="BRX156" s="991"/>
      <c r="BRY156" s="991"/>
      <c r="BRZ156" s="991"/>
      <c r="BSA156" s="991"/>
      <c r="BSB156" s="991"/>
      <c r="BSC156" s="991"/>
      <c r="BSD156" s="991"/>
      <c r="BSE156" s="991"/>
      <c r="BSF156" s="991"/>
      <c r="BSG156" s="991"/>
      <c r="BSH156" s="991"/>
      <c r="BSI156" s="991"/>
      <c r="BSJ156" s="991"/>
      <c r="BSK156" s="991"/>
      <c r="BSL156" s="991"/>
      <c r="BSM156" s="991"/>
      <c r="BSN156" s="991"/>
      <c r="BSO156" s="991"/>
      <c r="BSP156" s="991"/>
      <c r="BSQ156" s="991"/>
      <c r="BSR156" s="991"/>
      <c r="BSS156" s="991"/>
      <c r="BST156" s="991"/>
      <c r="BSU156" s="991"/>
      <c r="BSV156" s="991"/>
      <c r="BSW156" s="991"/>
      <c r="BSX156" s="991"/>
      <c r="BSY156" s="991"/>
      <c r="BSZ156" s="991"/>
      <c r="BTA156" s="991"/>
      <c r="BTB156" s="991"/>
      <c r="BTC156" s="991"/>
      <c r="BTD156" s="991"/>
      <c r="BTE156" s="991"/>
      <c r="BTF156" s="991"/>
      <c r="BTG156" s="991"/>
      <c r="BTH156" s="991"/>
      <c r="BTI156" s="991"/>
      <c r="BTJ156" s="991"/>
      <c r="BTK156" s="991"/>
      <c r="BTL156" s="991"/>
      <c r="BTM156" s="991"/>
      <c r="BTN156" s="991"/>
      <c r="BTO156" s="991"/>
      <c r="BTP156" s="991"/>
      <c r="BTQ156" s="991"/>
      <c r="BTR156" s="991"/>
      <c r="BTS156" s="991"/>
      <c r="BTT156" s="991"/>
      <c r="BTU156" s="991"/>
      <c r="BTV156" s="991"/>
      <c r="BTW156" s="991"/>
      <c r="BTX156" s="991"/>
      <c r="BTY156" s="991"/>
      <c r="BTZ156" s="991"/>
      <c r="BUA156" s="991"/>
      <c r="BUB156" s="991"/>
      <c r="BUC156" s="991"/>
      <c r="BUD156" s="991"/>
      <c r="BUE156" s="991"/>
      <c r="BUF156" s="991"/>
      <c r="BUG156" s="991"/>
      <c r="BUH156" s="991"/>
      <c r="BUI156" s="991"/>
      <c r="BUJ156" s="991"/>
      <c r="BUK156" s="991"/>
      <c r="BUL156" s="991"/>
      <c r="BUM156" s="991"/>
      <c r="BUN156" s="991"/>
      <c r="BUO156" s="991"/>
      <c r="BUP156" s="991"/>
      <c r="BUQ156" s="991"/>
      <c r="BUR156" s="991"/>
      <c r="BUS156" s="991"/>
      <c r="BUT156" s="991"/>
      <c r="BUU156" s="991"/>
      <c r="BUV156" s="991"/>
      <c r="BUW156" s="991"/>
      <c r="BUX156" s="991"/>
      <c r="BUY156" s="991"/>
      <c r="BUZ156" s="991"/>
      <c r="BVA156" s="991"/>
      <c r="BVB156" s="991"/>
      <c r="BVC156" s="991"/>
      <c r="BVD156" s="991"/>
      <c r="BVE156" s="991"/>
      <c r="BVF156" s="991"/>
      <c r="BVG156" s="991"/>
      <c r="BVH156" s="991"/>
      <c r="BVI156" s="991"/>
      <c r="BVJ156" s="991"/>
      <c r="BVK156" s="991"/>
      <c r="BVL156" s="991"/>
      <c r="BVM156" s="991"/>
      <c r="BVN156" s="991"/>
      <c r="BVO156" s="991"/>
      <c r="BVP156" s="991"/>
      <c r="BVQ156" s="991"/>
      <c r="BVR156" s="991"/>
      <c r="BVS156" s="991"/>
      <c r="BVT156" s="991"/>
      <c r="BVU156" s="991"/>
      <c r="BVV156" s="991"/>
      <c r="BVW156" s="991"/>
      <c r="BVX156" s="991"/>
      <c r="BVY156" s="991"/>
      <c r="BVZ156" s="991"/>
      <c r="BWA156" s="991"/>
      <c r="BWB156" s="991"/>
      <c r="BWC156" s="991"/>
      <c r="BWD156" s="991"/>
      <c r="BWE156" s="991"/>
      <c r="BWF156" s="991"/>
      <c r="BWG156" s="991"/>
      <c r="BWH156" s="991"/>
      <c r="BWI156" s="991"/>
      <c r="BWJ156" s="991"/>
      <c r="BWK156" s="991"/>
      <c r="BWL156" s="991"/>
      <c r="BWM156" s="991"/>
      <c r="BWN156" s="991"/>
      <c r="BWO156" s="991"/>
      <c r="BWP156" s="991"/>
      <c r="BWQ156" s="991"/>
      <c r="BWR156" s="991"/>
      <c r="BWS156" s="991"/>
      <c r="BWT156" s="991"/>
      <c r="BWU156" s="991"/>
      <c r="BWV156" s="991"/>
      <c r="BWW156" s="991"/>
      <c r="BWX156" s="991"/>
      <c r="BWY156" s="991"/>
      <c r="BWZ156" s="991"/>
      <c r="BXA156" s="991"/>
      <c r="BXB156" s="991"/>
      <c r="BXC156" s="991"/>
      <c r="BXD156" s="991"/>
      <c r="BXE156" s="991"/>
      <c r="BXF156" s="991"/>
      <c r="BXG156" s="991"/>
      <c r="BXH156" s="991"/>
      <c r="BXI156" s="991"/>
      <c r="BXJ156" s="991"/>
      <c r="BXK156" s="991"/>
      <c r="BXL156" s="991"/>
      <c r="BXM156" s="991"/>
      <c r="BXN156" s="991"/>
      <c r="BXO156" s="991"/>
      <c r="BXP156" s="991"/>
      <c r="BXQ156" s="991"/>
      <c r="BXR156" s="991"/>
      <c r="BXS156" s="991"/>
      <c r="BXT156" s="991"/>
      <c r="BXU156" s="991"/>
      <c r="BXV156" s="991"/>
      <c r="BXW156" s="991"/>
      <c r="BXX156" s="991"/>
      <c r="BXY156" s="991"/>
      <c r="BXZ156" s="991"/>
      <c r="BYA156" s="991"/>
      <c r="BYB156" s="991"/>
      <c r="BYC156" s="991"/>
      <c r="BYD156" s="991"/>
      <c r="BYE156" s="991"/>
      <c r="BYF156" s="991"/>
      <c r="BYG156" s="991"/>
      <c r="BYH156" s="991"/>
      <c r="BYI156" s="991"/>
      <c r="BYJ156" s="991"/>
      <c r="BYK156" s="991"/>
      <c r="BYL156" s="991"/>
      <c r="BYM156" s="991"/>
      <c r="BYN156" s="991"/>
      <c r="BYO156" s="991"/>
      <c r="BYP156" s="991"/>
      <c r="BYQ156" s="991"/>
      <c r="BYR156" s="991"/>
      <c r="BYS156" s="991"/>
      <c r="BYT156" s="991"/>
      <c r="BYU156" s="991"/>
      <c r="BYV156" s="991"/>
      <c r="BYW156" s="991"/>
      <c r="BYX156" s="991"/>
      <c r="BYY156" s="991"/>
      <c r="BYZ156" s="991"/>
      <c r="BZA156" s="991"/>
      <c r="BZB156" s="991"/>
      <c r="BZC156" s="991"/>
      <c r="BZD156" s="991"/>
      <c r="BZE156" s="991"/>
      <c r="BZF156" s="991"/>
      <c r="BZG156" s="991"/>
      <c r="BZH156" s="991"/>
      <c r="BZI156" s="991"/>
      <c r="BZJ156" s="991"/>
      <c r="BZK156" s="991"/>
      <c r="BZL156" s="991"/>
      <c r="BZM156" s="991"/>
      <c r="BZN156" s="991"/>
      <c r="BZO156" s="991"/>
      <c r="BZP156" s="991"/>
      <c r="BZQ156" s="991"/>
      <c r="BZR156" s="991"/>
      <c r="BZS156" s="991"/>
      <c r="BZT156" s="991"/>
      <c r="BZU156" s="991"/>
      <c r="BZV156" s="991"/>
      <c r="BZW156" s="991"/>
      <c r="BZX156" s="991"/>
      <c r="BZY156" s="991"/>
      <c r="BZZ156" s="991"/>
      <c r="CAA156" s="991"/>
      <c r="CAB156" s="991"/>
      <c r="CAC156" s="991"/>
      <c r="CAD156" s="991"/>
      <c r="CAE156" s="991"/>
      <c r="CAF156" s="991"/>
      <c r="CAG156" s="991"/>
      <c r="CAH156" s="991"/>
      <c r="CAI156" s="991"/>
      <c r="CAJ156" s="991"/>
      <c r="CAK156" s="991"/>
      <c r="CAL156" s="991"/>
      <c r="CAM156" s="991"/>
      <c r="CAN156" s="991"/>
      <c r="CAO156" s="991"/>
      <c r="CAP156" s="991"/>
      <c r="CAQ156" s="991"/>
      <c r="CAR156" s="991"/>
      <c r="CAS156" s="991"/>
      <c r="CAT156" s="991"/>
      <c r="CAU156" s="991"/>
      <c r="CAV156" s="991"/>
      <c r="CAW156" s="991"/>
      <c r="CAX156" s="991"/>
      <c r="CAY156" s="991"/>
      <c r="CAZ156" s="991"/>
      <c r="CBA156" s="991"/>
      <c r="CBB156" s="991"/>
      <c r="CBC156" s="991"/>
      <c r="CBD156" s="991"/>
      <c r="CBE156" s="991"/>
      <c r="CBF156" s="991"/>
      <c r="CBG156" s="991"/>
      <c r="CBH156" s="991"/>
      <c r="CBI156" s="991"/>
      <c r="CBJ156" s="991"/>
      <c r="CBK156" s="991"/>
      <c r="CBL156" s="991"/>
      <c r="CBM156" s="991"/>
      <c r="CBN156" s="991"/>
      <c r="CBO156" s="991"/>
      <c r="CBP156" s="991"/>
      <c r="CBQ156" s="991"/>
      <c r="CBR156" s="991"/>
      <c r="CBS156" s="991"/>
      <c r="CBT156" s="991"/>
      <c r="CBU156" s="991"/>
      <c r="CBV156" s="991"/>
      <c r="CBW156" s="991"/>
      <c r="CBX156" s="991"/>
      <c r="CBY156" s="991"/>
      <c r="CBZ156" s="991"/>
      <c r="CCA156" s="991"/>
      <c r="CCB156" s="991"/>
      <c r="CCC156" s="991"/>
      <c r="CCD156" s="991"/>
      <c r="CCE156" s="991"/>
      <c r="CCF156" s="991"/>
      <c r="CCG156" s="991"/>
      <c r="CCH156" s="991"/>
      <c r="CCI156" s="991"/>
      <c r="CCJ156" s="991"/>
      <c r="CCK156" s="991"/>
      <c r="CCL156" s="991"/>
      <c r="CCM156" s="991"/>
      <c r="CCN156" s="991"/>
      <c r="CCO156" s="991"/>
      <c r="CCP156" s="991"/>
      <c r="CCQ156" s="991"/>
      <c r="CCR156" s="991"/>
      <c r="CCS156" s="991"/>
      <c r="CCT156" s="991"/>
      <c r="CCU156" s="991"/>
      <c r="CCV156" s="991"/>
      <c r="CCW156" s="991"/>
      <c r="CCX156" s="991"/>
      <c r="CCY156" s="991"/>
      <c r="CCZ156" s="991"/>
      <c r="CDA156" s="991"/>
      <c r="CDB156" s="991"/>
      <c r="CDC156" s="991"/>
      <c r="CDD156" s="991"/>
      <c r="CDE156" s="991"/>
      <c r="CDF156" s="991"/>
      <c r="CDG156" s="991"/>
      <c r="CDH156" s="991"/>
      <c r="CDI156" s="991"/>
      <c r="CDJ156" s="991"/>
      <c r="CDK156" s="991"/>
      <c r="CDL156" s="991"/>
      <c r="CDM156" s="991"/>
      <c r="CDN156" s="991"/>
      <c r="CDO156" s="991"/>
      <c r="CDP156" s="991"/>
      <c r="CDQ156" s="991"/>
      <c r="CDR156" s="991"/>
      <c r="CDS156" s="991"/>
      <c r="CDT156" s="991"/>
      <c r="CDU156" s="991"/>
      <c r="CDV156" s="991"/>
      <c r="CDW156" s="991"/>
      <c r="CDX156" s="991"/>
      <c r="CDY156" s="991"/>
      <c r="CDZ156" s="991"/>
      <c r="CEA156" s="991"/>
      <c r="CEB156" s="991"/>
      <c r="CEC156" s="991"/>
      <c r="CED156" s="991"/>
      <c r="CEE156" s="991"/>
      <c r="CEF156" s="991"/>
      <c r="CEG156" s="991"/>
      <c r="CEH156" s="991"/>
      <c r="CEI156" s="991"/>
      <c r="CEJ156" s="991"/>
      <c r="CEK156" s="991"/>
      <c r="CEL156" s="991"/>
      <c r="CEM156" s="991"/>
      <c r="CEN156" s="991"/>
      <c r="CEO156" s="991"/>
      <c r="CEP156" s="991"/>
      <c r="CEQ156" s="991"/>
      <c r="CER156" s="991"/>
      <c r="CES156" s="991"/>
      <c r="CET156" s="991"/>
      <c r="CEU156" s="991"/>
      <c r="CEV156" s="991"/>
      <c r="CEW156" s="991"/>
      <c r="CEX156" s="991"/>
      <c r="CEY156" s="991"/>
      <c r="CEZ156" s="991"/>
      <c r="CFA156" s="991"/>
      <c r="CFB156" s="991"/>
      <c r="CFC156" s="991"/>
      <c r="CFD156" s="991"/>
      <c r="CFE156" s="991"/>
      <c r="CFF156" s="991"/>
      <c r="CFG156" s="991"/>
      <c r="CFH156" s="991"/>
      <c r="CFI156" s="991"/>
      <c r="CFJ156" s="991"/>
      <c r="CFK156" s="991"/>
      <c r="CFL156" s="991"/>
      <c r="CFM156" s="991"/>
      <c r="CFN156" s="991"/>
      <c r="CFO156" s="991"/>
      <c r="CFP156" s="991"/>
      <c r="CFQ156" s="991"/>
      <c r="CFR156" s="991"/>
      <c r="CFS156" s="991"/>
      <c r="CFT156" s="991"/>
      <c r="CFU156" s="991"/>
      <c r="CFV156" s="991"/>
      <c r="CFW156" s="991"/>
      <c r="CFX156" s="991"/>
      <c r="CFY156" s="991"/>
      <c r="CFZ156" s="991"/>
      <c r="CGA156" s="991"/>
      <c r="CGB156" s="991"/>
      <c r="CGC156" s="991"/>
      <c r="CGD156" s="991"/>
      <c r="CGE156" s="991"/>
      <c r="CGF156" s="991"/>
      <c r="CGG156" s="991"/>
      <c r="CGH156" s="991"/>
      <c r="CGI156" s="991"/>
      <c r="CGJ156" s="991"/>
      <c r="CGK156" s="991"/>
      <c r="CGL156" s="991"/>
      <c r="CGM156" s="991"/>
      <c r="CGN156" s="991"/>
      <c r="CGO156" s="991"/>
      <c r="CGP156" s="991"/>
      <c r="CGQ156" s="991"/>
      <c r="CGR156" s="991"/>
      <c r="CGS156" s="991"/>
      <c r="CGT156" s="991"/>
      <c r="CGU156" s="991"/>
      <c r="CGV156" s="991"/>
      <c r="CGW156" s="991"/>
      <c r="CGX156" s="991"/>
      <c r="CGY156" s="991"/>
      <c r="CGZ156" s="991"/>
      <c r="CHA156" s="991"/>
      <c r="CHB156" s="991"/>
      <c r="CHC156" s="991"/>
      <c r="CHD156" s="991"/>
      <c r="CHE156" s="991"/>
      <c r="CHF156" s="991"/>
      <c r="CHG156" s="991"/>
      <c r="CHH156" s="991"/>
      <c r="CHI156" s="991"/>
      <c r="CHJ156" s="991"/>
      <c r="CHK156" s="991"/>
      <c r="CHL156" s="991"/>
      <c r="CHM156" s="991"/>
      <c r="CHN156" s="991"/>
      <c r="CHO156" s="991"/>
      <c r="CHP156" s="991"/>
      <c r="CHQ156" s="991"/>
      <c r="CHR156" s="991"/>
      <c r="CHS156" s="991"/>
      <c r="CHT156" s="991"/>
      <c r="CHU156" s="991"/>
      <c r="CHV156" s="991"/>
      <c r="CHW156" s="991"/>
      <c r="CHX156" s="991"/>
      <c r="CHY156" s="991"/>
      <c r="CHZ156" s="991"/>
      <c r="CIA156" s="991"/>
      <c r="CIB156" s="991"/>
      <c r="CIC156" s="991"/>
      <c r="CID156" s="991"/>
      <c r="CIE156" s="991"/>
      <c r="CIF156" s="991"/>
      <c r="CIG156" s="991"/>
      <c r="CIH156" s="991"/>
      <c r="CII156" s="991"/>
      <c r="CIJ156" s="991"/>
      <c r="CIK156" s="991"/>
      <c r="CIL156" s="991"/>
      <c r="CIM156" s="991"/>
      <c r="CIN156" s="991"/>
      <c r="CIO156" s="991"/>
      <c r="CIP156" s="991"/>
      <c r="CIQ156" s="991"/>
      <c r="CIR156" s="991"/>
      <c r="CIS156" s="991"/>
      <c r="CIT156" s="991"/>
      <c r="CIU156" s="991"/>
      <c r="CIV156" s="991"/>
      <c r="CIW156" s="991"/>
      <c r="CIX156" s="991"/>
      <c r="CIY156" s="991"/>
      <c r="CIZ156" s="991"/>
      <c r="CJA156" s="991"/>
      <c r="CJB156" s="991"/>
      <c r="CJC156" s="991"/>
      <c r="CJD156" s="991"/>
      <c r="CJE156" s="991"/>
      <c r="CJF156" s="991"/>
      <c r="CJG156" s="991"/>
      <c r="CJH156" s="991"/>
      <c r="CJI156" s="991"/>
      <c r="CJJ156" s="991"/>
      <c r="CJK156" s="991"/>
      <c r="CJL156" s="991"/>
      <c r="CJM156" s="991"/>
      <c r="CJN156" s="991"/>
      <c r="CJO156" s="991"/>
      <c r="CJP156" s="991"/>
      <c r="CJQ156" s="991"/>
      <c r="CJR156" s="991"/>
      <c r="CJS156" s="991"/>
      <c r="CJT156" s="991"/>
      <c r="CJU156" s="991"/>
      <c r="CJV156" s="991"/>
      <c r="CJW156" s="991"/>
      <c r="CJX156" s="991"/>
      <c r="CJY156" s="991"/>
      <c r="CJZ156" s="991"/>
      <c r="CKA156" s="991"/>
      <c r="CKB156" s="991"/>
      <c r="CKC156" s="991"/>
      <c r="CKD156" s="991"/>
      <c r="CKE156" s="991"/>
      <c r="CKF156" s="991"/>
      <c r="CKG156" s="991"/>
      <c r="CKH156" s="991"/>
      <c r="CKI156" s="991"/>
      <c r="CKJ156" s="991"/>
      <c r="CKK156" s="991"/>
      <c r="CKL156" s="991"/>
      <c r="CKM156" s="991"/>
      <c r="CKN156" s="991"/>
      <c r="CKO156" s="991"/>
      <c r="CKP156" s="991"/>
      <c r="CKQ156" s="991"/>
      <c r="CKR156" s="991"/>
      <c r="CKS156" s="991"/>
      <c r="CKT156" s="991"/>
      <c r="CKU156" s="991"/>
      <c r="CKV156" s="991"/>
      <c r="CKW156" s="991"/>
      <c r="CKX156" s="991"/>
      <c r="CKY156" s="991"/>
      <c r="CKZ156" s="991"/>
      <c r="CLA156" s="991"/>
      <c r="CLB156" s="991"/>
      <c r="CLC156" s="991"/>
      <c r="CLD156" s="991"/>
      <c r="CLE156" s="991"/>
      <c r="CLF156" s="991"/>
      <c r="CLG156" s="991"/>
      <c r="CLH156" s="991"/>
      <c r="CLI156" s="991"/>
      <c r="CLJ156" s="991"/>
      <c r="CLK156" s="991"/>
      <c r="CLL156" s="991"/>
      <c r="CLM156" s="991"/>
      <c r="CLN156" s="991"/>
      <c r="CLO156" s="991"/>
      <c r="CLP156" s="991"/>
      <c r="CLQ156" s="991"/>
      <c r="CLR156" s="991"/>
      <c r="CLS156" s="991"/>
      <c r="CLT156" s="991"/>
      <c r="CLU156" s="991"/>
      <c r="CLV156" s="991"/>
      <c r="CLW156" s="991"/>
      <c r="CLX156" s="991"/>
      <c r="CLY156" s="991"/>
      <c r="CLZ156" s="991"/>
      <c r="CMA156" s="991"/>
      <c r="CMB156" s="991"/>
      <c r="CMC156" s="991"/>
      <c r="CMD156" s="991"/>
      <c r="CME156" s="991"/>
      <c r="CMF156" s="991"/>
      <c r="CMG156" s="991"/>
      <c r="CMH156" s="991"/>
      <c r="CMI156" s="991"/>
      <c r="CMJ156" s="991"/>
      <c r="CMK156" s="991"/>
      <c r="CML156" s="991"/>
      <c r="CMM156" s="991"/>
      <c r="CMN156" s="991"/>
      <c r="CMO156" s="991"/>
      <c r="CMP156" s="991"/>
      <c r="CMQ156" s="991"/>
      <c r="CMR156" s="991"/>
      <c r="CMS156" s="991"/>
      <c r="CMT156" s="991"/>
      <c r="CMU156" s="991"/>
      <c r="CMV156" s="991"/>
      <c r="CMW156" s="991"/>
      <c r="CMX156" s="991"/>
      <c r="CMY156" s="991"/>
      <c r="CMZ156" s="991"/>
      <c r="CNA156" s="991"/>
      <c r="CNB156" s="991"/>
      <c r="CNC156" s="991"/>
      <c r="CND156" s="991"/>
      <c r="CNE156" s="991"/>
      <c r="CNF156" s="991"/>
      <c r="CNG156" s="991"/>
      <c r="CNH156" s="991"/>
      <c r="CNI156" s="991"/>
      <c r="CNJ156" s="991"/>
      <c r="CNK156" s="991"/>
      <c r="CNL156" s="991"/>
      <c r="CNM156" s="991"/>
      <c r="CNN156" s="991"/>
      <c r="CNO156" s="991"/>
      <c r="CNP156" s="991"/>
      <c r="CNQ156" s="991"/>
      <c r="CNR156" s="991"/>
      <c r="CNS156" s="991"/>
      <c r="CNT156" s="991"/>
      <c r="CNU156" s="991"/>
      <c r="CNV156" s="991"/>
      <c r="CNW156" s="991"/>
      <c r="CNX156" s="991"/>
      <c r="CNY156" s="991"/>
      <c r="CNZ156" s="991"/>
      <c r="COA156" s="991"/>
      <c r="COB156" s="991"/>
      <c r="COC156" s="991"/>
      <c r="COD156" s="991"/>
      <c r="COE156" s="991"/>
      <c r="COF156" s="991"/>
      <c r="COG156" s="991"/>
      <c r="COH156" s="991"/>
      <c r="COI156" s="991"/>
      <c r="COJ156" s="991"/>
      <c r="COK156" s="991"/>
      <c r="COL156" s="991"/>
      <c r="COM156" s="991"/>
      <c r="CON156" s="991"/>
      <c r="COO156" s="991"/>
      <c r="COP156" s="991"/>
      <c r="COQ156" s="991"/>
      <c r="COR156" s="991"/>
      <c r="COS156" s="991"/>
      <c r="COT156" s="991"/>
      <c r="COU156" s="991"/>
      <c r="COV156" s="991"/>
      <c r="COW156" s="991"/>
      <c r="COX156" s="991"/>
      <c r="COY156" s="991"/>
      <c r="COZ156" s="991"/>
      <c r="CPA156" s="991"/>
      <c r="CPB156" s="991"/>
      <c r="CPC156" s="991"/>
      <c r="CPD156" s="991"/>
      <c r="CPE156" s="991"/>
      <c r="CPF156" s="991"/>
      <c r="CPG156" s="991"/>
      <c r="CPH156" s="991"/>
      <c r="CPI156" s="991"/>
      <c r="CPJ156" s="991"/>
      <c r="CPK156" s="991"/>
      <c r="CPL156" s="991"/>
      <c r="CPM156" s="991"/>
      <c r="CPN156" s="991"/>
      <c r="CPO156" s="991"/>
      <c r="CPP156" s="991"/>
      <c r="CPQ156" s="991"/>
      <c r="CPR156" s="991"/>
      <c r="CPS156" s="991"/>
      <c r="CPT156" s="991"/>
      <c r="CPU156" s="991"/>
      <c r="CPV156" s="991"/>
      <c r="CPW156" s="991"/>
      <c r="CPX156" s="991"/>
      <c r="CPY156" s="991"/>
      <c r="CPZ156" s="991"/>
      <c r="CQA156" s="991"/>
      <c r="CQB156" s="991"/>
      <c r="CQC156" s="991"/>
      <c r="CQD156" s="991"/>
      <c r="CQE156" s="991"/>
      <c r="CQF156" s="991"/>
      <c r="CQG156" s="991"/>
      <c r="CQH156" s="991"/>
      <c r="CQI156" s="991"/>
      <c r="CQJ156" s="991"/>
      <c r="CQK156" s="991"/>
      <c r="CQL156" s="991"/>
      <c r="CQM156" s="991"/>
      <c r="CQN156" s="991"/>
      <c r="CQO156" s="991"/>
      <c r="CQP156" s="991"/>
      <c r="CQQ156" s="991"/>
      <c r="CQR156" s="991"/>
      <c r="CQS156" s="991"/>
      <c r="CQT156" s="991"/>
      <c r="CQU156" s="991"/>
      <c r="CQV156" s="991"/>
      <c r="CQW156" s="991"/>
      <c r="CQX156" s="991"/>
      <c r="CQY156" s="991"/>
      <c r="CQZ156" s="991"/>
      <c r="CRA156" s="991"/>
      <c r="CRB156" s="991"/>
      <c r="CRC156" s="991"/>
      <c r="CRD156" s="991"/>
      <c r="CRE156" s="991"/>
      <c r="CRF156" s="991"/>
      <c r="CRG156" s="991"/>
      <c r="CRH156" s="991"/>
      <c r="CRI156" s="991"/>
      <c r="CRJ156" s="991"/>
      <c r="CRK156" s="991"/>
      <c r="CRL156" s="991"/>
      <c r="CRM156" s="991"/>
      <c r="CRN156" s="991"/>
      <c r="CRO156" s="991"/>
      <c r="CRP156" s="991"/>
      <c r="CRQ156" s="991"/>
      <c r="CRR156" s="991"/>
      <c r="CRS156" s="991"/>
      <c r="CRT156" s="991"/>
      <c r="CRU156" s="991"/>
      <c r="CRV156" s="991"/>
      <c r="CRW156" s="991"/>
      <c r="CRX156" s="991"/>
      <c r="CRY156" s="991"/>
      <c r="CRZ156" s="991"/>
      <c r="CSA156" s="991"/>
      <c r="CSB156" s="991"/>
      <c r="CSC156" s="991"/>
      <c r="CSD156" s="991"/>
      <c r="CSE156" s="991"/>
      <c r="CSF156" s="991"/>
      <c r="CSG156" s="991"/>
      <c r="CSH156" s="991"/>
      <c r="CSI156" s="991"/>
      <c r="CSJ156" s="991"/>
      <c r="CSK156" s="991"/>
      <c r="CSL156" s="991"/>
      <c r="CSM156" s="991"/>
      <c r="CSN156" s="991"/>
      <c r="CSO156" s="991"/>
      <c r="CSP156" s="991"/>
      <c r="CSQ156" s="991"/>
      <c r="CSR156" s="991"/>
      <c r="CSS156" s="991"/>
      <c r="CST156" s="991"/>
      <c r="CSU156" s="991"/>
      <c r="CSV156" s="991"/>
      <c r="CSW156" s="991"/>
      <c r="CSX156" s="991"/>
      <c r="CSY156" s="991"/>
      <c r="CSZ156" s="991"/>
      <c r="CTA156" s="991"/>
      <c r="CTB156" s="991"/>
      <c r="CTC156" s="991"/>
      <c r="CTD156" s="991"/>
      <c r="CTE156" s="991"/>
      <c r="CTF156" s="991"/>
      <c r="CTG156" s="991"/>
      <c r="CTH156" s="991"/>
      <c r="CTI156" s="991"/>
      <c r="CTJ156" s="991"/>
      <c r="CTK156" s="991"/>
      <c r="CTL156" s="991"/>
      <c r="CTM156" s="991"/>
      <c r="CTN156" s="991"/>
      <c r="CTO156" s="991"/>
      <c r="CTP156" s="991"/>
      <c r="CTQ156" s="991"/>
      <c r="CTR156" s="991"/>
      <c r="CTS156" s="991"/>
      <c r="CTT156" s="991"/>
      <c r="CTU156" s="991"/>
      <c r="CTV156" s="991"/>
      <c r="CTW156" s="991"/>
      <c r="CTX156" s="991"/>
      <c r="CTY156" s="991"/>
      <c r="CTZ156" s="991"/>
      <c r="CUA156" s="991"/>
      <c r="CUB156" s="991"/>
      <c r="CUC156" s="991"/>
      <c r="CUD156" s="991"/>
      <c r="CUE156" s="991"/>
      <c r="CUF156" s="991"/>
      <c r="CUG156" s="991"/>
      <c r="CUH156" s="991"/>
      <c r="CUI156" s="991"/>
      <c r="CUJ156" s="991"/>
      <c r="CUK156" s="991"/>
      <c r="CUL156" s="991"/>
      <c r="CUM156" s="991"/>
      <c r="CUN156" s="991"/>
      <c r="CUO156" s="991"/>
      <c r="CUP156" s="991"/>
      <c r="CUQ156" s="991"/>
      <c r="CUR156" s="991"/>
      <c r="CUS156" s="991"/>
      <c r="CUT156" s="991"/>
      <c r="CUU156" s="991"/>
      <c r="CUV156" s="991"/>
      <c r="CUW156" s="991"/>
      <c r="CUX156" s="991"/>
      <c r="CUY156" s="991"/>
      <c r="CUZ156" s="991"/>
      <c r="CVA156" s="991"/>
      <c r="CVB156" s="991"/>
      <c r="CVC156" s="991"/>
      <c r="CVD156" s="991"/>
      <c r="CVE156" s="991"/>
      <c r="CVF156" s="991"/>
      <c r="CVG156" s="991"/>
      <c r="CVH156" s="991"/>
      <c r="CVI156" s="991"/>
      <c r="CVJ156" s="991"/>
      <c r="CVK156" s="991"/>
      <c r="CVL156" s="991"/>
      <c r="CVM156" s="991"/>
      <c r="CVN156" s="991"/>
      <c r="CVO156" s="991"/>
      <c r="CVP156" s="991"/>
      <c r="CVQ156" s="991"/>
      <c r="CVR156" s="991"/>
      <c r="CVS156" s="991"/>
      <c r="CVT156" s="991"/>
      <c r="CVU156" s="991"/>
      <c r="CVV156" s="991"/>
      <c r="CVW156" s="991"/>
      <c r="CVX156" s="991"/>
      <c r="CVY156" s="991"/>
      <c r="CVZ156" s="991"/>
      <c r="CWA156" s="991"/>
      <c r="CWB156" s="991"/>
      <c r="CWC156" s="991"/>
      <c r="CWD156" s="991"/>
      <c r="CWE156" s="991"/>
      <c r="CWF156" s="991"/>
      <c r="CWG156" s="991"/>
      <c r="CWH156" s="991"/>
      <c r="CWI156" s="991"/>
      <c r="CWJ156" s="991"/>
      <c r="CWK156" s="991"/>
      <c r="CWL156" s="991"/>
      <c r="CWM156" s="991"/>
      <c r="CWN156" s="991"/>
      <c r="CWO156" s="991"/>
      <c r="CWP156" s="991"/>
      <c r="CWQ156" s="991"/>
      <c r="CWR156" s="991"/>
      <c r="CWS156" s="991"/>
      <c r="CWT156" s="991"/>
      <c r="CWU156" s="991"/>
      <c r="CWV156" s="991"/>
      <c r="CWW156" s="991"/>
      <c r="CWX156" s="991"/>
      <c r="CWY156" s="991"/>
      <c r="CWZ156" s="991"/>
      <c r="CXA156" s="991"/>
      <c r="CXB156" s="991"/>
      <c r="CXC156" s="991"/>
      <c r="CXD156" s="991"/>
      <c r="CXE156" s="991"/>
      <c r="CXF156" s="991"/>
      <c r="CXG156" s="991"/>
      <c r="CXH156" s="991"/>
      <c r="CXI156" s="991"/>
      <c r="CXJ156" s="991"/>
      <c r="CXK156" s="991"/>
      <c r="CXL156" s="991"/>
      <c r="CXM156" s="991"/>
      <c r="CXN156" s="991"/>
      <c r="CXO156" s="991"/>
      <c r="CXP156" s="991"/>
      <c r="CXQ156" s="991"/>
      <c r="CXR156" s="991"/>
      <c r="CXS156" s="991"/>
      <c r="CXT156" s="991"/>
      <c r="CXU156" s="991"/>
      <c r="CXV156" s="991"/>
      <c r="CXW156" s="991"/>
      <c r="CXX156" s="991"/>
      <c r="CXY156" s="991"/>
      <c r="CXZ156" s="991"/>
      <c r="CYA156" s="991"/>
      <c r="CYB156" s="991"/>
      <c r="CYC156" s="991"/>
      <c r="CYD156" s="991"/>
      <c r="CYE156" s="991"/>
      <c r="CYF156" s="991"/>
      <c r="CYG156" s="991"/>
      <c r="CYH156" s="991"/>
      <c r="CYI156" s="991"/>
      <c r="CYJ156" s="991"/>
      <c r="CYK156" s="991"/>
      <c r="CYL156" s="991"/>
      <c r="CYM156" s="991"/>
      <c r="CYN156" s="991"/>
      <c r="CYO156" s="991"/>
      <c r="CYP156" s="991"/>
      <c r="CYQ156" s="991"/>
      <c r="CYR156" s="991"/>
      <c r="CYS156" s="991"/>
      <c r="CYT156" s="991"/>
      <c r="CYU156" s="991"/>
      <c r="CYV156" s="991"/>
      <c r="CYW156" s="991"/>
      <c r="CYX156" s="991"/>
      <c r="CYY156" s="991"/>
      <c r="CYZ156" s="991"/>
      <c r="CZA156" s="991"/>
      <c r="CZB156" s="991"/>
      <c r="CZC156" s="991"/>
      <c r="CZD156" s="991"/>
      <c r="CZE156" s="991"/>
      <c r="CZF156" s="991"/>
      <c r="CZG156" s="991"/>
      <c r="CZH156" s="991"/>
      <c r="CZI156" s="991"/>
      <c r="CZJ156" s="991"/>
      <c r="CZK156" s="991"/>
      <c r="CZL156" s="991"/>
      <c r="CZM156" s="991"/>
      <c r="CZN156" s="991"/>
      <c r="CZO156" s="991"/>
      <c r="CZP156" s="991"/>
      <c r="CZQ156" s="991"/>
      <c r="CZR156" s="991"/>
      <c r="CZS156" s="991"/>
      <c r="CZT156" s="991"/>
      <c r="CZU156" s="991"/>
      <c r="CZV156" s="991"/>
      <c r="CZW156" s="991"/>
      <c r="CZX156" s="991"/>
      <c r="CZY156" s="991"/>
      <c r="CZZ156" s="991"/>
      <c r="DAA156" s="991"/>
      <c r="DAB156" s="991"/>
      <c r="DAC156" s="991"/>
      <c r="DAD156" s="991"/>
      <c r="DAE156" s="991"/>
      <c r="DAF156" s="991"/>
      <c r="DAG156" s="991"/>
      <c r="DAH156" s="991"/>
      <c r="DAI156" s="991"/>
      <c r="DAJ156" s="991"/>
      <c r="DAK156" s="991"/>
      <c r="DAL156" s="991"/>
      <c r="DAM156" s="991"/>
      <c r="DAN156" s="991"/>
      <c r="DAO156" s="991"/>
      <c r="DAP156" s="991"/>
      <c r="DAQ156" s="991"/>
      <c r="DAR156" s="991"/>
      <c r="DAS156" s="991"/>
      <c r="DAT156" s="991"/>
      <c r="DAU156" s="991"/>
      <c r="DAV156" s="991"/>
      <c r="DAW156" s="991"/>
      <c r="DAX156" s="991"/>
      <c r="DAY156" s="991"/>
      <c r="DAZ156" s="991"/>
      <c r="DBA156" s="991"/>
      <c r="DBB156" s="991"/>
      <c r="DBC156" s="991"/>
      <c r="DBD156" s="991"/>
      <c r="DBE156" s="991"/>
      <c r="DBF156" s="991"/>
      <c r="DBG156" s="991"/>
      <c r="DBH156" s="991"/>
      <c r="DBI156" s="991"/>
      <c r="DBJ156" s="991"/>
      <c r="DBK156" s="991"/>
      <c r="DBL156" s="991"/>
      <c r="DBM156" s="991"/>
      <c r="DBN156" s="991"/>
      <c r="DBO156" s="991"/>
      <c r="DBP156" s="991"/>
      <c r="DBQ156" s="991"/>
      <c r="DBR156" s="991"/>
      <c r="DBS156" s="991"/>
      <c r="DBT156" s="991"/>
      <c r="DBU156" s="991"/>
      <c r="DBV156" s="991"/>
      <c r="DBW156" s="991"/>
      <c r="DBX156" s="991"/>
      <c r="DBY156" s="991"/>
      <c r="DBZ156" s="991"/>
      <c r="DCA156" s="991"/>
      <c r="DCB156" s="991"/>
      <c r="DCC156" s="991"/>
      <c r="DCD156" s="991"/>
      <c r="DCE156" s="991"/>
      <c r="DCF156" s="991"/>
      <c r="DCG156" s="991"/>
      <c r="DCH156" s="991"/>
      <c r="DCI156" s="991"/>
      <c r="DCJ156" s="991"/>
      <c r="DCK156" s="991"/>
      <c r="DCL156" s="991"/>
      <c r="DCM156" s="991"/>
      <c r="DCN156" s="991"/>
      <c r="DCO156" s="991"/>
      <c r="DCP156" s="991"/>
      <c r="DCQ156" s="991"/>
      <c r="DCR156" s="991"/>
      <c r="DCS156" s="991"/>
      <c r="DCT156" s="991"/>
      <c r="DCU156" s="991"/>
      <c r="DCV156" s="991"/>
      <c r="DCW156" s="991"/>
      <c r="DCX156" s="991"/>
      <c r="DCY156" s="991"/>
      <c r="DCZ156" s="991"/>
      <c r="DDA156" s="991"/>
      <c r="DDB156" s="991"/>
      <c r="DDC156" s="991"/>
      <c r="DDD156" s="991"/>
      <c r="DDE156" s="991"/>
      <c r="DDF156" s="991"/>
      <c r="DDG156" s="991"/>
      <c r="DDH156" s="991"/>
      <c r="DDI156" s="991"/>
      <c r="DDJ156" s="991"/>
      <c r="DDK156" s="991"/>
      <c r="DDL156" s="991"/>
      <c r="DDM156" s="991"/>
      <c r="DDN156" s="991"/>
      <c r="DDO156" s="991"/>
      <c r="DDP156" s="991"/>
      <c r="DDQ156" s="991"/>
      <c r="DDR156" s="991"/>
      <c r="DDS156" s="991"/>
      <c r="DDT156" s="991"/>
      <c r="DDU156" s="991"/>
      <c r="DDV156" s="991"/>
      <c r="DDW156" s="991"/>
      <c r="DDX156" s="991"/>
      <c r="DDY156" s="991"/>
      <c r="DDZ156" s="991"/>
      <c r="DEA156" s="991"/>
      <c r="DEB156" s="991"/>
      <c r="DEC156" s="991"/>
      <c r="DED156" s="991"/>
      <c r="DEE156" s="991"/>
      <c r="DEF156" s="991"/>
      <c r="DEG156" s="991"/>
      <c r="DEH156" s="991"/>
      <c r="DEI156" s="991"/>
      <c r="DEJ156" s="991"/>
      <c r="DEK156" s="991"/>
      <c r="DEL156" s="991"/>
      <c r="DEM156" s="991"/>
      <c r="DEN156" s="991"/>
      <c r="DEO156" s="991"/>
      <c r="DEP156" s="991"/>
      <c r="DEQ156" s="991"/>
      <c r="DER156" s="991"/>
      <c r="DES156" s="991"/>
      <c r="DET156" s="991"/>
      <c r="DEU156" s="991"/>
      <c r="DEV156" s="991"/>
      <c r="DEW156" s="991"/>
      <c r="DEX156" s="991"/>
      <c r="DEY156" s="991"/>
      <c r="DEZ156" s="991"/>
      <c r="DFA156" s="991"/>
      <c r="DFB156" s="991"/>
      <c r="DFC156" s="991"/>
      <c r="DFD156" s="991"/>
      <c r="DFE156" s="991"/>
      <c r="DFF156" s="991"/>
      <c r="DFG156" s="991"/>
      <c r="DFH156" s="991"/>
      <c r="DFI156" s="991"/>
      <c r="DFJ156" s="991"/>
      <c r="DFK156" s="991"/>
      <c r="DFL156" s="991"/>
      <c r="DFM156" s="991"/>
      <c r="DFN156" s="991"/>
      <c r="DFO156" s="991"/>
      <c r="DFP156" s="991"/>
      <c r="DFQ156" s="991"/>
      <c r="DFR156" s="991"/>
      <c r="DFS156" s="991"/>
      <c r="DFT156" s="991"/>
      <c r="DFU156" s="991"/>
      <c r="DFV156" s="991"/>
      <c r="DFW156" s="991"/>
      <c r="DFX156" s="991"/>
      <c r="DFY156" s="991"/>
      <c r="DFZ156" s="991"/>
      <c r="DGA156" s="991"/>
      <c r="DGB156" s="991"/>
      <c r="DGC156" s="991"/>
      <c r="DGD156" s="991"/>
      <c r="DGE156" s="991"/>
      <c r="DGF156" s="991"/>
      <c r="DGG156" s="991"/>
      <c r="DGH156" s="991"/>
      <c r="DGI156" s="991"/>
      <c r="DGJ156" s="991"/>
      <c r="DGK156" s="991"/>
      <c r="DGL156" s="991"/>
      <c r="DGM156" s="991"/>
      <c r="DGN156" s="991"/>
      <c r="DGO156" s="991"/>
      <c r="DGP156" s="991"/>
      <c r="DGQ156" s="991"/>
      <c r="DGR156" s="991"/>
      <c r="DGS156" s="991"/>
      <c r="DGT156" s="991"/>
      <c r="DGU156" s="991"/>
      <c r="DGV156" s="991"/>
      <c r="DGW156" s="991"/>
      <c r="DGX156" s="991"/>
      <c r="DGY156" s="991"/>
      <c r="DGZ156" s="991"/>
      <c r="DHA156" s="991"/>
      <c r="DHB156" s="991"/>
      <c r="DHC156" s="991"/>
      <c r="DHD156" s="991"/>
      <c r="DHE156" s="991"/>
      <c r="DHF156" s="991"/>
      <c r="DHG156" s="991"/>
      <c r="DHH156" s="991"/>
      <c r="DHI156" s="991"/>
      <c r="DHJ156" s="991"/>
      <c r="DHK156" s="991"/>
      <c r="DHL156" s="991"/>
      <c r="DHM156" s="991"/>
      <c r="DHN156" s="991"/>
      <c r="DHO156" s="991"/>
      <c r="DHP156" s="991"/>
      <c r="DHQ156" s="991"/>
      <c r="DHR156" s="991"/>
      <c r="DHS156" s="991"/>
      <c r="DHT156" s="991"/>
      <c r="DHU156" s="991"/>
      <c r="DHV156" s="991"/>
      <c r="DHW156" s="991"/>
      <c r="DHX156" s="991"/>
      <c r="DHY156" s="991"/>
      <c r="DHZ156" s="991"/>
      <c r="DIA156" s="991"/>
      <c r="DIB156" s="991"/>
      <c r="DIC156" s="991"/>
      <c r="DID156" s="991"/>
      <c r="DIE156" s="991"/>
      <c r="DIF156" s="991"/>
      <c r="DIG156" s="991"/>
      <c r="DIH156" s="991"/>
      <c r="DII156" s="991"/>
      <c r="DIJ156" s="991"/>
      <c r="DIK156" s="991"/>
      <c r="DIL156" s="991"/>
      <c r="DIM156" s="991"/>
      <c r="DIN156" s="991"/>
      <c r="DIO156" s="991"/>
      <c r="DIP156" s="991"/>
      <c r="DIQ156" s="991"/>
      <c r="DIR156" s="991"/>
      <c r="DIS156" s="991"/>
      <c r="DIT156" s="991"/>
      <c r="DIU156" s="991"/>
      <c r="DIV156" s="991"/>
      <c r="DIW156" s="991"/>
      <c r="DIX156" s="991"/>
      <c r="DIY156" s="991"/>
      <c r="DIZ156" s="991"/>
      <c r="DJA156" s="991"/>
      <c r="DJB156" s="991"/>
      <c r="DJC156" s="991"/>
      <c r="DJD156" s="991"/>
      <c r="DJE156" s="991"/>
      <c r="DJF156" s="991"/>
      <c r="DJG156" s="991"/>
      <c r="DJH156" s="991"/>
      <c r="DJI156" s="991"/>
      <c r="DJJ156" s="991"/>
      <c r="DJK156" s="991"/>
      <c r="DJL156" s="991"/>
      <c r="DJM156" s="991"/>
      <c r="DJN156" s="991"/>
      <c r="DJO156" s="991"/>
      <c r="DJP156" s="991"/>
      <c r="DJQ156" s="991"/>
      <c r="DJR156" s="991"/>
      <c r="DJS156" s="991"/>
      <c r="DJT156" s="991"/>
      <c r="DJU156" s="991"/>
      <c r="DJV156" s="991"/>
      <c r="DJW156" s="991"/>
      <c r="DJX156" s="991"/>
      <c r="DJY156" s="991"/>
      <c r="DJZ156" s="991"/>
      <c r="DKA156" s="991"/>
      <c r="DKB156" s="991"/>
      <c r="DKC156" s="991"/>
      <c r="DKD156" s="991"/>
      <c r="DKE156" s="991"/>
      <c r="DKF156" s="991"/>
      <c r="DKG156" s="991"/>
      <c r="DKH156" s="991"/>
      <c r="DKI156" s="991"/>
      <c r="DKJ156" s="991"/>
      <c r="DKK156" s="991"/>
      <c r="DKL156" s="991"/>
      <c r="DKM156" s="991"/>
      <c r="DKN156" s="991"/>
      <c r="DKO156" s="991"/>
      <c r="DKP156" s="991"/>
      <c r="DKQ156" s="991"/>
      <c r="DKR156" s="991"/>
      <c r="DKS156" s="991"/>
      <c r="DKT156" s="991"/>
      <c r="DKU156" s="991"/>
      <c r="DKV156" s="991"/>
      <c r="DKW156" s="991"/>
      <c r="DKX156" s="991"/>
      <c r="DKY156" s="991"/>
      <c r="DKZ156" s="991"/>
      <c r="DLA156" s="991"/>
      <c r="DLB156" s="991"/>
      <c r="DLC156" s="991"/>
      <c r="DLD156" s="991"/>
      <c r="DLE156" s="991"/>
      <c r="DLF156" s="991"/>
      <c r="DLG156" s="991"/>
      <c r="DLH156" s="991"/>
      <c r="DLI156" s="991"/>
      <c r="DLJ156" s="991"/>
      <c r="DLK156" s="991"/>
      <c r="DLL156" s="991"/>
      <c r="DLM156" s="991"/>
      <c r="DLN156" s="991"/>
      <c r="DLO156" s="991"/>
      <c r="DLP156" s="991"/>
      <c r="DLQ156" s="991"/>
      <c r="DLR156" s="991"/>
      <c r="DLS156" s="991"/>
      <c r="DLT156" s="991"/>
      <c r="DLU156" s="991"/>
      <c r="DLV156" s="991"/>
      <c r="DLW156" s="991"/>
      <c r="DLX156" s="991"/>
      <c r="DLY156" s="991"/>
      <c r="DLZ156" s="991"/>
      <c r="DMA156" s="991"/>
      <c r="DMB156" s="991"/>
      <c r="DMC156" s="991"/>
      <c r="DMD156" s="991"/>
      <c r="DME156" s="991"/>
      <c r="DMF156" s="991"/>
      <c r="DMG156" s="991"/>
      <c r="DMH156" s="991"/>
      <c r="DMI156" s="991"/>
      <c r="DMJ156" s="991"/>
      <c r="DMK156" s="991"/>
      <c r="DML156" s="991"/>
      <c r="DMM156" s="991"/>
      <c r="DMN156" s="991"/>
      <c r="DMO156" s="991"/>
      <c r="DMP156" s="991"/>
      <c r="DMQ156" s="991"/>
      <c r="DMR156" s="991"/>
      <c r="DMS156" s="991"/>
      <c r="DMT156" s="991"/>
      <c r="DMU156" s="991"/>
      <c r="DMV156" s="991"/>
      <c r="DMW156" s="991"/>
      <c r="DMX156" s="991"/>
      <c r="DMY156" s="991"/>
      <c r="DMZ156" s="991"/>
      <c r="DNA156" s="991"/>
      <c r="DNB156" s="991"/>
      <c r="DNC156" s="991"/>
      <c r="DND156" s="991"/>
      <c r="DNE156" s="991"/>
      <c r="DNF156" s="991"/>
      <c r="DNG156" s="991"/>
      <c r="DNH156" s="991"/>
      <c r="DNI156" s="991"/>
      <c r="DNJ156" s="991"/>
      <c r="DNK156" s="991"/>
      <c r="DNL156" s="991"/>
      <c r="DNM156" s="991"/>
      <c r="DNN156" s="991"/>
      <c r="DNO156" s="991"/>
      <c r="DNP156" s="991"/>
      <c r="DNQ156" s="991"/>
      <c r="DNR156" s="991"/>
      <c r="DNS156" s="991"/>
      <c r="DNT156" s="991"/>
      <c r="DNU156" s="991"/>
      <c r="DNV156" s="991"/>
      <c r="DNW156" s="991"/>
      <c r="DNX156" s="991"/>
      <c r="DNY156" s="991"/>
      <c r="DNZ156" s="991"/>
      <c r="DOA156" s="991"/>
      <c r="DOB156" s="991"/>
      <c r="DOC156" s="991"/>
      <c r="DOD156" s="991"/>
      <c r="DOE156" s="991"/>
      <c r="DOF156" s="991"/>
      <c r="DOG156" s="991"/>
      <c r="DOH156" s="991"/>
      <c r="DOI156" s="991"/>
      <c r="DOJ156" s="991"/>
      <c r="DOK156" s="991"/>
      <c r="DOL156" s="991"/>
      <c r="DOM156" s="991"/>
      <c r="DON156" s="991"/>
      <c r="DOO156" s="991"/>
      <c r="DOP156" s="991"/>
      <c r="DOQ156" s="991"/>
      <c r="DOR156" s="991"/>
      <c r="DOS156" s="991"/>
      <c r="DOT156" s="991"/>
      <c r="DOU156" s="991"/>
      <c r="DOV156" s="991"/>
      <c r="DOW156" s="991"/>
      <c r="DOX156" s="991"/>
      <c r="DOY156" s="991"/>
      <c r="DOZ156" s="991"/>
      <c r="DPA156" s="991"/>
      <c r="DPB156" s="991"/>
      <c r="DPC156" s="991"/>
      <c r="DPD156" s="991"/>
      <c r="DPE156" s="991"/>
      <c r="DPF156" s="991"/>
      <c r="DPG156" s="991"/>
      <c r="DPH156" s="991"/>
      <c r="DPI156" s="991"/>
      <c r="DPJ156" s="991"/>
      <c r="DPK156" s="991"/>
      <c r="DPL156" s="991"/>
      <c r="DPM156" s="991"/>
      <c r="DPN156" s="991"/>
      <c r="DPO156" s="991"/>
      <c r="DPP156" s="991"/>
      <c r="DPQ156" s="991"/>
      <c r="DPR156" s="991"/>
      <c r="DPS156" s="991"/>
      <c r="DPT156" s="991"/>
      <c r="DPU156" s="991"/>
      <c r="DPV156" s="991"/>
      <c r="DPW156" s="991"/>
      <c r="DPX156" s="991"/>
      <c r="DPY156" s="991"/>
      <c r="DPZ156" s="991"/>
      <c r="DQA156" s="991"/>
      <c r="DQB156" s="991"/>
      <c r="DQC156" s="991"/>
      <c r="DQD156" s="991"/>
      <c r="DQE156" s="991"/>
      <c r="DQF156" s="991"/>
      <c r="DQG156" s="991"/>
      <c r="DQH156" s="991"/>
      <c r="DQI156" s="991"/>
      <c r="DQJ156" s="991"/>
      <c r="DQK156" s="991"/>
      <c r="DQL156" s="991"/>
      <c r="DQM156" s="991"/>
      <c r="DQN156" s="991"/>
      <c r="DQO156" s="991"/>
      <c r="DQP156" s="991"/>
      <c r="DQQ156" s="991"/>
      <c r="DQR156" s="991"/>
      <c r="DQS156" s="991"/>
      <c r="DQT156" s="991"/>
      <c r="DQU156" s="991"/>
      <c r="DQV156" s="991"/>
      <c r="DQW156" s="991"/>
      <c r="DQX156" s="991"/>
      <c r="DQY156" s="991"/>
      <c r="DQZ156" s="991"/>
      <c r="DRA156" s="991"/>
      <c r="DRB156" s="991"/>
      <c r="DRC156" s="991"/>
      <c r="DRD156" s="991"/>
      <c r="DRE156" s="991"/>
      <c r="DRF156" s="991"/>
      <c r="DRG156" s="991"/>
      <c r="DRH156" s="991"/>
      <c r="DRI156" s="991"/>
      <c r="DRJ156" s="991"/>
      <c r="DRK156" s="991"/>
      <c r="DRL156" s="991"/>
      <c r="DRM156" s="991"/>
      <c r="DRN156" s="991"/>
      <c r="DRO156" s="991"/>
      <c r="DRP156" s="991"/>
      <c r="DRQ156" s="991"/>
      <c r="DRR156" s="991"/>
      <c r="DRS156" s="991"/>
      <c r="DRT156" s="991"/>
      <c r="DRU156" s="991"/>
      <c r="DRV156" s="991"/>
      <c r="DRW156" s="991"/>
      <c r="DRX156" s="991"/>
      <c r="DRY156" s="991"/>
      <c r="DRZ156" s="991"/>
      <c r="DSA156" s="991"/>
      <c r="DSB156" s="991"/>
      <c r="DSC156" s="991"/>
      <c r="DSD156" s="991"/>
      <c r="DSE156" s="991"/>
      <c r="DSF156" s="991"/>
      <c r="DSG156" s="991"/>
      <c r="DSH156" s="991"/>
      <c r="DSI156" s="991"/>
      <c r="DSJ156" s="991"/>
      <c r="DSK156" s="991"/>
      <c r="DSL156" s="991"/>
      <c r="DSM156" s="991"/>
      <c r="DSN156" s="991"/>
      <c r="DSO156" s="991"/>
      <c r="DSP156" s="991"/>
      <c r="DSQ156" s="991"/>
      <c r="DSR156" s="991"/>
      <c r="DSS156" s="991"/>
      <c r="DST156" s="991"/>
      <c r="DSU156" s="991"/>
      <c r="DSV156" s="991"/>
      <c r="DSW156" s="991"/>
      <c r="DSX156" s="991"/>
      <c r="DSY156" s="991"/>
      <c r="DSZ156" s="991"/>
      <c r="DTA156" s="991"/>
      <c r="DTB156" s="991"/>
      <c r="DTC156" s="991"/>
      <c r="DTD156" s="991"/>
      <c r="DTE156" s="991"/>
      <c r="DTF156" s="991"/>
      <c r="DTG156" s="991"/>
      <c r="DTH156" s="991"/>
      <c r="DTI156" s="991"/>
      <c r="DTJ156" s="991"/>
      <c r="DTK156" s="991"/>
      <c r="DTL156" s="991"/>
      <c r="DTM156" s="991"/>
      <c r="DTN156" s="991"/>
      <c r="DTO156" s="991"/>
      <c r="DTP156" s="991"/>
      <c r="DTQ156" s="991"/>
      <c r="DTR156" s="991"/>
      <c r="DTS156" s="991"/>
      <c r="DTT156" s="991"/>
      <c r="DTU156" s="991"/>
      <c r="DTV156" s="991"/>
      <c r="DTW156" s="991"/>
      <c r="DTX156" s="991"/>
      <c r="DTY156" s="991"/>
      <c r="DTZ156" s="991"/>
      <c r="DUA156" s="991"/>
      <c r="DUB156" s="991"/>
      <c r="DUC156" s="991"/>
      <c r="DUD156" s="991"/>
      <c r="DUE156" s="991"/>
      <c r="DUF156" s="991"/>
      <c r="DUG156" s="991"/>
      <c r="DUH156" s="991"/>
      <c r="DUI156" s="991"/>
      <c r="DUJ156" s="991"/>
      <c r="DUK156" s="991"/>
      <c r="DUL156" s="991"/>
      <c r="DUM156" s="991"/>
      <c r="DUN156" s="991"/>
      <c r="DUO156" s="991"/>
      <c r="DUP156" s="991"/>
      <c r="DUQ156" s="991"/>
      <c r="DUR156" s="991"/>
      <c r="DUS156" s="991"/>
      <c r="DUT156" s="991"/>
      <c r="DUU156" s="991"/>
      <c r="DUV156" s="991"/>
      <c r="DUW156" s="991"/>
      <c r="DUX156" s="991"/>
      <c r="DUY156" s="991"/>
      <c r="DUZ156" s="991"/>
      <c r="DVA156" s="991"/>
      <c r="DVB156" s="991"/>
      <c r="DVC156" s="991"/>
      <c r="DVD156" s="991"/>
      <c r="DVE156" s="991"/>
      <c r="DVF156" s="991"/>
      <c r="DVG156" s="991"/>
      <c r="DVH156" s="991"/>
      <c r="DVI156" s="991"/>
      <c r="DVJ156" s="991"/>
      <c r="DVK156" s="991"/>
      <c r="DVL156" s="991"/>
      <c r="DVM156" s="991"/>
      <c r="DVN156" s="991"/>
      <c r="DVO156" s="991"/>
      <c r="DVP156" s="991"/>
      <c r="DVQ156" s="991"/>
      <c r="DVR156" s="991"/>
      <c r="DVS156" s="991"/>
      <c r="DVT156" s="991"/>
      <c r="DVU156" s="991"/>
      <c r="DVV156" s="991"/>
      <c r="DVW156" s="991"/>
      <c r="DVX156" s="991"/>
      <c r="DVY156" s="991"/>
      <c r="DVZ156" s="991"/>
      <c r="DWA156" s="991"/>
      <c r="DWB156" s="991"/>
      <c r="DWC156" s="991"/>
      <c r="DWD156" s="991"/>
      <c r="DWE156" s="991"/>
      <c r="DWF156" s="991"/>
      <c r="DWG156" s="991"/>
      <c r="DWH156" s="991"/>
      <c r="DWI156" s="991"/>
      <c r="DWJ156" s="991"/>
      <c r="DWK156" s="991"/>
      <c r="DWL156" s="991"/>
      <c r="DWM156" s="991"/>
      <c r="DWN156" s="991"/>
      <c r="DWO156" s="991"/>
      <c r="DWP156" s="991"/>
      <c r="DWQ156" s="991"/>
      <c r="DWR156" s="991"/>
      <c r="DWS156" s="991"/>
      <c r="DWT156" s="991"/>
      <c r="DWU156" s="991"/>
      <c r="DWV156" s="991"/>
      <c r="DWW156" s="991"/>
      <c r="DWX156" s="991"/>
      <c r="DWY156" s="991"/>
      <c r="DWZ156" s="991"/>
      <c r="DXA156" s="991"/>
      <c r="DXB156" s="991"/>
      <c r="DXC156" s="991"/>
      <c r="DXD156" s="991"/>
      <c r="DXE156" s="991"/>
      <c r="DXF156" s="991"/>
      <c r="DXG156" s="991"/>
      <c r="DXH156" s="991"/>
      <c r="DXI156" s="991"/>
      <c r="DXJ156" s="991"/>
      <c r="DXK156" s="991"/>
      <c r="DXL156" s="991"/>
      <c r="DXM156" s="991"/>
      <c r="DXN156" s="991"/>
      <c r="DXO156" s="991"/>
      <c r="DXP156" s="991"/>
      <c r="DXQ156" s="991"/>
      <c r="DXR156" s="991"/>
      <c r="DXS156" s="991"/>
      <c r="DXT156" s="991"/>
      <c r="DXU156" s="991"/>
      <c r="DXV156" s="991"/>
      <c r="DXW156" s="991"/>
      <c r="DXX156" s="991"/>
      <c r="DXY156" s="991"/>
      <c r="DXZ156" s="991"/>
      <c r="DYA156" s="991"/>
      <c r="DYB156" s="991"/>
      <c r="DYC156" s="991"/>
      <c r="DYD156" s="991"/>
      <c r="DYE156" s="991"/>
      <c r="DYF156" s="991"/>
      <c r="DYG156" s="991"/>
      <c r="DYH156" s="991"/>
      <c r="DYI156" s="991"/>
      <c r="DYJ156" s="991"/>
      <c r="DYK156" s="991"/>
      <c r="DYL156" s="991"/>
      <c r="DYM156" s="991"/>
      <c r="DYN156" s="991"/>
      <c r="DYO156" s="991"/>
      <c r="DYP156" s="991"/>
      <c r="DYQ156" s="991"/>
      <c r="DYR156" s="991"/>
      <c r="DYS156" s="991"/>
      <c r="DYT156" s="991"/>
      <c r="DYU156" s="991"/>
      <c r="DYV156" s="991"/>
      <c r="DYW156" s="991"/>
      <c r="DYX156" s="991"/>
      <c r="DYY156" s="991"/>
      <c r="DYZ156" s="991"/>
      <c r="DZA156" s="991"/>
      <c r="DZB156" s="991"/>
      <c r="DZC156" s="991"/>
      <c r="DZD156" s="991"/>
      <c r="DZE156" s="991"/>
      <c r="DZF156" s="991"/>
      <c r="DZG156" s="991"/>
      <c r="DZH156" s="991"/>
      <c r="DZI156" s="991"/>
      <c r="DZJ156" s="991"/>
      <c r="DZK156" s="991"/>
      <c r="DZL156" s="991"/>
      <c r="DZM156" s="991"/>
      <c r="DZN156" s="991"/>
      <c r="DZO156" s="991"/>
      <c r="DZP156" s="991"/>
      <c r="DZQ156" s="991"/>
      <c r="DZR156" s="991"/>
      <c r="DZS156" s="991"/>
      <c r="DZT156" s="991"/>
      <c r="DZU156" s="991"/>
      <c r="DZV156" s="991"/>
      <c r="DZW156" s="991"/>
      <c r="DZX156" s="991"/>
      <c r="DZY156" s="991"/>
      <c r="DZZ156" s="991"/>
      <c r="EAA156" s="991"/>
      <c r="EAB156" s="991"/>
      <c r="EAC156" s="991"/>
      <c r="EAD156" s="991"/>
      <c r="EAE156" s="991"/>
      <c r="EAF156" s="991"/>
      <c r="EAG156" s="991"/>
      <c r="EAH156" s="991"/>
      <c r="EAI156" s="991"/>
      <c r="EAJ156" s="991"/>
      <c r="EAK156" s="991"/>
      <c r="EAL156" s="991"/>
      <c r="EAM156" s="991"/>
      <c r="EAN156" s="991"/>
      <c r="EAO156" s="991"/>
      <c r="EAP156" s="991"/>
      <c r="EAQ156" s="991"/>
      <c r="EAR156" s="991"/>
      <c r="EAS156" s="991"/>
      <c r="EAT156" s="991"/>
      <c r="EAU156" s="991"/>
      <c r="EAV156" s="991"/>
      <c r="EAW156" s="991"/>
      <c r="EAX156" s="991"/>
      <c r="EAY156" s="991"/>
      <c r="EAZ156" s="991"/>
      <c r="EBA156" s="991"/>
      <c r="EBB156" s="991"/>
      <c r="EBC156" s="991"/>
      <c r="EBD156" s="991"/>
      <c r="EBE156" s="991"/>
      <c r="EBF156" s="991"/>
      <c r="EBG156" s="991"/>
      <c r="EBH156" s="991"/>
      <c r="EBI156" s="991"/>
      <c r="EBJ156" s="991"/>
      <c r="EBK156" s="991"/>
      <c r="EBL156" s="991"/>
      <c r="EBM156" s="991"/>
      <c r="EBN156" s="991"/>
      <c r="EBO156" s="991"/>
      <c r="EBP156" s="991"/>
      <c r="EBQ156" s="991"/>
      <c r="EBR156" s="991"/>
      <c r="EBS156" s="991"/>
      <c r="EBT156" s="991"/>
      <c r="EBU156" s="991"/>
      <c r="EBV156" s="991"/>
      <c r="EBW156" s="991"/>
      <c r="EBX156" s="991"/>
      <c r="EBY156" s="991"/>
      <c r="EBZ156" s="991"/>
      <c r="ECA156" s="991"/>
      <c r="ECB156" s="991"/>
      <c r="ECC156" s="991"/>
      <c r="ECD156" s="991"/>
      <c r="ECE156" s="991"/>
      <c r="ECF156" s="991"/>
      <c r="ECG156" s="991"/>
      <c r="ECH156" s="991"/>
      <c r="ECI156" s="991"/>
      <c r="ECJ156" s="991"/>
      <c r="ECK156" s="991"/>
      <c r="ECL156" s="991"/>
      <c r="ECM156" s="991"/>
      <c r="ECN156" s="991"/>
      <c r="ECO156" s="991"/>
      <c r="ECP156" s="991"/>
      <c r="ECQ156" s="991"/>
      <c r="ECR156" s="991"/>
      <c r="ECS156" s="991"/>
      <c r="ECT156" s="991"/>
      <c r="ECU156" s="991"/>
      <c r="ECV156" s="991"/>
      <c r="ECW156" s="991"/>
      <c r="ECX156" s="991"/>
      <c r="ECY156" s="991"/>
      <c r="ECZ156" s="991"/>
      <c r="EDA156" s="991"/>
      <c r="EDB156" s="991"/>
      <c r="EDC156" s="991"/>
      <c r="EDD156" s="991"/>
      <c r="EDE156" s="991"/>
      <c r="EDF156" s="991"/>
      <c r="EDG156" s="991"/>
      <c r="EDH156" s="991"/>
      <c r="EDI156" s="991"/>
      <c r="EDJ156" s="991"/>
      <c r="EDK156" s="991"/>
      <c r="EDL156" s="991"/>
      <c r="EDM156" s="991"/>
      <c r="EDN156" s="991"/>
      <c r="EDO156" s="991"/>
      <c r="EDP156" s="991"/>
      <c r="EDQ156" s="991"/>
      <c r="EDR156" s="991"/>
      <c r="EDS156" s="991"/>
      <c r="EDT156" s="991"/>
      <c r="EDU156" s="991"/>
      <c r="EDV156" s="991"/>
      <c r="EDW156" s="991"/>
      <c r="EDX156" s="991"/>
      <c r="EDY156" s="991"/>
      <c r="EDZ156" s="991"/>
      <c r="EEA156" s="991"/>
      <c r="EEB156" s="991"/>
      <c r="EEC156" s="991"/>
      <c r="EED156" s="991"/>
      <c r="EEE156" s="991"/>
      <c r="EEF156" s="991"/>
      <c r="EEG156" s="991"/>
      <c r="EEH156" s="991"/>
      <c r="EEI156" s="991"/>
      <c r="EEJ156" s="991"/>
      <c r="EEK156" s="991"/>
      <c r="EEL156" s="991"/>
      <c r="EEM156" s="991"/>
      <c r="EEN156" s="991"/>
      <c r="EEO156" s="991"/>
      <c r="EEP156" s="991"/>
      <c r="EEQ156" s="991"/>
      <c r="EER156" s="991"/>
      <c r="EES156" s="991"/>
      <c r="EET156" s="991"/>
      <c r="EEU156" s="991"/>
      <c r="EEV156" s="991"/>
      <c r="EEW156" s="991"/>
      <c r="EEX156" s="991"/>
      <c r="EEY156" s="991"/>
      <c r="EEZ156" s="991"/>
      <c r="EFA156" s="991"/>
      <c r="EFB156" s="991"/>
      <c r="EFC156" s="991"/>
      <c r="EFD156" s="991"/>
      <c r="EFE156" s="991"/>
      <c r="EFF156" s="991"/>
      <c r="EFG156" s="991"/>
      <c r="EFH156" s="991"/>
      <c r="EFI156" s="991"/>
      <c r="EFJ156" s="991"/>
      <c r="EFK156" s="991"/>
      <c r="EFL156" s="991"/>
      <c r="EFM156" s="991"/>
      <c r="EFN156" s="991"/>
      <c r="EFO156" s="991"/>
      <c r="EFP156" s="991"/>
      <c r="EFQ156" s="991"/>
      <c r="EFR156" s="991"/>
      <c r="EFS156" s="991"/>
      <c r="EFT156" s="991"/>
      <c r="EFU156" s="991"/>
      <c r="EFV156" s="991"/>
      <c r="EFW156" s="991"/>
      <c r="EFX156" s="991"/>
      <c r="EFY156" s="991"/>
      <c r="EFZ156" s="991"/>
      <c r="EGA156" s="991"/>
      <c r="EGB156" s="991"/>
      <c r="EGC156" s="991"/>
      <c r="EGD156" s="991"/>
      <c r="EGE156" s="991"/>
      <c r="EGF156" s="991"/>
      <c r="EGG156" s="991"/>
      <c r="EGH156" s="991"/>
      <c r="EGI156" s="991"/>
      <c r="EGJ156" s="991"/>
      <c r="EGK156" s="991"/>
      <c r="EGL156" s="991"/>
      <c r="EGM156" s="991"/>
      <c r="EGN156" s="991"/>
      <c r="EGO156" s="991"/>
      <c r="EGP156" s="991"/>
      <c r="EGQ156" s="991"/>
      <c r="EGR156" s="991"/>
      <c r="EGS156" s="991"/>
      <c r="EGT156" s="991"/>
      <c r="EGU156" s="991"/>
      <c r="EGV156" s="991"/>
      <c r="EGW156" s="991"/>
      <c r="EGX156" s="991"/>
      <c r="EGY156" s="991"/>
      <c r="EGZ156" s="991"/>
      <c r="EHA156" s="991"/>
      <c r="EHB156" s="991"/>
      <c r="EHC156" s="991"/>
      <c r="EHD156" s="991"/>
      <c r="EHE156" s="991"/>
      <c r="EHF156" s="991"/>
      <c r="EHG156" s="991"/>
      <c r="EHH156" s="991"/>
      <c r="EHI156" s="991"/>
      <c r="EHJ156" s="991"/>
      <c r="EHK156" s="991"/>
      <c r="EHL156" s="991"/>
      <c r="EHM156" s="991"/>
      <c r="EHN156" s="991"/>
      <c r="EHO156" s="991"/>
      <c r="EHP156" s="991"/>
      <c r="EHQ156" s="991"/>
      <c r="EHR156" s="991"/>
      <c r="EHS156" s="991"/>
      <c r="EHT156" s="991"/>
      <c r="EHU156" s="991"/>
      <c r="EHV156" s="991"/>
      <c r="EHW156" s="991"/>
      <c r="EHX156" s="991"/>
      <c r="EHY156" s="991"/>
      <c r="EHZ156" s="991"/>
      <c r="EIA156" s="991"/>
      <c r="EIB156" s="991"/>
      <c r="EIC156" s="991"/>
      <c r="EID156" s="991"/>
      <c r="EIE156" s="991"/>
      <c r="EIF156" s="991"/>
      <c r="EIG156" s="991"/>
      <c r="EIH156" s="991"/>
      <c r="EII156" s="991"/>
      <c r="EIJ156" s="991"/>
      <c r="EIK156" s="991"/>
      <c r="EIL156" s="991"/>
      <c r="EIM156" s="991"/>
      <c r="EIN156" s="991"/>
      <c r="EIO156" s="991"/>
      <c r="EIP156" s="991"/>
      <c r="EIQ156" s="991"/>
      <c r="EIR156" s="991"/>
      <c r="EIS156" s="991"/>
      <c r="EIT156" s="991"/>
      <c r="EIU156" s="991"/>
      <c r="EIV156" s="991"/>
      <c r="EIW156" s="991"/>
      <c r="EIX156" s="991"/>
      <c r="EIY156" s="991"/>
      <c r="EIZ156" s="991"/>
      <c r="EJA156" s="991"/>
      <c r="EJB156" s="991"/>
      <c r="EJC156" s="991"/>
      <c r="EJD156" s="991"/>
      <c r="EJE156" s="991"/>
      <c r="EJF156" s="991"/>
      <c r="EJG156" s="991"/>
      <c r="EJH156" s="991"/>
      <c r="EJI156" s="991"/>
      <c r="EJJ156" s="991"/>
      <c r="EJK156" s="991"/>
      <c r="EJL156" s="991"/>
      <c r="EJM156" s="991"/>
      <c r="EJN156" s="991"/>
      <c r="EJO156" s="991"/>
      <c r="EJP156" s="991"/>
      <c r="EJQ156" s="991"/>
      <c r="EJR156" s="991"/>
      <c r="EJS156" s="991"/>
      <c r="EJT156" s="991"/>
      <c r="EJU156" s="991"/>
      <c r="EJV156" s="991"/>
      <c r="EJW156" s="991"/>
      <c r="EJX156" s="991"/>
      <c r="EJY156" s="991"/>
      <c r="EJZ156" s="991"/>
      <c r="EKA156" s="991"/>
      <c r="EKB156" s="991"/>
      <c r="EKC156" s="991"/>
      <c r="EKD156" s="991"/>
      <c r="EKE156" s="991"/>
      <c r="EKF156" s="991"/>
      <c r="EKG156" s="991"/>
      <c r="EKH156" s="991"/>
      <c r="EKI156" s="991"/>
      <c r="EKJ156" s="991"/>
      <c r="EKK156" s="991"/>
      <c r="EKL156" s="991"/>
      <c r="EKM156" s="991"/>
      <c r="EKN156" s="991"/>
      <c r="EKO156" s="991"/>
      <c r="EKP156" s="991"/>
      <c r="EKQ156" s="991"/>
      <c r="EKR156" s="991"/>
      <c r="EKS156" s="991"/>
      <c r="EKT156" s="991"/>
      <c r="EKU156" s="991"/>
      <c r="EKV156" s="991"/>
      <c r="EKW156" s="991"/>
      <c r="EKX156" s="991"/>
      <c r="EKY156" s="991"/>
      <c r="EKZ156" s="991"/>
      <c r="ELA156" s="991"/>
      <c r="ELB156" s="991"/>
      <c r="ELC156" s="991"/>
      <c r="ELD156" s="991"/>
      <c r="ELE156" s="991"/>
      <c r="ELF156" s="991"/>
      <c r="ELG156" s="991"/>
      <c r="ELH156" s="991"/>
      <c r="ELI156" s="991"/>
      <c r="ELJ156" s="991"/>
      <c r="ELK156" s="991"/>
      <c r="ELL156" s="991"/>
      <c r="ELM156" s="991"/>
      <c r="ELN156" s="991"/>
      <c r="ELO156" s="991"/>
      <c r="ELP156" s="991"/>
      <c r="ELQ156" s="991"/>
      <c r="ELR156" s="991"/>
      <c r="ELS156" s="991"/>
      <c r="ELT156" s="991"/>
      <c r="ELU156" s="991"/>
      <c r="ELV156" s="991"/>
      <c r="ELW156" s="991"/>
      <c r="ELX156" s="991"/>
      <c r="ELY156" s="991"/>
      <c r="ELZ156" s="991"/>
      <c r="EMA156" s="991"/>
      <c r="EMB156" s="991"/>
      <c r="EMC156" s="991"/>
      <c r="EMD156" s="991"/>
      <c r="EME156" s="991"/>
      <c r="EMF156" s="991"/>
      <c r="EMG156" s="991"/>
      <c r="EMH156" s="991"/>
      <c r="EMI156" s="991"/>
      <c r="EMJ156" s="991"/>
      <c r="EMK156" s="991"/>
      <c r="EML156" s="991"/>
      <c r="EMM156" s="991"/>
      <c r="EMN156" s="991"/>
      <c r="EMO156" s="991"/>
      <c r="EMP156" s="991"/>
      <c r="EMQ156" s="991"/>
      <c r="EMR156" s="991"/>
      <c r="EMS156" s="991"/>
      <c r="EMT156" s="991"/>
      <c r="EMU156" s="991"/>
      <c r="EMV156" s="991"/>
      <c r="EMW156" s="991"/>
      <c r="EMX156" s="991"/>
      <c r="EMY156" s="991"/>
      <c r="EMZ156" s="991"/>
      <c r="ENA156" s="991"/>
      <c r="ENB156" s="991"/>
      <c r="ENC156" s="991"/>
      <c r="END156" s="991"/>
      <c r="ENE156" s="991"/>
      <c r="ENF156" s="991"/>
      <c r="ENG156" s="991"/>
      <c r="ENH156" s="991"/>
      <c r="ENI156" s="991"/>
      <c r="ENJ156" s="991"/>
      <c r="ENK156" s="991"/>
      <c r="ENL156" s="991"/>
      <c r="ENM156" s="991"/>
      <c r="ENN156" s="991"/>
      <c r="ENO156" s="991"/>
      <c r="ENP156" s="991"/>
      <c r="ENQ156" s="991"/>
      <c r="ENR156" s="991"/>
      <c r="ENS156" s="991"/>
      <c r="ENT156" s="991"/>
      <c r="ENU156" s="991"/>
      <c r="ENV156" s="991"/>
      <c r="ENW156" s="991"/>
      <c r="ENX156" s="991"/>
      <c r="ENY156" s="991"/>
      <c r="ENZ156" s="991"/>
      <c r="EOA156" s="991"/>
      <c r="EOB156" s="991"/>
      <c r="EOC156" s="991"/>
      <c r="EOD156" s="991"/>
      <c r="EOE156" s="991"/>
      <c r="EOF156" s="991"/>
      <c r="EOG156" s="991"/>
      <c r="EOH156" s="991"/>
      <c r="EOI156" s="991"/>
      <c r="EOJ156" s="991"/>
      <c r="EOK156" s="991"/>
      <c r="EOL156" s="991"/>
      <c r="EOM156" s="991"/>
      <c r="EON156" s="991"/>
      <c r="EOO156" s="991"/>
      <c r="EOP156" s="991"/>
      <c r="EOQ156" s="991"/>
      <c r="EOR156" s="991"/>
      <c r="EOS156" s="991"/>
      <c r="EOT156" s="991"/>
      <c r="EOU156" s="991"/>
      <c r="EOV156" s="991"/>
      <c r="EOW156" s="991"/>
      <c r="EOX156" s="991"/>
      <c r="EOY156" s="991"/>
      <c r="EOZ156" s="991"/>
      <c r="EPA156" s="991"/>
      <c r="EPB156" s="991"/>
      <c r="EPC156" s="991"/>
      <c r="EPD156" s="991"/>
      <c r="EPE156" s="991"/>
      <c r="EPF156" s="991"/>
      <c r="EPG156" s="991"/>
      <c r="EPH156" s="991"/>
      <c r="EPI156" s="991"/>
      <c r="EPJ156" s="991"/>
      <c r="EPK156" s="991"/>
      <c r="EPL156" s="991"/>
      <c r="EPM156" s="991"/>
      <c r="EPN156" s="991"/>
      <c r="EPO156" s="991"/>
      <c r="EPP156" s="991"/>
      <c r="EPQ156" s="991"/>
      <c r="EPR156" s="991"/>
      <c r="EPS156" s="991"/>
      <c r="EPT156" s="991"/>
      <c r="EPU156" s="991"/>
      <c r="EPV156" s="991"/>
      <c r="EPW156" s="991"/>
      <c r="EPX156" s="991"/>
      <c r="EPY156" s="991"/>
      <c r="EPZ156" s="991"/>
      <c r="EQA156" s="991"/>
      <c r="EQB156" s="991"/>
      <c r="EQC156" s="991"/>
      <c r="EQD156" s="991"/>
      <c r="EQE156" s="991"/>
      <c r="EQF156" s="991"/>
      <c r="EQG156" s="991"/>
      <c r="EQH156" s="991"/>
      <c r="EQI156" s="991"/>
      <c r="EQJ156" s="991"/>
      <c r="EQK156" s="991"/>
      <c r="EQL156" s="991"/>
      <c r="EQM156" s="991"/>
      <c r="EQN156" s="991"/>
      <c r="EQO156" s="991"/>
      <c r="EQP156" s="991"/>
      <c r="EQQ156" s="991"/>
      <c r="EQR156" s="991"/>
      <c r="EQS156" s="991"/>
      <c r="EQT156" s="991"/>
      <c r="EQU156" s="991"/>
      <c r="EQV156" s="991"/>
      <c r="EQW156" s="991"/>
      <c r="EQX156" s="991"/>
      <c r="EQY156" s="991"/>
      <c r="EQZ156" s="991"/>
      <c r="ERA156" s="991"/>
      <c r="ERB156" s="991"/>
      <c r="ERC156" s="991"/>
      <c r="ERD156" s="991"/>
      <c r="ERE156" s="991"/>
      <c r="ERF156" s="991"/>
      <c r="ERG156" s="991"/>
      <c r="ERH156" s="991"/>
      <c r="ERI156" s="991"/>
      <c r="ERJ156" s="991"/>
      <c r="ERK156" s="991"/>
      <c r="ERL156" s="991"/>
      <c r="ERM156" s="991"/>
      <c r="ERN156" s="991"/>
      <c r="ERO156" s="991"/>
      <c r="ERP156" s="991"/>
      <c r="ERQ156" s="991"/>
      <c r="ERR156" s="991"/>
      <c r="ERS156" s="991"/>
      <c r="ERT156" s="991"/>
      <c r="ERU156" s="991"/>
      <c r="ERV156" s="991"/>
      <c r="ERW156" s="991"/>
      <c r="ERX156" s="991"/>
      <c r="ERY156" s="991"/>
      <c r="ERZ156" s="991"/>
      <c r="ESA156" s="991"/>
      <c r="ESB156" s="991"/>
      <c r="ESC156" s="991"/>
      <c r="ESD156" s="991"/>
      <c r="ESE156" s="991"/>
      <c r="ESF156" s="991"/>
      <c r="ESG156" s="991"/>
      <c r="ESH156" s="991"/>
      <c r="ESI156" s="991"/>
      <c r="ESJ156" s="991"/>
      <c r="ESK156" s="991"/>
      <c r="ESL156" s="991"/>
      <c r="ESM156" s="991"/>
      <c r="ESN156" s="991"/>
      <c r="ESO156" s="991"/>
      <c r="ESP156" s="991"/>
      <c r="ESQ156" s="991"/>
      <c r="ESR156" s="991"/>
      <c r="ESS156" s="991"/>
      <c r="EST156" s="991"/>
      <c r="ESU156" s="991"/>
      <c r="ESV156" s="991"/>
      <c r="ESW156" s="991"/>
      <c r="ESX156" s="991"/>
      <c r="ESY156" s="991"/>
      <c r="ESZ156" s="991"/>
      <c r="ETA156" s="991"/>
      <c r="ETB156" s="991"/>
      <c r="ETC156" s="991"/>
      <c r="ETD156" s="991"/>
      <c r="ETE156" s="991"/>
      <c r="ETF156" s="991"/>
      <c r="ETG156" s="991"/>
      <c r="ETH156" s="991"/>
      <c r="ETI156" s="991"/>
      <c r="ETJ156" s="991"/>
      <c r="ETK156" s="991"/>
      <c r="ETL156" s="991"/>
      <c r="ETM156" s="991"/>
      <c r="ETN156" s="991"/>
      <c r="ETO156" s="991"/>
      <c r="ETP156" s="991"/>
      <c r="ETQ156" s="991"/>
      <c r="ETR156" s="991"/>
      <c r="ETS156" s="991"/>
      <c r="ETT156" s="991"/>
      <c r="ETU156" s="991"/>
      <c r="ETV156" s="991"/>
      <c r="ETW156" s="991"/>
      <c r="ETX156" s="991"/>
      <c r="ETY156" s="991"/>
      <c r="ETZ156" s="991"/>
      <c r="EUA156" s="991"/>
      <c r="EUB156" s="991"/>
      <c r="EUC156" s="991"/>
      <c r="EUD156" s="991"/>
      <c r="EUE156" s="991"/>
      <c r="EUF156" s="991"/>
      <c r="EUG156" s="991"/>
      <c r="EUH156" s="991"/>
      <c r="EUI156" s="991"/>
      <c r="EUJ156" s="991"/>
      <c r="EUK156" s="991"/>
      <c r="EUL156" s="991"/>
      <c r="EUM156" s="991"/>
      <c r="EUN156" s="991"/>
      <c r="EUO156" s="991"/>
      <c r="EUP156" s="991"/>
      <c r="EUQ156" s="991"/>
      <c r="EUR156" s="991"/>
      <c r="EUS156" s="991"/>
      <c r="EUT156" s="991"/>
      <c r="EUU156" s="991"/>
      <c r="EUV156" s="991"/>
      <c r="EUW156" s="991"/>
      <c r="EUX156" s="991"/>
      <c r="EUY156" s="991"/>
      <c r="EUZ156" s="991"/>
      <c r="EVA156" s="991"/>
      <c r="EVB156" s="991"/>
      <c r="EVC156" s="991"/>
      <c r="EVD156" s="991"/>
      <c r="EVE156" s="991"/>
      <c r="EVF156" s="991"/>
      <c r="EVG156" s="991"/>
      <c r="EVH156" s="991"/>
      <c r="EVI156" s="991"/>
      <c r="EVJ156" s="991"/>
      <c r="EVK156" s="991"/>
      <c r="EVL156" s="991"/>
      <c r="EVM156" s="991"/>
      <c r="EVN156" s="991"/>
      <c r="EVO156" s="991"/>
      <c r="EVP156" s="991"/>
      <c r="EVQ156" s="991"/>
      <c r="EVR156" s="991"/>
      <c r="EVS156" s="991"/>
      <c r="EVT156" s="991"/>
      <c r="EVU156" s="991"/>
      <c r="EVV156" s="991"/>
      <c r="EVW156" s="991"/>
      <c r="EVX156" s="991"/>
      <c r="EVY156" s="991"/>
      <c r="EVZ156" s="991"/>
      <c r="EWA156" s="991"/>
      <c r="EWB156" s="991"/>
      <c r="EWC156" s="991"/>
      <c r="EWD156" s="991"/>
      <c r="EWE156" s="991"/>
      <c r="EWF156" s="991"/>
      <c r="EWG156" s="991"/>
      <c r="EWH156" s="991"/>
      <c r="EWI156" s="991"/>
      <c r="EWJ156" s="991"/>
      <c r="EWK156" s="991"/>
      <c r="EWL156" s="991"/>
      <c r="EWM156" s="991"/>
      <c r="EWN156" s="991"/>
      <c r="EWO156" s="991"/>
      <c r="EWP156" s="991"/>
      <c r="EWQ156" s="991"/>
      <c r="EWR156" s="991"/>
      <c r="EWS156" s="991"/>
      <c r="EWT156" s="991"/>
      <c r="EWU156" s="991"/>
      <c r="EWV156" s="991"/>
      <c r="EWW156" s="991"/>
      <c r="EWX156" s="991"/>
      <c r="EWY156" s="991"/>
      <c r="EWZ156" s="991"/>
      <c r="EXA156" s="991"/>
      <c r="EXB156" s="991"/>
      <c r="EXC156" s="991"/>
      <c r="EXD156" s="991"/>
      <c r="EXE156" s="991"/>
      <c r="EXF156" s="991"/>
      <c r="EXG156" s="991"/>
      <c r="EXH156" s="991"/>
      <c r="EXI156" s="991"/>
      <c r="EXJ156" s="991"/>
      <c r="EXK156" s="991"/>
      <c r="EXL156" s="991"/>
      <c r="EXM156" s="991"/>
      <c r="EXN156" s="991"/>
      <c r="EXO156" s="991"/>
      <c r="EXP156" s="991"/>
      <c r="EXQ156" s="991"/>
      <c r="EXR156" s="991"/>
      <c r="EXS156" s="991"/>
      <c r="EXT156" s="991"/>
      <c r="EXU156" s="991"/>
      <c r="EXV156" s="991"/>
      <c r="EXW156" s="991"/>
      <c r="EXX156" s="991"/>
      <c r="EXY156" s="991"/>
      <c r="EXZ156" s="991"/>
      <c r="EYA156" s="991"/>
      <c r="EYB156" s="991"/>
      <c r="EYC156" s="991"/>
      <c r="EYD156" s="991"/>
      <c r="EYE156" s="991"/>
      <c r="EYF156" s="991"/>
      <c r="EYG156" s="991"/>
      <c r="EYH156" s="991"/>
      <c r="EYI156" s="991"/>
      <c r="EYJ156" s="991"/>
      <c r="EYK156" s="991"/>
      <c r="EYL156" s="991"/>
      <c r="EYM156" s="991"/>
      <c r="EYN156" s="991"/>
      <c r="EYO156" s="991"/>
      <c r="EYP156" s="991"/>
      <c r="EYQ156" s="991"/>
      <c r="EYR156" s="991"/>
      <c r="EYS156" s="991"/>
      <c r="EYT156" s="991"/>
      <c r="EYU156" s="991"/>
      <c r="EYV156" s="991"/>
      <c r="EYW156" s="991"/>
      <c r="EYX156" s="991"/>
      <c r="EYY156" s="991"/>
      <c r="EYZ156" s="991"/>
      <c r="EZA156" s="991"/>
      <c r="EZB156" s="991"/>
      <c r="EZC156" s="991"/>
      <c r="EZD156" s="991"/>
      <c r="EZE156" s="991"/>
      <c r="EZF156" s="991"/>
      <c r="EZG156" s="991"/>
      <c r="EZH156" s="991"/>
      <c r="EZI156" s="991"/>
      <c r="EZJ156" s="991"/>
      <c r="EZK156" s="991"/>
      <c r="EZL156" s="991"/>
      <c r="EZM156" s="991"/>
      <c r="EZN156" s="991"/>
      <c r="EZO156" s="991"/>
      <c r="EZP156" s="991"/>
      <c r="EZQ156" s="991"/>
      <c r="EZR156" s="991"/>
      <c r="EZS156" s="991"/>
      <c r="EZT156" s="991"/>
      <c r="EZU156" s="991"/>
      <c r="EZV156" s="991"/>
      <c r="EZW156" s="991"/>
      <c r="EZX156" s="991"/>
      <c r="EZY156" s="991"/>
      <c r="EZZ156" s="991"/>
      <c r="FAA156" s="991"/>
      <c r="FAB156" s="991"/>
      <c r="FAC156" s="991"/>
      <c r="FAD156" s="991"/>
      <c r="FAE156" s="991"/>
      <c r="FAF156" s="991"/>
      <c r="FAG156" s="991"/>
      <c r="FAH156" s="991"/>
      <c r="FAI156" s="991"/>
      <c r="FAJ156" s="991"/>
      <c r="FAK156" s="991"/>
      <c r="FAL156" s="991"/>
      <c r="FAM156" s="991"/>
      <c r="FAN156" s="991"/>
      <c r="FAO156" s="991"/>
      <c r="FAP156" s="991"/>
      <c r="FAQ156" s="991"/>
      <c r="FAR156" s="991"/>
      <c r="FAS156" s="991"/>
      <c r="FAT156" s="991"/>
      <c r="FAU156" s="991"/>
      <c r="FAV156" s="991"/>
      <c r="FAW156" s="991"/>
      <c r="FAX156" s="991"/>
      <c r="FAY156" s="991"/>
      <c r="FAZ156" s="991"/>
      <c r="FBA156" s="991"/>
      <c r="FBB156" s="991"/>
      <c r="FBC156" s="991"/>
      <c r="FBD156" s="991"/>
      <c r="FBE156" s="991"/>
      <c r="FBF156" s="991"/>
      <c r="FBG156" s="991"/>
      <c r="FBH156" s="991"/>
      <c r="FBI156" s="991"/>
      <c r="FBJ156" s="991"/>
      <c r="FBK156" s="991"/>
      <c r="FBL156" s="991"/>
      <c r="FBM156" s="991"/>
      <c r="FBN156" s="991"/>
      <c r="FBO156" s="991"/>
      <c r="FBP156" s="991"/>
      <c r="FBQ156" s="991"/>
      <c r="FBR156" s="991"/>
      <c r="FBS156" s="991"/>
      <c r="FBT156" s="991"/>
      <c r="FBU156" s="991"/>
      <c r="FBV156" s="991"/>
      <c r="FBW156" s="991"/>
      <c r="FBX156" s="991"/>
      <c r="FBY156" s="991"/>
      <c r="FBZ156" s="991"/>
      <c r="FCA156" s="991"/>
      <c r="FCB156" s="991"/>
      <c r="FCC156" s="991"/>
      <c r="FCD156" s="991"/>
      <c r="FCE156" s="991"/>
      <c r="FCF156" s="991"/>
      <c r="FCG156" s="991"/>
      <c r="FCH156" s="991"/>
      <c r="FCI156" s="991"/>
      <c r="FCJ156" s="991"/>
      <c r="FCK156" s="991"/>
      <c r="FCL156" s="991"/>
      <c r="FCM156" s="991"/>
      <c r="FCN156" s="991"/>
      <c r="FCO156" s="991"/>
      <c r="FCP156" s="991"/>
      <c r="FCQ156" s="991"/>
      <c r="FCR156" s="991"/>
      <c r="FCS156" s="991"/>
      <c r="FCT156" s="991"/>
      <c r="FCU156" s="991"/>
      <c r="FCV156" s="991"/>
      <c r="FCW156" s="991"/>
      <c r="FCX156" s="991"/>
      <c r="FCY156" s="991"/>
      <c r="FCZ156" s="991"/>
      <c r="FDA156" s="991"/>
      <c r="FDB156" s="991"/>
      <c r="FDC156" s="991"/>
      <c r="FDD156" s="991"/>
      <c r="FDE156" s="991"/>
      <c r="FDF156" s="991"/>
      <c r="FDG156" s="991"/>
      <c r="FDH156" s="991"/>
      <c r="FDI156" s="991"/>
      <c r="FDJ156" s="991"/>
      <c r="FDK156" s="991"/>
      <c r="FDL156" s="991"/>
      <c r="FDM156" s="991"/>
      <c r="FDN156" s="991"/>
      <c r="FDO156" s="991"/>
      <c r="FDP156" s="991"/>
      <c r="FDQ156" s="991"/>
      <c r="FDR156" s="991"/>
      <c r="FDS156" s="991"/>
      <c r="FDT156" s="991"/>
      <c r="FDU156" s="991"/>
      <c r="FDV156" s="991"/>
      <c r="FDW156" s="991"/>
      <c r="FDX156" s="991"/>
      <c r="FDY156" s="991"/>
      <c r="FDZ156" s="991"/>
      <c r="FEA156" s="991"/>
      <c r="FEB156" s="991"/>
      <c r="FEC156" s="991"/>
      <c r="FED156" s="991"/>
      <c r="FEE156" s="991"/>
      <c r="FEF156" s="991"/>
      <c r="FEG156" s="991"/>
      <c r="FEH156" s="991"/>
      <c r="FEI156" s="991"/>
      <c r="FEJ156" s="991"/>
      <c r="FEK156" s="991"/>
      <c r="FEL156" s="991"/>
      <c r="FEM156" s="991"/>
      <c r="FEN156" s="991"/>
      <c r="FEO156" s="991"/>
      <c r="FEP156" s="991"/>
      <c r="FEQ156" s="991"/>
      <c r="FER156" s="991"/>
      <c r="FES156" s="991"/>
      <c r="FET156" s="991"/>
      <c r="FEU156" s="991"/>
      <c r="FEV156" s="991"/>
      <c r="FEW156" s="991"/>
      <c r="FEX156" s="991"/>
      <c r="FEY156" s="991"/>
      <c r="FEZ156" s="991"/>
      <c r="FFA156" s="991"/>
      <c r="FFB156" s="991"/>
      <c r="FFC156" s="991"/>
      <c r="FFD156" s="991"/>
      <c r="FFE156" s="991"/>
      <c r="FFF156" s="991"/>
      <c r="FFG156" s="991"/>
      <c r="FFH156" s="991"/>
      <c r="FFI156" s="991"/>
      <c r="FFJ156" s="991"/>
      <c r="FFK156" s="991"/>
      <c r="FFL156" s="991"/>
      <c r="FFM156" s="991"/>
      <c r="FFN156" s="991"/>
      <c r="FFO156" s="991"/>
      <c r="FFP156" s="991"/>
      <c r="FFQ156" s="991"/>
      <c r="FFR156" s="991"/>
      <c r="FFS156" s="991"/>
      <c r="FFT156" s="991"/>
      <c r="FFU156" s="991"/>
      <c r="FFV156" s="991"/>
      <c r="FFW156" s="991"/>
      <c r="FFX156" s="991"/>
      <c r="FFY156" s="991"/>
      <c r="FFZ156" s="991"/>
      <c r="FGA156" s="991"/>
      <c r="FGB156" s="991"/>
      <c r="FGC156" s="991"/>
      <c r="FGD156" s="991"/>
      <c r="FGE156" s="991"/>
      <c r="FGF156" s="991"/>
      <c r="FGG156" s="991"/>
      <c r="FGH156" s="991"/>
      <c r="FGI156" s="991"/>
      <c r="FGJ156" s="991"/>
      <c r="FGK156" s="991"/>
      <c r="FGL156" s="991"/>
      <c r="FGM156" s="991"/>
      <c r="FGN156" s="991"/>
      <c r="FGO156" s="991"/>
      <c r="FGP156" s="991"/>
      <c r="FGQ156" s="991"/>
      <c r="FGR156" s="991"/>
      <c r="FGS156" s="991"/>
      <c r="FGT156" s="991"/>
      <c r="FGU156" s="991"/>
      <c r="FGV156" s="991"/>
      <c r="FGW156" s="991"/>
      <c r="FGX156" s="991"/>
      <c r="FGY156" s="991"/>
      <c r="FGZ156" s="991"/>
      <c r="FHA156" s="991"/>
      <c r="FHB156" s="991"/>
      <c r="FHC156" s="991"/>
      <c r="FHD156" s="991"/>
      <c r="FHE156" s="991"/>
      <c r="FHF156" s="991"/>
      <c r="FHG156" s="991"/>
      <c r="FHH156" s="991"/>
      <c r="FHI156" s="991"/>
      <c r="FHJ156" s="991"/>
      <c r="FHK156" s="991"/>
      <c r="FHL156" s="991"/>
      <c r="FHM156" s="991"/>
      <c r="FHN156" s="991"/>
      <c r="FHO156" s="991"/>
      <c r="FHP156" s="991"/>
      <c r="FHQ156" s="991"/>
      <c r="FHR156" s="991"/>
      <c r="FHS156" s="991"/>
      <c r="FHT156" s="991"/>
      <c r="FHU156" s="991"/>
      <c r="FHV156" s="991"/>
      <c r="FHW156" s="991"/>
      <c r="FHX156" s="991"/>
      <c r="FHY156" s="991"/>
      <c r="FHZ156" s="991"/>
      <c r="FIA156" s="991"/>
      <c r="FIB156" s="991"/>
      <c r="FIC156" s="991"/>
      <c r="FID156" s="991"/>
      <c r="FIE156" s="991"/>
      <c r="FIF156" s="991"/>
      <c r="FIG156" s="991"/>
      <c r="FIH156" s="991"/>
      <c r="FII156" s="991"/>
      <c r="FIJ156" s="991"/>
      <c r="FIK156" s="991"/>
      <c r="FIL156" s="991"/>
      <c r="FIM156" s="991"/>
      <c r="FIN156" s="991"/>
      <c r="FIO156" s="991"/>
      <c r="FIP156" s="991"/>
      <c r="FIQ156" s="991"/>
      <c r="FIR156" s="991"/>
      <c r="FIS156" s="991"/>
      <c r="FIT156" s="991"/>
      <c r="FIU156" s="991"/>
      <c r="FIV156" s="991"/>
      <c r="FIW156" s="991"/>
      <c r="FIX156" s="991"/>
      <c r="FIY156" s="991"/>
      <c r="FIZ156" s="991"/>
      <c r="FJA156" s="991"/>
      <c r="FJB156" s="991"/>
      <c r="FJC156" s="991"/>
      <c r="FJD156" s="991"/>
      <c r="FJE156" s="991"/>
      <c r="FJF156" s="991"/>
      <c r="FJG156" s="991"/>
      <c r="FJH156" s="991"/>
      <c r="FJI156" s="991"/>
      <c r="FJJ156" s="991"/>
      <c r="FJK156" s="991"/>
      <c r="FJL156" s="991"/>
      <c r="FJM156" s="991"/>
      <c r="FJN156" s="991"/>
      <c r="FJO156" s="991"/>
      <c r="FJP156" s="991"/>
      <c r="FJQ156" s="991"/>
      <c r="FJR156" s="991"/>
      <c r="FJS156" s="991"/>
      <c r="FJT156" s="991"/>
      <c r="FJU156" s="991"/>
      <c r="FJV156" s="991"/>
      <c r="FJW156" s="991"/>
      <c r="FJX156" s="991"/>
      <c r="FJY156" s="991"/>
      <c r="FJZ156" s="991"/>
      <c r="FKA156" s="991"/>
      <c r="FKB156" s="991"/>
      <c r="FKC156" s="991"/>
      <c r="FKD156" s="991"/>
      <c r="FKE156" s="991"/>
      <c r="FKF156" s="991"/>
      <c r="FKG156" s="991"/>
      <c r="FKH156" s="991"/>
      <c r="FKI156" s="991"/>
      <c r="FKJ156" s="991"/>
      <c r="FKK156" s="991"/>
      <c r="FKL156" s="991"/>
      <c r="FKM156" s="991"/>
      <c r="FKN156" s="991"/>
      <c r="FKO156" s="991"/>
      <c r="FKP156" s="991"/>
      <c r="FKQ156" s="991"/>
      <c r="FKR156" s="991"/>
      <c r="FKS156" s="991"/>
      <c r="FKT156" s="991"/>
      <c r="FKU156" s="991"/>
      <c r="FKV156" s="991"/>
      <c r="FKW156" s="991"/>
      <c r="FKX156" s="991"/>
      <c r="FKY156" s="991"/>
      <c r="FKZ156" s="991"/>
      <c r="FLA156" s="991"/>
      <c r="FLB156" s="991"/>
      <c r="FLC156" s="991"/>
      <c r="FLD156" s="991"/>
      <c r="FLE156" s="991"/>
      <c r="FLF156" s="991"/>
      <c r="FLG156" s="991"/>
      <c r="FLH156" s="991"/>
      <c r="FLI156" s="991"/>
      <c r="FLJ156" s="991"/>
      <c r="FLK156" s="991"/>
      <c r="FLL156" s="991"/>
      <c r="FLM156" s="991"/>
      <c r="FLN156" s="991"/>
      <c r="FLO156" s="991"/>
      <c r="FLP156" s="991"/>
      <c r="FLQ156" s="991"/>
      <c r="FLR156" s="991"/>
      <c r="FLS156" s="991"/>
      <c r="FLT156" s="991"/>
      <c r="FLU156" s="991"/>
      <c r="FLV156" s="991"/>
      <c r="FLW156" s="991"/>
      <c r="FLX156" s="991"/>
      <c r="FLY156" s="991"/>
      <c r="FLZ156" s="991"/>
      <c r="FMA156" s="991"/>
      <c r="FMB156" s="991"/>
      <c r="FMC156" s="991"/>
      <c r="FMD156" s="991"/>
      <c r="FME156" s="991"/>
      <c r="FMF156" s="991"/>
      <c r="FMG156" s="991"/>
      <c r="FMH156" s="991"/>
      <c r="FMI156" s="991"/>
      <c r="FMJ156" s="991"/>
      <c r="FMK156" s="991"/>
      <c r="FML156" s="991"/>
      <c r="FMM156" s="991"/>
      <c r="FMN156" s="991"/>
      <c r="FMO156" s="991"/>
      <c r="FMP156" s="991"/>
      <c r="FMQ156" s="991"/>
      <c r="FMR156" s="991"/>
      <c r="FMS156" s="991"/>
      <c r="FMT156" s="991"/>
      <c r="FMU156" s="991"/>
      <c r="FMV156" s="991"/>
      <c r="FMW156" s="991"/>
      <c r="FMX156" s="991"/>
      <c r="FMY156" s="991"/>
      <c r="FMZ156" s="991"/>
      <c r="FNA156" s="991"/>
      <c r="FNB156" s="991"/>
      <c r="FNC156" s="991"/>
      <c r="FND156" s="991"/>
      <c r="FNE156" s="991"/>
      <c r="FNF156" s="991"/>
      <c r="FNG156" s="991"/>
      <c r="FNH156" s="991"/>
      <c r="FNI156" s="991"/>
      <c r="FNJ156" s="991"/>
      <c r="FNK156" s="991"/>
      <c r="FNL156" s="991"/>
      <c r="FNM156" s="991"/>
      <c r="FNN156" s="991"/>
      <c r="FNO156" s="991"/>
      <c r="FNP156" s="991"/>
      <c r="FNQ156" s="991"/>
      <c r="FNR156" s="991"/>
      <c r="FNS156" s="991"/>
      <c r="FNT156" s="991"/>
      <c r="FNU156" s="991"/>
      <c r="FNV156" s="991"/>
      <c r="FNW156" s="991"/>
      <c r="FNX156" s="991"/>
      <c r="FNY156" s="991"/>
      <c r="FNZ156" s="991"/>
      <c r="FOA156" s="991"/>
      <c r="FOB156" s="991"/>
      <c r="FOC156" s="991"/>
      <c r="FOD156" s="991"/>
      <c r="FOE156" s="991"/>
      <c r="FOF156" s="991"/>
      <c r="FOG156" s="991"/>
      <c r="FOH156" s="991"/>
      <c r="FOI156" s="991"/>
      <c r="FOJ156" s="991"/>
      <c r="FOK156" s="991"/>
      <c r="FOL156" s="991"/>
      <c r="FOM156" s="991"/>
      <c r="FON156" s="991"/>
      <c r="FOO156" s="991"/>
      <c r="FOP156" s="991"/>
      <c r="FOQ156" s="991"/>
      <c r="FOR156" s="991"/>
      <c r="FOS156" s="991"/>
      <c r="FOT156" s="991"/>
      <c r="FOU156" s="991"/>
      <c r="FOV156" s="991"/>
      <c r="FOW156" s="991"/>
      <c r="FOX156" s="991"/>
      <c r="FOY156" s="991"/>
      <c r="FOZ156" s="991"/>
      <c r="FPA156" s="991"/>
      <c r="FPB156" s="991"/>
      <c r="FPC156" s="991"/>
      <c r="FPD156" s="991"/>
      <c r="FPE156" s="991"/>
      <c r="FPF156" s="991"/>
      <c r="FPG156" s="991"/>
      <c r="FPH156" s="991"/>
      <c r="FPI156" s="991"/>
      <c r="FPJ156" s="991"/>
      <c r="FPK156" s="991"/>
      <c r="FPL156" s="991"/>
      <c r="FPM156" s="991"/>
      <c r="FPN156" s="991"/>
      <c r="FPO156" s="991"/>
      <c r="FPP156" s="991"/>
      <c r="FPQ156" s="991"/>
      <c r="FPR156" s="991"/>
      <c r="FPS156" s="991"/>
      <c r="FPT156" s="991"/>
      <c r="FPU156" s="991"/>
      <c r="FPV156" s="991"/>
      <c r="FPW156" s="991"/>
      <c r="FPX156" s="991"/>
      <c r="FPY156" s="991"/>
      <c r="FPZ156" s="991"/>
      <c r="FQA156" s="991"/>
      <c r="FQB156" s="991"/>
      <c r="FQC156" s="991"/>
      <c r="FQD156" s="991"/>
      <c r="FQE156" s="991"/>
      <c r="FQF156" s="991"/>
      <c r="FQG156" s="991"/>
      <c r="FQH156" s="991"/>
      <c r="FQI156" s="991"/>
      <c r="FQJ156" s="991"/>
      <c r="FQK156" s="991"/>
      <c r="FQL156" s="991"/>
      <c r="FQM156" s="991"/>
      <c r="FQN156" s="991"/>
      <c r="FQO156" s="991"/>
      <c r="FQP156" s="991"/>
      <c r="FQQ156" s="991"/>
      <c r="FQR156" s="991"/>
      <c r="FQS156" s="991"/>
      <c r="FQT156" s="991"/>
      <c r="FQU156" s="991"/>
      <c r="FQV156" s="991"/>
      <c r="FQW156" s="991"/>
      <c r="FQX156" s="991"/>
      <c r="FQY156" s="991"/>
      <c r="FQZ156" s="991"/>
      <c r="FRA156" s="991"/>
      <c r="FRB156" s="991"/>
      <c r="FRC156" s="991"/>
      <c r="FRD156" s="991"/>
      <c r="FRE156" s="991"/>
      <c r="FRF156" s="991"/>
      <c r="FRG156" s="991"/>
      <c r="FRH156" s="991"/>
      <c r="FRI156" s="991"/>
      <c r="FRJ156" s="991"/>
      <c r="FRK156" s="991"/>
      <c r="FRL156" s="991"/>
      <c r="FRM156" s="991"/>
      <c r="FRN156" s="991"/>
      <c r="FRO156" s="991"/>
      <c r="FRP156" s="991"/>
      <c r="FRQ156" s="991"/>
      <c r="FRR156" s="991"/>
      <c r="FRS156" s="991"/>
      <c r="FRT156" s="991"/>
      <c r="FRU156" s="991"/>
      <c r="FRV156" s="991"/>
      <c r="FRW156" s="991"/>
      <c r="FRX156" s="991"/>
      <c r="FRY156" s="991"/>
      <c r="FRZ156" s="991"/>
      <c r="FSA156" s="991"/>
      <c r="FSB156" s="991"/>
      <c r="FSC156" s="991"/>
      <c r="FSD156" s="991"/>
      <c r="FSE156" s="991"/>
      <c r="FSF156" s="991"/>
      <c r="FSG156" s="991"/>
      <c r="FSH156" s="991"/>
      <c r="FSI156" s="991"/>
      <c r="FSJ156" s="991"/>
      <c r="FSK156" s="991"/>
      <c r="FSL156" s="991"/>
      <c r="FSM156" s="991"/>
      <c r="FSN156" s="991"/>
      <c r="FSO156" s="991"/>
      <c r="FSP156" s="991"/>
      <c r="FSQ156" s="991"/>
      <c r="FSR156" s="991"/>
      <c r="FSS156" s="991"/>
      <c r="FST156" s="991"/>
      <c r="FSU156" s="991"/>
      <c r="FSV156" s="991"/>
      <c r="FSW156" s="991"/>
      <c r="FSX156" s="991"/>
      <c r="FSY156" s="991"/>
      <c r="FSZ156" s="991"/>
      <c r="FTA156" s="991"/>
      <c r="FTB156" s="991"/>
      <c r="FTC156" s="991"/>
      <c r="FTD156" s="991"/>
      <c r="FTE156" s="991"/>
      <c r="FTF156" s="991"/>
      <c r="FTG156" s="991"/>
      <c r="FTH156" s="991"/>
      <c r="FTI156" s="991"/>
      <c r="FTJ156" s="991"/>
      <c r="FTK156" s="991"/>
      <c r="FTL156" s="991"/>
      <c r="FTM156" s="991"/>
      <c r="FTN156" s="991"/>
      <c r="FTO156" s="991"/>
      <c r="FTP156" s="991"/>
      <c r="FTQ156" s="991"/>
      <c r="FTR156" s="991"/>
      <c r="FTS156" s="991"/>
      <c r="FTT156" s="991"/>
      <c r="FTU156" s="991"/>
      <c r="FTV156" s="991"/>
      <c r="FTW156" s="991"/>
      <c r="FTX156" s="991"/>
      <c r="FTY156" s="991"/>
      <c r="FTZ156" s="991"/>
      <c r="FUA156" s="991"/>
      <c r="FUB156" s="991"/>
      <c r="FUC156" s="991"/>
      <c r="FUD156" s="991"/>
      <c r="FUE156" s="991"/>
      <c r="FUF156" s="991"/>
      <c r="FUG156" s="991"/>
      <c r="FUH156" s="991"/>
      <c r="FUI156" s="991"/>
      <c r="FUJ156" s="991"/>
      <c r="FUK156" s="991"/>
      <c r="FUL156" s="991"/>
      <c r="FUM156" s="991"/>
      <c r="FUN156" s="991"/>
      <c r="FUO156" s="991"/>
      <c r="FUP156" s="991"/>
      <c r="FUQ156" s="991"/>
      <c r="FUR156" s="991"/>
      <c r="FUS156" s="991"/>
      <c r="FUT156" s="991"/>
      <c r="FUU156" s="991"/>
      <c r="FUV156" s="991"/>
      <c r="FUW156" s="991"/>
      <c r="FUX156" s="991"/>
      <c r="FUY156" s="991"/>
      <c r="FUZ156" s="991"/>
      <c r="FVA156" s="991"/>
      <c r="FVB156" s="991"/>
      <c r="FVC156" s="991"/>
      <c r="FVD156" s="991"/>
      <c r="FVE156" s="991"/>
      <c r="FVF156" s="991"/>
      <c r="FVG156" s="991"/>
      <c r="FVH156" s="991"/>
      <c r="FVI156" s="991"/>
      <c r="FVJ156" s="991"/>
      <c r="FVK156" s="991"/>
      <c r="FVL156" s="991"/>
      <c r="FVM156" s="991"/>
      <c r="FVN156" s="991"/>
      <c r="FVO156" s="991"/>
      <c r="FVP156" s="991"/>
      <c r="FVQ156" s="991"/>
      <c r="FVR156" s="991"/>
      <c r="FVS156" s="991"/>
      <c r="FVT156" s="991"/>
      <c r="FVU156" s="991"/>
      <c r="FVV156" s="991"/>
      <c r="FVW156" s="991"/>
      <c r="FVX156" s="991"/>
      <c r="FVY156" s="991"/>
      <c r="FVZ156" s="991"/>
      <c r="FWA156" s="991"/>
      <c r="FWB156" s="991"/>
      <c r="FWC156" s="991"/>
      <c r="FWD156" s="991"/>
      <c r="FWE156" s="991"/>
      <c r="FWF156" s="991"/>
      <c r="FWG156" s="991"/>
      <c r="FWH156" s="991"/>
      <c r="FWI156" s="991"/>
      <c r="FWJ156" s="991"/>
      <c r="FWK156" s="991"/>
      <c r="FWL156" s="991"/>
      <c r="FWM156" s="991"/>
      <c r="FWN156" s="991"/>
      <c r="FWO156" s="991"/>
      <c r="FWP156" s="991"/>
      <c r="FWQ156" s="991"/>
      <c r="FWR156" s="991"/>
      <c r="FWS156" s="991"/>
      <c r="FWT156" s="991"/>
      <c r="FWU156" s="991"/>
      <c r="FWV156" s="991"/>
      <c r="FWW156" s="991"/>
      <c r="FWX156" s="991"/>
      <c r="FWY156" s="991"/>
      <c r="FWZ156" s="991"/>
      <c r="FXA156" s="991"/>
      <c r="FXB156" s="991"/>
      <c r="FXC156" s="991"/>
      <c r="FXD156" s="991"/>
      <c r="FXE156" s="991"/>
      <c r="FXF156" s="991"/>
      <c r="FXG156" s="991"/>
      <c r="FXH156" s="991"/>
      <c r="FXI156" s="991"/>
      <c r="FXJ156" s="991"/>
      <c r="FXK156" s="991"/>
      <c r="FXL156" s="991"/>
      <c r="FXM156" s="991"/>
      <c r="FXN156" s="991"/>
      <c r="FXO156" s="991"/>
      <c r="FXP156" s="991"/>
      <c r="FXQ156" s="991"/>
      <c r="FXR156" s="991"/>
      <c r="FXS156" s="991"/>
      <c r="FXT156" s="991"/>
      <c r="FXU156" s="991"/>
      <c r="FXV156" s="991"/>
      <c r="FXW156" s="991"/>
      <c r="FXX156" s="991"/>
      <c r="FXY156" s="991"/>
      <c r="FXZ156" s="991"/>
      <c r="FYA156" s="991"/>
      <c r="FYB156" s="991"/>
      <c r="FYC156" s="991"/>
      <c r="FYD156" s="991"/>
      <c r="FYE156" s="991"/>
      <c r="FYF156" s="991"/>
      <c r="FYG156" s="991"/>
      <c r="FYH156" s="991"/>
      <c r="FYI156" s="991"/>
      <c r="FYJ156" s="991"/>
      <c r="FYK156" s="991"/>
      <c r="FYL156" s="991"/>
      <c r="FYM156" s="991"/>
      <c r="FYN156" s="991"/>
      <c r="FYO156" s="991"/>
      <c r="FYP156" s="991"/>
      <c r="FYQ156" s="991"/>
      <c r="FYR156" s="991"/>
      <c r="FYS156" s="991"/>
      <c r="FYT156" s="991"/>
      <c r="FYU156" s="991"/>
      <c r="FYV156" s="991"/>
      <c r="FYW156" s="991"/>
      <c r="FYX156" s="991"/>
      <c r="FYY156" s="991"/>
      <c r="FYZ156" s="991"/>
      <c r="FZA156" s="991"/>
      <c r="FZB156" s="991"/>
      <c r="FZC156" s="991"/>
      <c r="FZD156" s="991"/>
      <c r="FZE156" s="991"/>
      <c r="FZF156" s="991"/>
      <c r="FZG156" s="991"/>
      <c r="FZH156" s="991"/>
      <c r="FZI156" s="991"/>
      <c r="FZJ156" s="991"/>
      <c r="FZK156" s="991"/>
      <c r="FZL156" s="991"/>
      <c r="FZM156" s="991"/>
      <c r="FZN156" s="991"/>
      <c r="FZO156" s="991"/>
      <c r="FZP156" s="991"/>
      <c r="FZQ156" s="991"/>
      <c r="FZR156" s="991"/>
      <c r="FZS156" s="991"/>
      <c r="FZT156" s="991"/>
      <c r="FZU156" s="991"/>
      <c r="FZV156" s="991"/>
      <c r="FZW156" s="991"/>
      <c r="FZX156" s="991"/>
      <c r="FZY156" s="991"/>
      <c r="FZZ156" s="991"/>
      <c r="GAA156" s="991"/>
      <c r="GAB156" s="991"/>
      <c r="GAC156" s="991"/>
      <c r="GAD156" s="991"/>
      <c r="GAE156" s="991"/>
      <c r="GAF156" s="991"/>
      <c r="GAG156" s="991"/>
      <c r="GAH156" s="991"/>
      <c r="GAI156" s="991"/>
      <c r="GAJ156" s="991"/>
      <c r="GAK156" s="991"/>
      <c r="GAL156" s="991"/>
      <c r="GAM156" s="991"/>
      <c r="GAN156" s="991"/>
      <c r="GAO156" s="991"/>
      <c r="GAP156" s="991"/>
      <c r="GAQ156" s="991"/>
      <c r="GAR156" s="991"/>
      <c r="GAS156" s="991"/>
      <c r="GAT156" s="991"/>
      <c r="GAU156" s="991"/>
      <c r="GAV156" s="991"/>
      <c r="GAW156" s="991"/>
      <c r="GAX156" s="991"/>
      <c r="GAY156" s="991"/>
      <c r="GAZ156" s="991"/>
      <c r="GBA156" s="991"/>
      <c r="GBB156" s="991"/>
      <c r="GBC156" s="991"/>
      <c r="GBD156" s="991"/>
      <c r="GBE156" s="991"/>
      <c r="GBF156" s="991"/>
      <c r="GBG156" s="991"/>
      <c r="GBH156" s="991"/>
      <c r="GBI156" s="991"/>
      <c r="GBJ156" s="991"/>
      <c r="GBK156" s="991"/>
      <c r="GBL156" s="991"/>
      <c r="GBM156" s="991"/>
      <c r="GBN156" s="991"/>
      <c r="GBO156" s="991"/>
      <c r="GBP156" s="991"/>
      <c r="GBQ156" s="991"/>
      <c r="GBR156" s="991"/>
      <c r="GBS156" s="991"/>
      <c r="GBT156" s="991"/>
      <c r="GBU156" s="991"/>
      <c r="GBV156" s="991"/>
      <c r="GBW156" s="991"/>
      <c r="GBX156" s="991"/>
      <c r="GBY156" s="991"/>
      <c r="GBZ156" s="991"/>
      <c r="GCA156" s="991"/>
      <c r="GCB156" s="991"/>
      <c r="GCC156" s="991"/>
      <c r="GCD156" s="991"/>
      <c r="GCE156" s="991"/>
      <c r="GCF156" s="991"/>
      <c r="GCG156" s="991"/>
      <c r="GCH156" s="991"/>
      <c r="GCI156" s="991"/>
      <c r="GCJ156" s="991"/>
      <c r="GCK156" s="991"/>
      <c r="GCL156" s="991"/>
      <c r="GCM156" s="991"/>
      <c r="GCN156" s="991"/>
      <c r="GCO156" s="991"/>
      <c r="GCP156" s="991"/>
      <c r="GCQ156" s="991"/>
      <c r="GCR156" s="991"/>
      <c r="GCS156" s="991"/>
      <c r="GCT156" s="991"/>
      <c r="GCU156" s="991"/>
      <c r="GCV156" s="991"/>
      <c r="GCW156" s="991"/>
      <c r="GCX156" s="991"/>
      <c r="GCY156" s="991"/>
      <c r="GCZ156" s="991"/>
      <c r="GDA156" s="991"/>
      <c r="GDB156" s="991"/>
      <c r="GDC156" s="991"/>
      <c r="GDD156" s="991"/>
      <c r="GDE156" s="991"/>
      <c r="GDF156" s="991"/>
      <c r="GDG156" s="991"/>
      <c r="GDH156" s="991"/>
      <c r="GDI156" s="991"/>
      <c r="GDJ156" s="991"/>
      <c r="GDK156" s="991"/>
      <c r="GDL156" s="991"/>
      <c r="GDM156" s="991"/>
      <c r="GDN156" s="991"/>
      <c r="GDO156" s="991"/>
      <c r="GDP156" s="991"/>
      <c r="GDQ156" s="991"/>
      <c r="GDR156" s="991"/>
      <c r="GDS156" s="991"/>
      <c r="GDT156" s="991"/>
      <c r="GDU156" s="991"/>
      <c r="GDV156" s="991"/>
      <c r="GDW156" s="991"/>
      <c r="GDX156" s="991"/>
      <c r="GDY156" s="991"/>
      <c r="GDZ156" s="991"/>
      <c r="GEA156" s="991"/>
      <c r="GEB156" s="991"/>
      <c r="GEC156" s="991"/>
      <c r="GED156" s="991"/>
      <c r="GEE156" s="991"/>
      <c r="GEF156" s="991"/>
      <c r="GEG156" s="991"/>
      <c r="GEH156" s="991"/>
      <c r="GEI156" s="991"/>
      <c r="GEJ156" s="991"/>
      <c r="GEK156" s="991"/>
      <c r="GEL156" s="991"/>
      <c r="GEM156" s="991"/>
      <c r="GEN156" s="991"/>
      <c r="GEO156" s="991"/>
      <c r="GEP156" s="991"/>
      <c r="GEQ156" s="991"/>
      <c r="GER156" s="991"/>
      <c r="GES156" s="991"/>
      <c r="GET156" s="991"/>
      <c r="GEU156" s="991"/>
      <c r="GEV156" s="991"/>
      <c r="GEW156" s="991"/>
      <c r="GEX156" s="991"/>
      <c r="GEY156" s="991"/>
      <c r="GEZ156" s="991"/>
      <c r="GFA156" s="991"/>
      <c r="GFB156" s="991"/>
      <c r="GFC156" s="991"/>
      <c r="GFD156" s="991"/>
      <c r="GFE156" s="991"/>
      <c r="GFF156" s="991"/>
      <c r="GFG156" s="991"/>
      <c r="GFH156" s="991"/>
      <c r="GFI156" s="991"/>
      <c r="GFJ156" s="991"/>
      <c r="GFK156" s="991"/>
      <c r="GFL156" s="991"/>
      <c r="GFM156" s="991"/>
      <c r="GFN156" s="991"/>
      <c r="GFO156" s="991"/>
      <c r="GFP156" s="991"/>
      <c r="GFQ156" s="991"/>
      <c r="GFR156" s="991"/>
      <c r="GFS156" s="991"/>
      <c r="GFT156" s="991"/>
      <c r="GFU156" s="991"/>
      <c r="GFV156" s="991"/>
      <c r="GFW156" s="991"/>
      <c r="GFX156" s="991"/>
      <c r="GFY156" s="991"/>
      <c r="GFZ156" s="991"/>
      <c r="GGA156" s="991"/>
      <c r="GGB156" s="991"/>
      <c r="GGC156" s="991"/>
      <c r="GGD156" s="991"/>
      <c r="GGE156" s="991"/>
      <c r="GGF156" s="991"/>
      <c r="GGG156" s="991"/>
      <c r="GGH156" s="991"/>
      <c r="GGI156" s="991"/>
      <c r="GGJ156" s="991"/>
      <c r="GGK156" s="991"/>
      <c r="GGL156" s="991"/>
      <c r="GGM156" s="991"/>
      <c r="GGN156" s="991"/>
      <c r="GGO156" s="991"/>
      <c r="GGP156" s="991"/>
      <c r="GGQ156" s="991"/>
      <c r="GGR156" s="991"/>
      <c r="GGS156" s="991"/>
      <c r="GGT156" s="991"/>
      <c r="GGU156" s="991"/>
      <c r="GGV156" s="991"/>
      <c r="GGW156" s="991"/>
      <c r="GGX156" s="991"/>
      <c r="GGY156" s="991"/>
      <c r="GGZ156" s="991"/>
      <c r="GHA156" s="991"/>
      <c r="GHB156" s="991"/>
      <c r="GHC156" s="991"/>
      <c r="GHD156" s="991"/>
      <c r="GHE156" s="991"/>
      <c r="GHF156" s="991"/>
      <c r="GHG156" s="991"/>
      <c r="GHH156" s="991"/>
      <c r="GHI156" s="991"/>
      <c r="GHJ156" s="991"/>
      <c r="GHK156" s="991"/>
      <c r="GHL156" s="991"/>
      <c r="GHM156" s="991"/>
      <c r="GHN156" s="991"/>
      <c r="GHO156" s="991"/>
      <c r="GHP156" s="991"/>
      <c r="GHQ156" s="991"/>
      <c r="GHR156" s="991"/>
      <c r="GHS156" s="991"/>
      <c r="GHT156" s="991"/>
      <c r="GHU156" s="991"/>
      <c r="GHV156" s="991"/>
      <c r="GHW156" s="991"/>
      <c r="GHX156" s="991"/>
      <c r="GHY156" s="991"/>
      <c r="GHZ156" s="991"/>
      <c r="GIA156" s="991"/>
      <c r="GIB156" s="991"/>
      <c r="GIC156" s="991"/>
      <c r="GID156" s="991"/>
      <c r="GIE156" s="991"/>
      <c r="GIF156" s="991"/>
      <c r="GIG156" s="991"/>
      <c r="GIH156" s="991"/>
      <c r="GII156" s="991"/>
      <c r="GIJ156" s="991"/>
      <c r="GIK156" s="991"/>
      <c r="GIL156" s="991"/>
      <c r="GIM156" s="991"/>
      <c r="GIN156" s="991"/>
      <c r="GIO156" s="991"/>
      <c r="GIP156" s="991"/>
      <c r="GIQ156" s="991"/>
      <c r="GIR156" s="991"/>
      <c r="GIS156" s="991"/>
      <c r="GIT156" s="991"/>
      <c r="GIU156" s="991"/>
      <c r="GIV156" s="991"/>
      <c r="GIW156" s="991"/>
      <c r="GIX156" s="991"/>
      <c r="GIY156" s="991"/>
      <c r="GIZ156" s="991"/>
      <c r="GJA156" s="991"/>
      <c r="GJB156" s="991"/>
      <c r="GJC156" s="991"/>
      <c r="GJD156" s="991"/>
      <c r="GJE156" s="991"/>
      <c r="GJF156" s="991"/>
      <c r="GJG156" s="991"/>
      <c r="GJH156" s="991"/>
      <c r="GJI156" s="991"/>
      <c r="GJJ156" s="991"/>
      <c r="GJK156" s="991"/>
      <c r="GJL156" s="991"/>
      <c r="GJM156" s="991"/>
      <c r="GJN156" s="991"/>
      <c r="GJO156" s="991"/>
      <c r="GJP156" s="991"/>
      <c r="GJQ156" s="991"/>
      <c r="GJR156" s="991"/>
      <c r="GJS156" s="991"/>
      <c r="GJT156" s="991"/>
      <c r="GJU156" s="991"/>
      <c r="GJV156" s="991"/>
      <c r="GJW156" s="991"/>
      <c r="GJX156" s="991"/>
      <c r="GJY156" s="991"/>
      <c r="GJZ156" s="991"/>
      <c r="GKA156" s="991"/>
      <c r="GKB156" s="991"/>
      <c r="GKC156" s="991"/>
      <c r="GKD156" s="991"/>
      <c r="GKE156" s="991"/>
      <c r="GKF156" s="991"/>
      <c r="GKG156" s="991"/>
      <c r="GKH156" s="991"/>
      <c r="GKI156" s="991"/>
      <c r="GKJ156" s="991"/>
      <c r="GKK156" s="991"/>
      <c r="GKL156" s="991"/>
      <c r="GKM156" s="991"/>
      <c r="GKN156" s="991"/>
      <c r="GKO156" s="991"/>
      <c r="GKP156" s="991"/>
      <c r="GKQ156" s="991"/>
      <c r="GKR156" s="991"/>
      <c r="GKS156" s="991"/>
      <c r="GKT156" s="991"/>
      <c r="GKU156" s="991"/>
      <c r="GKV156" s="991"/>
      <c r="GKW156" s="991"/>
      <c r="GKX156" s="991"/>
      <c r="GKY156" s="991"/>
      <c r="GKZ156" s="991"/>
      <c r="GLA156" s="991"/>
      <c r="GLB156" s="991"/>
      <c r="GLC156" s="991"/>
      <c r="GLD156" s="991"/>
      <c r="GLE156" s="991"/>
      <c r="GLF156" s="991"/>
      <c r="GLG156" s="991"/>
      <c r="GLH156" s="991"/>
      <c r="GLI156" s="991"/>
      <c r="GLJ156" s="991"/>
      <c r="GLK156" s="991"/>
      <c r="GLL156" s="991"/>
      <c r="GLM156" s="991"/>
      <c r="GLN156" s="991"/>
      <c r="GLO156" s="991"/>
      <c r="GLP156" s="991"/>
      <c r="GLQ156" s="991"/>
      <c r="GLR156" s="991"/>
      <c r="GLS156" s="991"/>
      <c r="GLT156" s="991"/>
      <c r="GLU156" s="991"/>
      <c r="GLV156" s="991"/>
      <c r="GLW156" s="991"/>
      <c r="GLX156" s="991"/>
      <c r="GLY156" s="991"/>
      <c r="GLZ156" s="991"/>
      <c r="GMA156" s="991"/>
      <c r="GMB156" s="991"/>
      <c r="GMC156" s="991"/>
      <c r="GMD156" s="991"/>
      <c r="GME156" s="991"/>
      <c r="GMF156" s="991"/>
      <c r="GMG156" s="991"/>
      <c r="GMH156" s="991"/>
      <c r="GMI156" s="991"/>
      <c r="GMJ156" s="991"/>
      <c r="GMK156" s="991"/>
      <c r="GML156" s="991"/>
      <c r="GMM156" s="991"/>
      <c r="GMN156" s="991"/>
      <c r="GMO156" s="991"/>
      <c r="GMP156" s="991"/>
      <c r="GMQ156" s="991"/>
      <c r="GMR156" s="991"/>
      <c r="GMS156" s="991"/>
      <c r="GMT156" s="991"/>
      <c r="GMU156" s="991"/>
      <c r="GMV156" s="991"/>
      <c r="GMW156" s="991"/>
      <c r="GMX156" s="991"/>
      <c r="GMY156" s="991"/>
      <c r="GMZ156" s="991"/>
      <c r="GNA156" s="991"/>
      <c r="GNB156" s="991"/>
      <c r="GNC156" s="991"/>
      <c r="GND156" s="991"/>
      <c r="GNE156" s="991"/>
      <c r="GNF156" s="991"/>
      <c r="GNG156" s="991"/>
      <c r="GNH156" s="991"/>
      <c r="GNI156" s="991"/>
      <c r="GNJ156" s="991"/>
      <c r="GNK156" s="991"/>
      <c r="GNL156" s="991"/>
      <c r="GNM156" s="991"/>
      <c r="GNN156" s="991"/>
      <c r="GNO156" s="991"/>
      <c r="GNP156" s="991"/>
      <c r="GNQ156" s="991"/>
      <c r="GNR156" s="991"/>
      <c r="GNS156" s="991"/>
      <c r="GNT156" s="991"/>
      <c r="GNU156" s="991"/>
      <c r="GNV156" s="991"/>
      <c r="GNW156" s="991"/>
      <c r="GNX156" s="991"/>
      <c r="GNY156" s="991"/>
      <c r="GNZ156" s="991"/>
      <c r="GOA156" s="991"/>
      <c r="GOB156" s="991"/>
      <c r="GOC156" s="991"/>
      <c r="GOD156" s="991"/>
      <c r="GOE156" s="991"/>
      <c r="GOF156" s="991"/>
      <c r="GOG156" s="991"/>
      <c r="GOH156" s="991"/>
      <c r="GOI156" s="991"/>
      <c r="GOJ156" s="991"/>
      <c r="GOK156" s="991"/>
      <c r="GOL156" s="991"/>
      <c r="GOM156" s="991"/>
      <c r="GON156" s="991"/>
      <c r="GOO156" s="991"/>
      <c r="GOP156" s="991"/>
      <c r="GOQ156" s="991"/>
      <c r="GOR156" s="991"/>
      <c r="GOS156" s="991"/>
      <c r="GOT156" s="991"/>
      <c r="GOU156" s="991"/>
      <c r="GOV156" s="991"/>
      <c r="GOW156" s="991"/>
      <c r="GOX156" s="991"/>
      <c r="GOY156" s="991"/>
      <c r="GOZ156" s="991"/>
      <c r="GPA156" s="991"/>
      <c r="GPB156" s="991"/>
      <c r="GPC156" s="991"/>
      <c r="GPD156" s="991"/>
      <c r="GPE156" s="991"/>
      <c r="GPF156" s="991"/>
      <c r="GPG156" s="991"/>
      <c r="GPH156" s="991"/>
      <c r="GPI156" s="991"/>
      <c r="GPJ156" s="991"/>
      <c r="GPK156" s="991"/>
      <c r="GPL156" s="991"/>
      <c r="GPM156" s="991"/>
      <c r="GPN156" s="991"/>
      <c r="GPO156" s="991"/>
      <c r="GPP156" s="991"/>
      <c r="GPQ156" s="991"/>
      <c r="GPR156" s="991"/>
      <c r="GPS156" s="991"/>
      <c r="GPT156" s="991"/>
      <c r="GPU156" s="991"/>
      <c r="GPV156" s="991"/>
      <c r="GPW156" s="991"/>
      <c r="GPX156" s="991"/>
      <c r="GPY156" s="991"/>
      <c r="GPZ156" s="991"/>
      <c r="GQA156" s="991"/>
      <c r="GQB156" s="991"/>
      <c r="GQC156" s="991"/>
      <c r="GQD156" s="991"/>
      <c r="GQE156" s="991"/>
      <c r="GQF156" s="991"/>
      <c r="GQG156" s="991"/>
      <c r="GQH156" s="991"/>
      <c r="GQI156" s="991"/>
      <c r="GQJ156" s="991"/>
      <c r="GQK156" s="991"/>
      <c r="GQL156" s="991"/>
      <c r="GQM156" s="991"/>
      <c r="GQN156" s="991"/>
      <c r="GQO156" s="991"/>
      <c r="GQP156" s="991"/>
      <c r="GQQ156" s="991"/>
      <c r="GQR156" s="991"/>
      <c r="GQS156" s="991"/>
      <c r="GQT156" s="991"/>
      <c r="GQU156" s="991"/>
      <c r="GQV156" s="991"/>
      <c r="GQW156" s="991"/>
      <c r="GQX156" s="991"/>
      <c r="GQY156" s="991"/>
      <c r="GQZ156" s="991"/>
      <c r="GRA156" s="991"/>
      <c r="GRB156" s="991"/>
      <c r="GRC156" s="991"/>
      <c r="GRD156" s="991"/>
      <c r="GRE156" s="991"/>
      <c r="GRF156" s="991"/>
      <c r="GRG156" s="991"/>
      <c r="GRH156" s="991"/>
      <c r="GRI156" s="991"/>
      <c r="GRJ156" s="991"/>
      <c r="GRK156" s="991"/>
      <c r="GRL156" s="991"/>
      <c r="GRM156" s="991"/>
      <c r="GRN156" s="991"/>
      <c r="GRO156" s="991"/>
      <c r="GRP156" s="991"/>
      <c r="GRQ156" s="991"/>
      <c r="GRR156" s="991"/>
      <c r="GRS156" s="991"/>
      <c r="GRT156" s="991"/>
      <c r="GRU156" s="991"/>
      <c r="GRV156" s="991"/>
      <c r="GRW156" s="991"/>
      <c r="GRX156" s="991"/>
      <c r="GRY156" s="991"/>
      <c r="GRZ156" s="991"/>
      <c r="GSA156" s="991"/>
      <c r="GSB156" s="991"/>
      <c r="GSC156" s="991"/>
      <c r="GSD156" s="991"/>
      <c r="GSE156" s="991"/>
      <c r="GSF156" s="991"/>
      <c r="GSG156" s="991"/>
      <c r="GSH156" s="991"/>
      <c r="GSI156" s="991"/>
      <c r="GSJ156" s="991"/>
      <c r="GSK156" s="991"/>
      <c r="GSL156" s="991"/>
      <c r="GSM156" s="991"/>
      <c r="GSN156" s="991"/>
      <c r="GSO156" s="991"/>
      <c r="GSP156" s="991"/>
      <c r="GSQ156" s="991"/>
      <c r="GSR156" s="991"/>
      <c r="GSS156" s="991"/>
      <c r="GST156" s="991"/>
      <c r="GSU156" s="991"/>
      <c r="GSV156" s="991"/>
      <c r="GSW156" s="991"/>
      <c r="GSX156" s="991"/>
      <c r="GSY156" s="991"/>
      <c r="GSZ156" s="991"/>
      <c r="GTA156" s="991"/>
      <c r="GTB156" s="991"/>
      <c r="GTC156" s="991"/>
      <c r="GTD156" s="991"/>
      <c r="GTE156" s="991"/>
      <c r="GTF156" s="991"/>
      <c r="GTG156" s="991"/>
      <c r="GTH156" s="991"/>
      <c r="GTI156" s="991"/>
      <c r="GTJ156" s="991"/>
      <c r="GTK156" s="991"/>
      <c r="GTL156" s="991"/>
      <c r="GTM156" s="991"/>
      <c r="GTN156" s="991"/>
      <c r="GTO156" s="991"/>
      <c r="GTP156" s="991"/>
      <c r="GTQ156" s="991"/>
      <c r="GTR156" s="991"/>
      <c r="GTS156" s="991"/>
      <c r="GTT156" s="991"/>
      <c r="GTU156" s="991"/>
      <c r="GTV156" s="991"/>
      <c r="GTW156" s="991"/>
      <c r="GTX156" s="991"/>
      <c r="GTY156" s="991"/>
      <c r="GTZ156" s="991"/>
      <c r="GUA156" s="991"/>
      <c r="GUB156" s="991"/>
      <c r="GUC156" s="991"/>
      <c r="GUD156" s="991"/>
      <c r="GUE156" s="991"/>
      <c r="GUF156" s="991"/>
      <c r="GUG156" s="991"/>
      <c r="GUH156" s="991"/>
      <c r="GUI156" s="991"/>
      <c r="GUJ156" s="991"/>
      <c r="GUK156" s="991"/>
      <c r="GUL156" s="991"/>
      <c r="GUM156" s="991"/>
      <c r="GUN156" s="991"/>
      <c r="GUO156" s="991"/>
      <c r="GUP156" s="991"/>
      <c r="GUQ156" s="991"/>
      <c r="GUR156" s="991"/>
      <c r="GUS156" s="991"/>
      <c r="GUT156" s="991"/>
      <c r="GUU156" s="991"/>
      <c r="GUV156" s="991"/>
      <c r="GUW156" s="991"/>
      <c r="GUX156" s="991"/>
      <c r="GUY156" s="991"/>
      <c r="GUZ156" s="991"/>
      <c r="GVA156" s="991"/>
      <c r="GVB156" s="991"/>
      <c r="GVC156" s="991"/>
      <c r="GVD156" s="991"/>
      <c r="GVE156" s="991"/>
      <c r="GVF156" s="991"/>
      <c r="GVG156" s="991"/>
      <c r="GVH156" s="991"/>
      <c r="GVI156" s="991"/>
      <c r="GVJ156" s="991"/>
      <c r="GVK156" s="991"/>
      <c r="GVL156" s="991"/>
      <c r="GVM156" s="991"/>
      <c r="GVN156" s="991"/>
      <c r="GVO156" s="991"/>
      <c r="GVP156" s="991"/>
      <c r="GVQ156" s="991"/>
      <c r="GVR156" s="991"/>
      <c r="GVS156" s="991"/>
      <c r="GVT156" s="991"/>
      <c r="GVU156" s="991"/>
      <c r="GVV156" s="991"/>
      <c r="GVW156" s="991"/>
      <c r="GVX156" s="991"/>
      <c r="GVY156" s="991"/>
      <c r="GVZ156" s="991"/>
      <c r="GWA156" s="991"/>
      <c r="GWB156" s="991"/>
      <c r="GWC156" s="991"/>
      <c r="GWD156" s="991"/>
      <c r="GWE156" s="991"/>
      <c r="GWF156" s="991"/>
      <c r="GWG156" s="991"/>
      <c r="GWH156" s="991"/>
      <c r="GWI156" s="991"/>
      <c r="GWJ156" s="991"/>
      <c r="GWK156" s="991"/>
      <c r="GWL156" s="991"/>
      <c r="GWM156" s="991"/>
      <c r="GWN156" s="991"/>
      <c r="GWO156" s="991"/>
      <c r="GWP156" s="991"/>
      <c r="GWQ156" s="991"/>
      <c r="GWR156" s="991"/>
      <c r="GWS156" s="991"/>
      <c r="GWT156" s="991"/>
      <c r="GWU156" s="991"/>
      <c r="GWV156" s="991"/>
      <c r="GWW156" s="991"/>
      <c r="GWX156" s="991"/>
      <c r="GWY156" s="991"/>
      <c r="GWZ156" s="991"/>
      <c r="GXA156" s="991"/>
      <c r="GXB156" s="991"/>
      <c r="GXC156" s="991"/>
      <c r="GXD156" s="991"/>
      <c r="GXE156" s="991"/>
      <c r="GXF156" s="991"/>
      <c r="GXG156" s="991"/>
      <c r="GXH156" s="991"/>
      <c r="GXI156" s="991"/>
      <c r="GXJ156" s="991"/>
      <c r="GXK156" s="991"/>
      <c r="GXL156" s="991"/>
      <c r="GXM156" s="991"/>
      <c r="GXN156" s="991"/>
      <c r="GXO156" s="991"/>
      <c r="GXP156" s="991"/>
      <c r="GXQ156" s="991"/>
      <c r="GXR156" s="991"/>
      <c r="GXS156" s="991"/>
      <c r="GXT156" s="991"/>
      <c r="GXU156" s="991"/>
      <c r="GXV156" s="991"/>
      <c r="GXW156" s="991"/>
      <c r="GXX156" s="991"/>
      <c r="GXY156" s="991"/>
      <c r="GXZ156" s="991"/>
      <c r="GYA156" s="991"/>
      <c r="GYB156" s="991"/>
      <c r="GYC156" s="991"/>
      <c r="GYD156" s="991"/>
      <c r="GYE156" s="991"/>
      <c r="GYF156" s="991"/>
      <c r="GYG156" s="991"/>
      <c r="GYH156" s="991"/>
      <c r="GYI156" s="991"/>
      <c r="GYJ156" s="991"/>
      <c r="GYK156" s="991"/>
      <c r="GYL156" s="991"/>
      <c r="GYM156" s="991"/>
      <c r="GYN156" s="991"/>
      <c r="GYO156" s="991"/>
      <c r="GYP156" s="991"/>
      <c r="GYQ156" s="991"/>
      <c r="GYR156" s="991"/>
      <c r="GYS156" s="991"/>
      <c r="GYT156" s="991"/>
      <c r="GYU156" s="991"/>
      <c r="GYV156" s="991"/>
      <c r="GYW156" s="991"/>
      <c r="GYX156" s="991"/>
      <c r="GYY156" s="991"/>
      <c r="GYZ156" s="991"/>
      <c r="GZA156" s="991"/>
      <c r="GZB156" s="991"/>
      <c r="GZC156" s="991"/>
      <c r="GZD156" s="991"/>
      <c r="GZE156" s="991"/>
      <c r="GZF156" s="991"/>
      <c r="GZG156" s="991"/>
      <c r="GZH156" s="991"/>
      <c r="GZI156" s="991"/>
      <c r="GZJ156" s="991"/>
      <c r="GZK156" s="991"/>
      <c r="GZL156" s="991"/>
      <c r="GZM156" s="991"/>
      <c r="GZN156" s="991"/>
      <c r="GZO156" s="991"/>
      <c r="GZP156" s="991"/>
      <c r="GZQ156" s="991"/>
      <c r="GZR156" s="991"/>
      <c r="GZS156" s="991"/>
      <c r="GZT156" s="991"/>
      <c r="GZU156" s="991"/>
      <c r="GZV156" s="991"/>
      <c r="GZW156" s="991"/>
      <c r="GZX156" s="991"/>
      <c r="GZY156" s="991"/>
      <c r="GZZ156" s="991"/>
      <c r="HAA156" s="991"/>
      <c r="HAB156" s="991"/>
      <c r="HAC156" s="991"/>
      <c r="HAD156" s="991"/>
      <c r="HAE156" s="991"/>
      <c r="HAF156" s="991"/>
      <c r="HAG156" s="991"/>
      <c r="HAH156" s="991"/>
      <c r="HAI156" s="991"/>
      <c r="HAJ156" s="991"/>
      <c r="HAK156" s="991"/>
      <c r="HAL156" s="991"/>
      <c r="HAM156" s="991"/>
      <c r="HAN156" s="991"/>
      <c r="HAO156" s="991"/>
      <c r="HAP156" s="991"/>
      <c r="HAQ156" s="991"/>
      <c r="HAR156" s="991"/>
      <c r="HAS156" s="991"/>
      <c r="HAT156" s="991"/>
      <c r="HAU156" s="991"/>
      <c r="HAV156" s="991"/>
      <c r="HAW156" s="991"/>
      <c r="HAX156" s="991"/>
      <c r="HAY156" s="991"/>
      <c r="HAZ156" s="991"/>
      <c r="HBA156" s="991"/>
      <c r="HBB156" s="991"/>
      <c r="HBC156" s="991"/>
      <c r="HBD156" s="991"/>
      <c r="HBE156" s="991"/>
      <c r="HBF156" s="991"/>
      <c r="HBG156" s="991"/>
      <c r="HBH156" s="991"/>
      <c r="HBI156" s="991"/>
      <c r="HBJ156" s="991"/>
      <c r="HBK156" s="991"/>
      <c r="HBL156" s="991"/>
      <c r="HBM156" s="991"/>
      <c r="HBN156" s="991"/>
      <c r="HBO156" s="991"/>
      <c r="HBP156" s="991"/>
      <c r="HBQ156" s="991"/>
      <c r="HBR156" s="991"/>
      <c r="HBS156" s="991"/>
      <c r="HBT156" s="991"/>
      <c r="HBU156" s="991"/>
      <c r="HBV156" s="991"/>
      <c r="HBW156" s="991"/>
      <c r="HBX156" s="991"/>
      <c r="HBY156" s="991"/>
      <c r="HBZ156" s="991"/>
      <c r="HCA156" s="991"/>
      <c r="HCB156" s="991"/>
      <c r="HCC156" s="991"/>
      <c r="HCD156" s="991"/>
      <c r="HCE156" s="991"/>
      <c r="HCF156" s="991"/>
      <c r="HCG156" s="991"/>
      <c r="HCH156" s="991"/>
      <c r="HCI156" s="991"/>
      <c r="HCJ156" s="991"/>
      <c r="HCK156" s="991"/>
      <c r="HCL156" s="991"/>
      <c r="HCM156" s="991"/>
      <c r="HCN156" s="991"/>
      <c r="HCO156" s="991"/>
      <c r="HCP156" s="991"/>
      <c r="HCQ156" s="991"/>
      <c r="HCR156" s="991"/>
      <c r="HCS156" s="991"/>
      <c r="HCT156" s="991"/>
      <c r="HCU156" s="991"/>
      <c r="HCV156" s="991"/>
      <c r="HCW156" s="991"/>
      <c r="HCX156" s="991"/>
      <c r="HCY156" s="991"/>
      <c r="HCZ156" s="991"/>
      <c r="HDA156" s="991"/>
      <c r="HDB156" s="991"/>
      <c r="HDC156" s="991"/>
      <c r="HDD156" s="991"/>
      <c r="HDE156" s="991"/>
      <c r="HDF156" s="991"/>
      <c r="HDG156" s="991"/>
      <c r="HDH156" s="991"/>
      <c r="HDI156" s="991"/>
      <c r="HDJ156" s="991"/>
      <c r="HDK156" s="991"/>
      <c r="HDL156" s="991"/>
      <c r="HDM156" s="991"/>
      <c r="HDN156" s="991"/>
      <c r="HDO156" s="991"/>
      <c r="HDP156" s="991"/>
      <c r="HDQ156" s="991"/>
      <c r="HDR156" s="991"/>
      <c r="HDS156" s="991"/>
      <c r="HDT156" s="991"/>
      <c r="HDU156" s="991"/>
      <c r="HDV156" s="991"/>
      <c r="HDW156" s="991"/>
      <c r="HDX156" s="991"/>
      <c r="HDY156" s="991"/>
      <c r="HDZ156" s="991"/>
      <c r="HEA156" s="991"/>
      <c r="HEB156" s="991"/>
      <c r="HEC156" s="991"/>
      <c r="HED156" s="991"/>
      <c r="HEE156" s="991"/>
      <c r="HEF156" s="991"/>
      <c r="HEG156" s="991"/>
      <c r="HEH156" s="991"/>
      <c r="HEI156" s="991"/>
      <c r="HEJ156" s="991"/>
      <c r="HEK156" s="991"/>
      <c r="HEL156" s="991"/>
      <c r="HEM156" s="991"/>
      <c r="HEN156" s="991"/>
      <c r="HEO156" s="991"/>
      <c r="HEP156" s="991"/>
      <c r="HEQ156" s="991"/>
      <c r="HER156" s="991"/>
      <c r="HES156" s="991"/>
      <c r="HET156" s="991"/>
      <c r="HEU156" s="991"/>
      <c r="HEV156" s="991"/>
      <c r="HEW156" s="991"/>
      <c r="HEX156" s="991"/>
      <c r="HEY156" s="991"/>
      <c r="HEZ156" s="991"/>
      <c r="HFA156" s="991"/>
      <c r="HFB156" s="991"/>
      <c r="HFC156" s="991"/>
      <c r="HFD156" s="991"/>
      <c r="HFE156" s="991"/>
      <c r="HFF156" s="991"/>
      <c r="HFG156" s="991"/>
      <c r="HFH156" s="991"/>
      <c r="HFI156" s="991"/>
      <c r="HFJ156" s="991"/>
      <c r="HFK156" s="991"/>
      <c r="HFL156" s="991"/>
      <c r="HFM156" s="991"/>
      <c r="HFN156" s="991"/>
      <c r="HFO156" s="991"/>
      <c r="HFP156" s="991"/>
      <c r="HFQ156" s="991"/>
      <c r="HFR156" s="991"/>
      <c r="HFS156" s="991"/>
      <c r="HFT156" s="991"/>
      <c r="HFU156" s="991"/>
      <c r="HFV156" s="991"/>
      <c r="HFW156" s="991"/>
      <c r="HFX156" s="991"/>
      <c r="HFY156" s="991"/>
      <c r="HFZ156" s="991"/>
      <c r="HGA156" s="991"/>
      <c r="HGB156" s="991"/>
      <c r="HGC156" s="991"/>
      <c r="HGD156" s="991"/>
      <c r="HGE156" s="991"/>
      <c r="HGF156" s="991"/>
      <c r="HGG156" s="991"/>
      <c r="HGH156" s="991"/>
      <c r="HGI156" s="991"/>
      <c r="HGJ156" s="991"/>
      <c r="HGK156" s="991"/>
      <c r="HGL156" s="991"/>
      <c r="HGM156" s="991"/>
      <c r="HGN156" s="991"/>
      <c r="HGO156" s="991"/>
      <c r="HGP156" s="991"/>
      <c r="HGQ156" s="991"/>
      <c r="HGR156" s="991"/>
      <c r="HGS156" s="991"/>
      <c r="HGT156" s="991"/>
      <c r="HGU156" s="991"/>
      <c r="HGV156" s="991"/>
      <c r="HGW156" s="991"/>
      <c r="HGX156" s="991"/>
      <c r="HGY156" s="991"/>
      <c r="HGZ156" s="991"/>
      <c r="HHA156" s="991"/>
      <c r="HHB156" s="991"/>
      <c r="HHC156" s="991"/>
      <c r="HHD156" s="991"/>
      <c r="HHE156" s="991"/>
      <c r="HHF156" s="991"/>
      <c r="HHG156" s="991"/>
      <c r="HHH156" s="991"/>
      <c r="HHI156" s="991"/>
      <c r="HHJ156" s="991"/>
      <c r="HHK156" s="991"/>
      <c r="HHL156" s="991"/>
      <c r="HHM156" s="991"/>
      <c r="HHN156" s="991"/>
      <c r="HHO156" s="991"/>
      <c r="HHP156" s="991"/>
      <c r="HHQ156" s="991"/>
      <c r="HHR156" s="991"/>
      <c r="HHS156" s="991"/>
      <c r="HHT156" s="991"/>
      <c r="HHU156" s="991"/>
      <c r="HHV156" s="991"/>
      <c r="HHW156" s="991"/>
      <c r="HHX156" s="991"/>
      <c r="HHY156" s="991"/>
      <c r="HHZ156" s="991"/>
      <c r="HIA156" s="991"/>
      <c r="HIB156" s="991"/>
      <c r="HIC156" s="991"/>
      <c r="HID156" s="991"/>
      <c r="HIE156" s="991"/>
      <c r="HIF156" s="991"/>
      <c r="HIG156" s="991"/>
      <c r="HIH156" s="991"/>
      <c r="HII156" s="991"/>
      <c r="HIJ156" s="991"/>
      <c r="HIK156" s="991"/>
      <c r="HIL156" s="991"/>
      <c r="HIM156" s="991"/>
      <c r="HIN156" s="991"/>
      <c r="HIO156" s="991"/>
      <c r="HIP156" s="991"/>
      <c r="HIQ156" s="991"/>
      <c r="HIR156" s="991"/>
      <c r="HIS156" s="991"/>
      <c r="HIT156" s="991"/>
      <c r="HIU156" s="991"/>
      <c r="HIV156" s="991"/>
      <c r="HIW156" s="991"/>
      <c r="HIX156" s="991"/>
      <c r="HIY156" s="991"/>
      <c r="HIZ156" s="991"/>
      <c r="HJA156" s="991"/>
      <c r="HJB156" s="991"/>
      <c r="HJC156" s="991"/>
      <c r="HJD156" s="991"/>
      <c r="HJE156" s="991"/>
      <c r="HJF156" s="991"/>
      <c r="HJG156" s="991"/>
      <c r="HJH156" s="991"/>
      <c r="HJI156" s="991"/>
      <c r="HJJ156" s="991"/>
      <c r="HJK156" s="991"/>
      <c r="HJL156" s="991"/>
      <c r="HJM156" s="991"/>
      <c r="HJN156" s="991"/>
      <c r="HJO156" s="991"/>
      <c r="HJP156" s="991"/>
      <c r="HJQ156" s="991"/>
      <c r="HJR156" s="991"/>
      <c r="HJS156" s="991"/>
      <c r="HJT156" s="991"/>
      <c r="HJU156" s="991"/>
      <c r="HJV156" s="991"/>
      <c r="HJW156" s="991"/>
      <c r="HJX156" s="991"/>
      <c r="HJY156" s="991"/>
      <c r="HJZ156" s="991"/>
      <c r="HKA156" s="991"/>
      <c r="HKB156" s="991"/>
      <c r="HKC156" s="991"/>
      <c r="HKD156" s="991"/>
      <c r="HKE156" s="991"/>
      <c r="HKF156" s="991"/>
      <c r="HKG156" s="991"/>
      <c r="HKH156" s="991"/>
      <c r="HKI156" s="991"/>
      <c r="HKJ156" s="991"/>
      <c r="HKK156" s="991"/>
      <c r="HKL156" s="991"/>
      <c r="HKM156" s="991"/>
      <c r="HKN156" s="991"/>
      <c r="HKO156" s="991"/>
      <c r="HKP156" s="991"/>
      <c r="HKQ156" s="991"/>
      <c r="HKR156" s="991"/>
      <c r="HKS156" s="991"/>
      <c r="HKT156" s="991"/>
      <c r="HKU156" s="991"/>
      <c r="HKV156" s="991"/>
      <c r="HKW156" s="991"/>
      <c r="HKX156" s="991"/>
      <c r="HKY156" s="991"/>
      <c r="HKZ156" s="991"/>
      <c r="HLA156" s="991"/>
      <c r="HLB156" s="991"/>
      <c r="HLC156" s="991"/>
      <c r="HLD156" s="991"/>
      <c r="HLE156" s="991"/>
      <c r="HLF156" s="991"/>
      <c r="HLG156" s="991"/>
      <c r="HLH156" s="991"/>
      <c r="HLI156" s="991"/>
      <c r="HLJ156" s="991"/>
      <c r="HLK156" s="991"/>
      <c r="HLL156" s="991"/>
      <c r="HLM156" s="991"/>
      <c r="HLN156" s="991"/>
      <c r="HLO156" s="991"/>
      <c r="HLP156" s="991"/>
      <c r="HLQ156" s="991"/>
      <c r="HLR156" s="991"/>
      <c r="HLS156" s="991"/>
      <c r="HLT156" s="991"/>
      <c r="HLU156" s="991"/>
      <c r="HLV156" s="991"/>
      <c r="HLW156" s="991"/>
      <c r="HLX156" s="991"/>
      <c r="HLY156" s="991"/>
      <c r="HLZ156" s="991"/>
      <c r="HMA156" s="991"/>
      <c r="HMB156" s="991"/>
      <c r="HMC156" s="991"/>
      <c r="HMD156" s="991"/>
      <c r="HME156" s="991"/>
      <c r="HMF156" s="991"/>
      <c r="HMG156" s="991"/>
      <c r="HMH156" s="991"/>
      <c r="HMI156" s="991"/>
      <c r="HMJ156" s="991"/>
      <c r="HMK156" s="991"/>
      <c r="HML156" s="991"/>
      <c r="HMM156" s="991"/>
      <c r="HMN156" s="991"/>
      <c r="HMO156" s="991"/>
      <c r="HMP156" s="991"/>
      <c r="HMQ156" s="991"/>
      <c r="HMR156" s="991"/>
      <c r="HMS156" s="991"/>
      <c r="HMT156" s="991"/>
      <c r="HMU156" s="991"/>
      <c r="HMV156" s="991"/>
      <c r="HMW156" s="991"/>
      <c r="HMX156" s="991"/>
      <c r="HMY156" s="991"/>
      <c r="HMZ156" s="991"/>
      <c r="HNA156" s="991"/>
      <c r="HNB156" s="991"/>
      <c r="HNC156" s="991"/>
      <c r="HND156" s="991"/>
      <c r="HNE156" s="991"/>
      <c r="HNF156" s="991"/>
      <c r="HNG156" s="991"/>
      <c r="HNH156" s="991"/>
      <c r="HNI156" s="991"/>
      <c r="HNJ156" s="991"/>
      <c r="HNK156" s="991"/>
      <c r="HNL156" s="991"/>
      <c r="HNM156" s="991"/>
      <c r="HNN156" s="991"/>
      <c r="HNO156" s="991"/>
      <c r="HNP156" s="991"/>
      <c r="HNQ156" s="991"/>
      <c r="HNR156" s="991"/>
      <c r="HNS156" s="991"/>
      <c r="HNT156" s="991"/>
      <c r="HNU156" s="991"/>
      <c r="HNV156" s="991"/>
      <c r="HNW156" s="991"/>
      <c r="HNX156" s="991"/>
      <c r="HNY156" s="991"/>
      <c r="HNZ156" s="991"/>
      <c r="HOA156" s="991"/>
      <c r="HOB156" s="991"/>
      <c r="HOC156" s="991"/>
      <c r="HOD156" s="991"/>
      <c r="HOE156" s="991"/>
      <c r="HOF156" s="991"/>
      <c r="HOG156" s="991"/>
      <c r="HOH156" s="991"/>
      <c r="HOI156" s="991"/>
      <c r="HOJ156" s="991"/>
      <c r="HOK156" s="991"/>
      <c r="HOL156" s="991"/>
      <c r="HOM156" s="991"/>
      <c r="HON156" s="991"/>
      <c r="HOO156" s="991"/>
      <c r="HOP156" s="991"/>
      <c r="HOQ156" s="991"/>
      <c r="HOR156" s="991"/>
      <c r="HOS156" s="991"/>
      <c r="HOT156" s="991"/>
      <c r="HOU156" s="991"/>
      <c r="HOV156" s="991"/>
      <c r="HOW156" s="991"/>
      <c r="HOX156" s="991"/>
      <c r="HOY156" s="991"/>
      <c r="HOZ156" s="991"/>
      <c r="HPA156" s="991"/>
      <c r="HPB156" s="991"/>
      <c r="HPC156" s="991"/>
      <c r="HPD156" s="991"/>
      <c r="HPE156" s="991"/>
      <c r="HPF156" s="991"/>
      <c r="HPG156" s="991"/>
      <c r="HPH156" s="991"/>
      <c r="HPI156" s="991"/>
      <c r="HPJ156" s="991"/>
      <c r="HPK156" s="991"/>
      <c r="HPL156" s="991"/>
      <c r="HPM156" s="991"/>
      <c r="HPN156" s="991"/>
      <c r="HPO156" s="991"/>
      <c r="HPP156" s="991"/>
      <c r="HPQ156" s="991"/>
      <c r="HPR156" s="991"/>
      <c r="HPS156" s="991"/>
      <c r="HPT156" s="991"/>
      <c r="HPU156" s="991"/>
      <c r="HPV156" s="991"/>
      <c r="HPW156" s="991"/>
      <c r="HPX156" s="991"/>
      <c r="HPY156" s="991"/>
      <c r="HPZ156" s="991"/>
      <c r="HQA156" s="991"/>
      <c r="HQB156" s="991"/>
      <c r="HQC156" s="991"/>
      <c r="HQD156" s="991"/>
      <c r="HQE156" s="991"/>
      <c r="HQF156" s="991"/>
      <c r="HQG156" s="991"/>
      <c r="HQH156" s="991"/>
      <c r="HQI156" s="991"/>
      <c r="HQJ156" s="991"/>
      <c r="HQK156" s="991"/>
      <c r="HQL156" s="991"/>
      <c r="HQM156" s="991"/>
      <c r="HQN156" s="991"/>
      <c r="HQO156" s="991"/>
      <c r="HQP156" s="991"/>
      <c r="HQQ156" s="991"/>
      <c r="HQR156" s="991"/>
      <c r="HQS156" s="991"/>
      <c r="HQT156" s="991"/>
      <c r="HQU156" s="991"/>
      <c r="HQV156" s="991"/>
      <c r="HQW156" s="991"/>
      <c r="HQX156" s="991"/>
      <c r="HQY156" s="991"/>
      <c r="HQZ156" s="991"/>
      <c r="HRA156" s="991"/>
      <c r="HRB156" s="991"/>
      <c r="HRC156" s="991"/>
      <c r="HRD156" s="991"/>
      <c r="HRE156" s="991"/>
      <c r="HRF156" s="991"/>
      <c r="HRG156" s="991"/>
      <c r="HRH156" s="991"/>
      <c r="HRI156" s="991"/>
      <c r="HRJ156" s="991"/>
      <c r="HRK156" s="991"/>
      <c r="HRL156" s="991"/>
      <c r="HRM156" s="991"/>
      <c r="HRN156" s="991"/>
      <c r="HRO156" s="991"/>
      <c r="HRP156" s="991"/>
      <c r="HRQ156" s="991"/>
      <c r="HRR156" s="991"/>
      <c r="HRS156" s="991"/>
      <c r="HRT156" s="991"/>
      <c r="HRU156" s="991"/>
      <c r="HRV156" s="991"/>
      <c r="HRW156" s="991"/>
      <c r="HRX156" s="991"/>
      <c r="HRY156" s="991"/>
      <c r="HRZ156" s="991"/>
      <c r="HSA156" s="991"/>
      <c r="HSB156" s="991"/>
      <c r="HSC156" s="991"/>
      <c r="HSD156" s="991"/>
      <c r="HSE156" s="991"/>
      <c r="HSF156" s="991"/>
      <c r="HSG156" s="991"/>
      <c r="HSH156" s="991"/>
      <c r="HSI156" s="991"/>
      <c r="HSJ156" s="991"/>
      <c r="HSK156" s="991"/>
      <c r="HSL156" s="991"/>
      <c r="HSM156" s="991"/>
      <c r="HSN156" s="991"/>
      <c r="HSO156" s="991"/>
      <c r="HSP156" s="991"/>
      <c r="HSQ156" s="991"/>
      <c r="HSR156" s="991"/>
      <c r="HSS156" s="991"/>
      <c r="HST156" s="991"/>
      <c r="HSU156" s="991"/>
      <c r="HSV156" s="991"/>
      <c r="HSW156" s="991"/>
      <c r="HSX156" s="991"/>
      <c r="HSY156" s="991"/>
      <c r="HSZ156" s="991"/>
      <c r="HTA156" s="991"/>
      <c r="HTB156" s="991"/>
      <c r="HTC156" s="991"/>
      <c r="HTD156" s="991"/>
      <c r="HTE156" s="991"/>
      <c r="HTF156" s="991"/>
      <c r="HTG156" s="991"/>
      <c r="HTH156" s="991"/>
      <c r="HTI156" s="991"/>
      <c r="HTJ156" s="991"/>
      <c r="HTK156" s="991"/>
      <c r="HTL156" s="991"/>
      <c r="HTM156" s="991"/>
      <c r="HTN156" s="991"/>
      <c r="HTO156" s="991"/>
      <c r="HTP156" s="991"/>
      <c r="HTQ156" s="991"/>
      <c r="HTR156" s="991"/>
      <c r="HTS156" s="991"/>
      <c r="HTT156" s="991"/>
      <c r="HTU156" s="991"/>
      <c r="HTV156" s="991"/>
      <c r="HTW156" s="991"/>
      <c r="HTX156" s="991"/>
      <c r="HTY156" s="991"/>
      <c r="HTZ156" s="991"/>
      <c r="HUA156" s="991"/>
      <c r="HUB156" s="991"/>
      <c r="HUC156" s="991"/>
      <c r="HUD156" s="991"/>
      <c r="HUE156" s="991"/>
      <c r="HUF156" s="991"/>
      <c r="HUG156" s="991"/>
      <c r="HUH156" s="991"/>
      <c r="HUI156" s="991"/>
      <c r="HUJ156" s="991"/>
      <c r="HUK156" s="991"/>
      <c r="HUL156" s="991"/>
      <c r="HUM156" s="991"/>
      <c r="HUN156" s="991"/>
      <c r="HUO156" s="991"/>
      <c r="HUP156" s="991"/>
      <c r="HUQ156" s="991"/>
      <c r="HUR156" s="991"/>
      <c r="HUS156" s="991"/>
      <c r="HUT156" s="991"/>
      <c r="HUU156" s="991"/>
      <c r="HUV156" s="991"/>
      <c r="HUW156" s="991"/>
      <c r="HUX156" s="991"/>
      <c r="HUY156" s="991"/>
      <c r="HUZ156" s="991"/>
      <c r="HVA156" s="991"/>
      <c r="HVB156" s="991"/>
      <c r="HVC156" s="991"/>
      <c r="HVD156" s="991"/>
      <c r="HVE156" s="991"/>
      <c r="HVF156" s="991"/>
      <c r="HVG156" s="991"/>
      <c r="HVH156" s="991"/>
      <c r="HVI156" s="991"/>
      <c r="HVJ156" s="991"/>
      <c r="HVK156" s="991"/>
      <c r="HVL156" s="991"/>
      <c r="HVM156" s="991"/>
      <c r="HVN156" s="991"/>
      <c r="HVO156" s="991"/>
      <c r="HVP156" s="991"/>
      <c r="HVQ156" s="991"/>
      <c r="HVR156" s="991"/>
      <c r="HVS156" s="991"/>
      <c r="HVT156" s="991"/>
      <c r="HVU156" s="991"/>
      <c r="HVV156" s="991"/>
      <c r="HVW156" s="991"/>
      <c r="HVX156" s="991"/>
      <c r="HVY156" s="991"/>
      <c r="HVZ156" s="991"/>
      <c r="HWA156" s="991"/>
      <c r="HWB156" s="991"/>
      <c r="HWC156" s="991"/>
      <c r="HWD156" s="991"/>
      <c r="HWE156" s="991"/>
      <c r="HWF156" s="991"/>
      <c r="HWG156" s="991"/>
      <c r="HWH156" s="991"/>
      <c r="HWI156" s="991"/>
      <c r="HWJ156" s="991"/>
      <c r="HWK156" s="991"/>
      <c r="HWL156" s="991"/>
      <c r="HWM156" s="991"/>
      <c r="HWN156" s="991"/>
      <c r="HWO156" s="991"/>
      <c r="HWP156" s="991"/>
      <c r="HWQ156" s="991"/>
      <c r="HWR156" s="991"/>
      <c r="HWS156" s="991"/>
      <c r="HWT156" s="991"/>
      <c r="HWU156" s="991"/>
      <c r="HWV156" s="991"/>
      <c r="HWW156" s="991"/>
      <c r="HWX156" s="991"/>
      <c r="HWY156" s="991"/>
      <c r="HWZ156" s="991"/>
      <c r="HXA156" s="991"/>
      <c r="HXB156" s="991"/>
      <c r="HXC156" s="991"/>
      <c r="HXD156" s="991"/>
      <c r="HXE156" s="991"/>
      <c r="HXF156" s="991"/>
      <c r="HXG156" s="991"/>
      <c r="HXH156" s="991"/>
      <c r="HXI156" s="991"/>
      <c r="HXJ156" s="991"/>
      <c r="HXK156" s="991"/>
      <c r="HXL156" s="991"/>
      <c r="HXM156" s="991"/>
      <c r="HXN156" s="991"/>
      <c r="HXO156" s="991"/>
      <c r="HXP156" s="991"/>
      <c r="HXQ156" s="991"/>
      <c r="HXR156" s="991"/>
      <c r="HXS156" s="991"/>
      <c r="HXT156" s="991"/>
      <c r="HXU156" s="991"/>
      <c r="HXV156" s="991"/>
      <c r="HXW156" s="991"/>
      <c r="HXX156" s="991"/>
      <c r="HXY156" s="991"/>
      <c r="HXZ156" s="991"/>
      <c r="HYA156" s="991"/>
      <c r="HYB156" s="991"/>
      <c r="HYC156" s="991"/>
      <c r="HYD156" s="991"/>
      <c r="HYE156" s="991"/>
      <c r="HYF156" s="991"/>
      <c r="HYG156" s="991"/>
      <c r="HYH156" s="991"/>
      <c r="HYI156" s="991"/>
      <c r="HYJ156" s="991"/>
      <c r="HYK156" s="991"/>
      <c r="HYL156" s="991"/>
      <c r="HYM156" s="991"/>
      <c r="HYN156" s="991"/>
      <c r="HYO156" s="991"/>
      <c r="HYP156" s="991"/>
      <c r="HYQ156" s="991"/>
      <c r="HYR156" s="991"/>
      <c r="HYS156" s="991"/>
      <c r="HYT156" s="991"/>
      <c r="HYU156" s="991"/>
      <c r="HYV156" s="991"/>
      <c r="HYW156" s="991"/>
      <c r="HYX156" s="991"/>
      <c r="HYY156" s="991"/>
      <c r="HYZ156" s="991"/>
      <c r="HZA156" s="991"/>
      <c r="HZB156" s="991"/>
      <c r="HZC156" s="991"/>
      <c r="HZD156" s="991"/>
      <c r="HZE156" s="991"/>
      <c r="HZF156" s="991"/>
      <c r="HZG156" s="991"/>
      <c r="HZH156" s="991"/>
      <c r="HZI156" s="991"/>
      <c r="HZJ156" s="991"/>
      <c r="HZK156" s="991"/>
      <c r="HZL156" s="991"/>
      <c r="HZM156" s="991"/>
      <c r="HZN156" s="991"/>
      <c r="HZO156" s="991"/>
      <c r="HZP156" s="991"/>
      <c r="HZQ156" s="991"/>
      <c r="HZR156" s="991"/>
      <c r="HZS156" s="991"/>
      <c r="HZT156" s="991"/>
      <c r="HZU156" s="991"/>
      <c r="HZV156" s="991"/>
      <c r="HZW156" s="991"/>
      <c r="HZX156" s="991"/>
      <c r="HZY156" s="991"/>
      <c r="HZZ156" s="991"/>
      <c r="IAA156" s="991"/>
      <c r="IAB156" s="991"/>
      <c r="IAC156" s="991"/>
      <c r="IAD156" s="991"/>
      <c r="IAE156" s="991"/>
      <c r="IAF156" s="991"/>
      <c r="IAG156" s="991"/>
      <c r="IAH156" s="991"/>
      <c r="IAI156" s="991"/>
      <c r="IAJ156" s="991"/>
      <c r="IAK156" s="991"/>
      <c r="IAL156" s="991"/>
      <c r="IAM156" s="991"/>
      <c r="IAN156" s="991"/>
      <c r="IAO156" s="991"/>
      <c r="IAP156" s="991"/>
      <c r="IAQ156" s="991"/>
      <c r="IAR156" s="991"/>
      <c r="IAS156" s="991"/>
      <c r="IAT156" s="991"/>
      <c r="IAU156" s="991"/>
      <c r="IAV156" s="991"/>
      <c r="IAW156" s="991"/>
      <c r="IAX156" s="991"/>
      <c r="IAY156" s="991"/>
      <c r="IAZ156" s="991"/>
      <c r="IBA156" s="991"/>
      <c r="IBB156" s="991"/>
      <c r="IBC156" s="991"/>
      <c r="IBD156" s="991"/>
      <c r="IBE156" s="991"/>
      <c r="IBF156" s="991"/>
      <c r="IBG156" s="991"/>
      <c r="IBH156" s="991"/>
      <c r="IBI156" s="991"/>
      <c r="IBJ156" s="991"/>
      <c r="IBK156" s="991"/>
      <c r="IBL156" s="991"/>
      <c r="IBM156" s="991"/>
      <c r="IBN156" s="991"/>
      <c r="IBO156" s="991"/>
      <c r="IBP156" s="991"/>
      <c r="IBQ156" s="991"/>
      <c r="IBR156" s="991"/>
      <c r="IBS156" s="991"/>
      <c r="IBT156" s="991"/>
      <c r="IBU156" s="991"/>
      <c r="IBV156" s="991"/>
      <c r="IBW156" s="991"/>
      <c r="IBX156" s="991"/>
      <c r="IBY156" s="991"/>
      <c r="IBZ156" s="991"/>
      <c r="ICA156" s="991"/>
      <c r="ICB156" s="991"/>
      <c r="ICC156" s="991"/>
      <c r="ICD156" s="991"/>
      <c r="ICE156" s="991"/>
      <c r="ICF156" s="991"/>
      <c r="ICG156" s="991"/>
      <c r="ICH156" s="991"/>
      <c r="ICI156" s="991"/>
      <c r="ICJ156" s="991"/>
      <c r="ICK156" s="991"/>
      <c r="ICL156" s="991"/>
      <c r="ICM156" s="991"/>
      <c r="ICN156" s="991"/>
      <c r="ICO156" s="991"/>
      <c r="ICP156" s="991"/>
      <c r="ICQ156" s="991"/>
      <c r="ICR156" s="991"/>
      <c r="ICS156" s="991"/>
      <c r="ICT156" s="991"/>
      <c r="ICU156" s="991"/>
      <c r="ICV156" s="991"/>
      <c r="ICW156" s="991"/>
      <c r="ICX156" s="991"/>
      <c r="ICY156" s="991"/>
      <c r="ICZ156" s="991"/>
      <c r="IDA156" s="991"/>
      <c r="IDB156" s="991"/>
      <c r="IDC156" s="991"/>
      <c r="IDD156" s="991"/>
      <c r="IDE156" s="991"/>
      <c r="IDF156" s="991"/>
      <c r="IDG156" s="991"/>
      <c r="IDH156" s="991"/>
      <c r="IDI156" s="991"/>
      <c r="IDJ156" s="991"/>
      <c r="IDK156" s="991"/>
      <c r="IDL156" s="991"/>
      <c r="IDM156" s="991"/>
      <c r="IDN156" s="991"/>
      <c r="IDO156" s="991"/>
      <c r="IDP156" s="991"/>
      <c r="IDQ156" s="991"/>
      <c r="IDR156" s="991"/>
      <c r="IDS156" s="991"/>
      <c r="IDT156" s="991"/>
      <c r="IDU156" s="991"/>
      <c r="IDV156" s="991"/>
      <c r="IDW156" s="991"/>
      <c r="IDX156" s="991"/>
      <c r="IDY156" s="991"/>
      <c r="IDZ156" s="991"/>
      <c r="IEA156" s="991"/>
      <c r="IEB156" s="991"/>
      <c r="IEC156" s="991"/>
      <c r="IED156" s="991"/>
      <c r="IEE156" s="991"/>
      <c r="IEF156" s="991"/>
      <c r="IEG156" s="991"/>
      <c r="IEH156" s="991"/>
      <c r="IEI156" s="991"/>
      <c r="IEJ156" s="991"/>
      <c r="IEK156" s="991"/>
      <c r="IEL156" s="991"/>
      <c r="IEM156" s="991"/>
      <c r="IEN156" s="991"/>
      <c r="IEO156" s="991"/>
      <c r="IEP156" s="991"/>
      <c r="IEQ156" s="991"/>
      <c r="IER156" s="991"/>
      <c r="IES156" s="991"/>
      <c r="IET156" s="991"/>
      <c r="IEU156" s="991"/>
      <c r="IEV156" s="991"/>
      <c r="IEW156" s="991"/>
      <c r="IEX156" s="991"/>
      <c r="IEY156" s="991"/>
      <c r="IEZ156" s="991"/>
      <c r="IFA156" s="991"/>
      <c r="IFB156" s="991"/>
      <c r="IFC156" s="991"/>
      <c r="IFD156" s="991"/>
      <c r="IFE156" s="991"/>
      <c r="IFF156" s="991"/>
      <c r="IFG156" s="991"/>
      <c r="IFH156" s="991"/>
      <c r="IFI156" s="991"/>
      <c r="IFJ156" s="991"/>
      <c r="IFK156" s="991"/>
      <c r="IFL156" s="991"/>
      <c r="IFM156" s="991"/>
      <c r="IFN156" s="991"/>
      <c r="IFO156" s="991"/>
      <c r="IFP156" s="991"/>
      <c r="IFQ156" s="991"/>
      <c r="IFR156" s="991"/>
      <c r="IFS156" s="991"/>
      <c r="IFT156" s="991"/>
      <c r="IFU156" s="991"/>
      <c r="IFV156" s="991"/>
      <c r="IFW156" s="991"/>
      <c r="IFX156" s="991"/>
      <c r="IFY156" s="991"/>
      <c r="IFZ156" s="991"/>
      <c r="IGA156" s="991"/>
      <c r="IGB156" s="991"/>
      <c r="IGC156" s="991"/>
      <c r="IGD156" s="991"/>
      <c r="IGE156" s="991"/>
      <c r="IGF156" s="991"/>
      <c r="IGG156" s="991"/>
      <c r="IGH156" s="991"/>
      <c r="IGI156" s="991"/>
      <c r="IGJ156" s="991"/>
      <c r="IGK156" s="991"/>
      <c r="IGL156" s="991"/>
      <c r="IGM156" s="991"/>
      <c r="IGN156" s="991"/>
      <c r="IGO156" s="991"/>
      <c r="IGP156" s="991"/>
      <c r="IGQ156" s="991"/>
      <c r="IGR156" s="991"/>
      <c r="IGS156" s="991"/>
      <c r="IGT156" s="991"/>
      <c r="IGU156" s="991"/>
      <c r="IGV156" s="991"/>
      <c r="IGW156" s="991"/>
      <c r="IGX156" s="991"/>
      <c r="IGY156" s="991"/>
      <c r="IGZ156" s="991"/>
      <c r="IHA156" s="991"/>
      <c r="IHB156" s="991"/>
      <c r="IHC156" s="991"/>
      <c r="IHD156" s="991"/>
      <c r="IHE156" s="991"/>
      <c r="IHF156" s="991"/>
      <c r="IHG156" s="991"/>
      <c r="IHH156" s="991"/>
      <c r="IHI156" s="991"/>
      <c r="IHJ156" s="991"/>
      <c r="IHK156" s="991"/>
      <c r="IHL156" s="991"/>
      <c r="IHM156" s="991"/>
      <c r="IHN156" s="991"/>
      <c r="IHO156" s="991"/>
      <c r="IHP156" s="991"/>
      <c r="IHQ156" s="991"/>
      <c r="IHR156" s="991"/>
      <c r="IHS156" s="991"/>
      <c r="IHT156" s="991"/>
      <c r="IHU156" s="991"/>
      <c r="IHV156" s="991"/>
      <c r="IHW156" s="991"/>
      <c r="IHX156" s="991"/>
      <c r="IHY156" s="991"/>
      <c r="IHZ156" s="991"/>
      <c r="IIA156" s="991"/>
      <c r="IIB156" s="991"/>
      <c r="IIC156" s="991"/>
      <c r="IID156" s="991"/>
      <c r="IIE156" s="991"/>
      <c r="IIF156" s="991"/>
      <c r="IIG156" s="991"/>
      <c r="IIH156" s="991"/>
      <c r="III156" s="991"/>
      <c r="IIJ156" s="991"/>
      <c r="IIK156" s="991"/>
      <c r="IIL156" s="991"/>
      <c r="IIM156" s="991"/>
      <c r="IIN156" s="991"/>
      <c r="IIO156" s="991"/>
      <c r="IIP156" s="991"/>
      <c r="IIQ156" s="991"/>
      <c r="IIR156" s="991"/>
      <c r="IIS156" s="991"/>
      <c r="IIT156" s="991"/>
      <c r="IIU156" s="991"/>
      <c r="IIV156" s="991"/>
      <c r="IIW156" s="991"/>
      <c r="IIX156" s="991"/>
      <c r="IIY156" s="991"/>
      <c r="IIZ156" s="991"/>
      <c r="IJA156" s="991"/>
      <c r="IJB156" s="991"/>
      <c r="IJC156" s="991"/>
      <c r="IJD156" s="991"/>
      <c r="IJE156" s="991"/>
      <c r="IJF156" s="991"/>
      <c r="IJG156" s="991"/>
      <c r="IJH156" s="991"/>
      <c r="IJI156" s="991"/>
      <c r="IJJ156" s="991"/>
      <c r="IJK156" s="991"/>
      <c r="IJL156" s="991"/>
      <c r="IJM156" s="991"/>
      <c r="IJN156" s="991"/>
      <c r="IJO156" s="991"/>
      <c r="IJP156" s="991"/>
      <c r="IJQ156" s="991"/>
      <c r="IJR156" s="991"/>
      <c r="IJS156" s="991"/>
      <c r="IJT156" s="991"/>
      <c r="IJU156" s="991"/>
      <c r="IJV156" s="991"/>
      <c r="IJW156" s="991"/>
      <c r="IJX156" s="991"/>
      <c r="IJY156" s="991"/>
      <c r="IJZ156" s="991"/>
      <c r="IKA156" s="991"/>
      <c r="IKB156" s="991"/>
      <c r="IKC156" s="991"/>
      <c r="IKD156" s="991"/>
      <c r="IKE156" s="991"/>
      <c r="IKF156" s="991"/>
      <c r="IKG156" s="991"/>
      <c r="IKH156" s="991"/>
      <c r="IKI156" s="991"/>
      <c r="IKJ156" s="991"/>
      <c r="IKK156" s="991"/>
      <c r="IKL156" s="991"/>
      <c r="IKM156" s="991"/>
      <c r="IKN156" s="991"/>
      <c r="IKO156" s="991"/>
      <c r="IKP156" s="991"/>
      <c r="IKQ156" s="991"/>
      <c r="IKR156" s="991"/>
      <c r="IKS156" s="991"/>
      <c r="IKT156" s="991"/>
      <c r="IKU156" s="991"/>
      <c r="IKV156" s="991"/>
      <c r="IKW156" s="991"/>
      <c r="IKX156" s="991"/>
      <c r="IKY156" s="991"/>
      <c r="IKZ156" s="991"/>
      <c r="ILA156" s="991"/>
      <c r="ILB156" s="991"/>
      <c r="ILC156" s="991"/>
      <c r="ILD156" s="991"/>
      <c r="ILE156" s="991"/>
      <c r="ILF156" s="991"/>
      <c r="ILG156" s="991"/>
      <c r="ILH156" s="991"/>
      <c r="ILI156" s="991"/>
      <c r="ILJ156" s="991"/>
      <c r="ILK156" s="991"/>
      <c r="ILL156" s="991"/>
      <c r="ILM156" s="991"/>
      <c r="ILN156" s="991"/>
      <c r="ILO156" s="991"/>
      <c r="ILP156" s="991"/>
      <c r="ILQ156" s="991"/>
      <c r="ILR156" s="991"/>
      <c r="ILS156" s="991"/>
      <c r="ILT156" s="991"/>
      <c r="ILU156" s="991"/>
      <c r="ILV156" s="991"/>
      <c r="ILW156" s="991"/>
      <c r="ILX156" s="991"/>
      <c r="ILY156" s="991"/>
      <c r="ILZ156" s="991"/>
      <c r="IMA156" s="991"/>
      <c r="IMB156" s="991"/>
      <c r="IMC156" s="991"/>
      <c r="IMD156" s="991"/>
      <c r="IME156" s="991"/>
      <c r="IMF156" s="991"/>
      <c r="IMG156" s="991"/>
      <c r="IMH156" s="991"/>
      <c r="IMI156" s="991"/>
      <c r="IMJ156" s="991"/>
      <c r="IMK156" s="991"/>
      <c r="IML156" s="991"/>
      <c r="IMM156" s="991"/>
      <c r="IMN156" s="991"/>
      <c r="IMO156" s="991"/>
      <c r="IMP156" s="991"/>
      <c r="IMQ156" s="991"/>
      <c r="IMR156" s="991"/>
      <c r="IMS156" s="991"/>
      <c r="IMT156" s="991"/>
      <c r="IMU156" s="991"/>
      <c r="IMV156" s="991"/>
      <c r="IMW156" s="991"/>
      <c r="IMX156" s="991"/>
      <c r="IMY156" s="991"/>
      <c r="IMZ156" s="991"/>
      <c r="INA156" s="991"/>
      <c r="INB156" s="991"/>
      <c r="INC156" s="991"/>
      <c r="IND156" s="991"/>
      <c r="INE156" s="991"/>
      <c r="INF156" s="991"/>
      <c r="ING156" s="991"/>
      <c r="INH156" s="991"/>
      <c r="INI156" s="991"/>
      <c r="INJ156" s="991"/>
      <c r="INK156" s="991"/>
      <c r="INL156" s="991"/>
      <c r="INM156" s="991"/>
      <c r="INN156" s="991"/>
      <c r="INO156" s="991"/>
      <c r="INP156" s="991"/>
      <c r="INQ156" s="991"/>
      <c r="INR156" s="991"/>
      <c r="INS156" s="991"/>
      <c r="INT156" s="991"/>
      <c r="INU156" s="991"/>
      <c r="INV156" s="991"/>
      <c r="INW156" s="991"/>
      <c r="INX156" s="991"/>
      <c r="INY156" s="991"/>
      <c r="INZ156" s="991"/>
      <c r="IOA156" s="991"/>
      <c r="IOB156" s="991"/>
      <c r="IOC156" s="991"/>
      <c r="IOD156" s="991"/>
      <c r="IOE156" s="991"/>
      <c r="IOF156" s="991"/>
      <c r="IOG156" s="991"/>
      <c r="IOH156" s="991"/>
      <c r="IOI156" s="991"/>
      <c r="IOJ156" s="991"/>
      <c r="IOK156" s="991"/>
      <c r="IOL156" s="991"/>
      <c r="IOM156" s="991"/>
      <c r="ION156" s="991"/>
      <c r="IOO156" s="991"/>
      <c r="IOP156" s="991"/>
      <c r="IOQ156" s="991"/>
      <c r="IOR156" s="991"/>
      <c r="IOS156" s="991"/>
      <c r="IOT156" s="991"/>
      <c r="IOU156" s="991"/>
      <c r="IOV156" s="991"/>
      <c r="IOW156" s="991"/>
      <c r="IOX156" s="991"/>
      <c r="IOY156" s="991"/>
      <c r="IOZ156" s="991"/>
      <c r="IPA156" s="991"/>
      <c r="IPB156" s="991"/>
      <c r="IPC156" s="991"/>
      <c r="IPD156" s="991"/>
      <c r="IPE156" s="991"/>
      <c r="IPF156" s="991"/>
      <c r="IPG156" s="991"/>
      <c r="IPH156" s="991"/>
      <c r="IPI156" s="991"/>
      <c r="IPJ156" s="991"/>
      <c r="IPK156" s="991"/>
      <c r="IPL156" s="991"/>
      <c r="IPM156" s="991"/>
      <c r="IPN156" s="991"/>
      <c r="IPO156" s="991"/>
      <c r="IPP156" s="991"/>
      <c r="IPQ156" s="991"/>
      <c r="IPR156" s="991"/>
      <c r="IPS156" s="991"/>
      <c r="IPT156" s="991"/>
      <c r="IPU156" s="991"/>
      <c r="IPV156" s="991"/>
      <c r="IPW156" s="991"/>
      <c r="IPX156" s="991"/>
      <c r="IPY156" s="991"/>
      <c r="IPZ156" s="991"/>
      <c r="IQA156" s="991"/>
      <c r="IQB156" s="991"/>
      <c r="IQC156" s="991"/>
      <c r="IQD156" s="991"/>
      <c r="IQE156" s="991"/>
      <c r="IQF156" s="991"/>
      <c r="IQG156" s="991"/>
      <c r="IQH156" s="991"/>
      <c r="IQI156" s="991"/>
      <c r="IQJ156" s="991"/>
      <c r="IQK156" s="991"/>
      <c r="IQL156" s="991"/>
      <c r="IQM156" s="991"/>
      <c r="IQN156" s="991"/>
      <c r="IQO156" s="991"/>
      <c r="IQP156" s="991"/>
      <c r="IQQ156" s="991"/>
      <c r="IQR156" s="991"/>
      <c r="IQS156" s="991"/>
      <c r="IQT156" s="991"/>
      <c r="IQU156" s="991"/>
      <c r="IQV156" s="991"/>
      <c r="IQW156" s="991"/>
      <c r="IQX156" s="991"/>
      <c r="IQY156" s="991"/>
      <c r="IQZ156" s="991"/>
      <c r="IRA156" s="991"/>
      <c r="IRB156" s="991"/>
      <c r="IRC156" s="991"/>
      <c r="IRD156" s="991"/>
      <c r="IRE156" s="991"/>
      <c r="IRF156" s="991"/>
      <c r="IRG156" s="991"/>
      <c r="IRH156" s="991"/>
      <c r="IRI156" s="991"/>
      <c r="IRJ156" s="991"/>
      <c r="IRK156" s="991"/>
      <c r="IRL156" s="991"/>
      <c r="IRM156" s="991"/>
      <c r="IRN156" s="991"/>
      <c r="IRO156" s="991"/>
      <c r="IRP156" s="991"/>
      <c r="IRQ156" s="991"/>
      <c r="IRR156" s="991"/>
      <c r="IRS156" s="991"/>
      <c r="IRT156" s="991"/>
      <c r="IRU156" s="991"/>
      <c r="IRV156" s="991"/>
      <c r="IRW156" s="991"/>
      <c r="IRX156" s="991"/>
      <c r="IRY156" s="991"/>
      <c r="IRZ156" s="991"/>
      <c r="ISA156" s="991"/>
      <c r="ISB156" s="991"/>
      <c r="ISC156" s="991"/>
      <c r="ISD156" s="991"/>
      <c r="ISE156" s="991"/>
      <c r="ISF156" s="991"/>
      <c r="ISG156" s="991"/>
      <c r="ISH156" s="991"/>
      <c r="ISI156" s="991"/>
      <c r="ISJ156" s="991"/>
      <c r="ISK156" s="991"/>
      <c r="ISL156" s="991"/>
      <c r="ISM156" s="991"/>
      <c r="ISN156" s="991"/>
      <c r="ISO156" s="991"/>
      <c r="ISP156" s="991"/>
      <c r="ISQ156" s="991"/>
      <c r="ISR156" s="991"/>
      <c r="ISS156" s="991"/>
      <c r="IST156" s="991"/>
      <c r="ISU156" s="991"/>
      <c r="ISV156" s="991"/>
      <c r="ISW156" s="991"/>
      <c r="ISX156" s="991"/>
      <c r="ISY156" s="991"/>
      <c r="ISZ156" s="991"/>
      <c r="ITA156" s="991"/>
      <c r="ITB156" s="991"/>
      <c r="ITC156" s="991"/>
      <c r="ITD156" s="991"/>
      <c r="ITE156" s="991"/>
      <c r="ITF156" s="991"/>
      <c r="ITG156" s="991"/>
      <c r="ITH156" s="991"/>
      <c r="ITI156" s="991"/>
      <c r="ITJ156" s="991"/>
      <c r="ITK156" s="991"/>
      <c r="ITL156" s="991"/>
      <c r="ITM156" s="991"/>
      <c r="ITN156" s="991"/>
      <c r="ITO156" s="991"/>
      <c r="ITP156" s="991"/>
      <c r="ITQ156" s="991"/>
      <c r="ITR156" s="991"/>
      <c r="ITS156" s="991"/>
      <c r="ITT156" s="991"/>
      <c r="ITU156" s="991"/>
      <c r="ITV156" s="991"/>
      <c r="ITW156" s="991"/>
      <c r="ITX156" s="991"/>
      <c r="ITY156" s="991"/>
      <c r="ITZ156" s="991"/>
      <c r="IUA156" s="991"/>
      <c r="IUB156" s="991"/>
      <c r="IUC156" s="991"/>
      <c r="IUD156" s="991"/>
      <c r="IUE156" s="991"/>
      <c r="IUF156" s="991"/>
      <c r="IUG156" s="991"/>
      <c r="IUH156" s="991"/>
      <c r="IUI156" s="991"/>
      <c r="IUJ156" s="991"/>
      <c r="IUK156" s="991"/>
      <c r="IUL156" s="991"/>
      <c r="IUM156" s="991"/>
      <c r="IUN156" s="991"/>
      <c r="IUO156" s="991"/>
      <c r="IUP156" s="991"/>
      <c r="IUQ156" s="991"/>
      <c r="IUR156" s="991"/>
      <c r="IUS156" s="991"/>
      <c r="IUT156" s="991"/>
      <c r="IUU156" s="991"/>
      <c r="IUV156" s="991"/>
      <c r="IUW156" s="991"/>
      <c r="IUX156" s="991"/>
      <c r="IUY156" s="991"/>
      <c r="IUZ156" s="991"/>
      <c r="IVA156" s="991"/>
      <c r="IVB156" s="991"/>
      <c r="IVC156" s="991"/>
      <c r="IVD156" s="991"/>
      <c r="IVE156" s="991"/>
      <c r="IVF156" s="991"/>
      <c r="IVG156" s="991"/>
      <c r="IVH156" s="991"/>
      <c r="IVI156" s="991"/>
      <c r="IVJ156" s="991"/>
      <c r="IVK156" s="991"/>
      <c r="IVL156" s="991"/>
      <c r="IVM156" s="991"/>
      <c r="IVN156" s="991"/>
      <c r="IVO156" s="991"/>
      <c r="IVP156" s="991"/>
      <c r="IVQ156" s="991"/>
      <c r="IVR156" s="991"/>
      <c r="IVS156" s="991"/>
      <c r="IVT156" s="991"/>
      <c r="IVU156" s="991"/>
      <c r="IVV156" s="991"/>
      <c r="IVW156" s="991"/>
      <c r="IVX156" s="991"/>
      <c r="IVY156" s="991"/>
      <c r="IVZ156" s="991"/>
      <c r="IWA156" s="991"/>
      <c r="IWB156" s="991"/>
      <c r="IWC156" s="991"/>
      <c r="IWD156" s="991"/>
      <c r="IWE156" s="991"/>
      <c r="IWF156" s="991"/>
      <c r="IWG156" s="991"/>
      <c r="IWH156" s="991"/>
      <c r="IWI156" s="991"/>
      <c r="IWJ156" s="991"/>
      <c r="IWK156" s="991"/>
      <c r="IWL156" s="991"/>
      <c r="IWM156" s="991"/>
      <c r="IWN156" s="991"/>
      <c r="IWO156" s="991"/>
      <c r="IWP156" s="991"/>
      <c r="IWQ156" s="991"/>
      <c r="IWR156" s="991"/>
      <c r="IWS156" s="991"/>
      <c r="IWT156" s="991"/>
      <c r="IWU156" s="991"/>
      <c r="IWV156" s="991"/>
      <c r="IWW156" s="991"/>
      <c r="IWX156" s="991"/>
      <c r="IWY156" s="991"/>
      <c r="IWZ156" s="991"/>
      <c r="IXA156" s="991"/>
      <c r="IXB156" s="991"/>
      <c r="IXC156" s="991"/>
      <c r="IXD156" s="991"/>
      <c r="IXE156" s="991"/>
      <c r="IXF156" s="991"/>
      <c r="IXG156" s="991"/>
      <c r="IXH156" s="991"/>
      <c r="IXI156" s="991"/>
      <c r="IXJ156" s="991"/>
      <c r="IXK156" s="991"/>
      <c r="IXL156" s="991"/>
      <c r="IXM156" s="991"/>
      <c r="IXN156" s="991"/>
      <c r="IXO156" s="991"/>
      <c r="IXP156" s="991"/>
      <c r="IXQ156" s="991"/>
      <c r="IXR156" s="991"/>
      <c r="IXS156" s="991"/>
      <c r="IXT156" s="991"/>
      <c r="IXU156" s="991"/>
      <c r="IXV156" s="991"/>
      <c r="IXW156" s="991"/>
      <c r="IXX156" s="991"/>
      <c r="IXY156" s="991"/>
      <c r="IXZ156" s="991"/>
      <c r="IYA156" s="991"/>
      <c r="IYB156" s="991"/>
      <c r="IYC156" s="991"/>
      <c r="IYD156" s="991"/>
      <c r="IYE156" s="991"/>
      <c r="IYF156" s="991"/>
      <c r="IYG156" s="991"/>
      <c r="IYH156" s="991"/>
      <c r="IYI156" s="991"/>
      <c r="IYJ156" s="991"/>
      <c r="IYK156" s="991"/>
      <c r="IYL156" s="991"/>
      <c r="IYM156" s="991"/>
      <c r="IYN156" s="991"/>
      <c r="IYO156" s="991"/>
      <c r="IYP156" s="991"/>
      <c r="IYQ156" s="991"/>
      <c r="IYR156" s="991"/>
      <c r="IYS156" s="991"/>
      <c r="IYT156" s="991"/>
      <c r="IYU156" s="991"/>
      <c r="IYV156" s="991"/>
      <c r="IYW156" s="991"/>
      <c r="IYX156" s="991"/>
      <c r="IYY156" s="991"/>
      <c r="IYZ156" s="991"/>
      <c r="IZA156" s="991"/>
      <c r="IZB156" s="991"/>
      <c r="IZC156" s="991"/>
      <c r="IZD156" s="991"/>
      <c r="IZE156" s="991"/>
      <c r="IZF156" s="991"/>
      <c r="IZG156" s="991"/>
      <c r="IZH156" s="991"/>
      <c r="IZI156" s="991"/>
      <c r="IZJ156" s="991"/>
      <c r="IZK156" s="991"/>
      <c r="IZL156" s="991"/>
      <c r="IZM156" s="991"/>
      <c r="IZN156" s="991"/>
      <c r="IZO156" s="991"/>
      <c r="IZP156" s="991"/>
      <c r="IZQ156" s="991"/>
      <c r="IZR156" s="991"/>
      <c r="IZS156" s="991"/>
      <c r="IZT156" s="991"/>
      <c r="IZU156" s="991"/>
      <c r="IZV156" s="991"/>
      <c r="IZW156" s="991"/>
      <c r="IZX156" s="991"/>
      <c r="IZY156" s="991"/>
      <c r="IZZ156" s="991"/>
      <c r="JAA156" s="991"/>
      <c r="JAB156" s="991"/>
      <c r="JAC156" s="991"/>
      <c r="JAD156" s="991"/>
      <c r="JAE156" s="991"/>
      <c r="JAF156" s="991"/>
      <c r="JAG156" s="991"/>
      <c r="JAH156" s="991"/>
      <c r="JAI156" s="991"/>
      <c r="JAJ156" s="991"/>
      <c r="JAK156" s="991"/>
      <c r="JAL156" s="991"/>
      <c r="JAM156" s="991"/>
      <c r="JAN156" s="991"/>
      <c r="JAO156" s="991"/>
      <c r="JAP156" s="991"/>
      <c r="JAQ156" s="991"/>
      <c r="JAR156" s="991"/>
      <c r="JAS156" s="991"/>
      <c r="JAT156" s="991"/>
      <c r="JAU156" s="991"/>
      <c r="JAV156" s="991"/>
      <c r="JAW156" s="991"/>
      <c r="JAX156" s="991"/>
      <c r="JAY156" s="991"/>
      <c r="JAZ156" s="991"/>
      <c r="JBA156" s="991"/>
      <c r="JBB156" s="991"/>
      <c r="JBC156" s="991"/>
      <c r="JBD156" s="991"/>
      <c r="JBE156" s="991"/>
      <c r="JBF156" s="991"/>
      <c r="JBG156" s="991"/>
      <c r="JBH156" s="991"/>
      <c r="JBI156" s="991"/>
      <c r="JBJ156" s="991"/>
      <c r="JBK156" s="991"/>
      <c r="JBL156" s="991"/>
      <c r="JBM156" s="991"/>
      <c r="JBN156" s="991"/>
      <c r="JBO156" s="991"/>
      <c r="JBP156" s="991"/>
      <c r="JBQ156" s="991"/>
      <c r="JBR156" s="991"/>
      <c r="JBS156" s="991"/>
      <c r="JBT156" s="991"/>
      <c r="JBU156" s="991"/>
      <c r="JBV156" s="991"/>
      <c r="JBW156" s="991"/>
      <c r="JBX156" s="991"/>
      <c r="JBY156" s="991"/>
      <c r="JBZ156" s="991"/>
      <c r="JCA156" s="991"/>
      <c r="JCB156" s="991"/>
      <c r="JCC156" s="991"/>
      <c r="JCD156" s="991"/>
      <c r="JCE156" s="991"/>
      <c r="JCF156" s="991"/>
      <c r="JCG156" s="991"/>
      <c r="JCH156" s="991"/>
      <c r="JCI156" s="991"/>
      <c r="JCJ156" s="991"/>
      <c r="JCK156" s="991"/>
      <c r="JCL156" s="991"/>
      <c r="JCM156" s="991"/>
      <c r="JCN156" s="991"/>
      <c r="JCO156" s="991"/>
      <c r="JCP156" s="991"/>
      <c r="JCQ156" s="991"/>
      <c r="JCR156" s="991"/>
      <c r="JCS156" s="991"/>
      <c r="JCT156" s="991"/>
      <c r="JCU156" s="991"/>
      <c r="JCV156" s="991"/>
      <c r="JCW156" s="991"/>
      <c r="JCX156" s="991"/>
      <c r="JCY156" s="991"/>
      <c r="JCZ156" s="991"/>
      <c r="JDA156" s="991"/>
      <c r="JDB156" s="991"/>
      <c r="JDC156" s="991"/>
      <c r="JDD156" s="991"/>
      <c r="JDE156" s="991"/>
      <c r="JDF156" s="991"/>
      <c r="JDG156" s="991"/>
      <c r="JDH156" s="991"/>
      <c r="JDI156" s="991"/>
      <c r="JDJ156" s="991"/>
      <c r="JDK156" s="991"/>
      <c r="JDL156" s="991"/>
      <c r="JDM156" s="991"/>
      <c r="JDN156" s="991"/>
      <c r="JDO156" s="991"/>
      <c r="JDP156" s="991"/>
      <c r="JDQ156" s="991"/>
      <c r="JDR156" s="991"/>
      <c r="JDS156" s="991"/>
      <c r="JDT156" s="991"/>
      <c r="JDU156" s="991"/>
      <c r="JDV156" s="991"/>
      <c r="JDW156" s="991"/>
      <c r="JDX156" s="991"/>
      <c r="JDY156" s="991"/>
      <c r="JDZ156" s="991"/>
      <c r="JEA156" s="991"/>
      <c r="JEB156" s="991"/>
      <c r="JEC156" s="991"/>
      <c r="JED156" s="991"/>
      <c r="JEE156" s="991"/>
      <c r="JEF156" s="991"/>
      <c r="JEG156" s="991"/>
      <c r="JEH156" s="991"/>
      <c r="JEI156" s="991"/>
      <c r="JEJ156" s="991"/>
      <c r="JEK156" s="991"/>
      <c r="JEL156" s="991"/>
      <c r="JEM156" s="991"/>
      <c r="JEN156" s="991"/>
      <c r="JEO156" s="991"/>
      <c r="JEP156" s="991"/>
      <c r="JEQ156" s="991"/>
      <c r="JER156" s="991"/>
      <c r="JES156" s="991"/>
      <c r="JET156" s="991"/>
      <c r="JEU156" s="991"/>
      <c r="JEV156" s="991"/>
      <c r="JEW156" s="991"/>
      <c r="JEX156" s="991"/>
      <c r="JEY156" s="991"/>
      <c r="JEZ156" s="991"/>
      <c r="JFA156" s="991"/>
      <c r="JFB156" s="991"/>
      <c r="JFC156" s="991"/>
      <c r="JFD156" s="991"/>
      <c r="JFE156" s="991"/>
      <c r="JFF156" s="991"/>
      <c r="JFG156" s="991"/>
      <c r="JFH156" s="991"/>
      <c r="JFI156" s="991"/>
      <c r="JFJ156" s="991"/>
      <c r="JFK156" s="991"/>
      <c r="JFL156" s="991"/>
      <c r="JFM156" s="991"/>
      <c r="JFN156" s="991"/>
      <c r="JFO156" s="991"/>
      <c r="JFP156" s="991"/>
      <c r="JFQ156" s="991"/>
      <c r="JFR156" s="991"/>
      <c r="JFS156" s="991"/>
      <c r="JFT156" s="991"/>
      <c r="JFU156" s="991"/>
      <c r="JFV156" s="991"/>
      <c r="JFW156" s="991"/>
      <c r="JFX156" s="991"/>
      <c r="JFY156" s="991"/>
      <c r="JFZ156" s="991"/>
      <c r="JGA156" s="991"/>
      <c r="JGB156" s="991"/>
      <c r="JGC156" s="991"/>
      <c r="JGD156" s="991"/>
      <c r="JGE156" s="991"/>
      <c r="JGF156" s="991"/>
      <c r="JGG156" s="991"/>
      <c r="JGH156" s="991"/>
      <c r="JGI156" s="991"/>
      <c r="JGJ156" s="991"/>
      <c r="JGK156" s="991"/>
      <c r="JGL156" s="991"/>
      <c r="JGM156" s="991"/>
      <c r="JGN156" s="991"/>
      <c r="JGO156" s="991"/>
      <c r="JGP156" s="991"/>
      <c r="JGQ156" s="991"/>
      <c r="JGR156" s="991"/>
      <c r="JGS156" s="991"/>
      <c r="JGT156" s="991"/>
      <c r="JGU156" s="991"/>
      <c r="JGV156" s="991"/>
      <c r="JGW156" s="991"/>
      <c r="JGX156" s="991"/>
      <c r="JGY156" s="991"/>
      <c r="JGZ156" s="991"/>
      <c r="JHA156" s="991"/>
      <c r="JHB156" s="991"/>
      <c r="JHC156" s="991"/>
      <c r="JHD156" s="991"/>
      <c r="JHE156" s="991"/>
      <c r="JHF156" s="991"/>
      <c r="JHG156" s="991"/>
      <c r="JHH156" s="991"/>
      <c r="JHI156" s="991"/>
      <c r="JHJ156" s="991"/>
      <c r="JHK156" s="991"/>
      <c r="JHL156" s="991"/>
      <c r="JHM156" s="991"/>
      <c r="JHN156" s="991"/>
      <c r="JHO156" s="991"/>
      <c r="JHP156" s="991"/>
      <c r="JHQ156" s="991"/>
      <c r="JHR156" s="991"/>
      <c r="JHS156" s="991"/>
      <c r="JHT156" s="991"/>
      <c r="JHU156" s="991"/>
      <c r="JHV156" s="991"/>
      <c r="JHW156" s="991"/>
      <c r="JHX156" s="991"/>
      <c r="JHY156" s="991"/>
      <c r="JHZ156" s="991"/>
      <c r="JIA156" s="991"/>
      <c r="JIB156" s="991"/>
      <c r="JIC156" s="991"/>
      <c r="JID156" s="991"/>
      <c r="JIE156" s="991"/>
      <c r="JIF156" s="991"/>
      <c r="JIG156" s="991"/>
      <c r="JIH156" s="991"/>
      <c r="JII156" s="991"/>
      <c r="JIJ156" s="991"/>
      <c r="JIK156" s="991"/>
      <c r="JIL156" s="991"/>
      <c r="JIM156" s="991"/>
      <c r="JIN156" s="991"/>
      <c r="JIO156" s="991"/>
      <c r="JIP156" s="991"/>
      <c r="JIQ156" s="991"/>
      <c r="JIR156" s="991"/>
      <c r="JIS156" s="991"/>
      <c r="JIT156" s="991"/>
      <c r="JIU156" s="991"/>
      <c r="JIV156" s="991"/>
      <c r="JIW156" s="991"/>
      <c r="JIX156" s="991"/>
      <c r="JIY156" s="991"/>
      <c r="JIZ156" s="991"/>
      <c r="JJA156" s="991"/>
      <c r="JJB156" s="991"/>
      <c r="JJC156" s="991"/>
      <c r="JJD156" s="991"/>
      <c r="JJE156" s="991"/>
      <c r="JJF156" s="991"/>
      <c r="JJG156" s="991"/>
      <c r="JJH156" s="991"/>
      <c r="JJI156" s="991"/>
      <c r="JJJ156" s="991"/>
      <c r="JJK156" s="991"/>
      <c r="JJL156" s="991"/>
      <c r="JJM156" s="991"/>
      <c r="JJN156" s="991"/>
      <c r="JJO156" s="991"/>
      <c r="JJP156" s="991"/>
      <c r="JJQ156" s="991"/>
      <c r="JJR156" s="991"/>
      <c r="JJS156" s="991"/>
      <c r="JJT156" s="991"/>
      <c r="JJU156" s="991"/>
      <c r="JJV156" s="991"/>
      <c r="JJW156" s="991"/>
      <c r="JJX156" s="991"/>
      <c r="JJY156" s="991"/>
      <c r="JJZ156" s="991"/>
      <c r="JKA156" s="991"/>
      <c r="JKB156" s="991"/>
      <c r="JKC156" s="991"/>
      <c r="JKD156" s="991"/>
      <c r="JKE156" s="991"/>
      <c r="JKF156" s="991"/>
      <c r="JKG156" s="991"/>
      <c r="JKH156" s="991"/>
      <c r="JKI156" s="991"/>
      <c r="JKJ156" s="991"/>
      <c r="JKK156" s="991"/>
      <c r="JKL156" s="991"/>
      <c r="JKM156" s="991"/>
      <c r="JKN156" s="991"/>
      <c r="JKO156" s="991"/>
      <c r="JKP156" s="991"/>
      <c r="JKQ156" s="991"/>
      <c r="JKR156" s="991"/>
      <c r="JKS156" s="991"/>
      <c r="JKT156" s="991"/>
      <c r="JKU156" s="991"/>
      <c r="JKV156" s="991"/>
      <c r="JKW156" s="991"/>
      <c r="JKX156" s="991"/>
      <c r="JKY156" s="991"/>
      <c r="JKZ156" s="991"/>
      <c r="JLA156" s="991"/>
      <c r="JLB156" s="991"/>
      <c r="JLC156" s="991"/>
      <c r="JLD156" s="991"/>
      <c r="JLE156" s="991"/>
      <c r="JLF156" s="991"/>
      <c r="JLG156" s="991"/>
      <c r="JLH156" s="991"/>
      <c r="JLI156" s="991"/>
      <c r="JLJ156" s="991"/>
      <c r="JLK156" s="991"/>
      <c r="JLL156" s="991"/>
      <c r="JLM156" s="991"/>
      <c r="JLN156" s="991"/>
      <c r="JLO156" s="991"/>
      <c r="JLP156" s="991"/>
      <c r="JLQ156" s="991"/>
      <c r="JLR156" s="991"/>
      <c r="JLS156" s="991"/>
      <c r="JLT156" s="991"/>
      <c r="JLU156" s="991"/>
      <c r="JLV156" s="991"/>
      <c r="JLW156" s="991"/>
      <c r="JLX156" s="991"/>
      <c r="JLY156" s="991"/>
      <c r="JLZ156" s="991"/>
      <c r="JMA156" s="991"/>
      <c r="JMB156" s="991"/>
      <c r="JMC156" s="991"/>
      <c r="JMD156" s="991"/>
      <c r="JME156" s="991"/>
      <c r="JMF156" s="991"/>
      <c r="JMG156" s="991"/>
      <c r="JMH156" s="991"/>
      <c r="JMI156" s="991"/>
      <c r="JMJ156" s="991"/>
      <c r="JMK156" s="991"/>
      <c r="JML156" s="991"/>
      <c r="JMM156" s="991"/>
      <c r="JMN156" s="991"/>
      <c r="JMO156" s="991"/>
      <c r="JMP156" s="991"/>
      <c r="JMQ156" s="991"/>
      <c r="JMR156" s="991"/>
      <c r="JMS156" s="991"/>
      <c r="JMT156" s="991"/>
      <c r="JMU156" s="991"/>
      <c r="JMV156" s="991"/>
      <c r="JMW156" s="991"/>
      <c r="JMX156" s="991"/>
      <c r="JMY156" s="991"/>
      <c r="JMZ156" s="991"/>
      <c r="JNA156" s="991"/>
      <c r="JNB156" s="991"/>
      <c r="JNC156" s="991"/>
      <c r="JND156" s="991"/>
      <c r="JNE156" s="991"/>
      <c r="JNF156" s="991"/>
      <c r="JNG156" s="991"/>
      <c r="JNH156" s="991"/>
      <c r="JNI156" s="991"/>
      <c r="JNJ156" s="991"/>
      <c r="JNK156" s="991"/>
      <c r="JNL156" s="991"/>
      <c r="JNM156" s="991"/>
      <c r="JNN156" s="991"/>
      <c r="JNO156" s="991"/>
      <c r="JNP156" s="991"/>
      <c r="JNQ156" s="991"/>
      <c r="JNR156" s="991"/>
      <c r="JNS156" s="991"/>
      <c r="JNT156" s="991"/>
      <c r="JNU156" s="991"/>
      <c r="JNV156" s="991"/>
      <c r="JNW156" s="991"/>
      <c r="JNX156" s="991"/>
      <c r="JNY156" s="991"/>
      <c r="JNZ156" s="991"/>
      <c r="JOA156" s="991"/>
      <c r="JOB156" s="991"/>
      <c r="JOC156" s="991"/>
      <c r="JOD156" s="991"/>
      <c r="JOE156" s="991"/>
      <c r="JOF156" s="991"/>
      <c r="JOG156" s="991"/>
      <c r="JOH156" s="991"/>
      <c r="JOI156" s="991"/>
      <c r="JOJ156" s="991"/>
      <c r="JOK156" s="991"/>
      <c r="JOL156" s="991"/>
      <c r="JOM156" s="991"/>
      <c r="JON156" s="991"/>
      <c r="JOO156" s="991"/>
      <c r="JOP156" s="991"/>
      <c r="JOQ156" s="991"/>
      <c r="JOR156" s="991"/>
      <c r="JOS156" s="991"/>
      <c r="JOT156" s="991"/>
      <c r="JOU156" s="991"/>
      <c r="JOV156" s="991"/>
      <c r="JOW156" s="991"/>
      <c r="JOX156" s="991"/>
      <c r="JOY156" s="991"/>
      <c r="JOZ156" s="991"/>
      <c r="JPA156" s="991"/>
      <c r="JPB156" s="991"/>
      <c r="JPC156" s="991"/>
      <c r="JPD156" s="991"/>
      <c r="JPE156" s="991"/>
      <c r="JPF156" s="991"/>
      <c r="JPG156" s="991"/>
      <c r="JPH156" s="991"/>
      <c r="JPI156" s="991"/>
      <c r="JPJ156" s="991"/>
      <c r="JPK156" s="991"/>
      <c r="JPL156" s="991"/>
      <c r="JPM156" s="991"/>
      <c r="JPN156" s="991"/>
      <c r="JPO156" s="991"/>
      <c r="JPP156" s="991"/>
      <c r="JPQ156" s="991"/>
      <c r="JPR156" s="991"/>
      <c r="JPS156" s="991"/>
      <c r="JPT156" s="991"/>
      <c r="JPU156" s="991"/>
      <c r="JPV156" s="991"/>
      <c r="JPW156" s="991"/>
      <c r="JPX156" s="991"/>
      <c r="JPY156" s="991"/>
      <c r="JPZ156" s="991"/>
      <c r="JQA156" s="991"/>
      <c r="JQB156" s="991"/>
      <c r="JQC156" s="991"/>
      <c r="JQD156" s="991"/>
      <c r="JQE156" s="991"/>
      <c r="JQF156" s="991"/>
      <c r="JQG156" s="991"/>
      <c r="JQH156" s="991"/>
      <c r="JQI156" s="991"/>
      <c r="JQJ156" s="991"/>
      <c r="JQK156" s="991"/>
      <c r="JQL156" s="991"/>
      <c r="JQM156" s="991"/>
      <c r="JQN156" s="991"/>
      <c r="JQO156" s="991"/>
      <c r="JQP156" s="991"/>
      <c r="JQQ156" s="991"/>
      <c r="JQR156" s="991"/>
      <c r="JQS156" s="991"/>
      <c r="JQT156" s="991"/>
      <c r="JQU156" s="991"/>
      <c r="JQV156" s="991"/>
      <c r="JQW156" s="991"/>
      <c r="JQX156" s="991"/>
      <c r="JQY156" s="991"/>
      <c r="JQZ156" s="991"/>
      <c r="JRA156" s="991"/>
      <c r="JRB156" s="991"/>
      <c r="JRC156" s="991"/>
      <c r="JRD156" s="991"/>
      <c r="JRE156" s="991"/>
      <c r="JRF156" s="991"/>
      <c r="JRG156" s="991"/>
      <c r="JRH156" s="991"/>
      <c r="JRI156" s="991"/>
      <c r="JRJ156" s="991"/>
      <c r="JRK156" s="991"/>
      <c r="JRL156" s="991"/>
      <c r="JRM156" s="991"/>
      <c r="JRN156" s="991"/>
      <c r="JRO156" s="991"/>
      <c r="JRP156" s="991"/>
      <c r="JRQ156" s="991"/>
      <c r="JRR156" s="991"/>
      <c r="JRS156" s="991"/>
      <c r="JRT156" s="991"/>
      <c r="JRU156" s="991"/>
      <c r="JRV156" s="991"/>
      <c r="JRW156" s="991"/>
      <c r="JRX156" s="991"/>
      <c r="JRY156" s="991"/>
      <c r="JRZ156" s="991"/>
      <c r="JSA156" s="991"/>
      <c r="JSB156" s="991"/>
      <c r="JSC156" s="991"/>
      <c r="JSD156" s="991"/>
      <c r="JSE156" s="991"/>
      <c r="JSF156" s="991"/>
      <c r="JSG156" s="991"/>
      <c r="JSH156" s="991"/>
      <c r="JSI156" s="991"/>
      <c r="JSJ156" s="991"/>
      <c r="JSK156" s="991"/>
      <c r="JSL156" s="991"/>
      <c r="JSM156" s="991"/>
      <c r="JSN156" s="991"/>
      <c r="JSO156" s="991"/>
      <c r="JSP156" s="991"/>
      <c r="JSQ156" s="991"/>
      <c r="JSR156" s="991"/>
      <c r="JSS156" s="991"/>
      <c r="JST156" s="991"/>
      <c r="JSU156" s="991"/>
      <c r="JSV156" s="991"/>
      <c r="JSW156" s="991"/>
      <c r="JSX156" s="991"/>
      <c r="JSY156" s="991"/>
      <c r="JSZ156" s="991"/>
      <c r="JTA156" s="991"/>
      <c r="JTB156" s="991"/>
      <c r="JTC156" s="991"/>
      <c r="JTD156" s="991"/>
      <c r="JTE156" s="991"/>
      <c r="JTF156" s="991"/>
      <c r="JTG156" s="991"/>
      <c r="JTH156" s="991"/>
      <c r="JTI156" s="991"/>
      <c r="JTJ156" s="991"/>
      <c r="JTK156" s="991"/>
      <c r="JTL156" s="991"/>
      <c r="JTM156" s="991"/>
      <c r="JTN156" s="991"/>
      <c r="JTO156" s="991"/>
      <c r="JTP156" s="991"/>
      <c r="JTQ156" s="991"/>
      <c r="JTR156" s="991"/>
      <c r="JTS156" s="991"/>
      <c r="JTT156" s="991"/>
      <c r="JTU156" s="991"/>
      <c r="JTV156" s="991"/>
      <c r="JTW156" s="991"/>
      <c r="JTX156" s="991"/>
      <c r="JTY156" s="991"/>
      <c r="JTZ156" s="991"/>
      <c r="JUA156" s="991"/>
      <c r="JUB156" s="991"/>
      <c r="JUC156" s="991"/>
      <c r="JUD156" s="991"/>
      <c r="JUE156" s="991"/>
      <c r="JUF156" s="991"/>
      <c r="JUG156" s="991"/>
      <c r="JUH156" s="991"/>
      <c r="JUI156" s="991"/>
      <c r="JUJ156" s="991"/>
      <c r="JUK156" s="991"/>
      <c r="JUL156" s="991"/>
      <c r="JUM156" s="991"/>
      <c r="JUN156" s="991"/>
      <c r="JUO156" s="991"/>
      <c r="JUP156" s="991"/>
      <c r="JUQ156" s="991"/>
      <c r="JUR156" s="991"/>
      <c r="JUS156" s="991"/>
      <c r="JUT156" s="991"/>
      <c r="JUU156" s="991"/>
      <c r="JUV156" s="991"/>
      <c r="JUW156" s="991"/>
      <c r="JUX156" s="991"/>
      <c r="JUY156" s="991"/>
      <c r="JUZ156" s="991"/>
      <c r="JVA156" s="991"/>
      <c r="JVB156" s="991"/>
      <c r="JVC156" s="991"/>
      <c r="JVD156" s="991"/>
      <c r="JVE156" s="991"/>
      <c r="JVF156" s="991"/>
      <c r="JVG156" s="991"/>
      <c r="JVH156" s="991"/>
      <c r="JVI156" s="991"/>
      <c r="JVJ156" s="991"/>
      <c r="JVK156" s="991"/>
      <c r="JVL156" s="991"/>
      <c r="JVM156" s="991"/>
      <c r="JVN156" s="991"/>
      <c r="JVO156" s="991"/>
      <c r="JVP156" s="991"/>
      <c r="JVQ156" s="991"/>
      <c r="JVR156" s="991"/>
      <c r="JVS156" s="991"/>
      <c r="JVT156" s="991"/>
      <c r="JVU156" s="991"/>
      <c r="JVV156" s="991"/>
      <c r="JVW156" s="991"/>
      <c r="JVX156" s="991"/>
      <c r="JVY156" s="991"/>
      <c r="JVZ156" s="991"/>
      <c r="JWA156" s="991"/>
      <c r="JWB156" s="991"/>
      <c r="JWC156" s="991"/>
      <c r="JWD156" s="991"/>
      <c r="JWE156" s="991"/>
      <c r="JWF156" s="991"/>
      <c r="JWG156" s="991"/>
      <c r="JWH156" s="991"/>
      <c r="JWI156" s="991"/>
      <c r="JWJ156" s="991"/>
      <c r="JWK156" s="991"/>
      <c r="JWL156" s="991"/>
      <c r="JWM156" s="991"/>
      <c r="JWN156" s="991"/>
      <c r="JWO156" s="991"/>
      <c r="JWP156" s="991"/>
      <c r="JWQ156" s="991"/>
      <c r="JWR156" s="991"/>
      <c r="JWS156" s="991"/>
      <c r="JWT156" s="991"/>
      <c r="JWU156" s="991"/>
      <c r="JWV156" s="991"/>
      <c r="JWW156" s="991"/>
      <c r="JWX156" s="991"/>
      <c r="JWY156" s="991"/>
      <c r="JWZ156" s="991"/>
      <c r="JXA156" s="991"/>
      <c r="JXB156" s="991"/>
      <c r="JXC156" s="991"/>
      <c r="JXD156" s="991"/>
      <c r="JXE156" s="991"/>
      <c r="JXF156" s="991"/>
      <c r="JXG156" s="991"/>
      <c r="JXH156" s="991"/>
      <c r="JXI156" s="991"/>
      <c r="JXJ156" s="991"/>
      <c r="JXK156" s="991"/>
      <c r="JXL156" s="991"/>
      <c r="JXM156" s="991"/>
      <c r="JXN156" s="991"/>
      <c r="JXO156" s="991"/>
      <c r="JXP156" s="991"/>
      <c r="JXQ156" s="991"/>
      <c r="JXR156" s="991"/>
      <c r="JXS156" s="991"/>
      <c r="JXT156" s="991"/>
      <c r="JXU156" s="991"/>
      <c r="JXV156" s="991"/>
      <c r="JXW156" s="991"/>
      <c r="JXX156" s="991"/>
      <c r="JXY156" s="991"/>
      <c r="JXZ156" s="991"/>
      <c r="JYA156" s="991"/>
      <c r="JYB156" s="991"/>
      <c r="JYC156" s="991"/>
      <c r="JYD156" s="991"/>
      <c r="JYE156" s="991"/>
      <c r="JYF156" s="991"/>
      <c r="JYG156" s="991"/>
      <c r="JYH156" s="991"/>
      <c r="JYI156" s="991"/>
      <c r="JYJ156" s="991"/>
      <c r="JYK156" s="991"/>
      <c r="JYL156" s="991"/>
      <c r="JYM156" s="991"/>
      <c r="JYN156" s="991"/>
      <c r="JYO156" s="991"/>
      <c r="JYP156" s="991"/>
      <c r="JYQ156" s="991"/>
      <c r="JYR156" s="991"/>
      <c r="JYS156" s="991"/>
      <c r="JYT156" s="991"/>
      <c r="JYU156" s="991"/>
      <c r="JYV156" s="991"/>
      <c r="JYW156" s="991"/>
      <c r="JYX156" s="991"/>
      <c r="JYY156" s="991"/>
      <c r="JYZ156" s="991"/>
      <c r="JZA156" s="991"/>
      <c r="JZB156" s="991"/>
      <c r="JZC156" s="991"/>
      <c r="JZD156" s="991"/>
      <c r="JZE156" s="991"/>
      <c r="JZF156" s="991"/>
      <c r="JZG156" s="991"/>
      <c r="JZH156" s="991"/>
      <c r="JZI156" s="991"/>
      <c r="JZJ156" s="991"/>
      <c r="JZK156" s="991"/>
      <c r="JZL156" s="991"/>
      <c r="JZM156" s="991"/>
      <c r="JZN156" s="991"/>
      <c r="JZO156" s="991"/>
      <c r="JZP156" s="991"/>
      <c r="JZQ156" s="991"/>
      <c r="JZR156" s="991"/>
      <c r="JZS156" s="991"/>
      <c r="JZT156" s="991"/>
      <c r="JZU156" s="991"/>
      <c r="JZV156" s="991"/>
      <c r="JZW156" s="991"/>
      <c r="JZX156" s="991"/>
      <c r="JZY156" s="991"/>
      <c r="JZZ156" s="991"/>
      <c r="KAA156" s="991"/>
      <c r="KAB156" s="991"/>
      <c r="KAC156" s="991"/>
      <c r="KAD156" s="991"/>
      <c r="KAE156" s="991"/>
      <c r="KAF156" s="991"/>
      <c r="KAG156" s="991"/>
      <c r="KAH156" s="991"/>
      <c r="KAI156" s="991"/>
      <c r="KAJ156" s="991"/>
      <c r="KAK156" s="991"/>
      <c r="KAL156" s="991"/>
      <c r="KAM156" s="991"/>
      <c r="KAN156" s="991"/>
      <c r="KAO156" s="991"/>
      <c r="KAP156" s="991"/>
      <c r="KAQ156" s="991"/>
      <c r="KAR156" s="991"/>
      <c r="KAS156" s="991"/>
      <c r="KAT156" s="991"/>
      <c r="KAU156" s="991"/>
      <c r="KAV156" s="991"/>
      <c r="KAW156" s="991"/>
      <c r="KAX156" s="991"/>
      <c r="KAY156" s="991"/>
      <c r="KAZ156" s="991"/>
      <c r="KBA156" s="991"/>
      <c r="KBB156" s="991"/>
      <c r="KBC156" s="991"/>
      <c r="KBD156" s="991"/>
      <c r="KBE156" s="991"/>
      <c r="KBF156" s="991"/>
      <c r="KBG156" s="991"/>
      <c r="KBH156" s="991"/>
      <c r="KBI156" s="991"/>
      <c r="KBJ156" s="991"/>
      <c r="KBK156" s="991"/>
      <c r="KBL156" s="991"/>
      <c r="KBM156" s="991"/>
      <c r="KBN156" s="991"/>
      <c r="KBO156" s="991"/>
      <c r="KBP156" s="991"/>
      <c r="KBQ156" s="991"/>
      <c r="KBR156" s="991"/>
      <c r="KBS156" s="991"/>
      <c r="KBT156" s="991"/>
      <c r="KBU156" s="991"/>
      <c r="KBV156" s="991"/>
      <c r="KBW156" s="991"/>
      <c r="KBX156" s="991"/>
      <c r="KBY156" s="991"/>
      <c r="KBZ156" s="991"/>
      <c r="KCA156" s="991"/>
      <c r="KCB156" s="991"/>
      <c r="KCC156" s="991"/>
      <c r="KCD156" s="991"/>
      <c r="KCE156" s="991"/>
      <c r="KCF156" s="991"/>
      <c r="KCG156" s="991"/>
      <c r="KCH156" s="991"/>
      <c r="KCI156" s="991"/>
      <c r="KCJ156" s="991"/>
      <c r="KCK156" s="991"/>
      <c r="KCL156" s="991"/>
      <c r="KCM156" s="991"/>
      <c r="KCN156" s="991"/>
      <c r="KCO156" s="991"/>
      <c r="KCP156" s="991"/>
      <c r="KCQ156" s="991"/>
      <c r="KCR156" s="991"/>
      <c r="KCS156" s="991"/>
      <c r="KCT156" s="991"/>
      <c r="KCU156" s="991"/>
      <c r="KCV156" s="991"/>
      <c r="KCW156" s="991"/>
      <c r="KCX156" s="991"/>
      <c r="KCY156" s="991"/>
      <c r="KCZ156" s="991"/>
      <c r="KDA156" s="991"/>
      <c r="KDB156" s="991"/>
      <c r="KDC156" s="991"/>
      <c r="KDD156" s="991"/>
      <c r="KDE156" s="991"/>
      <c r="KDF156" s="991"/>
      <c r="KDG156" s="991"/>
      <c r="KDH156" s="991"/>
      <c r="KDI156" s="991"/>
      <c r="KDJ156" s="991"/>
      <c r="KDK156" s="991"/>
      <c r="KDL156" s="991"/>
      <c r="KDM156" s="991"/>
      <c r="KDN156" s="991"/>
      <c r="KDO156" s="991"/>
      <c r="KDP156" s="991"/>
      <c r="KDQ156" s="991"/>
      <c r="KDR156" s="991"/>
      <c r="KDS156" s="991"/>
      <c r="KDT156" s="991"/>
      <c r="KDU156" s="991"/>
      <c r="KDV156" s="991"/>
      <c r="KDW156" s="991"/>
      <c r="KDX156" s="991"/>
      <c r="KDY156" s="991"/>
      <c r="KDZ156" s="991"/>
      <c r="KEA156" s="991"/>
      <c r="KEB156" s="991"/>
      <c r="KEC156" s="991"/>
      <c r="KED156" s="991"/>
      <c r="KEE156" s="991"/>
      <c r="KEF156" s="991"/>
      <c r="KEG156" s="991"/>
      <c r="KEH156" s="991"/>
      <c r="KEI156" s="991"/>
      <c r="KEJ156" s="991"/>
      <c r="KEK156" s="991"/>
      <c r="KEL156" s="991"/>
      <c r="KEM156" s="991"/>
      <c r="KEN156" s="991"/>
      <c r="KEO156" s="991"/>
      <c r="KEP156" s="991"/>
      <c r="KEQ156" s="991"/>
      <c r="KER156" s="991"/>
      <c r="KES156" s="991"/>
      <c r="KET156" s="991"/>
      <c r="KEU156" s="991"/>
      <c r="KEV156" s="991"/>
      <c r="KEW156" s="991"/>
      <c r="KEX156" s="991"/>
      <c r="KEY156" s="991"/>
      <c r="KEZ156" s="991"/>
      <c r="KFA156" s="991"/>
      <c r="KFB156" s="991"/>
      <c r="KFC156" s="991"/>
      <c r="KFD156" s="991"/>
      <c r="KFE156" s="991"/>
      <c r="KFF156" s="991"/>
      <c r="KFG156" s="991"/>
      <c r="KFH156" s="991"/>
      <c r="KFI156" s="991"/>
      <c r="KFJ156" s="991"/>
      <c r="KFK156" s="991"/>
      <c r="KFL156" s="991"/>
      <c r="KFM156" s="991"/>
      <c r="KFN156" s="991"/>
      <c r="KFO156" s="991"/>
      <c r="KFP156" s="991"/>
      <c r="KFQ156" s="991"/>
      <c r="KFR156" s="991"/>
      <c r="KFS156" s="991"/>
      <c r="KFT156" s="991"/>
      <c r="KFU156" s="991"/>
      <c r="KFV156" s="991"/>
      <c r="KFW156" s="991"/>
      <c r="KFX156" s="991"/>
      <c r="KFY156" s="991"/>
      <c r="KFZ156" s="991"/>
      <c r="KGA156" s="991"/>
      <c r="KGB156" s="991"/>
      <c r="KGC156" s="991"/>
      <c r="KGD156" s="991"/>
      <c r="KGE156" s="991"/>
      <c r="KGF156" s="991"/>
      <c r="KGG156" s="991"/>
      <c r="KGH156" s="991"/>
      <c r="KGI156" s="991"/>
      <c r="KGJ156" s="991"/>
      <c r="KGK156" s="991"/>
      <c r="KGL156" s="991"/>
      <c r="KGM156" s="991"/>
      <c r="KGN156" s="991"/>
      <c r="KGO156" s="991"/>
      <c r="KGP156" s="991"/>
      <c r="KGQ156" s="991"/>
      <c r="KGR156" s="991"/>
      <c r="KGS156" s="991"/>
      <c r="KGT156" s="991"/>
      <c r="KGU156" s="991"/>
      <c r="KGV156" s="991"/>
      <c r="KGW156" s="991"/>
      <c r="KGX156" s="991"/>
      <c r="KGY156" s="991"/>
      <c r="KGZ156" s="991"/>
      <c r="KHA156" s="991"/>
      <c r="KHB156" s="991"/>
      <c r="KHC156" s="991"/>
      <c r="KHD156" s="991"/>
      <c r="KHE156" s="991"/>
      <c r="KHF156" s="991"/>
      <c r="KHG156" s="991"/>
      <c r="KHH156" s="991"/>
      <c r="KHI156" s="991"/>
      <c r="KHJ156" s="991"/>
      <c r="KHK156" s="991"/>
      <c r="KHL156" s="991"/>
      <c r="KHM156" s="991"/>
      <c r="KHN156" s="991"/>
      <c r="KHO156" s="991"/>
      <c r="KHP156" s="991"/>
      <c r="KHQ156" s="991"/>
      <c r="KHR156" s="991"/>
      <c r="KHS156" s="991"/>
      <c r="KHT156" s="991"/>
      <c r="KHU156" s="991"/>
      <c r="KHV156" s="991"/>
      <c r="KHW156" s="991"/>
      <c r="KHX156" s="991"/>
      <c r="KHY156" s="991"/>
      <c r="KHZ156" s="991"/>
      <c r="KIA156" s="991"/>
      <c r="KIB156" s="991"/>
      <c r="KIC156" s="991"/>
      <c r="KID156" s="991"/>
      <c r="KIE156" s="991"/>
      <c r="KIF156" s="991"/>
      <c r="KIG156" s="991"/>
      <c r="KIH156" s="991"/>
      <c r="KII156" s="991"/>
      <c r="KIJ156" s="991"/>
      <c r="KIK156" s="991"/>
      <c r="KIL156" s="991"/>
      <c r="KIM156" s="991"/>
      <c r="KIN156" s="991"/>
      <c r="KIO156" s="991"/>
      <c r="KIP156" s="991"/>
      <c r="KIQ156" s="991"/>
      <c r="KIR156" s="991"/>
      <c r="KIS156" s="991"/>
      <c r="KIT156" s="991"/>
      <c r="KIU156" s="991"/>
      <c r="KIV156" s="991"/>
      <c r="KIW156" s="991"/>
      <c r="KIX156" s="991"/>
      <c r="KIY156" s="991"/>
      <c r="KIZ156" s="991"/>
      <c r="KJA156" s="991"/>
      <c r="KJB156" s="991"/>
      <c r="KJC156" s="991"/>
      <c r="KJD156" s="991"/>
      <c r="KJE156" s="991"/>
      <c r="KJF156" s="991"/>
      <c r="KJG156" s="991"/>
      <c r="KJH156" s="991"/>
      <c r="KJI156" s="991"/>
      <c r="KJJ156" s="991"/>
      <c r="KJK156" s="991"/>
      <c r="KJL156" s="991"/>
      <c r="KJM156" s="991"/>
      <c r="KJN156" s="991"/>
      <c r="KJO156" s="991"/>
      <c r="KJP156" s="991"/>
      <c r="KJQ156" s="991"/>
      <c r="KJR156" s="991"/>
      <c r="KJS156" s="991"/>
      <c r="KJT156" s="991"/>
      <c r="KJU156" s="991"/>
      <c r="KJV156" s="991"/>
      <c r="KJW156" s="991"/>
      <c r="KJX156" s="991"/>
      <c r="KJY156" s="991"/>
      <c r="KJZ156" s="991"/>
      <c r="KKA156" s="991"/>
      <c r="KKB156" s="991"/>
      <c r="KKC156" s="991"/>
      <c r="KKD156" s="991"/>
      <c r="KKE156" s="991"/>
      <c r="KKF156" s="991"/>
      <c r="KKG156" s="991"/>
      <c r="KKH156" s="991"/>
      <c r="KKI156" s="991"/>
      <c r="KKJ156" s="991"/>
      <c r="KKK156" s="991"/>
      <c r="KKL156" s="991"/>
      <c r="KKM156" s="991"/>
      <c r="KKN156" s="991"/>
      <c r="KKO156" s="991"/>
      <c r="KKP156" s="991"/>
      <c r="KKQ156" s="991"/>
      <c r="KKR156" s="991"/>
      <c r="KKS156" s="991"/>
      <c r="KKT156" s="991"/>
      <c r="KKU156" s="991"/>
      <c r="KKV156" s="991"/>
      <c r="KKW156" s="991"/>
      <c r="KKX156" s="991"/>
      <c r="KKY156" s="991"/>
      <c r="KKZ156" s="991"/>
      <c r="KLA156" s="991"/>
      <c r="KLB156" s="991"/>
      <c r="KLC156" s="991"/>
      <c r="KLD156" s="991"/>
      <c r="KLE156" s="991"/>
      <c r="KLF156" s="991"/>
      <c r="KLG156" s="991"/>
      <c r="KLH156" s="991"/>
      <c r="KLI156" s="991"/>
      <c r="KLJ156" s="991"/>
      <c r="KLK156" s="991"/>
      <c r="KLL156" s="991"/>
      <c r="KLM156" s="991"/>
      <c r="KLN156" s="991"/>
      <c r="KLO156" s="991"/>
      <c r="KLP156" s="991"/>
      <c r="KLQ156" s="991"/>
      <c r="KLR156" s="991"/>
      <c r="KLS156" s="991"/>
      <c r="KLT156" s="991"/>
      <c r="KLU156" s="991"/>
      <c r="KLV156" s="991"/>
      <c r="KLW156" s="991"/>
      <c r="KLX156" s="991"/>
      <c r="KLY156" s="991"/>
      <c r="KLZ156" s="991"/>
      <c r="KMA156" s="991"/>
      <c r="KMB156" s="991"/>
      <c r="KMC156" s="991"/>
      <c r="KMD156" s="991"/>
      <c r="KME156" s="991"/>
      <c r="KMF156" s="991"/>
      <c r="KMG156" s="991"/>
      <c r="KMH156" s="991"/>
      <c r="KMI156" s="991"/>
      <c r="KMJ156" s="991"/>
      <c r="KMK156" s="991"/>
      <c r="KML156" s="991"/>
      <c r="KMM156" s="991"/>
      <c r="KMN156" s="991"/>
      <c r="KMO156" s="991"/>
      <c r="KMP156" s="991"/>
      <c r="KMQ156" s="991"/>
      <c r="KMR156" s="991"/>
      <c r="KMS156" s="991"/>
      <c r="KMT156" s="991"/>
      <c r="KMU156" s="991"/>
      <c r="KMV156" s="991"/>
      <c r="KMW156" s="991"/>
      <c r="KMX156" s="991"/>
      <c r="KMY156" s="991"/>
      <c r="KMZ156" s="991"/>
      <c r="KNA156" s="991"/>
      <c r="KNB156" s="991"/>
      <c r="KNC156" s="991"/>
      <c r="KND156" s="991"/>
      <c r="KNE156" s="991"/>
      <c r="KNF156" s="991"/>
      <c r="KNG156" s="991"/>
      <c r="KNH156" s="991"/>
      <c r="KNI156" s="991"/>
      <c r="KNJ156" s="991"/>
      <c r="KNK156" s="991"/>
      <c r="KNL156" s="991"/>
      <c r="KNM156" s="991"/>
      <c r="KNN156" s="991"/>
      <c r="KNO156" s="991"/>
      <c r="KNP156" s="991"/>
      <c r="KNQ156" s="991"/>
      <c r="KNR156" s="991"/>
      <c r="KNS156" s="991"/>
      <c r="KNT156" s="991"/>
      <c r="KNU156" s="991"/>
      <c r="KNV156" s="991"/>
      <c r="KNW156" s="991"/>
      <c r="KNX156" s="991"/>
      <c r="KNY156" s="991"/>
      <c r="KNZ156" s="991"/>
      <c r="KOA156" s="991"/>
      <c r="KOB156" s="991"/>
      <c r="KOC156" s="991"/>
      <c r="KOD156" s="991"/>
      <c r="KOE156" s="991"/>
      <c r="KOF156" s="991"/>
      <c r="KOG156" s="991"/>
      <c r="KOH156" s="991"/>
      <c r="KOI156" s="991"/>
      <c r="KOJ156" s="991"/>
      <c r="KOK156" s="991"/>
      <c r="KOL156" s="991"/>
      <c r="KOM156" s="991"/>
      <c r="KON156" s="991"/>
      <c r="KOO156" s="991"/>
      <c r="KOP156" s="991"/>
      <c r="KOQ156" s="991"/>
      <c r="KOR156" s="991"/>
      <c r="KOS156" s="991"/>
      <c r="KOT156" s="991"/>
      <c r="KOU156" s="991"/>
      <c r="KOV156" s="991"/>
      <c r="KOW156" s="991"/>
      <c r="KOX156" s="991"/>
      <c r="KOY156" s="991"/>
      <c r="KOZ156" s="991"/>
      <c r="KPA156" s="991"/>
      <c r="KPB156" s="991"/>
      <c r="KPC156" s="991"/>
      <c r="KPD156" s="991"/>
      <c r="KPE156" s="991"/>
      <c r="KPF156" s="991"/>
      <c r="KPG156" s="991"/>
      <c r="KPH156" s="991"/>
      <c r="KPI156" s="991"/>
      <c r="KPJ156" s="991"/>
      <c r="KPK156" s="991"/>
      <c r="KPL156" s="991"/>
      <c r="KPM156" s="991"/>
      <c r="KPN156" s="991"/>
      <c r="KPO156" s="991"/>
      <c r="KPP156" s="991"/>
      <c r="KPQ156" s="991"/>
      <c r="KPR156" s="991"/>
      <c r="KPS156" s="991"/>
      <c r="KPT156" s="991"/>
      <c r="KPU156" s="991"/>
      <c r="KPV156" s="991"/>
      <c r="KPW156" s="991"/>
      <c r="KPX156" s="991"/>
      <c r="KPY156" s="991"/>
      <c r="KPZ156" s="991"/>
      <c r="KQA156" s="991"/>
      <c r="KQB156" s="991"/>
      <c r="KQC156" s="991"/>
      <c r="KQD156" s="991"/>
      <c r="KQE156" s="991"/>
      <c r="KQF156" s="991"/>
      <c r="KQG156" s="991"/>
      <c r="KQH156" s="991"/>
      <c r="KQI156" s="991"/>
      <c r="KQJ156" s="991"/>
      <c r="KQK156" s="991"/>
      <c r="KQL156" s="991"/>
      <c r="KQM156" s="991"/>
      <c r="KQN156" s="991"/>
      <c r="KQO156" s="991"/>
      <c r="KQP156" s="991"/>
      <c r="KQQ156" s="991"/>
      <c r="KQR156" s="991"/>
      <c r="KQS156" s="991"/>
      <c r="KQT156" s="991"/>
      <c r="KQU156" s="991"/>
      <c r="KQV156" s="991"/>
      <c r="KQW156" s="991"/>
      <c r="KQX156" s="991"/>
      <c r="KQY156" s="991"/>
      <c r="KQZ156" s="991"/>
      <c r="KRA156" s="991"/>
      <c r="KRB156" s="991"/>
      <c r="KRC156" s="991"/>
      <c r="KRD156" s="991"/>
      <c r="KRE156" s="991"/>
      <c r="KRF156" s="991"/>
      <c r="KRG156" s="991"/>
      <c r="KRH156" s="991"/>
      <c r="KRI156" s="991"/>
      <c r="KRJ156" s="991"/>
      <c r="KRK156" s="991"/>
      <c r="KRL156" s="991"/>
      <c r="KRM156" s="991"/>
      <c r="KRN156" s="991"/>
      <c r="KRO156" s="991"/>
      <c r="KRP156" s="991"/>
      <c r="KRQ156" s="991"/>
      <c r="KRR156" s="991"/>
      <c r="KRS156" s="991"/>
      <c r="KRT156" s="991"/>
      <c r="KRU156" s="991"/>
      <c r="KRV156" s="991"/>
      <c r="KRW156" s="991"/>
      <c r="KRX156" s="991"/>
      <c r="KRY156" s="991"/>
      <c r="KRZ156" s="991"/>
      <c r="KSA156" s="991"/>
      <c r="KSB156" s="991"/>
      <c r="KSC156" s="991"/>
      <c r="KSD156" s="991"/>
      <c r="KSE156" s="991"/>
      <c r="KSF156" s="991"/>
      <c r="KSG156" s="991"/>
      <c r="KSH156" s="991"/>
      <c r="KSI156" s="991"/>
      <c r="KSJ156" s="991"/>
      <c r="KSK156" s="991"/>
      <c r="KSL156" s="991"/>
      <c r="KSM156" s="991"/>
      <c r="KSN156" s="991"/>
      <c r="KSO156" s="991"/>
      <c r="KSP156" s="991"/>
      <c r="KSQ156" s="991"/>
      <c r="KSR156" s="991"/>
      <c r="KSS156" s="991"/>
      <c r="KST156" s="991"/>
      <c r="KSU156" s="991"/>
      <c r="KSV156" s="991"/>
      <c r="KSW156" s="991"/>
      <c r="KSX156" s="991"/>
      <c r="KSY156" s="991"/>
      <c r="KSZ156" s="991"/>
      <c r="KTA156" s="991"/>
      <c r="KTB156" s="991"/>
      <c r="KTC156" s="991"/>
      <c r="KTD156" s="991"/>
      <c r="KTE156" s="991"/>
      <c r="KTF156" s="991"/>
      <c r="KTG156" s="991"/>
      <c r="KTH156" s="991"/>
      <c r="KTI156" s="991"/>
      <c r="KTJ156" s="991"/>
      <c r="KTK156" s="991"/>
      <c r="KTL156" s="991"/>
      <c r="KTM156" s="991"/>
      <c r="KTN156" s="991"/>
      <c r="KTO156" s="991"/>
      <c r="KTP156" s="991"/>
      <c r="KTQ156" s="991"/>
      <c r="KTR156" s="991"/>
      <c r="KTS156" s="991"/>
      <c r="KTT156" s="991"/>
      <c r="KTU156" s="991"/>
      <c r="KTV156" s="991"/>
      <c r="KTW156" s="991"/>
      <c r="KTX156" s="991"/>
      <c r="KTY156" s="991"/>
      <c r="KTZ156" s="991"/>
      <c r="KUA156" s="991"/>
      <c r="KUB156" s="991"/>
      <c r="KUC156" s="991"/>
      <c r="KUD156" s="991"/>
      <c r="KUE156" s="991"/>
      <c r="KUF156" s="991"/>
      <c r="KUG156" s="991"/>
      <c r="KUH156" s="991"/>
      <c r="KUI156" s="991"/>
      <c r="KUJ156" s="991"/>
      <c r="KUK156" s="991"/>
      <c r="KUL156" s="991"/>
      <c r="KUM156" s="991"/>
      <c r="KUN156" s="991"/>
      <c r="KUO156" s="991"/>
      <c r="KUP156" s="991"/>
      <c r="KUQ156" s="991"/>
      <c r="KUR156" s="991"/>
      <c r="KUS156" s="991"/>
      <c r="KUT156" s="991"/>
      <c r="KUU156" s="991"/>
      <c r="KUV156" s="991"/>
      <c r="KUW156" s="991"/>
      <c r="KUX156" s="991"/>
      <c r="KUY156" s="991"/>
      <c r="KUZ156" s="991"/>
      <c r="KVA156" s="991"/>
      <c r="KVB156" s="991"/>
      <c r="KVC156" s="991"/>
      <c r="KVD156" s="991"/>
      <c r="KVE156" s="991"/>
      <c r="KVF156" s="991"/>
      <c r="KVG156" s="991"/>
      <c r="KVH156" s="991"/>
      <c r="KVI156" s="991"/>
      <c r="KVJ156" s="991"/>
      <c r="KVK156" s="991"/>
      <c r="KVL156" s="991"/>
      <c r="KVM156" s="991"/>
      <c r="KVN156" s="991"/>
      <c r="KVO156" s="991"/>
      <c r="KVP156" s="991"/>
      <c r="KVQ156" s="991"/>
      <c r="KVR156" s="991"/>
      <c r="KVS156" s="991"/>
      <c r="KVT156" s="991"/>
      <c r="KVU156" s="991"/>
      <c r="KVV156" s="991"/>
      <c r="KVW156" s="991"/>
      <c r="KVX156" s="991"/>
      <c r="KVY156" s="991"/>
      <c r="KVZ156" s="991"/>
      <c r="KWA156" s="991"/>
      <c r="KWB156" s="991"/>
      <c r="KWC156" s="991"/>
      <c r="KWD156" s="991"/>
      <c r="KWE156" s="991"/>
      <c r="KWF156" s="991"/>
      <c r="KWG156" s="991"/>
      <c r="KWH156" s="991"/>
      <c r="KWI156" s="991"/>
      <c r="KWJ156" s="991"/>
      <c r="KWK156" s="991"/>
      <c r="KWL156" s="991"/>
      <c r="KWM156" s="991"/>
      <c r="KWN156" s="991"/>
      <c r="KWO156" s="991"/>
      <c r="KWP156" s="991"/>
      <c r="KWQ156" s="991"/>
      <c r="KWR156" s="991"/>
      <c r="KWS156" s="991"/>
      <c r="KWT156" s="991"/>
      <c r="KWU156" s="991"/>
      <c r="KWV156" s="991"/>
      <c r="KWW156" s="991"/>
      <c r="KWX156" s="991"/>
      <c r="KWY156" s="991"/>
      <c r="KWZ156" s="991"/>
      <c r="KXA156" s="991"/>
      <c r="KXB156" s="991"/>
      <c r="KXC156" s="991"/>
      <c r="KXD156" s="991"/>
      <c r="KXE156" s="991"/>
      <c r="KXF156" s="991"/>
      <c r="KXG156" s="991"/>
      <c r="KXH156" s="991"/>
      <c r="KXI156" s="991"/>
      <c r="KXJ156" s="991"/>
      <c r="KXK156" s="991"/>
      <c r="KXL156" s="991"/>
      <c r="KXM156" s="991"/>
      <c r="KXN156" s="991"/>
      <c r="KXO156" s="991"/>
      <c r="KXP156" s="991"/>
      <c r="KXQ156" s="991"/>
      <c r="KXR156" s="991"/>
      <c r="KXS156" s="991"/>
      <c r="KXT156" s="991"/>
      <c r="KXU156" s="991"/>
      <c r="KXV156" s="991"/>
      <c r="KXW156" s="991"/>
      <c r="KXX156" s="991"/>
      <c r="KXY156" s="991"/>
      <c r="KXZ156" s="991"/>
      <c r="KYA156" s="991"/>
      <c r="KYB156" s="991"/>
      <c r="KYC156" s="991"/>
      <c r="KYD156" s="991"/>
      <c r="KYE156" s="991"/>
      <c r="KYF156" s="991"/>
      <c r="KYG156" s="991"/>
      <c r="KYH156" s="991"/>
      <c r="KYI156" s="991"/>
      <c r="KYJ156" s="991"/>
      <c r="KYK156" s="991"/>
      <c r="KYL156" s="991"/>
      <c r="KYM156" s="991"/>
      <c r="KYN156" s="991"/>
      <c r="KYO156" s="991"/>
      <c r="KYP156" s="991"/>
      <c r="KYQ156" s="991"/>
      <c r="KYR156" s="991"/>
      <c r="KYS156" s="991"/>
      <c r="KYT156" s="991"/>
      <c r="KYU156" s="991"/>
      <c r="KYV156" s="991"/>
      <c r="KYW156" s="991"/>
      <c r="KYX156" s="991"/>
      <c r="KYY156" s="991"/>
      <c r="KYZ156" s="991"/>
      <c r="KZA156" s="991"/>
      <c r="KZB156" s="991"/>
      <c r="KZC156" s="991"/>
      <c r="KZD156" s="991"/>
      <c r="KZE156" s="991"/>
      <c r="KZF156" s="991"/>
      <c r="KZG156" s="991"/>
      <c r="KZH156" s="991"/>
      <c r="KZI156" s="991"/>
      <c r="KZJ156" s="991"/>
      <c r="KZK156" s="991"/>
      <c r="KZL156" s="991"/>
      <c r="KZM156" s="991"/>
      <c r="KZN156" s="991"/>
      <c r="KZO156" s="991"/>
      <c r="KZP156" s="991"/>
      <c r="KZQ156" s="991"/>
      <c r="KZR156" s="991"/>
      <c r="KZS156" s="991"/>
      <c r="KZT156" s="991"/>
      <c r="KZU156" s="991"/>
      <c r="KZV156" s="991"/>
      <c r="KZW156" s="991"/>
      <c r="KZX156" s="991"/>
      <c r="KZY156" s="991"/>
      <c r="KZZ156" s="991"/>
      <c r="LAA156" s="991"/>
      <c r="LAB156" s="991"/>
      <c r="LAC156" s="991"/>
      <c r="LAD156" s="991"/>
      <c r="LAE156" s="991"/>
      <c r="LAF156" s="991"/>
      <c r="LAG156" s="991"/>
      <c r="LAH156" s="991"/>
      <c r="LAI156" s="991"/>
      <c r="LAJ156" s="991"/>
      <c r="LAK156" s="991"/>
      <c r="LAL156" s="991"/>
      <c r="LAM156" s="991"/>
      <c r="LAN156" s="991"/>
      <c r="LAO156" s="991"/>
      <c r="LAP156" s="991"/>
      <c r="LAQ156" s="991"/>
      <c r="LAR156" s="991"/>
      <c r="LAS156" s="991"/>
      <c r="LAT156" s="991"/>
      <c r="LAU156" s="991"/>
      <c r="LAV156" s="991"/>
      <c r="LAW156" s="991"/>
      <c r="LAX156" s="991"/>
      <c r="LAY156" s="991"/>
      <c r="LAZ156" s="991"/>
      <c r="LBA156" s="991"/>
      <c r="LBB156" s="991"/>
      <c r="LBC156" s="991"/>
      <c r="LBD156" s="991"/>
      <c r="LBE156" s="991"/>
      <c r="LBF156" s="991"/>
      <c r="LBG156" s="991"/>
      <c r="LBH156" s="991"/>
      <c r="LBI156" s="991"/>
      <c r="LBJ156" s="991"/>
      <c r="LBK156" s="991"/>
      <c r="LBL156" s="991"/>
      <c r="LBM156" s="991"/>
      <c r="LBN156" s="991"/>
      <c r="LBO156" s="991"/>
      <c r="LBP156" s="991"/>
      <c r="LBQ156" s="991"/>
      <c r="LBR156" s="991"/>
      <c r="LBS156" s="991"/>
      <c r="LBT156" s="991"/>
      <c r="LBU156" s="991"/>
      <c r="LBV156" s="991"/>
      <c r="LBW156" s="991"/>
      <c r="LBX156" s="991"/>
      <c r="LBY156" s="991"/>
      <c r="LBZ156" s="991"/>
      <c r="LCA156" s="991"/>
      <c r="LCB156" s="991"/>
      <c r="LCC156" s="991"/>
      <c r="LCD156" s="991"/>
      <c r="LCE156" s="991"/>
      <c r="LCF156" s="991"/>
      <c r="LCG156" s="991"/>
      <c r="LCH156" s="991"/>
      <c r="LCI156" s="991"/>
      <c r="LCJ156" s="991"/>
      <c r="LCK156" s="991"/>
      <c r="LCL156" s="991"/>
      <c r="LCM156" s="991"/>
      <c r="LCN156" s="991"/>
      <c r="LCO156" s="991"/>
      <c r="LCP156" s="991"/>
      <c r="LCQ156" s="991"/>
      <c r="LCR156" s="991"/>
      <c r="LCS156" s="991"/>
      <c r="LCT156" s="991"/>
      <c r="LCU156" s="991"/>
      <c r="LCV156" s="991"/>
      <c r="LCW156" s="991"/>
      <c r="LCX156" s="991"/>
      <c r="LCY156" s="991"/>
      <c r="LCZ156" s="991"/>
      <c r="LDA156" s="991"/>
      <c r="LDB156" s="991"/>
      <c r="LDC156" s="991"/>
      <c r="LDD156" s="991"/>
      <c r="LDE156" s="991"/>
      <c r="LDF156" s="991"/>
      <c r="LDG156" s="991"/>
      <c r="LDH156" s="991"/>
      <c r="LDI156" s="991"/>
      <c r="LDJ156" s="991"/>
      <c r="LDK156" s="991"/>
      <c r="LDL156" s="991"/>
      <c r="LDM156" s="991"/>
      <c r="LDN156" s="991"/>
      <c r="LDO156" s="991"/>
      <c r="LDP156" s="991"/>
      <c r="LDQ156" s="991"/>
      <c r="LDR156" s="991"/>
      <c r="LDS156" s="991"/>
      <c r="LDT156" s="991"/>
      <c r="LDU156" s="991"/>
      <c r="LDV156" s="991"/>
      <c r="LDW156" s="991"/>
      <c r="LDX156" s="991"/>
      <c r="LDY156" s="991"/>
      <c r="LDZ156" s="991"/>
      <c r="LEA156" s="991"/>
      <c r="LEB156" s="991"/>
      <c r="LEC156" s="991"/>
      <c r="LED156" s="991"/>
      <c r="LEE156" s="991"/>
      <c r="LEF156" s="991"/>
      <c r="LEG156" s="991"/>
      <c r="LEH156" s="991"/>
      <c r="LEI156" s="991"/>
      <c r="LEJ156" s="991"/>
      <c r="LEK156" s="991"/>
      <c r="LEL156" s="991"/>
      <c r="LEM156" s="991"/>
      <c r="LEN156" s="991"/>
      <c r="LEO156" s="991"/>
      <c r="LEP156" s="991"/>
      <c r="LEQ156" s="991"/>
      <c r="LER156" s="991"/>
      <c r="LES156" s="991"/>
      <c r="LET156" s="991"/>
      <c r="LEU156" s="991"/>
      <c r="LEV156" s="991"/>
      <c r="LEW156" s="991"/>
      <c r="LEX156" s="991"/>
      <c r="LEY156" s="991"/>
      <c r="LEZ156" s="991"/>
      <c r="LFA156" s="991"/>
      <c r="LFB156" s="991"/>
      <c r="LFC156" s="991"/>
      <c r="LFD156" s="991"/>
      <c r="LFE156" s="991"/>
      <c r="LFF156" s="991"/>
      <c r="LFG156" s="991"/>
      <c r="LFH156" s="991"/>
      <c r="LFI156" s="991"/>
      <c r="LFJ156" s="991"/>
      <c r="LFK156" s="991"/>
      <c r="LFL156" s="991"/>
      <c r="LFM156" s="991"/>
      <c r="LFN156" s="991"/>
      <c r="LFO156" s="991"/>
      <c r="LFP156" s="991"/>
      <c r="LFQ156" s="991"/>
      <c r="LFR156" s="991"/>
      <c r="LFS156" s="991"/>
      <c r="LFT156" s="991"/>
      <c r="LFU156" s="991"/>
      <c r="LFV156" s="991"/>
      <c r="LFW156" s="991"/>
      <c r="LFX156" s="991"/>
      <c r="LFY156" s="991"/>
      <c r="LFZ156" s="991"/>
      <c r="LGA156" s="991"/>
      <c r="LGB156" s="991"/>
      <c r="LGC156" s="991"/>
      <c r="LGD156" s="991"/>
      <c r="LGE156" s="991"/>
      <c r="LGF156" s="991"/>
      <c r="LGG156" s="991"/>
      <c r="LGH156" s="991"/>
      <c r="LGI156" s="991"/>
      <c r="LGJ156" s="991"/>
      <c r="LGK156" s="991"/>
      <c r="LGL156" s="991"/>
      <c r="LGM156" s="991"/>
      <c r="LGN156" s="991"/>
      <c r="LGO156" s="991"/>
      <c r="LGP156" s="991"/>
      <c r="LGQ156" s="991"/>
      <c r="LGR156" s="991"/>
      <c r="LGS156" s="991"/>
      <c r="LGT156" s="991"/>
      <c r="LGU156" s="991"/>
      <c r="LGV156" s="991"/>
      <c r="LGW156" s="991"/>
      <c r="LGX156" s="991"/>
      <c r="LGY156" s="991"/>
      <c r="LGZ156" s="991"/>
      <c r="LHA156" s="991"/>
      <c r="LHB156" s="991"/>
      <c r="LHC156" s="991"/>
      <c r="LHD156" s="991"/>
      <c r="LHE156" s="991"/>
      <c r="LHF156" s="991"/>
      <c r="LHG156" s="991"/>
      <c r="LHH156" s="991"/>
      <c r="LHI156" s="991"/>
      <c r="LHJ156" s="991"/>
      <c r="LHK156" s="991"/>
      <c r="LHL156" s="991"/>
      <c r="LHM156" s="991"/>
      <c r="LHN156" s="991"/>
      <c r="LHO156" s="991"/>
      <c r="LHP156" s="991"/>
      <c r="LHQ156" s="991"/>
      <c r="LHR156" s="991"/>
      <c r="LHS156" s="991"/>
      <c r="LHT156" s="991"/>
      <c r="LHU156" s="991"/>
      <c r="LHV156" s="991"/>
      <c r="LHW156" s="991"/>
      <c r="LHX156" s="991"/>
      <c r="LHY156" s="991"/>
      <c r="LHZ156" s="991"/>
      <c r="LIA156" s="991"/>
      <c r="LIB156" s="991"/>
      <c r="LIC156" s="991"/>
      <c r="LID156" s="991"/>
      <c r="LIE156" s="991"/>
      <c r="LIF156" s="991"/>
      <c r="LIG156" s="991"/>
      <c r="LIH156" s="991"/>
      <c r="LII156" s="991"/>
      <c r="LIJ156" s="991"/>
      <c r="LIK156" s="991"/>
      <c r="LIL156" s="991"/>
      <c r="LIM156" s="991"/>
      <c r="LIN156" s="991"/>
      <c r="LIO156" s="991"/>
      <c r="LIP156" s="991"/>
      <c r="LIQ156" s="991"/>
      <c r="LIR156" s="991"/>
      <c r="LIS156" s="991"/>
      <c r="LIT156" s="991"/>
      <c r="LIU156" s="991"/>
      <c r="LIV156" s="991"/>
      <c r="LIW156" s="991"/>
      <c r="LIX156" s="991"/>
      <c r="LIY156" s="991"/>
      <c r="LIZ156" s="991"/>
      <c r="LJA156" s="991"/>
      <c r="LJB156" s="991"/>
      <c r="LJC156" s="991"/>
      <c r="LJD156" s="991"/>
      <c r="LJE156" s="991"/>
      <c r="LJF156" s="991"/>
      <c r="LJG156" s="991"/>
      <c r="LJH156" s="991"/>
      <c r="LJI156" s="991"/>
      <c r="LJJ156" s="991"/>
      <c r="LJK156" s="991"/>
      <c r="LJL156" s="991"/>
      <c r="LJM156" s="991"/>
      <c r="LJN156" s="991"/>
      <c r="LJO156" s="991"/>
      <c r="LJP156" s="991"/>
      <c r="LJQ156" s="991"/>
      <c r="LJR156" s="991"/>
      <c r="LJS156" s="991"/>
      <c r="LJT156" s="991"/>
      <c r="LJU156" s="991"/>
      <c r="LJV156" s="991"/>
      <c r="LJW156" s="991"/>
      <c r="LJX156" s="991"/>
      <c r="LJY156" s="991"/>
      <c r="LJZ156" s="991"/>
      <c r="LKA156" s="991"/>
      <c r="LKB156" s="991"/>
      <c r="LKC156" s="991"/>
      <c r="LKD156" s="991"/>
      <c r="LKE156" s="991"/>
      <c r="LKF156" s="991"/>
      <c r="LKG156" s="991"/>
      <c r="LKH156" s="991"/>
      <c r="LKI156" s="991"/>
      <c r="LKJ156" s="991"/>
      <c r="LKK156" s="991"/>
      <c r="LKL156" s="991"/>
      <c r="LKM156" s="991"/>
      <c r="LKN156" s="991"/>
      <c r="LKO156" s="991"/>
      <c r="LKP156" s="991"/>
      <c r="LKQ156" s="991"/>
      <c r="LKR156" s="991"/>
      <c r="LKS156" s="991"/>
      <c r="LKT156" s="991"/>
      <c r="LKU156" s="991"/>
      <c r="LKV156" s="991"/>
      <c r="LKW156" s="991"/>
      <c r="LKX156" s="991"/>
      <c r="LKY156" s="991"/>
      <c r="LKZ156" s="991"/>
      <c r="LLA156" s="991"/>
      <c r="LLB156" s="991"/>
      <c r="LLC156" s="991"/>
      <c r="LLD156" s="991"/>
      <c r="LLE156" s="991"/>
      <c r="LLF156" s="991"/>
      <c r="LLG156" s="991"/>
      <c r="LLH156" s="991"/>
      <c r="LLI156" s="991"/>
      <c r="LLJ156" s="991"/>
      <c r="LLK156" s="991"/>
      <c r="LLL156" s="991"/>
      <c r="LLM156" s="991"/>
      <c r="LLN156" s="991"/>
      <c r="LLO156" s="991"/>
      <c r="LLP156" s="991"/>
      <c r="LLQ156" s="991"/>
      <c r="LLR156" s="991"/>
      <c r="LLS156" s="991"/>
      <c r="LLT156" s="991"/>
      <c r="LLU156" s="991"/>
      <c r="LLV156" s="991"/>
      <c r="LLW156" s="991"/>
      <c r="LLX156" s="991"/>
      <c r="LLY156" s="991"/>
      <c r="LLZ156" s="991"/>
      <c r="LMA156" s="991"/>
      <c r="LMB156" s="991"/>
      <c r="LMC156" s="991"/>
      <c r="LMD156" s="991"/>
      <c r="LME156" s="991"/>
      <c r="LMF156" s="991"/>
      <c r="LMG156" s="991"/>
      <c r="LMH156" s="991"/>
      <c r="LMI156" s="991"/>
      <c r="LMJ156" s="991"/>
      <c r="LMK156" s="991"/>
      <c r="LML156" s="991"/>
      <c r="LMM156" s="991"/>
      <c r="LMN156" s="991"/>
      <c r="LMO156" s="991"/>
      <c r="LMP156" s="991"/>
      <c r="LMQ156" s="991"/>
      <c r="LMR156" s="991"/>
      <c r="LMS156" s="991"/>
      <c r="LMT156" s="991"/>
      <c r="LMU156" s="991"/>
      <c r="LMV156" s="991"/>
      <c r="LMW156" s="991"/>
      <c r="LMX156" s="991"/>
      <c r="LMY156" s="991"/>
      <c r="LMZ156" s="991"/>
      <c r="LNA156" s="991"/>
      <c r="LNB156" s="991"/>
      <c r="LNC156" s="991"/>
      <c r="LND156" s="991"/>
      <c r="LNE156" s="991"/>
      <c r="LNF156" s="991"/>
      <c r="LNG156" s="991"/>
      <c r="LNH156" s="991"/>
      <c r="LNI156" s="991"/>
      <c r="LNJ156" s="991"/>
      <c r="LNK156" s="991"/>
      <c r="LNL156" s="991"/>
      <c r="LNM156" s="991"/>
      <c r="LNN156" s="991"/>
      <c r="LNO156" s="991"/>
      <c r="LNP156" s="991"/>
      <c r="LNQ156" s="991"/>
      <c r="LNR156" s="991"/>
      <c r="LNS156" s="991"/>
      <c r="LNT156" s="991"/>
      <c r="LNU156" s="991"/>
      <c r="LNV156" s="991"/>
      <c r="LNW156" s="991"/>
      <c r="LNX156" s="991"/>
      <c r="LNY156" s="991"/>
      <c r="LNZ156" s="991"/>
      <c r="LOA156" s="991"/>
      <c r="LOB156" s="991"/>
      <c r="LOC156" s="991"/>
      <c r="LOD156" s="991"/>
      <c r="LOE156" s="991"/>
      <c r="LOF156" s="991"/>
      <c r="LOG156" s="991"/>
      <c r="LOH156" s="991"/>
      <c r="LOI156" s="991"/>
      <c r="LOJ156" s="991"/>
      <c r="LOK156" s="991"/>
      <c r="LOL156" s="991"/>
      <c r="LOM156" s="991"/>
      <c r="LON156" s="991"/>
      <c r="LOO156" s="991"/>
      <c r="LOP156" s="991"/>
      <c r="LOQ156" s="991"/>
      <c r="LOR156" s="991"/>
      <c r="LOS156" s="991"/>
      <c r="LOT156" s="991"/>
      <c r="LOU156" s="991"/>
      <c r="LOV156" s="991"/>
      <c r="LOW156" s="991"/>
      <c r="LOX156" s="991"/>
      <c r="LOY156" s="991"/>
      <c r="LOZ156" s="991"/>
      <c r="LPA156" s="991"/>
      <c r="LPB156" s="991"/>
      <c r="LPC156" s="991"/>
      <c r="LPD156" s="991"/>
      <c r="LPE156" s="991"/>
      <c r="LPF156" s="991"/>
      <c r="LPG156" s="991"/>
      <c r="LPH156" s="991"/>
      <c r="LPI156" s="991"/>
      <c r="LPJ156" s="991"/>
      <c r="LPK156" s="991"/>
      <c r="LPL156" s="991"/>
      <c r="LPM156" s="991"/>
      <c r="LPN156" s="991"/>
      <c r="LPO156" s="991"/>
      <c r="LPP156" s="991"/>
      <c r="LPQ156" s="991"/>
      <c r="LPR156" s="991"/>
      <c r="LPS156" s="991"/>
      <c r="LPT156" s="991"/>
      <c r="LPU156" s="991"/>
      <c r="LPV156" s="991"/>
      <c r="LPW156" s="991"/>
      <c r="LPX156" s="991"/>
      <c r="LPY156" s="991"/>
      <c r="LPZ156" s="991"/>
      <c r="LQA156" s="991"/>
      <c r="LQB156" s="991"/>
      <c r="LQC156" s="991"/>
      <c r="LQD156" s="991"/>
      <c r="LQE156" s="991"/>
      <c r="LQF156" s="991"/>
      <c r="LQG156" s="991"/>
      <c r="LQH156" s="991"/>
      <c r="LQI156" s="991"/>
      <c r="LQJ156" s="991"/>
      <c r="LQK156" s="991"/>
      <c r="LQL156" s="991"/>
      <c r="LQM156" s="991"/>
      <c r="LQN156" s="991"/>
      <c r="LQO156" s="991"/>
      <c r="LQP156" s="991"/>
      <c r="LQQ156" s="991"/>
      <c r="LQR156" s="991"/>
      <c r="LQS156" s="991"/>
      <c r="LQT156" s="991"/>
      <c r="LQU156" s="991"/>
      <c r="LQV156" s="991"/>
      <c r="LQW156" s="991"/>
      <c r="LQX156" s="991"/>
      <c r="LQY156" s="991"/>
      <c r="LQZ156" s="991"/>
      <c r="LRA156" s="991"/>
      <c r="LRB156" s="991"/>
      <c r="LRC156" s="991"/>
      <c r="LRD156" s="991"/>
      <c r="LRE156" s="991"/>
      <c r="LRF156" s="991"/>
      <c r="LRG156" s="991"/>
      <c r="LRH156" s="991"/>
      <c r="LRI156" s="991"/>
      <c r="LRJ156" s="991"/>
      <c r="LRK156" s="991"/>
      <c r="LRL156" s="991"/>
      <c r="LRM156" s="991"/>
      <c r="LRN156" s="991"/>
      <c r="LRO156" s="991"/>
      <c r="LRP156" s="991"/>
      <c r="LRQ156" s="991"/>
      <c r="LRR156" s="991"/>
      <c r="LRS156" s="991"/>
      <c r="LRT156" s="991"/>
      <c r="LRU156" s="991"/>
      <c r="LRV156" s="991"/>
      <c r="LRW156" s="991"/>
      <c r="LRX156" s="991"/>
      <c r="LRY156" s="991"/>
      <c r="LRZ156" s="991"/>
      <c r="LSA156" s="991"/>
      <c r="LSB156" s="991"/>
      <c r="LSC156" s="991"/>
      <c r="LSD156" s="991"/>
      <c r="LSE156" s="991"/>
      <c r="LSF156" s="991"/>
      <c r="LSG156" s="991"/>
      <c r="LSH156" s="991"/>
      <c r="LSI156" s="991"/>
      <c r="LSJ156" s="991"/>
      <c r="LSK156" s="991"/>
      <c r="LSL156" s="991"/>
      <c r="LSM156" s="991"/>
      <c r="LSN156" s="991"/>
      <c r="LSO156" s="991"/>
      <c r="LSP156" s="991"/>
      <c r="LSQ156" s="991"/>
      <c r="LSR156" s="991"/>
      <c r="LSS156" s="991"/>
      <c r="LST156" s="991"/>
      <c r="LSU156" s="991"/>
      <c r="LSV156" s="991"/>
      <c r="LSW156" s="991"/>
      <c r="LSX156" s="991"/>
      <c r="LSY156" s="991"/>
      <c r="LSZ156" s="991"/>
      <c r="LTA156" s="991"/>
      <c r="LTB156" s="991"/>
      <c r="LTC156" s="991"/>
      <c r="LTD156" s="991"/>
      <c r="LTE156" s="991"/>
      <c r="LTF156" s="991"/>
      <c r="LTG156" s="991"/>
      <c r="LTH156" s="991"/>
      <c r="LTI156" s="991"/>
      <c r="LTJ156" s="991"/>
      <c r="LTK156" s="991"/>
      <c r="LTL156" s="991"/>
      <c r="LTM156" s="991"/>
      <c r="LTN156" s="991"/>
      <c r="LTO156" s="991"/>
      <c r="LTP156" s="991"/>
      <c r="LTQ156" s="991"/>
      <c r="LTR156" s="991"/>
      <c r="LTS156" s="991"/>
      <c r="LTT156" s="991"/>
      <c r="LTU156" s="991"/>
      <c r="LTV156" s="991"/>
      <c r="LTW156" s="991"/>
      <c r="LTX156" s="991"/>
      <c r="LTY156" s="991"/>
      <c r="LTZ156" s="991"/>
      <c r="LUA156" s="991"/>
      <c r="LUB156" s="991"/>
      <c r="LUC156" s="991"/>
      <c r="LUD156" s="991"/>
      <c r="LUE156" s="991"/>
      <c r="LUF156" s="991"/>
      <c r="LUG156" s="991"/>
      <c r="LUH156" s="991"/>
      <c r="LUI156" s="991"/>
      <c r="LUJ156" s="991"/>
      <c r="LUK156" s="991"/>
      <c r="LUL156" s="991"/>
      <c r="LUM156" s="991"/>
      <c r="LUN156" s="991"/>
      <c r="LUO156" s="991"/>
      <c r="LUP156" s="991"/>
      <c r="LUQ156" s="991"/>
      <c r="LUR156" s="991"/>
      <c r="LUS156" s="991"/>
      <c r="LUT156" s="991"/>
      <c r="LUU156" s="991"/>
      <c r="LUV156" s="991"/>
      <c r="LUW156" s="991"/>
      <c r="LUX156" s="991"/>
      <c r="LUY156" s="991"/>
      <c r="LUZ156" s="991"/>
      <c r="LVA156" s="991"/>
      <c r="LVB156" s="991"/>
      <c r="LVC156" s="991"/>
      <c r="LVD156" s="991"/>
      <c r="LVE156" s="991"/>
      <c r="LVF156" s="991"/>
      <c r="LVG156" s="991"/>
      <c r="LVH156" s="991"/>
      <c r="LVI156" s="991"/>
      <c r="LVJ156" s="991"/>
      <c r="LVK156" s="991"/>
      <c r="LVL156" s="991"/>
      <c r="LVM156" s="991"/>
      <c r="LVN156" s="991"/>
      <c r="LVO156" s="991"/>
      <c r="LVP156" s="991"/>
      <c r="LVQ156" s="991"/>
      <c r="LVR156" s="991"/>
      <c r="LVS156" s="991"/>
      <c r="LVT156" s="991"/>
      <c r="LVU156" s="991"/>
      <c r="LVV156" s="991"/>
      <c r="LVW156" s="991"/>
      <c r="LVX156" s="991"/>
      <c r="LVY156" s="991"/>
      <c r="LVZ156" s="991"/>
      <c r="LWA156" s="991"/>
      <c r="LWB156" s="991"/>
      <c r="LWC156" s="991"/>
      <c r="LWD156" s="991"/>
      <c r="LWE156" s="991"/>
      <c r="LWF156" s="991"/>
      <c r="LWG156" s="991"/>
      <c r="LWH156" s="991"/>
      <c r="LWI156" s="991"/>
      <c r="LWJ156" s="991"/>
      <c r="LWK156" s="991"/>
      <c r="LWL156" s="991"/>
      <c r="LWM156" s="991"/>
      <c r="LWN156" s="991"/>
      <c r="LWO156" s="991"/>
      <c r="LWP156" s="991"/>
      <c r="LWQ156" s="991"/>
      <c r="LWR156" s="991"/>
      <c r="LWS156" s="991"/>
      <c r="LWT156" s="991"/>
      <c r="LWU156" s="991"/>
      <c r="LWV156" s="991"/>
      <c r="LWW156" s="991"/>
      <c r="LWX156" s="991"/>
      <c r="LWY156" s="991"/>
      <c r="LWZ156" s="991"/>
      <c r="LXA156" s="991"/>
      <c r="LXB156" s="991"/>
      <c r="LXC156" s="991"/>
      <c r="LXD156" s="991"/>
      <c r="LXE156" s="991"/>
      <c r="LXF156" s="991"/>
      <c r="LXG156" s="991"/>
      <c r="LXH156" s="991"/>
      <c r="LXI156" s="991"/>
      <c r="LXJ156" s="991"/>
      <c r="LXK156" s="991"/>
      <c r="LXL156" s="991"/>
      <c r="LXM156" s="991"/>
      <c r="LXN156" s="991"/>
      <c r="LXO156" s="991"/>
      <c r="LXP156" s="991"/>
      <c r="LXQ156" s="991"/>
      <c r="LXR156" s="991"/>
      <c r="LXS156" s="991"/>
      <c r="LXT156" s="991"/>
      <c r="LXU156" s="991"/>
      <c r="LXV156" s="991"/>
      <c r="LXW156" s="991"/>
      <c r="LXX156" s="991"/>
      <c r="LXY156" s="991"/>
      <c r="LXZ156" s="991"/>
      <c r="LYA156" s="991"/>
      <c r="LYB156" s="991"/>
      <c r="LYC156" s="991"/>
      <c r="LYD156" s="991"/>
      <c r="LYE156" s="991"/>
      <c r="LYF156" s="991"/>
      <c r="LYG156" s="991"/>
      <c r="LYH156" s="991"/>
      <c r="LYI156" s="991"/>
      <c r="LYJ156" s="991"/>
      <c r="LYK156" s="991"/>
      <c r="LYL156" s="991"/>
      <c r="LYM156" s="991"/>
      <c r="LYN156" s="991"/>
      <c r="LYO156" s="991"/>
      <c r="LYP156" s="991"/>
      <c r="LYQ156" s="991"/>
      <c r="LYR156" s="991"/>
      <c r="LYS156" s="991"/>
      <c r="LYT156" s="991"/>
      <c r="LYU156" s="991"/>
      <c r="LYV156" s="991"/>
      <c r="LYW156" s="991"/>
      <c r="LYX156" s="991"/>
      <c r="LYY156" s="991"/>
      <c r="LYZ156" s="991"/>
      <c r="LZA156" s="991"/>
      <c r="LZB156" s="991"/>
      <c r="LZC156" s="991"/>
      <c r="LZD156" s="991"/>
      <c r="LZE156" s="991"/>
      <c r="LZF156" s="991"/>
      <c r="LZG156" s="991"/>
      <c r="LZH156" s="991"/>
      <c r="LZI156" s="991"/>
      <c r="LZJ156" s="991"/>
      <c r="LZK156" s="991"/>
      <c r="LZL156" s="991"/>
      <c r="LZM156" s="991"/>
      <c r="LZN156" s="991"/>
      <c r="LZO156" s="991"/>
      <c r="LZP156" s="991"/>
      <c r="LZQ156" s="991"/>
      <c r="LZR156" s="991"/>
      <c r="LZS156" s="991"/>
      <c r="LZT156" s="991"/>
      <c r="LZU156" s="991"/>
      <c r="LZV156" s="991"/>
      <c r="LZW156" s="991"/>
      <c r="LZX156" s="991"/>
      <c r="LZY156" s="991"/>
      <c r="LZZ156" s="991"/>
      <c r="MAA156" s="991"/>
      <c r="MAB156" s="991"/>
      <c r="MAC156" s="991"/>
      <c r="MAD156" s="991"/>
      <c r="MAE156" s="991"/>
      <c r="MAF156" s="991"/>
      <c r="MAG156" s="991"/>
      <c r="MAH156" s="991"/>
      <c r="MAI156" s="991"/>
      <c r="MAJ156" s="991"/>
      <c r="MAK156" s="991"/>
      <c r="MAL156" s="991"/>
      <c r="MAM156" s="991"/>
      <c r="MAN156" s="991"/>
      <c r="MAO156" s="991"/>
      <c r="MAP156" s="991"/>
      <c r="MAQ156" s="991"/>
      <c r="MAR156" s="991"/>
      <c r="MAS156" s="991"/>
      <c r="MAT156" s="991"/>
      <c r="MAU156" s="991"/>
      <c r="MAV156" s="991"/>
      <c r="MAW156" s="991"/>
      <c r="MAX156" s="991"/>
      <c r="MAY156" s="991"/>
      <c r="MAZ156" s="991"/>
      <c r="MBA156" s="991"/>
      <c r="MBB156" s="991"/>
      <c r="MBC156" s="991"/>
      <c r="MBD156" s="991"/>
      <c r="MBE156" s="991"/>
      <c r="MBF156" s="991"/>
      <c r="MBG156" s="991"/>
      <c r="MBH156" s="991"/>
      <c r="MBI156" s="991"/>
      <c r="MBJ156" s="991"/>
      <c r="MBK156" s="991"/>
      <c r="MBL156" s="991"/>
      <c r="MBM156" s="991"/>
      <c r="MBN156" s="991"/>
      <c r="MBO156" s="991"/>
      <c r="MBP156" s="991"/>
      <c r="MBQ156" s="991"/>
      <c r="MBR156" s="991"/>
      <c r="MBS156" s="991"/>
      <c r="MBT156" s="991"/>
      <c r="MBU156" s="991"/>
      <c r="MBV156" s="991"/>
      <c r="MBW156" s="991"/>
      <c r="MBX156" s="991"/>
      <c r="MBY156" s="991"/>
      <c r="MBZ156" s="991"/>
      <c r="MCA156" s="991"/>
      <c r="MCB156" s="991"/>
      <c r="MCC156" s="991"/>
      <c r="MCD156" s="991"/>
      <c r="MCE156" s="991"/>
      <c r="MCF156" s="991"/>
      <c r="MCG156" s="991"/>
      <c r="MCH156" s="991"/>
      <c r="MCI156" s="991"/>
      <c r="MCJ156" s="991"/>
      <c r="MCK156" s="991"/>
      <c r="MCL156" s="991"/>
      <c r="MCM156" s="991"/>
      <c r="MCN156" s="991"/>
      <c r="MCO156" s="991"/>
      <c r="MCP156" s="991"/>
      <c r="MCQ156" s="991"/>
      <c r="MCR156" s="991"/>
      <c r="MCS156" s="991"/>
      <c r="MCT156" s="991"/>
      <c r="MCU156" s="991"/>
      <c r="MCV156" s="991"/>
      <c r="MCW156" s="991"/>
      <c r="MCX156" s="991"/>
      <c r="MCY156" s="991"/>
      <c r="MCZ156" s="991"/>
      <c r="MDA156" s="991"/>
      <c r="MDB156" s="991"/>
      <c r="MDC156" s="991"/>
      <c r="MDD156" s="991"/>
      <c r="MDE156" s="991"/>
      <c r="MDF156" s="991"/>
      <c r="MDG156" s="991"/>
      <c r="MDH156" s="991"/>
      <c r="MDI156" s="991"/>
      <c r="MDJ156" s="991"/>
      <c r="MDK156" s="991"/>
      <c r="MDL156" s="991"/>
      <c r="MDM156" s="991"/>
      <c r="MDN156" s="991"/>
      <c r="MDO156" s="991"/>
      <c r="MDP156" s="991"/>
      <c r="MDQ156" s="991"/>
      <c r="MDR156" s="991"/>
      <c r="MDS156" s="991"/>
      <c r="MDT156" s="991"/>
      <c r="MDU156" s="991"/>
      <c r="MDV156" s="991"/>
      <c r="MDW156" s="991"/>
      <c r="MDX156" s="991"/>
      <c r="MDY156" s="991"/>
      <c r="MDZ156" s="991"/>
      <c r="MEA156" s="991"/>
      <c r="MEB156" s="991"/>
      <c r="MEC156" s="991"/>
      <c r="MED156" s="991"/>
      <c r="MEE156" s="991"/>
      <c r="MEF156" s="991"/>
      <c r="MEG156" s="991"/>
      <c r="MEH156" s="991"/>
      <c r="MEI156" s="991"/>
      <c r="MEJ156" s="991"/>
      <c r="MEK156" s="991"/>
      <c r="MEL156" s="991"/>
      <c r="MEM156" s="991"/>
      <c r="MEN156" s="991"/>
      <c r="MEO156" s="991"/>
      <c r="MEP156" s="991"/>
      <c r="MEQ156" s="991"/>
      <c r="MER156" s="991"/>
      <c r="MES156" s="991"/>
      <c r="MET156" s="991"/>
      <c r="MEU156" s="991"/>
      <c r="MEV156" s="991"/>
      <c r="MEW156" s="991"/>
      <c r="MEX156" s="991"/>
      <c r="MEY156" s="991"/>
      <c r="MEZ156" s="991"/>
      <c r="MFA156" s="991"/>
      <c r="MFB156" s="991"/>
      <c r="MFC156" s="991"/>
      <c r="MFD156" s="991"/>
      <c r="MFE156" s="991"/>
      <c r="MFF156" s="991"/>
      <c r="MFG156" s="991"/>
      <c r="MFH156" s="991"/>
      <c r="MFI156" s="991"/>
      <c r="MFJ156" s="991"/>
      <c r="MFK156" s="991"/>
      <c r="MFL156" s="991"/>
      <c r="MFM156" s="991"/>
      <c r="MFN156" s="991"/>
      <c r="MFO156" s="991"/>
      <c r="MFP156" s="991"/>
      <c r="MFQ156" s="991"/>
      <c r="MFR156" s="991"/>
      <c r="MFS156" s="991"/>
      <c r="MFT156" s="991"/>
      <c r="MFU156" s="991"/>
      <c r="MFV156" s="991"/>
      <c r="MFW156" s="991"/>
      <c r="MFX156" s="991"/>
      <c r="MFY156" s="991"/>
      <c r="MFZ156" s="991"/>
      <c r="MGA156" s="991"/>
      <c r="MGB156" s="991"/>
      <c r="MGC156" s="991"/>
      <c r="MGD156" s="991"/>
      <c r="MGE156" s="991"/>
      <c r="MGF156" s="991"/>
      <c r="MGG156" s="991"/>
      <c r="MGH156" s="991"/>
      <c r="MGI156" s="991"/>
      <c r="MGJ156" s="991"/>
      <c r="MGK156" s="991"/>
      <c r="MGL156" s="991"/>
      <c r="MGM156" s="991"/>
      <c r="MGN156" s="991"/>
      <c r="MGO156" s="991"/>
      <c r="MGP156" s="991"/>
      <c r="MGQ156" s="991"/>
      <c r="MGR156" s="991"/>
      <c r="MGS156" s="991"/>
      <c r="MGT156" s="991"/>
      <c r="MGU156" s="991"/>
      <c r="MGV156" s="991"/>
      <c r="MGW156" s="991"/>
      <c r="MGX156" s="991"/>
      <c r="MGY156" s="991"/>
      <c r="MGZ156" s="991"/>
      <c r="MHA156" s="991"/>
      <c r="MHB156" s="991"/>
      <c r="MHC156" s="991"/>
      <c r="MHD156" s="991"/>
      <c r="MHE156" s="991"/>
      <c r="MHF156" s="991"/>
      <c r="MHG156" s="991"/>
      <c r="MHH156" s="991"/>
      <c r="MHI156" s="991"/>
      <c r="MHJ156" s="991"/>
      <c r="MHK156" s="991"/>
      <c r="MHL156" s="991"/>
      <c r="MHM156" s="991"/>
      <c r="MHN156" s="991"/>
      <c r="MHO156" s="991"/>
      <c r="MHP156" s="991"/>
      <c r="MHQ156" s="991"/>
      <c r="MHR156" s="991"/>
      <c r="MHS156" s="991"/>
      <c r="MHT156" s="991"/>
      <c r="MHU156" s="991"/>
      <c r="MHV156" s="991"/>
      <c r="MHW156" s="991"/>
      <c r="MHX156" s="991"/>
      <c r="MHY156" s="991"/>
      <c r="MHZ156" s="991"/>
      <c r="MIA156" s="991"/>
      <c r="MIB156" s="991"/>
      <c r="MIC156" s="991"/>
      <c r="MID156" s="991"/>
      <c r="MIE156" s="991"/>
      <c r="MIF156" s="991"/>
      <c r="MIG156" s="991"/>
      <c r="MIH156" s="991"/>
      <c r="MII156" s="991"/>
      <c r="MIJ156" s="991"/>
      <c r="MIK156" s="991"/>
      <c r="MIL156" s="991"/>
      <c r="MIM156" s="991"/>
      <c r="MIN156" s="991"/>
      <c r="MIO156" s="991"/>
      <c r="MIP156" s="991"/>
      <c r="MIQ156" s="991"/>
      <c r="MIR156" s="991"/>
      <c r="MIS156" s="991"/>
      <c r="MIT156" s="991"/>
      <c r="MIU156" s="991"/>
      <c r="MIV156" s="991"/>
      <c r="MIW156" s="991"/>
      <c r="MIX156" s="991"/>
      <c r="MIY156" s="991"/>
      <c r="MIZ156" s="991"/>
      <c r="MJA156" s="991"/>
      <c r="MJB156" s="991"/>
      <c r="MJC156" s="991"/>
      <c r="MJD156" s="991"/>
      <c r="MJE156" s="991"/>
      <c r="MJF156" s="991"/>
      <c r="MJG156" s="991"/>
      <c r="MJH156" s="991"/>
      <c r="MJI156" s="991"/>
      <c r="MJJ156" s="991"/>
      <c r="MJK156" s="991"/>
      <c r="MJL156" s="991"/>
      <c r="MJM156" s="991"/>
      <c r="MJN156" s="991"/>
      <c r="MJO156" s="991"/>
      <c r="MJP156" s="991"/>
      <c r="MJQ156" s="991"/>
      <c r="MJR156" s="991"/>
      <c r="MJS156" s="991"/>
      <c r="MJT156" s="991"/>
      <c r="MJU156" s="991"/>
      <c r="MJV156" s="991"/>
      <c r="MJW156" s="991"/>
      <c r="MJX156" s="991"/>
      <c r="MJY156" s="991"/>
      <c r="MJZ156" s="991"/>
      <c r="MKA156" s="991"/>
      <c r="MKB156" s="991"/>
      <c r="MKC156" s="991"/>
      <c r="MKD156" s="991"/>
      <c r="MKE156" s="991"/>
      <c r="MKF156" s="991"/>
      <c r="MKG156" s="991"/>
      <c r="MKH156" s="991"/>
      <c r="MKI156" s="991"/>
      <c r="MKJ156" s="991"/>
      <c r="MKK156" s="991"/>
      <c r="MKL156" s="991"/>
      <c r="MKM156" s="991"/>
      <c r="MKN156" s="991"/>
      <c r="MKO156" s="991"/>
      <c r="MKP156" s="991"/>
      <c r="MKQ156" s="991"/>
      <c r="MKR156" s="991"/>
      <c r="MKS156" s="991"/>
      <c r="MKT156" s="991"/>
      <c r="MKU156" s="991"/>
      <c r="MKV156" s="991"/>
      <c r="MKW156" s="991"/>
      <c r="MKX156" s="991"/>
      <c r="MKY156" s="991"/>
      <c r="MKZ156" s="991"/>
      <c r="MLA156" s="991"/>
      <c r="MLB156" s="991"/>
      <c r="MLC156" s="991"/>
      <c r="MLD156" s="991"/>
      <c r="MLE156" s="991"/>
      <c r="MLF156" s="991"/>
      <c r="MLG156" s="991"/>
      <c r="MLH156" s="991"/>
      <c r="MLI156" s="991"/>
      <c r="MLJ156" s="991"/>
      <c r="MLK156" s="991"/>
      <c r="MLL156" s="991"/>
      <c r="MLM156" s="991"/>
      <c r="MLN156" s="991"/>
      <c r="MLO156" s="991"/>
      <c r="MLP156" s="991"/>
      <c r="MLQ156" s="991"/>
      <c r="MLR156" s="991"/>
      <c r="MLS156" s="991"/>
      <c r="MLT156" s="991"/>
      <c r="MLU156" s="991"/>
      <c r="MLV156" s="991"/>
      <c r="MLW156" s="991"/>
      <c r="MLX156" s="991"/>
      <c r="MLY156" s="991"/>
      <c r="MLZ156" s="991"/>
      <c r="MMA156" s="991"/>
      <c r="MMB156" s="991"/>
      <c r="MMC156" s="991"/>
      <c r="MMD156" s="991"/>
      <c r="MME156" s="991"/>
      <c r="MMF156" s="991"/>
      <c r="MMG156" s="991"/>
      <c r="MMH156" s="991"/>
      <c r="MMI156" s="991"/>
      <c r="MMJ156" s="991"/>
      <c r="MMK156" s="991"/>
      <c r="MML156" s="991"/>
      <c r="MMM156" s="991"/>
      <c r="MMN156" s="991"/>
      <c r="MMO156" s="991"/>
      <c r="MMP156" s="991"/>
      <c r="MMQ156" s="991"/>
      <c r="MMR156" s="991"/>
      <c r="MMS156" s="991"/>
      <c r="MMT156" s="991"/>
      <c r="MMU156" s="991"/>
      <c r="MMV156" s="991"/>
      <c r="MMW156" s="991"/>
      <c r="MMX156" s="991"/>
      <c r="MMY156" s="991"/>
      <c r="MMZ156" s="991"/>
      <c r="MNA156" s="991"/>
      <c r="MNB156" s="991"/>
      <c r="MNC156" s="991"/>
      <c r="MND156" s="991"/>
      <c r="MNE156" s="991"/>
      <c r="MNF156" s="991"/>
      <c r="MNG156" s="991"/>
      <c r="MNH156" s="991"/>
      <c r="MNI156" s="991"/>
      <c r="MNJ156" s="991"/>
      <c r="MNK156" s="991"/>
      <c r="MNL156" s="991"/>
      <c r="MNM156" s="991"/>
      <c r="MNN156" s="991"/>
      <c r="MNO156" s="991"/>
      <c r="MNP156" s="991"/>
      <c r="MNQ156" s="991"/>
      <c r="MNR156" s="991"/>
      <c r="MNS156" s="991"/>
      <c r="MNT156" s="991"/>
      <c r="MNU156" s="991"/>
      <c r="MNV156" s="991"/>
      <c r="MNW156" s="991"/>
      <c r="MNX156" s="991"/>
      <c r="MNY156" s="991"/>
      <c r="MNZ156" s="991"/>
      <c r="MOA156" s="991"/>
      <c r="MOB156" s="991"/>
      <c r="MOC156" s="991"/>
      <c r="MOD156" s="991"/>
      <c r="MOE156" s="991"/>
      <c r="MOF156" s="991"/>
      <c r="MOG156" s="991"/>
      <c r="MOH156" s="991"/>
      <c r="MOI156" s="991"/>
      <c r="MOJ156" s="991"/>
      <c r="MOK156" s="991"/>
      <c r="MOL156" s="991"/>
      <c r="MOM156" s="991"/>
      <c r="MON156" s="991"/>
      <c r="MOO156" s="991"/>
      <c r="MOP156" s="991"/>
      <c r="MOQ156" s="991"/>
      <c r="MOR156" s="991"/>
      <c r="MOS156" s="991"/>
      <c r="MOT156" s="991"/>
      <c r="MOU156" s="991"/>
      <c r="MOV156" s="991"/>
      <c r="MOW156" s="991"/>
      <c r="MOX156" s="991"/>
      <c r="MOY156" s="991"/>
      <c r="MOZ156" s="991"/>
      <c r="MPA156" s="991"/>
      <c r="MPB156" s="991"/>
      <c r="MPC156" s="991"/>
      <c r="MPD156" s="991"/>
      <c r="MPE156" s="991"/>
      <c r="MPF156" s="991"/>
      <c r="MPG156" s="991"/>
      <c r="MPH156" s="991"/>
      <c r="MPI156" s="991"/>
      <c r="MPJ156" s="991"/>
      <c r="MPK156" s="991"/>
      <c r="MPL156" s="991"/>
      <c r="MPM156" s="991"/>
      <c r="MPN156" s="991"/>
      <c r="MPO156" s="991"/>
      <c r="MPP156" s="991"/>
      <c r="MPQ156" s="991"/>
      <c r="MPR156" s="991"/>
      <c r="MPS156" s="991"/>
      <c r="MPT156" s="991"/>
      <c r="MPU156" s="991"/>
      <c r="MPV156" s="991"/>
      <c r="MPW156" s="991"/>
      <c r="MPX156" s="991"/>
      <c r="MPY156" s="991"/>
      <c r="MPZ156" s="991"/>
      <c r="MQA156" s="991"/>
      <c r="MQB156" s="991"/>
      <c r="MQC156" s="991"/>
      <c r="MQD156" s="991"/>
      <c r="MQE156" s="991"/>
      <c r="MQF156" s="991"/>
      <c r="MQG156" s="991"/>
      <c r="MQH156" s="991"/>
      <c r="MQI156" s="991"/>
      <c r="MQJ156" s="991"/>
      <c r="MQK156" s="991"/>
      <c r="MQL156" s="991"/>
      <c r="MQM156" s="991"/>
      <c r="MQN156" s="991"/>
      <c r="MQO156" s="991"/>
      <c r="MQP156" s="991"/>
      <c r="MQQ156" s="991"/>
      <c r="MQR156" s="991"/>
      <c r="MQS156" s="991"/>
      <c r="MQT156" s="991"/>
      <c r="MQU156" s="991"/>
      <c r="MQV156" s="991"/>
      <c r="MQW156" s="991"/>
      <c r="MQX156" s="991"/>
      <c r="MQY156" s="991"/>
      <c r="MQZ156" s="991"/>
      <c r="MRA156" s="991"/>
      <c r="MRB156" s="991"/>
      <c r="MRC156" s="991"/>
      <c r="MRD156" s="991"/>
      <c r="MRE156" s="991"/>
      <c r="MRF156" s="991"/>
      <c r="MRG156" s="991"/>
      <c r="MRH156" s="991"/>
      <c r="MRI156" s="991"/>
      <c r="MRJ156" s="991"/>
      <c r="MRK156" s="991"/>
      <c r="MRL156" s="991"/>
      <c r="MRM156" s="991"/>
      <c r="MRN156" s="991"/>
      <c r="MRO156" s="991"/>
      <c r="MRP156" s="991"/>
      <c r="MRQ156" s="991"/>
      <c r="MRR156" s="991"/>
      <c r="MRS156" s="991"/>
      <c r="MRT156" s="991"/>
      <c r="MRU156" s="991"/>
      <c r="MRV156" s="991"/>
      <c r="MRW156" s="991"/>
      <c r="MRX156" s="991"/>
      <c r="MRY156" s="991"/>
      <c r="MRZ156" s="991"/>
      <c r="MSA156" s="991"/>
      <c r="MSB156" s="991"/>
      <c r="MSC156" s="991"/>
      <c r="MSD156" s="991"/>
      <c r="MSE156" s="991"/>
      <c r="MSF156" s="991"/>
      <c r="MSG156" s="991"/>
      <c r="MSH156" s="991"/>
      <c r="MSI156" s="991"/>
      <c r="MSJ156" s="991"/>
      <c r="MSK156" s="991"/>
      <c r="MSL156" s="991"/>
      <c r="MSM156" s="991"/>
      <c r="MSN156" s="991"/>
      <c r="MSO156" s="991"/>
      <c r="MSP156" s="991"/>
      <c r="MSQ156" s="991"/>
      <c r="MSR156" s="991"/>
      <c r="MSS156" s="991"/>
      <c r="MST156" s="991"/>
      <c r="MSU156" s="991"/>
      <c r="MSV156" s="991"/>
      <c r="MSW156" s="991"/>
      <c r="MSX156" s="991"/>
      <c r="MSY156" s="991"/>
      <c r="MSZ156" s="991"/>
      <c r="MTA156" s="991"/>
      <c r="MTB156" s="991"/>
      <c r="MTC156" s="991"/>
      <c r="MTD156" s="991"/>
      <c r="MTE156" s="991"/>
      <c r="MTF156" s="991"/>
      <c r="MTG156" s="991"/>
      <c r="MTH156" s="991"/>
      <c r="MTI156" s="991"/>
      <c r="MTJ156" s="991"/>
      <c r="MTK156" s="991"/>
      <c r="MTL156" s="991"/>
      <c r="MTM156" s="991"/>
      <c r="MTN156" s="991"/>
      <c r="MTO156" s="991"/>
      <c r="MTP156" s="991"/>
      <c r="MTQ156" s="991"/>
      <c r="MTR156" s="991"/>
      <c r="MTS156" s="991"/>
      <c r="MTT156" s="991"/>
      <c r="MTU156" s="991"/>
      <c r="MTV156" s="991"/>
      <c r="MTW156" s="991"/>
      <c r="MTX156" s="991"/>
      <c r="MTY156" s="991"/>
      <c r="MTZ156" s="991"/>
      <c r="MUA156" s="991"/>
      <c r="MUB156" s="991"/>
      <c r="MUC156" s="991"/>
      <c r="MUD156" s="991"/>
      <c r="MUE156" s="991"/>
      <c r="MUF156" s="991"/>
      <c r="MUG156" s="991"/>
      <c r="MUH156" s="991"/>
      <c r="MUI156" s="991"/>
      <c r="MUJ156" s="991"/>
      <c r="MUK156" s="991"/>
      <c r="MUL156" s="991"/>
      <c r="MUM156" s="991"/>
      <c r="MUN156" s="991"/>
      <c r="MUO156" s="991"/>
      <c r="MUP156" s="991"/>
      <c r="MUQ156" s="991"/>
      <c r="MUR156" s="991"/>
      <c r="MUS156" s="991"/>
      <c r="MUT156" s="991"/>
      <c r="MUU156" s="991"/>
      <c r="MUV156" s="991"/>
      <c r="MUW156" s="991"/>
      <c r="MUX156" s="991"/>
      <c r="MUY156" s="991"/>
      <c r="MUZ156" s="991"/>
      <c r="MVA156" s="991"/>
      <c r="MVB156" s="991"/>
      <c r="MVC156" s="991"/>
      <c r="MVD156" s="991"/>
      <c r="MVE156" s="991"/>
      <c r="MVF156" s="991"/>
      <c r="MVG156" s="991"/>
      <c r="MVH156" s="991"/>
      <c r="MVI156" s="991"/>
      <c r="MVJ156" s="991"/>
      <c r="MVK156" s="991"/>
      <c r="MVL156" s="991"/>
      <c r="MVM156" s="991"/>
      <c r="MVN156" s="991"/>
      <c r="MVO156" s="991"/>
      <c r="MVP156" s="991"/>
      <c r="MVQ156" s="991"/>
      <c r="MVR156" s="991"/>
      <c r="MVS156" s="991"/>
      <c r="MVT156" s="991"/>
      <c r="MVU156" s="991"/>
      <c r="MVV156" s="991"/>
      <c r="MVW156" s="991"/>
      <c r="MVX156" s="991"/>
      <c r="MVY156" s="991"/>
      <c r="MVZ156" s="991"/>
      <c r="MWA156" s="991"/>
      <c r="MWB156" s="991"/>
      <c r="MWC156" s="991"/>
      <c r="MWD156" s="991"/>
      <c r="MWE156" s="991"/>
      <c r="MWF156" s="991"/>
      <c r="MWG156" s="991"/>
      <c r="MWH156" s="991"/>
      <c r="MWI156" s="991"/>
      <c r="MWJ156" s="991"/>
      <c r="MWK156" s="991"/>
      <c r="MWL156" s="991"/>
      <c r="MWM156" s="991"/>
      <c r="MWN156" s="991"/>
      <c r="MWO156" s="991"/>
      <c r="MWP156" s="991"/>
      <c r="MWQ156" s="991"/>
      <c r="MWR156" s="991"/>
      <c r="MWS156" s="991"/>
      <c r="MWT156" s="991"/>
      <c r="MWU156" s="991"/>
      <c r="MWV156" s="991"/>
      <c r="MWW156" s="991"/>
      <c r="MWX156" s="991"/>
      <c r="MWY156" s="991"/>
      <c r="MWZ156" s="991"/>
      <c r="MXA156" s="991"/>
      <c r="MXB156" s="991"/>
      <c r="MXC156" s="991"/>
      <c r="MXD156" s="991"/>
      <c r="MXE156" s="991"/>
      <c r="MXF156" s="991"/>
      <c r="MXG156" s="991"/>
      <c r="MXH156" s="991"/>
      <c r="MXI156" s="991"/>
      <c r="MXJ156" s="991"/>
      <c r="MXK156" s="991"/>
      <c r="MXL156" s="991"/>
      <c r="MXM156" s="991"/>
      <c r="MXN156" s="991"/>
      <c r="MXO156" s="991"/>
      <c r="MXP156" s="991"/>
      <c r="MXQ156" s="991"/>
      <c r="MXR156" s="991"/>
      <c r="MXS156" s="991"/>
      <c r="MXT156" s="991"/>
      <c r="MXU156" s="991"/>
      <c r="MXV156" s="991"/>
      <c r="MXW156" s="991"/>
      <c r="MXX156" s="991"/>
      <c r="MXY156" s="991"/>
      <c r="MXZ156" s="991"/>
      <c r="MYA156" s="991"/>
      <c r="MYB156" s="991"/>
      <c r="MYC156" s="991"/>
      <c r="MYD156" s="991"/>
      <c r="MYE156" s="991"/>
      <c r="MYF156" s="991"/>
      <c r="MYG156" s="991"/>
      <c r="MYH156" s="991"/>
      <c r="MYI156" s="991"/>
      <c r="MYJ156" s="991"/>
      <c r="MYK156" s="991"/>
      <c r="MYL156" s="991"/>
      <c r="MYM156" s="991"/>
      <c r="MYN156" s="991"/>
      <c r="MYO156" s="991"/>
      <c r="MYP156" s="991"/>
      <c r="MYQ156" s="991"/>
      <c r="MYR156" s="991"/>
      <c r="MYS156" s="991"/>
      <c r="MYT156" s="991"/>
      <c r="MYU156" s="991"/>
      <c r="MYV156" s="991"/>
      <c r="MYW156" s="991"/>
      <c r="MYX156" s="991"/>
      <c r="MYY156" s="991"/>
      <c r="MYZ156" s="991"/>
      <c r="MZA156" s="991"/>
      <c r="MZB156" s="991"/>
      <c r="MZC156" s="991"/>
      <c r="MZD156" s="991"/>
      <c r="MZE156" s="991"/>
      <c r="MZF156" s="991"/>
      <c r="MZG156" s="991"/>
      <c r="MZH156" s="991"/>
      <c r="MZI156" s="991"/>
      <c r="MZJ156" s="991"/>
      <c r="MZK156" s="991"/>
      <c r="MZL156" s="991"/>
      <c r="MZM156" s="991"/>
      <c r="MZN156" s="991"/>
      <c r="MZO156" s="991"/>
      <c r="MZP156" s="991"/>
      <c r="MZQ156" s="991"/>
      <c r="MZR156" s="991"/>
      <c r="MZS156" s="991"/>
      <c r="MZT156" s="991"/>
      <c r="MZU156" s="991"/>
      <c r="MZV156" s="991"/>
      <c r="MZW156" s="991"/>
      <c r="MZX156" s="991"/>
      <c r="MZY156" s="991"/>
      <c r="MZZ156" s="991"/>
      <c r="NAA156" s="991"/>
      <c r="NAB156" s="991"/>
      <c r="NAC156" s="991"/>
      <c r="NAD156" s="991"/>
      <c r="NAE156" s="991"/>
      <c r="NAF156" s="991"/>
      <c r="NAG156" s="991"/>
      <c r="NAH156" s="991"/>
      <c r="NAI156" s="991"/>
      <c r="NAJ156" s="991"/>
      <c r="NAK156" s="991"/>
      <c r="NAL156" s="991"/>
      <c r="NAM156" s="991"/>
      <c r="NAN156" s="991"/>
      <c r="NAO156" s="991"/>
      <c r="NAP156" s="991"/>
      <c r="NAQ156" s="991"/>
      <c r="NAR156" s="991"/>
      <c r="NAS156" s="991"/>
      <c r="NAT156" s="991"/>
      <c r="NAU156" s="991"/>
      <c r="NAV156" s="991"/>
      <c r="NAW156" s="991"/>
      <c r="NAX156" s="991"/>
      <c r="NAY156" s="991"/>
      <c r="NAZ156" s="991"/>
      <c r="NBA156" s="991"/>
      <c r="NBB156" s="991"/>
      <c r="NBC156" s="991"/>
      <c r="NBD156" s="991"/>
      <c r="NBE156" s="991"/>
      <c r="NBF156" s="991"/>
      <c r="NBG156" s="991"/>
      <c r="NBH156" s="991"/>
      <c r="NBI156" s="991"/>
      <c r="NBJ156" s="991"/>
      <c r="NBK156" s="991"/>
      <c r="NBL156" s="991"/>
      <c r="NBM156" s="991"/>
      <c r="NBN156" s="991"/>
      <c r="NBO156" s="991"/>
      <c r="NBP156" s="991"/>
      <c r="NBQ156" s="991"/>
      <c r="NBR156" s="991"/>
      <c r="NBS156" s="991"/>
      <c r="NBT156" s="991"/>
      <c r="NBU156" s="991"/>
      <c r="NBV156" s="991"/>
      <c r="NBW156" s="991"/>
      <c r="NBX156" s="991"/>
      <c r="NBY156" s="991"/>
      <c r="NBZ156" s="991"/>
      <c r="NCA156" s="991"/>
      <c r="NCB156" s="991"/>
      <c r="NCC156" s="991"/>
      <c r="NCD156" s="991"/>
      <c r="NCE156" s="991"/>
      <c r="NCF156" s="991"/>
      <c r="NCG156" s="991"/>
      <c r="NCH156" s="991"/>
      <c r="NCI156" s="991"/>
      <c r="NCJ156" s="991"/>
      <c r="NCK156" s="991"/>
      <c r="NCL156" s="991"/>
      <c r="NCM156" s="991"/>
      <c r="NCN156" s="991"/>
      <c r="NCO156" s="991"/>
      <c r="NCP156" s="991"/>
      <c r="NCQ156" s="991"/>
      <c r="NCR156" s="991"/>
      <c r="NCS156" s="991"/>
      <c r="NCT156" s="991"/>
      <c r="NCU156" s="991"/>
      <c r="NCV156" s="991"/>
      <c r="NCW156" s="991"/>
      <c r="NCX156" s="991"/>
      <c r="NCY156" s="991"/>
      <c r="NCZ156" s="991"/>
      <c r="NDA156" s="991"/>
      <c r="NDB156" s="991"/>
      <c r="NDC156" s="991"/>
      <c r="NDD156" s="991"/>
      <c r="NDE156" s="991"/>
      <c r="NDF156" s="991"/>
      <c r="NDG156" s="991"/>
      <c r="NDH156" s="991"/>
      <c r="NDI156" s="991"/>
      <c r="NDJ156" s="991"/>
      <c r="NDK156" s="991"/>
      <c r="NDL156" s="991"/>
      <c r="NDM156" s="991"/>
      <c r="NDN156" s="991"/>
      <c r="NDO156" s="991"/>
      <c r="NDP156" s="991"/>
      <c r="NDQ156" s="991"/>
      <c r="NDR156" s="991"/>
      <c r="NDS156" s="991"/>
      <c r="NDT156" s="991"/>
      <c r="NDU156" s="991"/>
      <c r="NDV156" s="991"/>
      <c r="NDW156" s="991"/>
      <c r="NDX156" s="991"/>
      <c r="NDY156" s="991"/>
      <c r="NDZ156" s="991"/>
      <c r="NEA156" s="991"/>
      <c r="NEB156" s="991"/>
      <c r="NEC156" s="991"/>
      <c r="NED156" s="991"/>
      <c r="NEE156" s="991"/>
      <c r="NEF156" s="991"/>
      <c r="NEG156" s="991"/>
      <c r="NEH156" s="991"/>
      <c r="NEI156" s="991"/>
      <c r="NEJ156" s="991"/>
      <c r="NEK156" s="991"/>
      <c r="NEL156" s="991"/>
      <c r="NEM156" s="991"/>
      <c r="NEN156" s="991"/>
      <c r="NEO156" s="991"/>
      <c r="NEP156" s="991"/>
      <c r="NEQ156" s="991"/>
      <c r="NER156" s="991"/>
      <c r="NES156" s="991"/>
      <c r="NET156" s="991"/>
      <c r="NEU156" s="991"/>
      <c r="NEV156" s="991"/>
      <c r="NEW156" s="991"/>
      <c r="NEX156" s="991"/>
      <c r="NEY156" s="991"/>
      <c r="NEZ156" s="991"/>
      <c r="NFA156" s="991"/>
      <c r="NFB156" s="991"/>
      <c r="NFC156" s="991"/>
      <c r="NFD156" s="991"/>
      <c r="NFE156" s="991"/>
      <c r="NFF156" s="991"/>
      <c r="NFG156" s="991"/>
      <c r="NFH156" s="991"/>
      <c r="NFI156" s="991"/>
      <c r="NFJ156" s="991"/>
      <c r="NFK156" s="991"/>
      <c r="NFL156" s="991"/>
      <c r="NFM156" s="991"/>
      <c r="NFN156" s="991"/>
      <c r="NFO156" s="991"/>
      <c r="NFP156" s="991"/>
      <c r="NFQ156" s="991"/>
      <c r="NFR156" s="991"/>
      <c r="NFS156" s="991"/>
      <c r="NFT156" s="991"/>
      <c r="NFU156" s="991"/>
      <c r="NFV156" s="991"/>
      <c r="NFW156" s="991"/>
      <c r="NFX156" s="991"/>
      <c r="NFY156" s="991"/>
      <c r="NFZ156" s="991"/>
      <c r="NGA156" s="991"/>
      <c r="NGB156" s="991"/>
      <c r="NGC156" s="991"/>
      <c r="NGD156" s="991"/>
      <c r="NGE156" s="991"/>
      <c r="NGF156" s="991"/>
      <c r="NGG156" s="991"/>
      <c r="NGH156" s="991"/>
      <c r="NGI156" s="991"/>
      <c r="NGJ156" s="991"/>
      <c r="NGK156" s="991"/>
      <c r="NGL156" s="991"/>
      <c r="NGM156" s="991"/>
      <c r="NGN156" s="991"/>
      <c r="NGO156" s="991"/>
      <c r="NGP156" s="991"/>
      <c r="NGQ156" s="991"/>
      <c r="NGR156" s="991"/>
      <c r="NGS156" s="991"/>
      <c r="NGT156" s="991"/>
      <c r="NGU156" s="991"/>
      <c r="NGV156" s="991"/>
      <c r="NGW156" s="991"/>
      <c r="NGX156" s="991"/>
      <c r="NGY156" s="991"/>
      <c r="NGZ156" s="991"/>
      <c r="NHA156" s="991"/>
      <c r="NHB156" s="991"/>
      <c r="NHC156" s="991"/>
      <c r="NHD156" s="991"/>
      <c r="NHE156" s="991"/>
      <c r="NHF156" s="991"/>
      <c r="NHG156" s="991"/>
      <c r="NHH156" s="991"/>
      <c r="NHI156" s="991"/>
      <c r="NHJ156" s="991"/>
      <c r="NHK156" s="991"/>
      <c r="NHL156" s="991"/>
      <c r="NHM156" s="991"/>
      <c r="NHN156" s="991"/>
      <c r="NHO156" s="991"/>
      <c r="NHP156" s="991"/>
      <c r="NHQ156" s="991"/>
      <c r="NHR156" s="991"/>
      <c r="NHS156" s="991"/>
      <c r="NHT156" s="991"/>
      <c r="NHU156" s="991"/>
      <c r="NHV156" s="991"/>
      <c r="NHW156" s="991"/>
      <c r="NHX156" s="991"/>
      <c r="NHY156" s="991"/>
      <c r="NHZ156" s="991"/>
      <c r="NIA156" s="991"/>
      <c r="NIB156" s="991"/>
      <c r="NIC156" s="991"/>
      <c r="NID156" s="991"/>
      <c r="NIE156" s="991"/>
      <c r="NIF156" s="991"/>
      <c r="NIG156" s="991"/>
      <c r="NIH156" s="991"/>
      <c r="NII156" s="991"/>
      <c r="NIJ156" s="991"/>
      <c r="NIK156" s="991"/>
      <c r="NIL156" s="991"/>
      <c r="NIM156" s="991"/>
      <c r="NIN156" s="991"/>
      <c r="NIO156" s="991"/>
      <c r="NIP156" s="991"/>
      <c r="NIQ156" s="991"/>
      <c r="NIR156" s="991"/>
      <c r="NIS156" s="991"/>
      <c r="NIT156" s="991"/>
      <c r="NIU156" s="991"/>
      <c r="NIV156" s="991"/>
      <c r="NIW156" s="991"/>
      <c r="NIX156" s="991"/>
      <c r="NIY156" s="991"/>
      <c r="NIZ156" s="991"/>
      <c r="NJA156" s="991"/>
      <c r="NJB156" s="991"/>
      <c r="NJC156" s="991"/>
      <c r="NJD156" s="991"/>
      <c r="NJE156" s="991"/>
      <c r="NJF156" s="991"/>
      <c r="NJG156" s="991"/>
      <c r="NJH156" s="991"/>
      <c r="NJI156" s="991"/>
      <c r="NJJ156" s="991"/>
      <c r="NJK156" s="991"/>
      <c r="NJL156" s="991"/>
      <c r="NJM156" s="991"/>
      <c r="NJN156" s="991"/>
      <c r="NJO156" s="991"/>
      <c r="NJP156" s="991"/>
      <c r="NJQ156" s="991"/>
      <c r="NJR156" s="991"/>
      <c r="NJS156" s="991"/>
      <c r="NJT156" s="991"/>
      <c r="NJU156" s="991"/>
      <c r="NJV156" s="991"/>
      <c r="NJW156" s="991"/>
      <c r="NJX156" s="991"/>
      <c r="NJY156" s="991"/>
      <c r="NJZ156" s="991"/>
      <c r="NKA156" s="991"/>
      <c r="NKB156" s="991"/>
      <c r="NKC156" s="991"/>
      <c r="NKD156" s="991"/>
      <c r="NKE156" s="991"/>
      <c r="NKF156" s="991"/>
      <c r="NKG156" s="991"/>
      <c r="NKH156" s="991"/>
      <c r="NKI156" s="991"/>
      <c r="NKJ156" s="991"/>
      <c r="NKK156" s="991"/>
      <c r="NKL156" s="991"/>
      <c r="NKM156" s="991"/>
      <c r="NKN156" s="991"/>
      <c r="NKO156" s="991"/>
      <c r="NKP156" s="991"/>
      <c r="NKQ156" s="991"/>
      <c r="NKR156" s="991"/>
      <c r="NKS156" s="991"/>
      <c r="NKT156" s="991"/>
      <c r="NKU156" s="991"/>
      <c r="NKV156" s="991"/>
      <c r="NKW156" s="991"/>
      <c r="NKX156" s="991"/>
      <c r="NKY156" s="991"/>
      <c r="NKZ156" s="991"/>
      <c r="NLA156" s="991"/>
      <c r="NLB156" s="991"/>
      <c r="NLC156" s="991"/>
      <c r="NLD156" s="991"/>
      <c r="NLE156" s="991"/>
      <c r="NLF156" s="991"/>
      <c r="NLG156" s="991"/>
      <c r="NLH156" s="991"/>
      <c r="NLI156" s="991"/>
      <c r="NLJ156" s="991"/>
      <c r="NLK156" s="991"/>
      <c r="NLL156" s="991"/>
      <c r="NLM156" s="991"/>
      <c r="NLN156" s="991"/>
      <c r="NLO156" s="991"/>
      <c r="NLP156" s="991"/>
      <c r="NLQ156" s="991"/>
      <c r="NLR156" s="991"/>
      <c r="NLS156" s="991"/>
      <c r="NLT156" s="991"/>
      <c r="NLU156" s="991"/>
      <c r="NLV156" s="991"/>
      <c r="NLW156" s="991"/>
      <c r="NLX156" s="991"/>
      <c r="NLY156" s="991"/>
      <c r="NLZ156" s="991"/>
      <c r="NMA156" s="991"/>
      <c r="NMB156" s="991"/>
      <c r="NMC156" s="991"/>
      <c r="NMD156" s="991"/>
      <c r="NME156" s="991"/>
      <c r="NMF156" s="991"/>
      <c r="NMG156" s="991"/>
      <c r="NMH156" s="991"/>
      <c r="NMI156" s="991"/>
      <c r="NMJ156" s="991"/>
      <c r="NMK156" s="991"/>
      <c r="NML156" s="991"/>
      <c r="NMM156" s="991"/>
      <c r="NMN156" s="991"/>
      <c r="NMO156" s="991"/>
      <c r="NMP156" s="991"/>
      <c r="NMQ156" s="991"/>
      <c r="NMR156" s="991"/>
      <c r="NMS156" s="991"/>
      <c r="NMT156" s="991"/>
      <c r="NMU156" s="991"/>
      <c r="NMV156" s="991"/>
      <c r="NMW156" s="991"/>
      <c r="NMX156" s="991"/>
      <c r="NMY156" s="991"/>
      <c r="NMZ156" s="991"/>
      <c r="NNA156" s="991"/>
      <c r="NNB156" s="991"/>
      <c r="NNC156" s="991"/>
      <c r="NND156" s="991"/>
      <c r="NNE156" s="991"/>
      <c r="NNF156" s="991"/>
      <c r="NNG156" s="991"/>
      <c r="NNH156" s="991"/>
      <c r="NNI156" s="991"/>
      <c r="NNJ156" s="991"/>
      <c r="NNK156" s="991"/>
      <c r="NNL156" s="991"/>
      <c r="NNM156" s="991"/>
      <c r="NNN156" s="991"/>
      <c r="NNO156" s="991"/>
      <c r="NNP156" s="991"/>
      <c r="NNQ156" s="991"/>
      <c r="NNR156" s="991"/>
      <c r="NNS156" s="991"/>
      <c r="NNT156" s="991"/>
      <c r="NNU156" s="991"/>
      <c r="NNV156" s="991"/>
      <c r="NNW156" s="991"/>
      <c r="NNX156" s="991"/>
      <c r="NNY156" s="991"/>
      <c r="NNZ156" s="991"/>
      <c r="NOA156" s="991"/>
      <c r="NOB156" s="991"/>
      <c r="NOC156" s="991"/>
      <c r="NOD156" s="991"/>
      <c r="NOE156" s="991"/>
      <c r="NOF156" s="991"/>
      <c r="NOG156" s="991"/>
      <c r="NOH156" s="991"/>
      <c r="NOI156" s="991"/>
      <c r="NOJ156" s="991"/>
      <c r="NOK156" s="991"/>
      <c r="NOL156" s="991"/>
      <c r="NOM156" s="991"/>
      <c r="NON156" s="991"/>
      <c r="NOO156" s="991"/>
      <c r="NOP156" s="991"/>
      <c r="NOQ156" s="991"/>
      <c r="NOR156" s="991"/>
      <c r="NOS156" s="991"/>
      <c r="NOT156" s="991"/>
      <c r="NOU156" s="991"/>
      <c r="NOV156" s="991"/>
      <c r="NOW156" s="991"/>
      <c r="NOX156" s="991"/>
      <c r="NOY156" s="991"/>
      <c r="NOZ156" s="991"/>
      <c r="NPA156" s="991"/>
      <c r="NPB156" s="991"/>
      <c r="NPC156" s="991"/>
      <c r="NPD156" s="991"/>
      <c r="NPE156" s="991"/>
      <c r="NPF156" s="991"/>
      <c r="NPG156" s="991"/>
      <c r="NPH156" s="991"/>
      <c r="NPI156" s="991"/>
      <c r="NPJ156" s="991"/>
      <c r="NPK156" s="991"/>
      <c r="NPL156" s="991"/>
      <c r="NPM156" s="991"/>
      <c r="NPN156" s="991"/>
      <c r="NPO156" s="991"/>
      <c r="NPP156" s="991"/>
      <c r="NPQ156" s="991"/>
      <c r="NPR156" s="991"/>
      <c r="NPS156" s="991"/>
      <c r="NPT156" s="991"/>
      <c r="NPU156" s="991"/>
      <c r="NPV156" s="991"/>
      <c r="NPW156" s="991"/>
      <c r="NPX156" s="991"/>
      <c r="NPY156" s="991"/>
      <c r="NPZ156" s="991"/>
      <c r="NQA156" s="991"/>
      <c r="NQB156" s="991"/>
      <c r="NQC156" s="991"/>
      <c r="NQD156" s="991"/>
      <c r="NQE156" s="991"/>
      <c r="NQF156" s="991"/>
      <c r="NQG156" s="991"/>
      <c r="NQH156" s="991"/>
      <c r="NQI156" s="991"/>
      <c r="NQJ156" s="991"/>
      <c r="NQK156" s="991"/>
      <c r="NQL156" s="991"/>
      <c r="NQM156" s="991"/>
      <c r="NQN156" s="991"/>
      <c r="NQO156" s="991"/>
      <c r="NQP156" s="991"/>
      <c r="NQQ156" s="991"/>
      <c r="NQR156" s="991"/>
      <c r="NQS156" s="991"/>
      <c r="NQT156" s="991"/>
      <c r="NQU156" s="991"/>
      <c r="NQV156" s="991"/>
      <c r="NQW156" s="991"/>
      <c r="NQX156" s="991"/>
      <c r="NQY156" s="991"/>
      <c r="NQZ156" s="991"/>
      <c r="NRA156" s="991"/>
      <c r="NRB156" s="991"/>
      <c r="NRC156" s="991"/>
      <c r="NRD156" s="991"/>
      <c r="NRE156" s="991"/>
      <c r="NRF156" s="991"/>
      <c r="NRG156" s="991"/>
      <c r="NRH156" s="991"/>
      <c r="NRI156" s="991"/>
      <c r="NRJ156" s="991"/>
      <c r="NRK156" s="991"/>
      <c r="NRL156" s="991"/>
      <c r="NRM156" s="991"/>
      <c r="NRN156" s="991"/>
      <c r="NRO156" s="991"/>
      <c r="NRP156" s="991"/>
      <c r="NRQ156" s="991"/>
      <c r="NRR156" s="991"/>
      <c r="NRS156" s="991"/>
      <c r="NRT156" s="991"/>
      <c r="NRU156" s="991"/>
      <c r="NRV156" s="991"/>
      <c r="NRW156" s="991"/>
      <c r="NRX156" s="991"/>
      <c r="NRY156" s="991"/>
      <c r="NRZ156" s="991"/>
      <c r="NSA156" s="991"/>
      <c r="NSB156" s="991"/>
      <c r="NSC156" s="991"/>
      <c r="NSD156" s="991"/>
      <c r="NSE156" s="991"/>
      <c r="NSF156" s="991"/>
      <c r="NSG156" s="991"/>
      <c r="NSH156" s="991"/>
      <c r="NSI156" s="991"/>
      <c r="NSJ156" s="991"/>
      <c r="NSK156" s="991"/>
      <c r="NSL156" s="991"/>
      <c r="NSM156" s="991"/>
      <c r="NSN156" s="991"/>
      <c r="NSO156" s="991"/>
      <c r="NSP156" s="991"/>
      <c r="NSQ156" s="991"/>
      <c r="NSR156" s="991"/>
      <c r="NSS156" s="991"/>
      <c r="NST156" s="991"/>
      <c r="NSU156" s="991"/>
      <c r="NSV156" s="991"/>
      <c r="NSW156" s="991"/>
      <c r="NSX156" s="991"/>
      <c r="NSY156" s="991"/>
      <c r="NSZ156" s="991"/>
      <c r="NTA156" s="991"/>
      <c r="NTB156" s="991"/>
      <c r="NTC156" s="991"/>
      <c r="NTD156" s="991"/>
      <c r="NTE156" s="991"/>
      <c r="NTF156" s="991"/>
      <c r="NTG156" s="991"/>
      <c r="NTH156" s="991"/>
      <c r="NTI156" s="991"/>
      <c r="NTJ156" s="991"/>
      <c r="NTK156" s="991"/>
      <c r="NTL156" s="991"/>
      <c r="NTM156" s="991"/>
      <c r="NTN156" s="991"/>
      <c r="NTO156" s="991"/>
      <c r="NTP156" s="991"/>
      <c r="NTQ156" s="991"/>
      <c r="NTR156" s="991"/>
      <c r="NTS156" s="991"/>
      <c r="NTT156" s="991"/>
      <c r="NTU156" s="991"/>
      <c r="NTV156" s="991"/>
      <c r="NTW156" s="991"/>
      <c r="NTX156" s="991"/>
      <c r="NTY156" s="991"/>
      <c r="NTZ156" s="991"/>
      <c r="NUA156" s="991"/>
      <c r="NUB156" s="991"/>
      <c r="NUC156" s="991"/>
      <c r="NUD156" s="991"/>
      <c r="NUE156" s="991"/>
      <c r="NUF156" s="991"/>
      <c r="NUG156" s="991"/>
      <c r="NUH156" s="991"/>
      <c r="NUI156" s="991"/>
      <c r="NUJ156" s="991"/>
      <c r="NUK156" s="991"/>
      <c r="NUL156" s="991"/>
      <c r="NUM156" s="991"/>
      <c r="NUN156" s="991"/>
      <c r="NUO156" s="991"/>
      <c r="NUP156" s="991"/>
      <c r="NUQ156" s="991"/>
      <c r="NUR156" s="991"/>
      <c r="NUS156" s="991"/>
      <c r="NUT156" s="991"/>
      <c r="NUU156" s="991"/>
      <c r="NUV156" s="991"/>
      <c r="NUW156" s="991"/>
      <c r="NUX156" s="991"/>
      <c r="NUY156" s="991"/>
      <c r="NUZ156" s="991"/>
      <c r="NVA156" s="991"/>
      <c r="NVB156" s="991"/>
      <c r="NVC156" s="991"/>
      <c r="NVD156" s="991"/>
      <c r="NVE156" s="991"/>
      <c r="NVF156" s="991"/>
      <c r="NVG156" s="991"/>
      <c r="NVH156" s="991"/>
      <c r="NVI156" s="991"/>
      <c r="NVJ156" s="991"/>
      <c r="NVK156" s="991"/>
      <c r="NVL156" s="991"/>
      <c r="NVM156" s="991"/>
      <c r="NVN156" s="991"/>
      <c r="NVO156" s="991"/>
      <c r="NVP156" s="991"/>
      <c r="NVQ156" s="991"/>
      <c r="NVR156" s="991"/>
      <c r="NVS156" s="991"/>
      <c r="NVT156" s="991"/>
      <c r="NVU156" s="991"/>
      <c r="NVV156" s="991"/>
      <c r="NVW156" s="991"/>
      <c r="NVX156" s="991"/>
      <c r="NVY156" s="991"/>
      <c r="NVZ156" s="991"/>
      <c r="NWA156" s="991"/>
      <c r="NWB156" s="991"/>
      <c r="NWC156" s="991"/>
      <c r="NWD156" s="991"/>
      <c r="NWE156" s="991"/>
      <c r="NWF156" s="991"/>
      <c r="NWG156" s="991"/>
      <c r="NWH156" s="991"/>
      <c r="NWI156" s="991"/>
      <c r="NWJ156" s="991"/>
      <c r="NWK156" s="991"/>
      <c r="NWL156" s="991"/>
      <c r="NWM156" s="991"/>
      <c r="NWN156" s="991"/>
      <c r="NWO156" s="991"/>
      <c r="NWP156" s="991"/>
      <c r="NWQ156" s="991"/>
      <c r="NWR156" s="991"/>
      <c r="NWS156" s="991"/>
      <c r="NWT156" s="991"/>
      <c r="NWU156" s="991"/>
      <c r="NWV156" s="991"/>
      <c r="NWW156" s="991"/>
      <c r="NWX156" s="991"/>
      <c r="NWY156" s="991"/>
      <c r="NWZ156" s="991"/>
      <c r="NXA156" s="991"/>
      <c r="NXB156" s="991"/>
      <c r="NXC156" s="991"/>
      <c r="NXD156" s="991"/>
      <c r="NXE156" s="991"/>
      <c r="NXF156" s="991"/>
      <c r="NXG156" s="991"/>
      <c r="NXH156" s="991"/>
      <c r="NXI156" s="991"/>
      <c r="NXJ156" s="991"/>
      <c r="NXK156" s="991"/>
      <c r="NXL156" s="991"/>
      <c r="NXM156" s="991"/>
      <c r="NXN156" s="991"/>
      <c r="NXO156" s="991"/>
      <c r="NXP156" s="991"/>
      <c r="NXQ156" s="991"/>
      <c r="NXR156" s="991"/>
      <c r="NXS156" s="991"/>
      <c r="NXT156" s="991"/>
      <c r="NXU156" s="991"/>
      <c r="NXV156" s="991"/>
      <c r="NXW156" s="991"/>
      <c r="NXX156" s="991"/>
      <c r="NXY156" s="991"/>
      <c r="NXZ156" s="991"/>
      <c r="NYA156" s="991"/>
      <c r="NYB156" s="991"/>
      <c r="NYC156" s="991"/>
      <c r="NYD156" s="991"/>
      <c r="NYE156" s="991"/>
      <c r="NYF156" s="991"/>
      <c r="NYG156" s="991"/>
      <c r="NYH156" s="991"/>
      <c r="NYI156" s="991"/>
      <c r="NYJ156" s="991"/>
      <c r="NYK156" s="991"/>
      <c r="NYL156" s="991"/>
      <c r="NYM156" s="991"/>
      <c r="NYN156" s="991"/>
      <c r="NYO156" s="991"/>
      <c r="NYP156" s="991"/>
      <c r="NYQ156" s="991"/>
      <c r="NYR156" s="991"/>
      <c r="NYS156" s="991"/>
      <c r="NYT156" s="991"/>
      <c r="NYU156" s="991"/>
      <c r="NYV156" s="991"/>
      <c r="NYW156" s="991"/>
      <c r="NYX156" s="991"/>
      <c r="NYY156" s="991"/>
      <c r="NYZ156" s="991"/>
      <c r="NZA156" s="991"/>
      <c r="NZB156" s="991"/>
      <c r="NZC156" s="991"/>
      <c r="NZD156" s="991"/>
      <c r="NZE156" s="991"/>
      <c r="NZF156" s="991"/>
      <c r="NZG156" s="991"/>
      <c r="NZH156" s="991"/>
      <c r="NZI156" s="991"/>
      <c r="NZJ156" s="991"/>
      <c r="NZK156" s="991"/>
      <c r="NZL156" s="991"/>
      <c r="NZM156" s="991"/>
      <c r="NZN156" s="991"/>
      <c r="NZO156" s="991"/>
      <c r="NZP156" s="991"/>
      <c r="NZQ156" s="991"/>
      <c r="NZR156" s="991"/>
      <c r="NZS156" s="991"/>
      <c r="NZT156" s="991"/>
      <c r="NZU156" s="991"/>
      <c r="NZV156" s="991"/>
      <c r="NZW156" s="991"/>
      <c r="NZX156" s="991"/>
      <c r="NZY156" s="991"/>
      <c r="NZZ156" s="991"/>
      <c r="OAA156" s="991"/>
      <c r="OAB156" s="991"/>
      <c r="OAC156" s="991"/>
      <c r="OAD156" s="991"/>
      <c r="OAE156" s="991"/>
      <c r="OAF156" s="991"/>
      <c r="OAG156" s="991"/>
      <c r="OAH156" s="991"/>
      <c r="OAI156" s="991"/>
      <c r="OAJ156" s="991"/>
      <c r="OAK156" s="991"/>
      <c r="OAL156" s="991"/>
      <c r="OAM156" s="991"/>
      <c r="OAN156" s="991"/>
      <c r="OAO156" s="991"/>
      <c r="OAP156" s="991"/>
      <c r="OAQ156" s="991"/>
      <c r="OAR156" s="991"/>
      <c r="OAS156" s="991"/>
      <c r="OAT156" s="991"/>
      <c r="OAU156" s="991"/>
      <c r="OAV156" s="991"/>
      <c r="OAW156" s="991"/>
      <c r="OAX156" s="991"/>
      <c r="OAY156" s="991"/>
      <c r="OAZ156" s="991"/>
      <c r="OBA156" s="991"/>
      <c r="OBB156" s="991"/>
      <c r="OBC156" s="991"/>
      <c r="OBD156" s="991"/>
      <c r="OBE156" s="991"/>
      <c r="OBF156" s="991"/>
      <c r="OBG156" s="991"/>
      <c r="OBH156" s="991"/>
      <c r="OBI156" s="991"/>
      <c r="OBJ156" s="991"/>
      <c r="OBK156" s="991"/>
      <c r="OBL156" s="991"/>
      <c r="OBM156" s="991"/>
      <c r="OBN156" s="991"/>
      <c r="OBO156" s="991"/>
      <c r="OBP156" s="991"/>
      <c r="OBQ156" s="991"/>
      <c r="OBR156" s="991"/>
      <c r="OBS156" s="991"/>
      <c r="OBT156" s="991"/>
      <c r="OBU156" s="991"/>
      <c r="OBV156" s="991"/>
      <c r="OBW156" s="991"/>
      <c r="OBX156" s="991"/>
      <c r="OBY156" s="991"/>
      <c r="OBZ156" s="991"/>
      <c r="OCA156" s="991"/>
      <c r="OCB156" s="991"/>
      <c r="OCC156" s="991"/>
      <c r="OCD156" s="991"/>
      <c r="OCE156" s="991"/>
      <c r="OCF156" s="991"/>
      <c r="OCG156" s="991"/>
      <c r="OCH156" s="991"/>
      <c r="OCI156" s="991"/>
      <c r="OCJ156" s="991"/>
      <c r="OCK156" s="991"/>
      <c r="OCL156" s="991"/>
      <c r="OCM156" s="991"/>
      <c r="OCN156" s="991"/>
      <c r="OCO156" s="991"/>
      <c r="OCP156" s="991"/>
      <c r="OCQ156" s="991"/>
      <c r="OCR156" s="991"/>
      <c r="OCS156" s="991"/>
      <c r="OCT156" s="991"/>
      <c r="OCU156" s="991"/>
      <c r="OCV156" s="991"/>
      <c r="OCW156" s="991"/>
      <c r="OCX156" s="991"/>
      <c r="OCY156" s="991"/>
      <c r="OCZ156" s="991"/>
      <c r="ODA156" s="991"/>
      <c r="ODB156" s="991"/>
      <c r="ODC156" s="991"/>
      <c r="ODD156" s="991"/>
      <c r="ODE156" s="991"/>
      <c r="ODF156" s="991"/>
      <c r="ODG156" s="991"/>
      <c r="ODH156" s="991"/>
      <c r="ODI156" s="991"/>
      <c r="ODJ156" s="991"/>
      <c r="ODK156" s="991"/>
      <c r="ODL156" s="991"/>
      <c r="ODM156" s="991"/>
      <c r="ODN156" s="991"/>
      <c r="ODO156" s="991"/>
      <c r="ODP156" s="991"/>
      <c r="ODQ156" s="991"/>
      <c r="ODR156" s="991"/>
      <c r="ODS156" s="991"/>
      <c r="ODT156" s="991"/>
      <c r="ODU156" s="991"/>
      <c r="ODV156" s="991"/>
      <c r="ODW156" s="991"/>
      <c r="ODX156" s="991"/>
      <c r="ODY156" s="991"/>
      <c r="ODZ156" s="991"/>
      <c r="OEA156" s="991"/>
      <c r="OEB156" s="991"/>
      <c r="OEC156" s="991"/>
      <c r="OED156" s="991"/>
      <c r="OEE156" s="991"/>
      <c r="OEF156" s="991"/>
      <c r="OEG156" s="991"/>
      <c r="OEH156" s="991"/>
      <c r="OEI156" s="991"/>
      <c r="OEJ156" s="991"/>
      <c r="OEK156" s="991"/>
      <c r="OEL156" s="991"/>
      <c r="OEM156" s="991"/>
      <c r="OEN156" s="991"/>
      <c r="OEO156" s="991"/>
      <c r="OEP156" s="991"/>
      <c r="OEQ156" s="991"/>
      <c r="OER156" s="991"/>
      <c r="OES156" s="991"/>
      <c r="OET156" s="991"/>
      <c r="OEU156" s="991"/>
      <c r="OEV156" s="991"/>
      <c r="OEW156" s="991"/>
      <c r="OEX156" s="991"/>
      <c r="OEY156" s="991"/>
      <c r="OEZ156" s="991"/>
      <c r="OFA156" s="991"/>
      <c r="OFB156" s="991"/>
      <c r="OFC156" s="991"/>
      <c r="OFD156" s="991"/>
      <c r="OFE156" s="991"/>
      <c r="OFF156" s="991"/>
      <c r="OFG156" s="991"/>
      <c r="OFH156" s="991"/>
      <c r="OFI156" s="991"/>
      <c r="OFJ156" s="991"/>
      <c r="OFK156" s="991"/>
      <c r="OFL156" s="991"/>
      <c r="OFM156" s="991"/>
      <c r="OFN156" s="991"/>
      <c r="OFO156" s="991"/>
      <c r="OFP156" s="991"/>
      <c r="OFQ156" s="991"/>
      <c r="OFR156" s="991"/>
      <c r="OFS156" s="991"/>
      <c r="OFT156" s="991"/>
      <c r="OFU156" s="991"/>
      <c r="OFV156" s="991"/>
      <c r="OFW156" s="991"/>
      <c r="OFX156" s="991"/>
      <c r="OFY156" s="991"/>
      <c r="OFZ156" s="991"/>
      <c r="OGA156" s="991"/>
      <c r="OGB156" s="991"/>
      <c r="OGC156" s="991"/>
      <c r="OGD156" s="991"/>
      <c r="OGE156" s="991"/>
      <c r="OGF156" s="991"/>
      <c r="OGG156" s="991"/>
      <c r="OGH156" s="991"/>
      <c r="OGI156" s="991"/>
      <c r="OGJ156" s="991"/>
      <c r="OGK156" s="991"/>
      <c r="OGL156" s="991"/>
      <c r="OGM156" s="991"/>
      <c r="OGN156" s="991"/>
      <c r="OGO156" s="991"/>
      <c r="OGP156" s="991"/>
      <c r="OGQ156" s="991"/>
      <c r="OGR156" s="991"/>
      <c r="OGS156" s="991"/>
      <c r="OGT156" s="991"/>
      <c r="OGU156" s="991"/>
      <c r="OGV156" s="991"/>
      <c r="OGW156" s="991"/>
      <c r="OGX156" s="991"/>
      <c r="OGY156" s="991"/>
      <c r="OGZ156" s="991"/>
      <c r="OHA156" s="991"/>
      <c r="OHB156" s="991"/>
      <c r="OHC156" s="991"/>
      <c r="OHD156" s="991"/>
      <c r="OHE156" s="991"/>
      <c r="OHF156" s="991"/>
      <c r="OHG156" s="991"/>
      <c r="OHH156" s="991"/>
      <c r="OHI156" s="991"/>
      <c r="OHJ156" s="991"/>
      <c r="OHK156" s="991"/>
      <c r="OHL156" s="991"/>
      <c r="OHM156" s="991"/>
      <c r="OHN156" s="991"/>
      <c r="OHO156" s="991"/>
      <c r="OHP156" s="991"/>
      <c r="OHQ156" s="991"/>
      <c r="OHR156" s="991"/>
      <c r="OHS156" s="991"/>
      <c r="OHT156" s="991"/>
      <c r="OHU156" s="991"/>
      <c r="OHV156" s="991"/>
      <c r="OHW156" s="991"/>
      <c r="OHX156" s="991"/>
      <c r="OHY156" s="991"/>
      <c r="OHZ156" s="991"/>
      <c r="OIA156" s="991"/>
      <c r="OIB156" s="991"/>
      <c r="OIC156" s="991"/>
      <c r="OID156" s="991"/>
      <c r="OIE156" s="991"/>
      <c r="OIF156" s="991"/>
      <c r="OIG156" s="991"/>
      <c r="OIH156" s="991"/>
      <c r="OII156" s="991"/>
      <c r="OIJ156" s="991"/>
      <c r="OIK156" s="991"/>
      <c r="OIL156" s="991"/>
      <c r="OIM156" s="991"/>
      <c r="OIN156" s="991"/>
      <c r="OIO156" s="991"/>
      <c r="OIP156" s="991"/>
      <c r="OIQ156" s="991"/>
      <c r="OIR156" s="991"/>
      <c r="OIS156" s="991"/>
      <c r="OIT156" s="991"/>
      <c r="OIU156" s="991"/>
      <c r="OIV156" s="991"/>
      <c r="OIW156" s="991"/>
      <c r="OIX156" s="991"/>
      <c r="OIY156" s="991"/>
      <c r="OIZ156" s="991"/>
      <c r="OJA156" s="991"/>
      <c r="OJB156" s="991"/>
      <c r="OJC156" s="991"/>
      <c r="OJD156" s="991"/>
      <c r="OJE156" s="991"/>
      <c r="OJF156" s="991"/>
      <c r="OJG156" s="991"/>
      <c r="OJH156" s="991"/>
      <c r="OJI156" s="991"/>
      <c r="OJJ156" s="991"/>
      <c r="OJK156" s="991"/>
      <c r="OJL156" s="991"/>
      <c r="OJM156" s="991"/>
      <c r="OJN156" s="991"/>
      <c r="OJO156" s="991"/>
      <c r="OJP156" s="991"/>
      <c r="OJQ156" s="991"/>
      <c r="OJR156" s="991"/>
      <c r="OJS156" s="991"/>
      <c r="OJT156" s="991"/>
      <c r="OJU156" s="991"/>
      <c r="OJV156" s="991"/>
      <c r="OJW156" s="991"/>
      <c r="OJX156" s="991"/>
      <c r="OJY156" s="991"/>
      <c r="OJZ156" s="991"/>
      <c r="OKA156" s="991"/>
      <c r="OKB156" s="991"/>
      <c r="OKC156" s="991"/>
      <c r="OKD156" s="991"/>
      <c r="OKE156" s="991"/>
      <c r="OKF156" s="991"/>
      <c r="OKG156" s="991"/>
      <c r="OKH156" s="991"/>
      <c r="OKI156" s="991"/>
      <c r="OKJ156" s="991"/>
      <c r="OKK156" s="991"/>
      <c r="OKL156" s="991"/>
      <c r="OKM156" s="991"/>
      <c r="OKN156" s="991"/>
      <c r="OKO156" s="991"/>
      <c r="OKP156" s="991"/>
      <c r="OKQ156" s="991"/>
      <c r="OKR156" s="991"/>
      <c r="OKS156" s="991"/>
      <c r="OKT156" s="991"/>
      <c r="OKU156" s="991"/>
      <c r="OKV156" s="991"/>
      <c r="OKW156" s="991"/>
      <c r="OKX156" s="991"/>
      <c r="OKY156" s="991"/>
      <c r="OKZ156" s="991"/>
      <c r="OLA156" s="991"/>
      <c r="OLB156" s="991"/>
      <c r="OLC156" s="991"/>
      <c r="OLD156" s="991"/>
      <c r="OLE156" s="991"/>
      <c r="OLF156" s="991"/>
      <c r="OLG156" s="991"/>
      <c r="OLH156" s="991"/>
      <c r="OLI156" s="991"/>
      <c r="OLJ156" s="991"/>
      <c r="OLK156" s="991"/>
      <c r="OLL156" s="991"/>
      <c r="OLM156" s="991"/>
      <c r="OLN156" s="991"/>
      <c r="OLO156" s="991"/>
      <c r="OLP156" s="991"/>
      <c r="OLQ156" s="991"/>
      <c r="OLR156" s="991"/>
      <c r="OLS156" s="991"/>
      <c r="OLT156" s="991"/>
      <c r="OLU156" s="991"/>
      <c r="OLV156" s="991"/>
      <c r="OLW156" s="991"/>
      <c r="OLX156" s="991"/>
      <c r="OLY156" s="991"/>
      <c r="OLZ156" s="991"/>
      <c r="OMA156" s="991"/>
      <c r="OMB156" s="991"/>
      <c r="OMC156" s="991"/>
      <c r="OMD156" s="991"/>
      <c r="OME156" s="991"/>
      <c r="OMF156" s="991"/>
      <c r="OMG156" s="991"/>
      <c r="OMH156" s="991"/>
      <c r="OMI156" s="991"/>
      <c r="OMJ156" s="991"/>
      <c r="OMK156" s="991"/>
      <c r="OML156" s="991"/>
      <c r="OMM156" s="991"/>
      <c r="OMN156" s="991"/>
      <c r="OMO156" s="991"/>
      <c r="OMP156" s="991"/>
      <c r="OMQ156" s="991"/>
      <c r="OMR156" s="991"/>
      <c r="OMS156" s="991"/>
      <c r="OMT156" s="991"/>
      <c r="OMU156" s="991"/>
      <c r="OMV156" s="991"/>
      <c r="OMW156" s="991"/>
      <c r="OMX156" s="991"/>
      <c r="OMY156" s="991"/>
      <c r="OMZ156" s="991"/>
      <c r="ONA156" s="991"/>
      <c r="ONB156" s="991"/>
      <c r="ONC156" s="991"/>
      <c r="OND156" s="991"/>
      <c r="ONE156" s="991"/>
      <c r="ONF156" s="991"/>
      <c r="ONG156" s="991"/>
      <c r="ONH156" s="991"/>
      <c r="ONI156" s="991"/>
      <c r="ONJ156" s="991"/>
      <c r="ONK156" s="991"/>
      <c r="ONL156" s="991"/>
      <c r="ONM156" s="991"/>
      <c r="ONN156" s="991"/>
      <c r="ONO156" s="991"/>
      <c r="ONP156" s="991"/>
      <c r="ONQ156" s="991"/>
      <c r="ONR156" s="991"/>
      <c r="ONS156" s="991"/>
      <c r="ONT156" s="991"/>
      <c r="ONU156" s="991"/>
      <c r="ONV156" s="991"/>
      <c r="ONW156" s="991"/>
      <c r="ONX156" s="991"/>
      <c r="ONY156" s="991"/>
      <c r="ONZ156" s="991"/>
      <c r="OOA156" s="991"/>
      <c r="OOB156" s="991"/>
      <c r="OOC156" s="991"/>
      <c r="OOD156" s="991"/>
      <c r="OOE156" s="991"/>
      <c r="OOF156" s="991"/>
      <c r="OOG156" s="991"/>
      <c r="OOH156" s="991"/>
      <c r="OOI156" s="991"/>
      <c r="OOJ156" s="991"/>
      <c r="OOK156" s="991"/>
      <c r="OOL156" s="991"/>
      <c r="OOM156" s="991"/>
      <c r="OON156" s="991"/>
      <c r="OOO156" s="991"/>
      <c r="OOP156" s="991"/>
      <c r="OOQ156" s="991"/>
      <c r="OOR156" s="991"/>
      <c r="OOS156" s="991"/>
      <c r="OOT156" s="991"/>
      <c r="OOU156" s="991"/>
      <c r="OOV156" s="991"/>
      <c r="OOW156" s="991"/>
      <c r="OOX156" s="991"/>
      <c r="OOY156" s="991"/>
      <c r="OOZ156" s="991"/>
      <c r="OPA156" s="991"/>
      <c r="OPB156" s="991"/>
      <c r="OPC156" s="991"/>
      <c r="OPD156" s="991"/>
      <c r="OPE156" s="991"/>
      <c r="OPF156" s="991"/>
      <c r="OPG156" s="991"/>
      <c r="OPH156" s="991"/>
      <c r="OPI156" s="991"/>
      <c r="OPJ156" s="991"/>
      <c r="OPK156" s="991"/>
      <c r="OPL156" s="991"/>
      <c r="OPM156" s="991"/>
      <c r="OPN156" s="991"/>
      <c r="OPO156" s="991"/>
      <c r="OPP156" s="991"/>
      <c r="OPQ156" s="991"/>
      <c r="OPR156" s="991"/>
      <c r="OPS156" s="991"/>
      <c r="OPT156" s="991"/>
      <c r="OPU156" s="991"/>
      <c r="OPV156" s="991"/>
      <c r="OPW156" s="991"/>
      <c r="OPX156" s="991"/>
      <c r="OPY156" s="991"/>
      <c r="OPZ156" s="991"/>
      <c r="OQA156" s="991"/>
      <c r="OQB156" s="991"/>
      <c r="OQC156" s="991"/>
      <c r="OQD156" s="991"/>
      <c r="OQE156" s="991"/>
      <c r="OQF156" s="991"/>
      <c r="OQG156" s="991"/>
      <c r="OQH156" s="991"/>
      <c r="OQI156" s="991"/>
      <c r="OQJ156" s="991"/>
      <c r="OQK156" s="991"/>
      <c r="OQL156" s="991"/>
      <c r="OQM156" s="991"/>
      <c r="OQN156" s="991"/>
      <c r="OQO156" s="991"/>
      <c r="OQP156" s="991"/>
      <c r="OQQ156" s="991"/>
      <c r="OQR156" s="991"/>
      <c r="OQS156" s="991"/>
      <c r="OQT156" s="991"/>
      <c r="OQU156" s="991"/>
      <c r="OQV156" s="991"/>
      <c r="OQW156" s="991"/>
      <c r="OQX156" s="991"/>
      <c r="OQY156" s="991"/>
      <c r="OQZ156" s="991"/>
      <c r="ORA156" s="991"/>
      <c r="ORB156" s="991"/>
      <c r="ORC156" s="991"/>
      <c r="ORD156" s="991"/>
      <c r="ORE156" s="991"/>
      <c r="ORF156" s="991"/>
      <c r="ORG156" s="991"/>
      <c r="ORH156" s="991"/>
      <c r="ORI156" s="991"/>
      <c r="ORJ156" s="991"/>
      <c r="ORK156" s="991"/>
      <c r="ORL156" s="991"/>
      <c r="ORM156" s="991"/>
      <c r="ORN156" s="991"/>
      <c r="ORO156" s="991"/>
      <c r="ORP156" s="991"/>
      <c r="ORQ156" s="991"/>
      <c r="ORR156" s="991"/>
      <c r="ORS156" s="991"/>
      <c r="ORT156" s="991"/>
      <c r="ORU156" s="991"/>
      <c r="ORV156" s="991"/>
      <c r="ORW156" s="991"/>
      <c r="ORX156" s="991"/>
      <c r="ORY156" s="991"/>
      <c r="ORZ156" s="991"/>
      <c r="OSA156" s="991"/>
      <c r="OSB156" s="991"/>
      <c r="OSC156" s="991"/>
      <c r="OSD156" s="991"/>
      <c r="OSE156" s="991"/>
      <c r="OSF156" s="991"/>
      <c r="OSG156" s="991"/>
      <c r="OSH156" s="991"/>
      <c r="OSI156" s="991"/>
      <c r="OSJ156" s="991"/>
      <c r="OSK156" s="991"/>
      <c r="OSL156" s="991"/>
      <c r="OSM156" s="991"/>
      <c r="OSN156" s="991"/>
      <c r="OSO156" s="991"/>
      <c r="OSP156" s="991"/>
      <c r="OSQ156" s="991"/>
      <c r="OSR156" s="991"/>
      <c r="OSS156" s="991"/>
      <c r="OST156" s="991"/>
      <c r="OSU156" s="991"/>
      <c r="OSV156" s="991"/>
      <c r="OSW156" s="991"/>
      <c r="OSX156" s="991"/>
      <c r="OSY156" s="991"/>
      <c r="OSZ156" s="991"/>
      <c r="OTA156" s="991"/>
      <c r="OTB156" s="991"/>
      <c r="OTC156" s="991"/>
      <c r="OTD156" s="991"/>
      <c r="OTE156" s="991"/>
      <c r="OTF156" s="991"/>
      <c r="OTG156" s="991"/>
      <c r="OTH156" s="991"/>
      <c r="OTI156" s="991"/>
      <c r="OTJ156" s="991"/>
      <c r="OTK156" s="991"/>
      <c r="OTL156" s="991"/>
      <c r="OTM156" s="991"/>
      <c r="OTN156" s="991"/>
      <c r="OTO156" s="991"/>
      <c r="OTP156" s="991"/>
      <c r="OTQ156" s="991"/>
      <c r="OTR156" s="991"/>
      <c r="OTS156" s="991"/>
      <c r="OTT156" s="991"/>
      <c r="OTU156" s="991"/>
      <c r="OTV156" s="991"/>
      <c r="OTW156" s="991"/>
      <c r="OTX156" s="991"/>
      <c r="OTY156" s="991"/>
      <c r="OTZ156" s="991"/>
      <c r="OUA156" s="991"/>
      <c r="OUB156" s="991"/>
      <c r="OUC156" s="991"/>
      <c r="OUD156" s="991"/>
      <c r="OUE156" s="991"/>
      <c r="OUF156" s="991"/>
      <c r="OUG156" s="991"/>
      <c r="OUH156" s="991"/>
      <c r="OUI156" s="991"/>
      <c r="OUJ156" s="991"/>
      <c r="OUK156" s="991"/>
      <c r="OUL156" s="991"/>
      <c r="OUM156" s="991"/>
      <c r="OUN156" s="991"/>
      <c r="OUO156" s="991"/>
      <c r="OUP156" s="991"/>
      <c r="OUQ156" s="991"/>
      <c r="OUR156" s="991"/>
      <c r="OUS156" s="991"/>
      <c r="OUT156" s="991"/>
      <c r="OUU156" s="991"/>
      <c r="OUV156" s="991"/>
      <c r="OUW156" s="991"/>
      <c r="OUX156" s="991"/>
      <c r="OUY156" s="991"/>
      <c r="OUZ156" s="991"/>
      <c r="OVA156" s="991"/>
      <c r="OVB156" s="991"/>
      <c r="OVC156" s="991"/>
      <c r="OVD156" s="991"/>
      <c r="OVE156" s="991"/>
      <c r="OVF156" s="991"/>
      <c r="OVG156" s="991"/>
      <c r="OVH156" s="991"/>
      <c r="OVI156" s="991"/>
      <c r="OVJ156" s="991"/>
      <c r="OVK156" s="991"/>
      <c r="OVL156" s="991"/>
      <c r="OVM156" s="991"/>
      <c r="OVN156" s="991"/>
      <c r="OVO156" s="991"/>
      <c r="OVP156" s="991"/>
      <c r="OVQ156" s="991"/>
      <c r="OVR156" s="991"/>
      <c r="OVS156" s="991"/>
      <c r="OVT156" s="991"/>
      <c r="OVU156" s="991"/>
      <c r="OVV156" s="991"/>
      <c r="OVW156" s="991"/>
      <c r="OVX156" s="991"/>
      <c r="OVY156" s="991"/>
      <c r="OVZ156" s="991"/>
      <c r="OWA156" s="991"/>
      <c r="OWB156" s="991"/>
      <c r="OWC156" s="991"/>
      <c r="OWD156" s="991"/>
      <c r="OWE156" s="991"/>
      <c r="OWF156" s="991"/>
      <c r="OWG156" s="991"/>
      <c r="OWH156" s="991"/>
      <c r="OWI156" s="991"/>
      <c r="OWJ156" s="991"/>
      <c r="OWK156" s="991"/>
      <c r="OWL156" s="991"/>
      <c r="OWM156" s="991"/>
      <c r="OWN156" s="991"/>
      <c r="OWO156" s="991"/>
      <c r="OWP156" s="991"/>
      <c r="OWQ156" s="991"/>
      <c r="OWR156" s="991"/>
      <c r="OWS156" s="991"/>
      <c r="OWT156" s="991"/>
      <c r="OWU156" s="991"/>
      <c r="OWV156" s="991"/>
      <c r="OWW156" s="991"/>
      <c r="OWX156" s="991"/>
      <c r="OWY156" s="991"/>
      <c r="OWZ156" s="991"/>
      <c r="OXA156" s="991"/>
      <c r="OXB156" s="991"/>
      <c r="OXC156" s="991"/>
      <c r="OXD156" s="991"/>
      <c r="OXE156" s="991"/>
      <c r="OXF156" s="991"/>
      <c r="OXG156" s="991"/>
      <c r="OXH156" s="991"/>
      <c r="OXI156" s="991"/>
      <c r="OXJ156" s="991"/>
      <c r="OXK156" s="991"/>
      <c r="OXL156" s="991"/>
      <c r="OXM156" s="991"/>
      <c r="OXN156" s="991"/>
      <c r="OXO156" s="991"/>
      <c r="OXP156" s="991"/>
      <c r="OXQ156" s="991"/>
      <c r="OXR156" s="991"/>
      <c r="OXS156" s="991"/>
      <c r="OXT156" s="991"/>
      <c r="OXU156" s="991"/>
      <c r="OXV156" s="991"/>
      <c r="OXW156" s="991"/>
      <c r="OXX156" s="991"/>
      <c r="OXY156" s="991"/>
      <c r="OXZ156" s="991"/>
      <c r="OYA156" s="991"/>
      <c r="OYB156" s="991"/>
      <c r="OYC156" s="991"/>
      <c r="OYD156" s="991"/>
      <c r="OYE156" s="991"/>
      <c r="OYF156" s="991"/>
      <c r="OYG156" s="991"/>
      <c r="OYH156" s="991"/>
      <c r="OYI156" s="991"/>
      <c r="OYJ156" s="991"/>
      <c r="OYK156" s="991"/>
      <c r="OYL156" s="991"/>
      <c r="OYM156" s="991"/>
      <c r="OYN156" s="991"/>
      <c r="OYO156" s="991"/>
      <c r="OYP156" s="991"/>
      <c r="OYQ156" s="991"/>
      <c r="OYR156" s="991"/>
      <c r="OYS156" s="991"/>
      <c r="OYT156" s="991"/>
      <c r="OYU156" s="991"/>
      <c r="OYV156" s="991"/>
      <c r="OYW156" s="991"/>
      <c r="OYX156" s="991"/>
      <c r="OYY156" s="991"/>
      <c r="OYZ156" s="991"/>
      <c r="OZA156" s="991"/>
      <c r="OZB156" s="991"/>
      <c r="OZC156" s="991"/>
      <c r="OZD156" s="991"/>
      <c r="OZE156" s="991"/>
      <c r="OZF156" s="991"/>
      <c r="OZG156" s="991"/>
      <c r="OZH156" s="991"/>
      <c r="OZI156" s="991"/>
      <c r="OZJ156" s="991"/>
      <c r="OZK156" s="991"/>
      <c r="OZL156" s="991"/>
      <c r="OZM156" s="991"/>
      <c r="OZN156" s="991"/>
      <c r="OZO156" s="991"/>
      <c r="OZP156" s="991"/>
      <c r="OZQ156" s="991"/>
      <c r="OZR156" s="991"/>
      <c r="OZS156" s="991"/>
      <c r="OZT156" s="991"/>
      <c r="OZU156" s="991"/>
      <c r="OZV156" s="991"/>
      <c r="OZW156" s="991"/>
      <c r="OZX156" s="991"/>
      <c r="OZY156" s="991"/>
      <c r="OZZ156" s="991"/>
      <c r="PAA156" s="991"/>
      <c r="PAB156" s="991"/>
      <c r="PAC156" s="991"/>
      <c r="PAD156" s="991"/>
      <c r="PAE156" s="991"/>
      <c r="PAF156" s="991"/>
      <c r="PAG156" s="991"/>
      <c r="PAH156" s="991"/>
      <c r="PAI156" s="991"/>
      <c r="PAJ156" s="991"/>
      <c r="PAK156" s="991"/>
      <c r="PAL156" s="991"/>
      <c r="PAM156" s="991"/>
      <c r="PAN156" s="991"/>
      <c r="PAO156" s="991"/>
      <c r="PAP156" s="991"/>
      <c r="PAQ156" s="991"/>
      <c r="PAR156" s="991"/>
      <c r="PAS156" s="991"/>
      <c r="PAT156" s="991"/>
      <c r="PAU156" s="991"/>
      <c r="PAV156" s="991"/>
      <c r="PAW156" s="991"/>
      <c r="PAX156" s="991"/>
      <c r="PAY156" s="991"/>
      <c r="PAZ156" s="991"/>
      <c r="PBA156" s="991"/>
      <c r="PBB156" s="991"/>
      <c r="PBC156" s="991"/>
      <c r="PBD156" s="991"/>
      <c r="PBE156" s="991"/>
      <c r="PBF156" s="991"/>
      <c r="PBG156" s="991"/>
      <c r="PBH156" s="991"/>
      <c r="PBI156" s="991"/>
      <c r="PBJ156" s="991"/>
      <c r="PBK156" s="991"/>
      <c r="PBL156" s="991"/>
      <c r="PBM156" s="991"/>
      <c r="PBN156" s="991"/>
      <c r="PBO156" s="991"/>
      <c r="PBP156" s="991"/>
      <c r="PBQ156" s="991"/>
      <c r="PBR156" s="991"/>
      <c r="PBS156" s="991"/>
      <c r="PBT156" s="991"/>
      <c r="PBU156" s="991"/>
      <c r="PBV156" s="991"/>
      <c r="PBW156" s="991"/>
      <c r="PBX156" s="991"/>
      <c r="PBY156" s="991"/>
      <c r="PBZ156" s="991"/>
      <c r="PCA156" s="991"/>
      <c r="PCB156" s="991"/>
      <c r="PCC156" s="991"/>
      <c r="PCD156" s="991"/>
      <c r="PCE156" s="991"/>
      <c r="PCF156" s="991"/>
      <c r="PCG156" s="991"/>
      <c r="PCH156" s="991"/>
      <c r="PCI156" s="991"/>
      <c r="PCJ156" s="991"/>
      <c r="PCK156" s="991"/>
      <c r="PCL156" s="991"/>
      <c r="PCM156" s="991"/>
      <c r="PCN156" s="991"/>
      <c r="PCO156" s="991"/>
      <c r="PCP156" s="991"/>
      <c r="PCQ156" s="991"/>
      <c r="PCR156" s="991"/>
      <c r="PCS156" s="991"/>
      <c r="PCT156" s="991"/>
      <c r="PCU156" s="991"/>
      <c r="PCV156" s="991"/>
      <c r="PCW156" s="991"/>
      <c r="PCX156" s="991"/>
      <c r="PCY156" s="991"/>
      <c r="PCZ156" s="991"/>
      <c r="PDA156" s="991"/>
      <c r="PDB156" s="991"/>
      <c r="PDC156" s="991"/>
      <c r="PDD156" s="991"/>
      <c r="PDE156" s="991"/>
      <c r="PDF156" s="991"/>
      <c r="PDG156" s="991"/>
      <c r="PDH156" s="991"/>
      <c r="PDI156" s="991"/>
      <c r="PDJ156" s="991"/>
      <c r="PDK156" s="991"/>
      <c r="PDL156" s="991"/>
      <c r="PDM156" s="991"/>
      <c r="PDN156" s="991"/>
      <c r="PDO156" s="991"/>
      <c r="PDP156" s="991"/>
      <c r="PDQ156" s="991"/>
      <c r="PDR156" s="991"/>
      <c r="PDS156" s="991"/>
      <c r="PDT156" s="991"/>
      <c r="PDU156" s="991"/>
      <c r="PDV156" s="991"/>
      <c r="PDW156" s="991"/>
      <c r="PDX156" s="991"/>
      <c r="PDY156" s="991"/>
      <c r="PDZ156" s="991"/>
      <c r="PEA156" s="991"/>
      <c r="PEB156" s="991"/>
      <c r="PEC156" s="991"/>
      <c r="PED156" s="991"/>
      <c r="PEE156" s="991"/>
      <c r="PEF156" s="991"/>
      <c r="PEG156" s="991"/>
      <c r="PEH156" s="991"/>
      <c r="PEI156" s="991"/>
      <c r="PEJ156" s="991"/>
      <c r="PEK156" s="991"/>
      <c r="PEL156" s="991"/>
      <c r="PEM156" s="991"/>
      <c r="PEN156" s="991"/>
      <c r="PEO156" s="991"/>
      <c r="PEP156" s="991"/>
      <c r="PEQ156" s="991"/>
      <c r="PER156" s="991"/>
      <c r="PES156" s="991"/>
      <c r="PET156" s="991"/>
      <c r="PEU156" s="991"/>
      <c r="PEV156" s="991"/>
      <c r="PEW156" s="991"/>
      <c r="PEX156" s="991"/>
      <c r="PEY156" s="991"/>
      <c r="PEZ156" s="991"/>
      <c r="PFA156" s="991"/>
      <c r="PFB156" s="991"/>
      <c r="PFC156" s="991"/>
      <c r="PFD156" s="991"/>
      <c r="PFE156" s="991"/>
      <c r="PFF156" s="991"/>
      <c r="PFG156" s="991"/>
      <c r="PFH156" s="991"/>
      <c r="PFI156" s="991"/>
      <c r="PFJ156" s="991"/>
      <c r="PFK156" s="991"/>
      <c r="PFL156" s="991"/>
      <c r="PFM156" s="991"/>
      <c r="PFN156" s="991"/>
      <c r="PFO156" s="991"/>
      <c r="PFP156" s="991"/>
      <c r="PFQ156" s="991"/>
      <c r="PFR156" s="991"/>
      <c r="PFS156" s="991"/>
      <c r="PFT156" s="991"/>
      <c r="PFU156" s="991"/>
      <c r="PFV156" s="991"/>
      <c r="PFW156" s="991"/>
      <c r="PFX156" s="991"/>
      <c r="PFY156" s="991"/>
      <c r="PFZ156" s="991"/>
      <c r="PGA156" s="991"/>
      <c r="PGB156" s="991"/>
      <c r="PGC156" s="991"/>
      <c r="PGD156" s="991"/>
      <c r="PGE156" s="991"/>
      <c r="PGF156" s="991"/>
      <c r="PGG156" s="991"/>
      <c r="PGH156" s="991"/>
      <c r="PGI156" s="991"/>
      <c r="PGJ156" s="991"/>
      <c r="PGK156" s="991"/>
      <c r="PGL156" s="991"/>
      <c r="PGM156" s="991"/>
      <c r="PGN156" s="991"/>
      <c r="PGO156" s="991"/>
      <c r="PGP156" s="991"/>
      <c r="PGQ156" s="991"/>
      <c r="PGR156" s="991"/>
      <c r="PGS156" s="991"/>
      <c r="PGT156" s="991"/>
      <c r="PGU156" s="991"/>
      <c r="PGV156" s="991"/>
      <c r="PGW156" s="991"/>
      <c r="PGX156" s="991"/>
      <c r="PGY156" s="991"/>
      <c r="PGZ156" s="991"/>
      <c r="PHA156" s="991"/>
      <c r="PHB156" s="991"/>
      <c r="PHC156" s="991"/>
      <c r="PHD156" s="991"/>
      <c r="PHE156" s="991"/>
      <c r="PHF156" s="991"/>
      <c r="PHG156" s="991"/>
      <c r="PHH156" s="991"/>
      <c r="PHI156" s="991"/>
      <c r="PHJ156" s="991"/>
      <c r="PHK156" s="991"/>
      <c r="PHL156" s="991"/>
      <c r="PHM156" s="991"/>
      <c r="PHN156" s="991"/>
      <c r="PHO156" s="991"/>
      <c r="PHP156" s="991"/>
      <c r="PHQ156" s="991"/>
      <c r="PHR156" s="991"/>
      <c r="PHS156" s="991"/>
      <c r="PHT156" s="991"/>
      <c r="PHU156" s="991"/>
      <c r="PHV156" s="991"/>
      <c r="PHW156" s="991"/>
      <c r="PHX156" s="991"/>
      <c r="PHY156" s="991"/>
      <c r="PHZ156" s="991"/>
      <c r="PIA156" s="991"/>
      <c r="PIB156" s="991"/>
      <c r="PIC156" s="991"/>
      <c r="PID156" s="991"/>
      <c r="PIE156" s="991"/>
      <c r="PIF156" s="991"/>
      <c r="PIG156" s="991"/>
      <c r="PIH156" s="991"/>
      <c r="PII156" s="991"/>
      <c r="PIJ156" s="991"/>
      <c r="PIK156" s="991"/>
      <c r="PIL156" s="991"/>
      <c r="PIM156" s="991"/>
      <c r="PIN156" s="991"/>
      <c r="PIO156" s="991"/>
      <c r="PIP156" s="991"/>
      <c r="PIQ156" s="991"/>
      <c r="PIR156" s="991"/>
      <c r="PIS156" s="991"/>
      <c r="PIT156" s="991"/>
      <c r="PIU156" s="991"/>
      <c r="PIV156" s="991"/>
      <c r="PIW156" s="991"/>
      <c r="PIX156" s="991"/>
      <c r="PIY156" s="991"/>
      <c r="PIZ156" s="991"/>
      <c r="PJA156" s="991"/>
      <c r="PJB156" s="991"/>
      <c r="PJC156" s="991"/>
      <c r="PJD156" s="991"/>
      <c r="PJE156" s="991"/>
      <c r="PJF156" s="991"/>
      <c r="PJG156" s="991"/>
      <c r="PJH156" s="991"/>
      <c r="PJI156" s="991"/>
      <c r="PJJ156" s="991"/>
      <c r="PJK156" s="991"/>
      <c r="PJL156" s="991"/>
      <c r="PJM156" s="991"/>
      <c r="PJN156" s="991"/>
      <c r="PJO156" s="991"/>
      <c r="PJP156" s="991"/>
      <c r="PJQ156" s="991"/>
      <c r="PJR156" s="991"/>
      <c r="PJS156" s="991"/>
      <c r="PJT156" s="991"/>
      <c r="PJU156" s="991"/>
      <c r="PJV156" s="991"/>
      <c r="PJW156" s="991"/>
      <c r="PJX156" s="991"/>
      <c r="PJY156" s="991"/>
      <c r="PJZ156" s="991"/>
      <c r="PKA156" s="991"/>
      <c r="PKB156" s="991"/>
      <c r="PKC156" s="991"/>
      <c r="PKD156" s="991"/>
      <c r="PKE156" s="991"/>
      <c r="PKF156" s="991"/>
      <c r="PKG156" s="991"/>
      <c r="PKH156" s="991"/>
      <c r="PKI156" s="991"/>
      <c r="PKJ156" s="991"/>
      <c r="PKK156" s="991"/>
      <c r="PKL156" s="991"/>
      <c r="PKM156" s="991"/>
      <c r="PKN156" s="991"/>
      <c r="PKO156" s="991"/>
      <c r="PKP156" s="991"/>
      <c r="PKQ156" s="991"/>
      <c r="PKR156" s="991"/>
      <c r="PKS156" s="991"/>
      <c r="PKT156" s="991"/>
      <c r="PKU156" s="991"/>
      <c r="PKV156" s="991"/>
      <c r="PKW156" s="991"/>
      <c r="PKX156" s="991"/>
      <c r="PKY156" s="991"/>
      <c r="PKZ156" s="991"/>
      <c r="PLA156" s="991"/>
      <c r="PLB156" s="991"/>
      <c r="PLC156" s="991"/>
      <c r="PLD156" s="991"/>
      <c r="PLE156" s="991"/>
      <c r="PLF156" s="991"/>
      <c r="PLG156" s="991"/>
      <c r="PLH156" s="991"/>
      <c r="PLI156" s="991"/>
      <c r="PLJ156" s="991"/>
      <c r="PLK156" s="991"/>
      <c r="PLL156" s="991"/>
      <c r="PLM156" s="991"/>
      <c r="PLN156" s="991"/>
      <c r="PLO156" s="991"/>
      <c r="PLP156" s="991"/>
      <c r="PLQ156" s="991"/>
      <c r="PLR156" s="991"/>
      <c r="PLS156" s="991"/>
      <c r="PLT156" s="991"/>
      <c r="PLU156" s="991"/>
      <c r="PLV156" s="991"/>
      <c r="PLW156" s="991"/>
      <c r="PLX156" s="991"/>
      <c r="PLY156" s="991"/>
      <c r="PLZ156" s="991"/>
      <c r="PMA156" s="991"/>
      <c r="PMB156" s="991"/>
      <c r="PMC156" s="991"/>
      <c r="PMD156" s="991"/>
      <c r="PME156" s="991"/>
      <c r="PMF156" s="991"/>
      <c r="PMG156" s="991"/>
      <c r="PMH156" s="991"/>
      <c r="PMI156" s="991"/>
      <c r="PMJ156" s="991"/>
      <c r="PMK156" s="991"/>
      <c r="PML156" s="991"/>
      <c r="PMM156" s="991"/>
      <c r="PMN156" s="991"/>
      <c r="PMO156" s="991"/>
      <c r="PMP156" s="991"/>
      <c r="PMQ156" s="991"/>
      <c r="PMR156" s="991"/>
      <c r="PMS156" s="991"/>
      <c r="PMT156" s="991"/>
      <c r="PMU156" s="991"/>
      <c r="PMV156" s="991"/>
      <c r="PMW156" s="991"/>
      <c r="PMX156" s="991"/>
      <c r="PMY156" s="991"/>
      <c r="PMZ156" s="991"/>
      <c r="PNA156" s="991"/>
      <c r="PNB156" s="991"/>
      <c r="PNC156" s="991"/>
      <c r="PND156" s="991"/>
      <c r="PNE156" s="991"/>
      <c r="PNF156" s="991"/>
      <c r="PNG156" s="991"/>
      <c r="PNH156" s="991"/>
      <c r="PNI156" s="991"/>
      <c r="PNJ156" s="991"/>
      <c r="PNK156" s="991"/>
      <c r="PNL156" s="991"/>
      <c r="PNM156" s="991"/>
      <c r="PNN156" s="991"/>
      <c r="PNO156" s="991"/>
      <c r="PNP156" s="991"/>
      <c r="PNQ156" s="991"/>
      <c r="PNR156" s="991"/>
      <c r="PNS156" s="991"/>
      <c r="PNT156" s="991"/>
      <c r="PNU156" s="991"/>
      <c r="PNV156" s="991"/>
      <c r="PNW156" s="991"/>
      <c r="PNX156" s="991"/>
      <c r="PNY156" s="991"/>
      <c r="PNZ156" s="991"/>
      <c r="POA156" s="991"/>
      <c r="POB156" s="991"/>
      <c r="POC156" s="991"/>
      <c r="POD156" s="991"/>
      <c r="POE156" s="991"/>
      <c r="POF156" s="991"/>
      <c r="POG156" s="991"/>
      <c r="POH156" s="991"/>
      <c r="POI156" s="991"/>
      <c r="POJ156" s="991"/>
      <c r="POK156" s="991"/>
      <c r="POL156" s="991"/>
      <c r="POM156" s="991"/>
      <c r="PON156" s="991"/>
      <c r="POO156" s="991"/>
      <c r="POP156" s="991"/>
      <c r="POQ156" s="991"/>
      <c r="POR156" s="991"/>
      <c r="POS156" s="991"/>
      <c r="POT156" s="991"/>
      <c r="POU156" s="991"/>
      <c r="POV156" s="991"/>
      <c r="POW156" s="991"/>
      <c r="POX156" s="991"/>
      <c r="POY156" s="991"/>
      <c r="POZ156" s="991"/>
      <c r="PPA156" s="991"/>
      <c r="PPB156" s="991"/>
      <c r="PPC156" s="991"/>
      <c r="PPD156" s="991"/>
      <c r="PPE156" s="991"/>
      <c r="PPF156" s="991"/>
      <c r="PPG156" s="991"/>
      <c r="PPH156" s="991"/>
      <c r="PPI156" s="991"/>
      <c r="PPJ156" s="991"/>
      <c r="PPK156" s="991"/>
      <c r="PPL156" s="991"/>
      <c r="PPM156" s="991"/>
      <c r="PPN156" s="991"/>
      <c r="PPO156" s="991"/>
      <c r="PPP156" s="991"/>
      <c r="PPQ156" s="991"/>
      <c r="PPR156" s="991"/>
      <c r="PPS156" s="991"/>
      <c r="PPT156" s="991"/>
      <c r="PPU156" s="991"/>
      <c r="PPV156" s="991"/>
      <c r="PPW156" s="991"/>
      <c r="PPX156" s="991"/>
      <c r="PPY156" s="991"/>
      <c r="PPZ156" s="991"/>
      <c r="PQA156" s="991"/>
      <c r="PQB156" s="991"/>
      <c r="PQC156" s="991"/>
      <c r="PQD156" s="991"/>
      <c r="PQE156" s="991"/>
      <c r="PQF156" s="991"/>
      <c r="PQG156" s="991"/>
      <c r="PQH156" s="991"/>
      <c r="PQI156" s="991"/>
      <c r="PQJ156" s="991"/>
      <c r="PQK156" s="991"/>
      <c r="PQL156" s="991"/>
      <c r="PQM156" s="991"/>
      <c r="PQN156" s="991"/>
      <c r="PQO156" s="991"/>
      <c r="PQP156" s="991"/>
      <c r="PQQ156" s="991"/>
      <c r="PQR156" s="991"/>
      <c r="PQS156" s="991"/>
      <c r="PQT156" s="991"/>
      <c r="PQU156" s="991"/>
      <c r="PQV156" s="991"/>
      <c r="PQW156" s="991"/>
      <c r="PQX156" s="991"/>
      <c r="PQY156" s="991"/>
      <c r="PQZ156" s="991"/>
      <c r="PRA156" s="991"/>
      <c r="PRB156" s="991"/>
      <c r="PRC156" s="991"/>
      <c r="PRD156" s="991"/>
      <c r="PRE156" s="991"/>
      <c r="PRF156" s="991"/>
      <c r="PRG156" s="991"/>
      <c r="PRH156" s="991"/>
      <c r="PRI156" s="991"/>
      <c r="PRJ156" s="991"/>
      <c r="PRK156" s="991"/>
      <c r="PRL156" s="991"/>
      <c r="PRM156" s="991"/>
      <c r="PRN156" s="991"/>
      <c r="PRO156" s="991"/>
      <c r="PRP156" s="991"/>
      <c r="PRQ156" s="991"/>
      <c r="PRR156" s="991"/>
      <c r="PRS156" s="991"/>
      <c r="PRT156" s="991"/>
      <c r="PRU156" s="991"/>
      <c r="PRV156" s="991"/>
      <c r="PRW156" s="991"/>
      <c r="PRX156" s="991"/>
      <c r="PRY156" s="991"/>
      <c r="PRZ156" s="991"/>
      <c r="PSA156" s="991"/>
      <c r="PSB156" s="991"/>
      <c r="PSC156" s="991"/>
      <c r="PSD156" s="991"/>
      <c r="PSE156" s="991"/>
      <c r="PSF156" s="991"/>
      <c r="PSG156" s="991"/>
      <c r="PSH156" s="991"/>
      <c r="PSI156" s="991"/>
      <c r="PSJ156" s="991"/>
      <c r="PSK156" s="991"/>
      <c r="PSL156" s="991"/>
      <c r="PSM156" s="991"/>
      <c r="PSN156" s="991"/>
      <c r="PSO156" s="991"/>
      <c r="PSP156" s="991"/>
      <c r="PSQ156" s="991"/>
      <c r="PSR156" s="991"/>
      <c r="PSS156" s="991"/>
      <c r="PST156" s="991"/>
      <c r="PSU156" s="991"/>
      <c r="PSV156" s="991"/>
      <c r="PSW156" s="991"/>
      <c r="PSX156" s="991"/>
      <c r="PSY156" s="991"/>
      <c r="PSZ156" s="991"/>
      <c r="PTA156" s="991"/>
      <c r="PTB156" s="991"/>
      <c r="PTC156" s="991"/>
      <c r="PTD156" s="991"/>
      <c r="PTE156" s="991"/>
      <c r="PTF156" s="991"/>
      <c r="PTG156" s="991"/>
      <c r="PTH156" s="991"/>
      <c r="PTI156" s="991"/>
      <c r="PTJ156" s="991"/>
      <c r="PTK156" s="991"/>
      <c r="PTL156" s="991"/>
      <c r="PTM156" s="991"/>
      <c r="PTN156" s="991"/>
      <c r="PTO156" s="991"/>
      <c r="PTP156" s="991"/>
      <c r="PTQ156" s="991"/>
      <c r="PTR156" s="991"/>
      <c r="PTS156" s="991"/>
      <c r="PTT156" s="991"/>
      <c r="PTU156" s="991"/>
      <c r="PTV156" s="991"/>
      <c r="PTW156" s="991"/>
      <c r="PTX156" s="991"/>
      <c r="PTY156" s="991"/>
      <c r="PTZ156" s="991"/>
      <c r="PUA156" s="991"/>
      <c r="PUB156" s="991"/>
      <c r="PUC156" s="991"/>
      <c r="PUD156" s="991"/>
      <c r="PUE156" s="991"/>
      <c r="PUF156" s="991"/>
      <c r="PUG156" s="991"/>
      <c r="PUH156" s="991"/>
      <c r="PUI156" s="991"/>
      <c r="PUJ156" s="991"/>
      <c r="PUK156" s="991"/>
      <c r="PUL156" s="991"/>
      <c r="PUM156" s="991"/>
      <c r="PUN156" s="991"/>
      <c r="PUO156" s="991"/>
      <c r="PUP156" s="991"/>
      <c r="PUQ156" s="991"/>
      <c r="PUR156" s="991"/>
      <c r="PUS156" s="991"/>
      <c r="PUT156" s="991"/>
      <c r="PUU156" s="991"/>
      <c r="PUV156" s="991"/>
      <c r="PUW156" s="991"/>
      <c r="PUX156" s="991"/>
      <c r="PUY156" s="991"/>
      <c r="PUZ156" s="991"/>
      <c r="PVA156" s="991"/>
      <c r="PVB156" s="991"/>
      <c r="PVC156" s="991"/>
      <c r="PVD156" s="991"/>
      <c r="PVE156" s="991"/>
      <c r="PVF156" s="991"/>
      <c r="PVG156" s="991"/>
      <c r="PVH156" s="991"/>
      <c r="PVI156" s="991"/>
      <c r="PVJ156" s="991"/>
      <c r="PVK156" s="991"/>
      <c r="PVL156" s="991"/>
      <c r="PVM156" s="991"/>
      <c r="PVN156" s="991"/>
      <c r="PVO156" s="991"/>
      <c r="PVP156" s="991"/>
      <c r="PVQ156" s="991"/>
      <c r="PVR156" s="991"/>
      <c r="PVS156" s="991"/>
      <c r="PVT156" s="991"/>
      <c r="PVU156" s="991"/>
      <c r="PVV156" s="991"/>
      <c r="PVW156" s="991"/>
      <c r="PVX156" s="991"/>
      <c r="PVY156" s="991"/>
      <c r="PVZ156" s="991"/>
      <c r="PWA156" s="991"/>
      <c r="PWB156" s="991"/>
      <c r="PWC156" s="991"/>
      <c r="PWD156" s="991"/>
      <c r="PWE156" s="991"/>
      <c r="PWF156" s="991"/>
      <c r="PWG156" s="991"/>
      <c r="PWH156" s="991"/>
      <c r="PWI156" s="991"/>
      <c r="PWJ156" s="991"/>
      <c r="PWK156" s="991"/>
      <c r="PWL156" s="991"/>
      <c r="PWM156" s="991"/>
      <c r="PWN156" s="991"/>
      <c r="PWO156" s="991"/>
      <c r="PWP156" s="991"/>
      <c r="PWQ156" s="991"/>
      <c r="PWR156" s="991"/>
      <c r="PWS156" s="991"/>
      <c r="PWT156" s="991"/>
      <c r="PWU156" s="991"/>
      <c r="PWV156" s="991"/>
      <c r="PWW156" s="991"/>
      <c r="PWX156" s="991"/>
      <c r="PWY156" s="991"/>
      <c r="PWZ156" s="991"/>
      <c r="PXA156" s="991"/>
      <c r="PXB156" s="991"/>
      <c r="PXC156" s="991"/>
      <c r="PXD156" s="991"/>
      <c r="PXE156" s="991"/>
      <c r="PXF156" s="991"/>
      <c r="PXG156" s="991"/>
      <c r="PXH156" s="991"/>
      <c r="PXI156" s="991"/>
      <c r="PXJ156" s="991"/>
      <c r="PXK156" s="991"/>
      <c r="PXL156" s="991"/>
      <c r="PXM156" s="991"/>
      <c r="PXN156" s="991"/>
      <c r="PXO156" s="991"/>
      <c r="PXP156" s="991"/>
      <c r="PXQ156" s="991"/>
      <c r="PXR156" s="991"/>
      <c r="PXS156" s="991"/>
      <c r="PXT156" s="991"/>
      <c r="PXU156" s="991"/>
      <c r="PXV156" s="991"/>
      <c r="PXW156" s="991"/>
      <c r="PXX156" s="991"/>
      <c r="PXY156" s="991"/>
      <c r="PXZ156" s="991"/>
      <c r="PYA156" s="991"/>
      <c r="PYB156" s="991"/>
      <c r="PYC156" s="991"/>
      <c r="PYD156" s="991"/>
      <c r="PYE156" s="991"/>
      <c r="PYF156" s="991"/>
      <c r="PYG156" s="991"/>
      <c r="PYH156" s="991"/>
      <c r="PYI156" s="991"/>
      <c r="PYJ156" s="991"/>
      <c r="PYK156" s="991"/>
      <c r="PYL156" s="991"/>
      <c r="PYM156" s="991"/>
      <c r="PYN156" s="991"/>
      <c r="PYO156" s="991"/>
      <c r="PYP156" s="991"/>
      <c r="PYQ156" s="991"/>
      <c r="PYR156" s="991"/>
      <c r="PYS156" s="991"/>
      <c r="PYT156" s="991"/>
      <c r="PYU156" s="991"/>
      <c r="PYV156" s="991"/>
      <c r="PYW156" s="991"/>
      <c r="PYX156" s="991"/>
      <c r="PYY156" s="991"/>
      <c r="PYZ156" s="991"/>
      <c r="PZA156" s="991"/>
      <c r="PZB156" s="991"/>
      <c r="PZC156" s="991"/>
      <c r="PZD156" s="991"/>
      <c r="PZE156" s="991"/>
      <c r="PZF156" s="991"/>
      <c r="PZG156" s="991"/>
      <c r="PZH156" s="991"/>
      <c r="PZI156" s="991"/>
      <c r="PZJ156" s="991"/>
      <c r="PZK156" s="991"/>
      <c r="PZL156" s="991"/>
      <c r="PZM156" s="991"/>
      <c r="PZN156" s="991"/>
      <c r="PZO156" s="991"/>
      <c r="PZP156" s="991"/>
      <c r="PZQ156" s="991"/>
      <c r="PZR156" s="991"/>
      <c r="PZS156" s="991"/>
      <c r="PZT156" s="991"/>
      <c r="PZU156" s="991"/>
      <c r="PZV156" s="991"/>
      <c r="PZW156" s="991"/>
      <c r="PZX156" s="991"/>
      <c r="PZY156" s="991"/>
      <c r="PZZ156" s="991"/>
      <c r="QAA156" s="991"/>
      <c r="QAB156" s="991"/>
      <c r="QAC156" s="991"/>
      <c r="QAD156" s="991"/>
      <c r="QAE156" s="991"/>
      <c r="QAF156" s="991"/>
      <c r="QAG156" s="991"/>
      <c r="QAH156" s="991"/>
      <c r="QAI156" s="991"/>
      <c r="QAJ156" s="991"/>
      <c r="QAK156" s="991"/>
      <c r="QAL156" s="991"/>
      <c r="QAM156" s="991"/>
      <c r="QAN156" s="991"/>
      <c r="QAO156" s="991"/>
      <c r="QAP156" s="991"/>
      <c r="QAQ156" s="991"/>
      <c r="QAR156" s="991"/>
      <c r="QAS156" s="991"/>
      <c r="QAT156" s="991"/>
      <c r="QAU156" s="991"/>
      <c r="QAV156" s="991"/>
      <c r="QAW156" s="991"/>
      <c r="QAX156" s="991"/>
      <c r="QAY156" s="991"/>
      <c r="QAZ156" s="991"/>
      <c r="QBA156" s="991"/>
      <c r="QBB156" s="991"/>
      <c r="QBC156" s="991"/>
      <c r="QBD156" s="991"/>
      <c r="QBE156" s="991"/>
      <c r="QBF156" s="991"/>
      <c r="QBG156" s="991"/>
      <c r="QBH156" s="991"/>
      <c r="QBI156" s="991"/>
      <c r="QBJ156" s="991"/>
      <c r="QBK156" s="991"/>
      <c r="QBL156" s="991"/>
      <c r="QBM156" s="991"/>
      <c r="QBN156" s="991"/>
      <c r="QBO156" s="991"/>
      <c r="QBP156" s="991"/>
      <c r="QBQ156" s="991"/>
      <c r="QBR156" s="991"/>
      <c r="QBS156" s="991"/>
      <c r="QBT156" s="991"/>
      <c r="QBU156" s="991"/>
      <c r="QBV156" s="991"/>
      <c r="QBW156" s="991"/>
      <c r="QBX156" s="991"/>
      <c r="QBY156" s="991"/>
      <c r="QBZ156" s="991"/>
      <c r="QCA156" s="991"/>
      <c r="QCB156" s="991"/>
      <c r="QCC156" s="991"/>
      <c r="QCD156" s="991"/>
      <c r="QCE156" s="991"/>
      <c r="QCF156" s="991"/>
      <c r="QCG156" s="991"/>
      <c r="QCH156" s="991"/>
      <c r="QCI156" s="991"/>
      <c r="QCJ156" s="991"/>
      <c r="QCK156" s="991"/>
      <c r="QCL156" s="991"/>
      <c r="QCM156" s="991"/>
      <c r="QCN156" s="991"/>
      <c r="QCO156" s="991"/>
      <c r="QCP156" s="991"/>
      <c r="QCQ156" s="991"/>
      <c r="QCR156" s="991"/>
      <c r="QCS156" s="991"/>
      <c r="QCT156" s="991"/>
      <c r="QCU156" s="991"/>
      <c r="QCV156" s="991"/>
      <c r="QCW156" s="991"/>
      <c r="QCX156" s="991"/>
      <c r="QCY156" s="991"/>
      <c r="QCZ156" s="991"/>
      <c r="QDA156" s="991"/>
      <c r="QDB156" s="991"/>
      <c r="QDC156" s="991"/>
      <c r="QDD156" s="991"/>
      <c r="QDE156" s="991"/>
      <c r="QDF156" s="991"/>
      <c r="QDG156" s="991"/>
      <c r="QDH156" s="991"/>
      <c r="QDI156" s="991"/>
      <c r="QDJ156" s="991"/>
      <c r="QDK156" s="991"/>
      <c r="QDL156" s="991"/>
      <c r="QDM156" s="991"/>
      <c r="QDN156" s="991"/>
      <c r="QDO156" s="991"/>
      <c r="QDP156" s="991"/>
      <c r="QDQ156" s="991"/>
      <c r="QDR156" s="991"/>
      <c r="QDS156" s="991"/>
      <c r="QDT156" s="991"/>
      <c r="QDU156" s="991"/>
      <c r="QDV156" s="991"/>
      <c r="QDW156" s="991"/>
      <c r="QDX156" s="991"/>
      <c r="QDY156" s="991"/>
      <c r="QDZ156" s="991"/>
      <c r="QEA156" s="991"/>
      <c r="QEB156" s="991"/>
      <c r="QEC156" s="991"/>
      <c r="QED156" s="991"/>
      <c r="QEE156" s="991"/>
      <c r="QEF156" s="991"/>
      <c r="QEG156" s="991"/>
      <c r="QEH156" s="991"/>
      <c r="QEI156" s="991"/>
      <c r="QEJ156" s="991"/>
      <c r="QEK156" s="991"/>
      <c r="QEL156" s="991"/>
      <c r="QEM156" s="991"/>
      <c r="QEN156" s="991"/>
      <c r="QEO156" s="991"/>
      <c r="QEP156" s="991"/>
      <c r="QEQ156" s="991"/>
      <c r="QER156" s="991"/>
      <c r="QES156" s="991"/>
      <c r="QET156" s="991"/>
      <c r="QEU156" s="991"/>
      <c r="QEV156" s="991"/>
      <c r="QEW156" s="991"/>
      <c r="QEX156" s="991"/>
      <c r="QEY156" s="991"/>
      <c r="QEZ156" s="991"/>
      <c r="QFA156" s="991"/>
      <c r="QFB156" s="991"/>
      <c r="QFC156" s="991"/>
      <c r="QFD156" s="991"/>
      <c r="QFE156" s="991"/>
      <c r="QFF156" s="991"/>
      <c r="QFG156" s="991"/>
      <c r="QFH156" s="991"/>
      <c r="QFI156" s="991"/>
      <c r="QFJ156" s="991"/>
      <c r="QFK156" s="991"/>
      <c r="QFL156" s="991"/>
      <c r="QFM156" s="991"/>
      <c r="QFN156" s="991"/>
      <c r="QFO156" s="991"/>
      <c r="QFP156" s="991"/>
      <c r="QFQ156" s="991"/>
      <c r="QFR156" s="991"/>
      <c r="QFS156" s="991"/>
      <c r="QFT156" s="991"/>
      <c r="QFU156" s="991"/>
      <c r="QFV156" s="991"/>
      <c r="QFW156" s="991"/>
      <c r="QFX156" s="991"/>
      <c r="QFY156" s="991"/>
      <c r="QFZ156" s="991"/>
      <c r="QGA156" s="991"/>
      <c r="QGB156" s="991"/>
      <c r="QGC156" s="991"/>
      <c r="QGD156" s="991"/>
      <c r="QGE156" s="991"/>
      <c r="QGF156" s="991"/>
      <c r="QGG156" s="991"/>
      <c r="QGH156" s="991"/>
      <c r="QGI156" s="991"/>
      <c r="QGJ156" s="991"/>
      <c r="QGK156" s="991"/>
      <c r="QGL156" s="991"/>
      <c r="QGM156" s="991"/>
      <c r="QGN156" s="991"/>
      <c r="QGO156" s="991"/>
      <c r="QGP156" s="991"/>
      <c r="QGQ156" s="991"/>
      <c r="QGR156" s="991"/>
      <c r="QGS156" s="991"/>
      <c r="QGT156" s="991"/>
      <c r="QGU156" s="991"/>
      <c r="QGV156" s="991"/>
      <c r="QGW156" s="991"/>
      <c r="QGX156" s="991"/>
      <c r="QGY156" s="991"/>
      <c r="QGZ156" s="991"/>
      <c r="QHA156" s="991"/>
      <c r="QHB156" s="991"/>
      <c r="QHC156" s="991"/>
      <c r="QHD156" s="991"/>
      <c r="QHE156" s="991"/>
      <c r="QHF156" s="991"/>
      <c r="QHG156" s="991"/>
      <c r="QHH156" s="991"/>
      <c r="QHI156" s="991"/>
      <c r="QHJ156" s="991"/>
      <c r="QHK156" s="991"/>
      <c r="QHL156" s="991"/>
      <c r="QHM156" s="991"/>
      <c r="QHN156" s="991"/>
      <c r="QHO156" s="991"/>
      <c r="QHP156" s="991"/>
      <c r="QHQ156" s="991"/>
      <c r="QHR156" s="991"/>
      <c r="QHS156" s="991"/>
      <c r="QHT156" s="991"/>
      <c r="QHU156" s="991"/>
      <c r="QHV156" s="991"/>
      <c r="QHW156" s="991"/>
      <c r="QHX156" s="991"/>
      <c r="QHY156" s="991"/>
      <c r="QHZ156" s="991"/>
      <c r="QIA156" s="991"/>
      <c r="QIB156" s="991"/>
      <c r="QIC156" s="991"/>
      <c r="QID156" s="991"/>
      <c r="QIE156" s="991"/>
      <c r="QIF156" s="991"/>
      <c r="QIG156" s="991"/>
      <c r="QIH156" s="991"/>
      <c r="QII156" s="991"/>
      <c r="QIJ156" s="991"/>
      <c r="QIK156" s="991"/>
      <c r="QIL156" s="991"/>
      <c r="QIM156" s="991"/>
      <c r="QIN156" s="991"/>
      <c r="QIO156" s="991"/>
      <c r="QIP156" s="991"/>
      <c r="QIQ156" s="991"/>
      <c r="QIR156" s="991"/>
      <c r="QIS156" s="991"/>
      <c r="QIT156" s="991"/>
      <c r="QIU156" s="991"/>
      <c r="QIV156" s="991"/>
      <c r="QIW156" s="991"/>
      <c r="QIX156" s="991"/>
      <c r="QIY156" s="991"/>
      <c r="QIZ156" s="991"/>
      <c r="QJA156" s="991"/>
      <c r="QJB156" s="991"/>
      <c r="QJC156" s="991"/>
      <c r="QJD156" s="991"/>
      <c r="QJE156" s="991"/>
      <c r="QJF156" s="991"/>
      <c r="QJG156" s="991"/>
      <c r="QJH156" s="991"/>
      <c r="QJI156" s="991"/>
      <c r="QJJ156" s="991"/>
      <c r="QJK156" s="991"/>
      <c r="QJL156" s="991"/>
      <c r="QJM156" s="991"/>
      <c r="QJN156" s="991"/>
      <c r="QJO156" s="991"/>
      <c r="QJP156" s="991"/>
      <c r="QJQ156" s="991"/>
      <c r="QJR156" s="991"/>
      <c r="QJS156" s="991"/>
      <c r="QJT156" s="991"/>
      <c r="QJU156" s="991"/>
      <c r="QJV156" s="991"/>
      <c r="QJW156" s="991"/>
      <c r="QJX156" s="991"/>
      <c r="QJY156" s="991"/>
      <c r="QJZ156" s="991"/>
      <c r="QKA156" s="991"/>
      <c r="QKB156" s="991"/>
      <c r="QKC156" s="991"/>
      <c r="QKD156" s="991"/>
      <c r="QKE156" s="991"/>
      <c r="QKF156" s="991"/>
      <c r="QKG156" s="991"/>
      <c r="QKH156" s="991"/>
      <c r="QKI156" s="991"/>
      <c r="QKJ156" s="991"/>
      <c r="QKK156" s="991"/>
      <c r="QKL156" s="991"/>
      <c r="QKM156" s="991"/>
      <c r="QKN156" s="991"/>
      <c r="QKO156" s="991"/>
      <c r="QKP156" s="991"/>
      <c r="QKQ156" s="991"/>
      <c r="QKR156" s="991"/>
      <c r="QKS156" s="991"/>
      <c r="QKT156" s="991"/>
      <c r="QKU156" s="991"/>
      <c r="QKV156" s="991"/>
      <c r="QKW156" s="991"/>
      <c r="QKX156" s="991"/>
      <c r="QKY156" s="991"/>
      <c r="QKZ156" s="991"/>
      <c r="QLA156" s="991"/>
      <c r="QLB156" s="991"/>
      <c r="QLC156" s="991"/>
      <c r="QLD156" s="991"/>
      <c r="QLE156" s="991"/>
      <c r="QLF156" s="991"/>
      <c r="QLG156" s="991"/>
      <c r="QLH156" s="991"/>
      <c r="QLI156" s="991"/>
      <c r="QLJ156" s="991"/>
      <c r="QLK156" s="991"/>
      <c r="QLL156" s="991"/>
      <c r="QLM156" s="991"/>
      <c r="QLN156" s="991"/>
      <c r="QLO156" s="991"/>
      <c r="QLP156" s="991"/>
      <c r="QLQ156" s="991"/>
      <c r="QLR156" s="991"/>
      <c r="QLS156" s="991"/>
      <c r="QLT156" s="991"/>
      <c r="QLU156" s="991"/>
      <c r="QLV156" s="991"/>
      <c r="QLW156" s="991"/>
      <c r="QLX156" s="991"/>
      <c r="QLY156" s="991"/>
      <c r="QLZ156" s="991"/>
      <c r="QMA156" s="991"/>
      <c r="QMB156" s="991"/>
      <c r="QMC156" s="991"/>
      <c r="QMD156" s="991"/>
      <c r="QME156" s="991"/>
      <c r="QMF156" s="991"/>
      <c r="QMG156" s="991"/>
      <c r="QMH156" s="991"/>
      <c r="QMI156" s="991"/>
      <c r="QMJ156" s="991"/>
      <c r="QMK156" s="991"/>
      <c r="QML156" s="991"/>
      <c r="QMM156" s="991"/>
      <c r="QMN156" s="991"/>
      <c r="QMO156" s="991"/>
      <c r="QMP156" s="991"/>
      <c r="QMQ156" s="991"/>
      <c r="QMR156" s="991"/>
      <c r="QMS156" s="991"/>
      <c r="QMT156" s="991"/>
      <c r="QMU156" s="991"/>
      <c r="QMV156" s="991"/>
      <c r="QMW156" s="991"/>
      <c r="QMX156" s="991"/>
      <c r="QMY156" s="991"/>
      <c r="QMZ156" s="991"/>
      <c r="QNA156" s="991"/>
      <c r="QNB156" s="991"/>
      <c r="QNC156" s="991"/>
      <c r="QND156" s="991"/>
      <c r="QNE156" s="991"/>
      <c r="QNF156" s="991"/>
      <c r="QNG156" s="991"/>
      <c r="QNH156" s="991"/>
      <c r="QNI156" s="991"/>
      <c r="QNJ156" s="991"/>
      <c r="QNK156" s="991"/>
      <c r="QNL156" s="991"/>
      <c r="QNM156" s="991"/>
      <c r="QNN156" s="991"/>
      <c r="QNO156" s="991"/>
      <c r="QNP156" s="991"/>
      <c r="QNQ156" s="991"/>
      <c r="QNR156" s="991"/>
      <c r="QNS156" s="991"/>
      <c r="QNT156" s="991"/>
      <c r="QNU156" s="991"/>
      <c r="QNV156" s="991"/>
      <c r="QNW156" s="991"/>
      <c r="QNX156" s="991"/>
      <c r="QNY156" s="991"/>
      <c r="QNZ156" s="991"/>
      <c r="QOA156" s="991"/>
      <c r="QOB156" s="991"/>
      <c r="QOC156" s="991"/>
      <c r="QOD156" s="991"/>
      <c r="QOE156" s="991"/>
      <c r="QOF156" s="991"/>
      <c r="QOG156" s="991"/>
      <c r="QOH156" s="991"/>
      <c r="QOI156" s="991"/>
      <c r="QOJ156" s="991"/>
      <c r="QOK156" s="991"/>
      <c r="QOL156" s="991"/>
      <c r="QOM156" s="991"/>
      <c r="QON156" s="991"/>
      <c r="QOO156" s="991"/>
      <c r="QOP156" s="991"/>
      <c r="QOQ156" s="991"/>
      <c r="QOR156" s="991"/>
      <c r="QOS156" s="991"/>
      <c r="QOT156" s="991"/>
      <c r="QOU156" s="991"/>
      <c r="QOV156" s="991"/>
      <c r="QOW156" s="991"/>
      <c r="QOX156" s="991"/>
      <c r="QOY156" s="991"/>
      <c r="QOZ156" s="991"/>
      <c r="QPA156" s="991"/>
      <c r="QPB156" s="991"/>
      <c r="QPC156" s="991"/>
      <c r="QPD156" s="991"/>
      <c r="QPE156" s="991"/>
      <c r="QPF156" s="991"/>
      <c r="QPG156" s="991"/>
      <c r="QPH156" s="991"/>
      <c r="QPI156" s="991"/>
      <c r="QPJ156" s="991"/>
      <c r="QPK156" s="991"/>
      <c r="QPL156" s="991"/>
      <c r="QPM156" s="991"/>
      <c r="QPN156" s="991"/>
      <c r="QPO156" s="991"/>
      <c r="QPP156" s="991"/>
      <c r="QPQ156" s="991"/>
      <c r="QPR156" s="991"/>
      <c r="QPS156" s="991"/>
      <c r="QPT156" s="991"/>
      <c r="QPU156" s="991"/>
      <c r="QPV156" s="991"/>
      <c r="QPW156" s="991"/>
      <c r="QPX156" s="991"/>
      <c r="QPY156" s="991"/>
      <c r="QPZ156" s="991"/>
      <c r="QQA156" s="991"/>
      <c r="QQB156" s="991"/>
      <c r="QQC156" s="991"/>
      <c r="QQD156" s="991"/>
      <c r="QQE156" s="991"/>
      <c r="QQF156" s="991"/>
      <c r="QQG156" s="991"/>
      <c r="QQH156" s="991"/>
      <c r="QQI156" s="991"/>
      <c r="QQJ156" s="991"/>
      <c r="QQK156" s="991"/>
      <c r="QQL156" s="991"/>
      <c r="QQM156" s="991"/>
      <c r="QQN156" s="991"/>
      <c r="QQO156" s="991"/>
      <c r="QQP156" s="991"/>
      <c r="QQQ156" s="991"/>
      <c r="QQR156" s="991"/>
      <c r="QQS156" s="991"/>
      <c r="QQT156" s="991"/>
      <c r="QQU156" s="991"/>
      <c r="QQV156" s="991"/>
      <c r="QQW156" s="991"/>
      <c r="QQX156" s="991"/>
      <c r="QQY156" s="991"/>
      <c r="QQZ156" s="991"/>
      <c r="QRA156" s="991"/>
      <c r="QRB156" s="991"/>
      <c r="QRC156" s="991"/>
      <c r="QRD156" s="991"/>
      <c r="QRE156" s="991"/>
      <c r="QRF156" s="991"/>
      <c r="QRG156" s="991"/>
      <c r="QRH156" s="991"/>
      <c r="QRI156" s="991"/>
      <c r="QRJ156" s="991"/>
      <c r="QRK156" s="991"/>
      <c r="QRL156" s="991"/>
      <c r="QRM156" s="991"/>
      <c r="QRN156" s="991"/>
      <c r="QRO156" s="991"/>
      <c r="QRP156" s="991"/>
      <c r="QRQ156" s="991"/>
      <c r="QRR156" s="991"/>
      <c r="QRS156" s="991"/>
      <c r="QRT156" s="991"/>
      <c r="QRU156" s="991"/>
      <c r="QRV156" s="991"/>
      <c r="QRW156" s="991"/>
      <c r="QRX156" s="991"/>
      <c r="QRY156" s="991"/>
      <c r="QRZ156" s="991"/>
      <c r="QSA156" s="991"/>
      <c r="QSB156" s="991"/>
      <c r="QSC156" s="991"/>
      <c r="QSD156" s="991"/>
      <c r="QSE156" s="991"/>
      <c r="QSF156" s="991"/>
      <c r="QSG156" s="991"/>
      <c r="QSH156" s="991"/>
      <c r="QSI156" s="991"/>
      <c r="QSJ156" s="991"/>
      <c r="QSK156" s="991"/>
      <c r="QSL156" s="991"/>
      <c r="QSM156" s="991"/>
      <c r="QSN156" s="991"/>
      <c r="QSO156" s="991"/>
      <c r="QSP156" s="991"/>
      <c r="QSQ156" s="991"/>
      <c r="QSR156" s="991"/>
      <c r="QSS156" s="991"/>
      <c r="QST156" s="991"/>
      <c r="QSU156" s="991"/>
      <c r="QSV156" s="991"/>
      <c r="QSW156" s="991"/>
      <c r="QSX156" s="991"/>
      <c r="QSY156" s="991"/>
      <c r="QSZ156" s="991"/>
      <c r="QTA156" s="991"/>
      <c r="QTB156" s="991"/>
      <c r="QTC156" s="991"/>
      <c r="QTD156" s="991"/>
      <c r="QTE156" s="991"/>
      <c r="QTF156" s="991"/>
      <c r="QTG156" s="991"/>
      <c r="QTH156" s="991"/>
      <c r="QTI156" s="991"/>
      <c r="QTJ156" s="991"/>
      <c r="QTK156" s="991"/>
      <c r="QTL156" s="991"/>
      <c r="QTM156" s="991"/>
      <c r="QTN156" s="991"/>
      <c r="QTO156" s="991"/>
      <c r="QTP156" s="991"/>
      <c r="QTQ156" s="991"/>
      <c r="QTR156" s="991"/>
      <c r="QTS156" s="991"/>
      <c r="QTT156" s="991"/>
      <c r="QTU156" s="991"/>
      <c r="QTV156" s="991"/>
      <c r="QTW156" s="991"/>
      <c r="QTX156" s="991"/>
      <c r="QTY156" s="991"/>
      <c r="QTZ156" s="991"/>
      <c r="QUA156" s="991"/>
      <c r="QUB156" s="991"/>
      <c r="QUC156" s="991"/>
      <c r="QUD156" s="991"/>
      <c r="QUE156" s="991"/>
      <c r="QUF156" s="991"/>
      <c r="QUG156" s="991"/>
      <c r="QUH156" s="991"/>
      <c r="QUI156" s="991"/>
      <c r="QUJ156" s="991"/>
      <c r="QUK156" s="991"/>
      <c r="QUL156" s="991"/>
      <c r="QUM156" s="991"/>
      <c r="QUN156" s="991"/>
      <c r="QUO156" s="991"/>
      <c r="QUP156" s="991"/>
      <c r="QUQ156" s="991"/>
      <c r="QUR156" s="991"/>
      <c r="QUS156" s="991"/>
      <c r="QUT156" s="991"/>
      <c r="QUU156" s="991"/>
      <c r="QUV156" s="991"/>
      <c r="QUW156" s="991"/>
      <c r="QUX156" s="991"/>
      <c r="QUY156" s="991"/>
      <c r="QUZ156" s="991"/>
      <c r="QVA156" s="991"/>
      <c r="QVB156" s="991"/>
      <c r="QVC156" s="991"/>
      <c r="QVD156" s="991"/>
      <c r="QVE156" s="991"/>
      <c r="QVF156" s="991"/>
      <c r="QVG156" s="991"/>
      <c r="QVH156" s="991"/>
      <c r="QVI156" s="991"/>
      <c r="QVJ156" s="991"/>
      <c r="QVK156" s="991"/>
      <c r="QVL156" s="991"/>
      <c r="QVM156" s="991"/>
      <c r="QVN156" s="991"/>
      <c r="QVO156" s="991"/>
      <c r="QVP156" s="991"/>
      <c r="QVQ156" s="991"/>
      <c r="QVR156" s="991"/>
      <c r="QVS156" s="991"/>
      <c r="QVT156" s="991"/>
      <c r="QVU156" s="991"/>
      <c r="QVV156" s="991"/>
      <c r="QVW156" s="991"/>
      <c r="QVX156" s="991"/>
      <c r="QVY156" s="991"/>
      <c r="QVZ156" s="991"/>
      <c r="QWA156" s="991"/>
      <c r="QWB156" s="991"/>
      <c r="QWC156" s="991"/>
      <c r="QWD156" s="991"/>
      <c r="QWE156" s="991"/>
      <c r="QWF156" s="991"/>
      <c r="QWG156" s="991"/>
      <c r="QWH156" s="991"/>
      <c r="QWI156" s="991"/>
      <c r="QWJ156" s="991"/>
      <c r="QWK156" s="991"/>
      <c r="QWL156" s="991"/>
      <c r="QWM156" s="991"/>
      <c r="QWN156" s="991"/>
      <c r="QWO156" s="991"/>
      <c r="QWP156" s="991"/>
      <c r="QWQ156" s="991"/>
      <c r="QWR156" s="991"/>
      <c r="QWS156" s="991"/>
      <c r="QWT156" s="991"/>
      <c r="QWU156" s="991"/>
      <c r="QWV156" s="991"/>
      <c r="QWW156" s="991"/>
      <c r="QWX156" s="991"/>
      <c r="QWY156" s="991"/>
      <c r="QWZ156" s="991"/>
      <c r="QXA156" s="991"/>
      <c r="QXB156" s="991"/>
      <c r="QXC156" s="991"/>
      <c r="QXD156" s="991"/>
      <c r="QXE156" s="991"/>
      <c r="QXF156" s="991"/>
      <c r="QXG156" s="991"/>
      <c r="QXH156" s="991"/>
      <c r="QXI156" s="991"/>
      <c r="QXJ156" s="991"/>
      <c r="QXK156" s="991"/>
      <c r="QXL156" s="991"/>
      <c r="QXM156" s="991"/>
      <c r="QXN156" s="991"/>
      <c r="QXO156" s="991"/>
      <c r="QXP156" s="991"/>
      <c r="QXQ156" s="991"/>
      <c r="QXR156" s="991"/>
      <c r="QXS156" s="991"/>
      <c r="QXT156" s="991"/>
      <c r="QXU156" s="991"/>
      <c r="QXV156" s="991"/>
      <c r="QXW156" s="991"/>
      <c r="QXX156" s="991"/>
      <c r="QXY156" s="991"/>
      <c r="QXZ156" s="991"/>
      <c r="QYA156" s="991"/>
      <c r="QYB156" s="991"/>
      <c r="QYC156" s="991"/>
      <c r="QYD156" s="991"/>
      <c r="QYE156" s="991"/>
      <c r="QYF156" s="991"/>
      <c r="QYG156" s="991"/>
      <c r="QYH156" s="991"/>
      <c r="QYI156" s="991"/>
      <c r="QYJ156" s="991"/>
      <c r="QYK156" s="991"/>
      <c r="QYL156" s="991"/>
      <c r="QYM156" s="991"/>
      <c r="QYN156" s="991"/>
      <c r="QYO156" s="991"/>
      <c r="QYP156" s="991"/>
      <c r="QYQ156" s="991"/>
      <c r="QYR156" s="991"/>
      <c r="QYS156" s="991"/>
      <c r="QYT156" s="991"/>
      <c r="QYU156" s="991"/>
      <c r="QYV156" s="991"/>
      <c r="QYW156" s="991"/>
      <c r="QYX156" s="991"/>
      <c r="QYY156" s="991"/>
      <c r="QYZ156" s="991"/>
      <c r="QZA156" s="991"/>
      <c r="QZB156" s="991"/>
      <c r="QZC156" s="991"/>
      <c r="QZD156" s="991"/>
      <c r="QZE156" s="991"/>
      <c r="QZF156" s="991"/>
      <c r="QZG156" s="991"/>
      <c r="QZH156" s="991"/>
      <c r="QZI156" s="991"/>
      <c r="QZJ156" s="991"/>
      <c r="QZK156" s="991"/>
      <c r="QZL156" s="991"/>
      <c r="QZM156" s="991"/>
      <c r="QZN156" s="991"/>
      <c r="QZO156" s="991"/>
      <c r="QZP156" s="991"/>
      <c r="QZQ156" s="991"/>
      <c r="QZR156" s="991"/>
      <c r="QZS156" s="991"/>
      <c r="QZT156" s="991"/>
      <c r="QZU156" s="991"/>
      <c r="QZV156" s="991"/>
      <c r="QZW156" s="991"/>
      <c r="QZX156" s="991"/>
      <c r="QZY156" s="991"/>
      <c r="QZZ156" s="991"/>
      <c r="RAA156" s="991"/>
      <c r="RAB156" s="991"/>
      <c r="RAC156" s="991"/>
      <c r="RAD156" s="991"/>
      <c r="RAE156" s="991"/>
      <c r="RAF156" s="991"/>
      <c r="RAG156" s="991"/>
      <c r="RAH156" s="991"/>
      <c r="RAI156" s="991"/>
      <c r="RAJ156" s="991"/>
      <c r="RAK156" s="991"/>
      <c r="RAL156" s="991"/>
      <c r="RAM156" s="991"/>
      <c r="RAN156" s="991"/>
      <c r="RAO156" s="991"/>
      <c r="RAP156" s="991"/>
      <c r="RAQ156" s="991"/>
      <c r="RAR156" s="991"/>
      <c r="RAS156" s="991"/>
      <c r="RAT156" s="991"/>
      <c r="RAU156" s="991"/>
      <c r="RAV156" s="991"/>
      <c r="RAW156" s="991"/>
      <c r="RAX156" s="991"/>
      <c r="RAY156" s="991"/>
      <c r="RAZ156" s="991"/>
      <c r="RBA156" s="991"/>
      <c r="RBB156" s="991"/>
      <c r="RBC156" s="991"/>
      <c r="RBD156" s="991"/>
      <c r="RBE156" s="991"/>
      <c r="RBF156" s="991"/>
      <c r="RBG156" s="991"/>
      <c r="RBH156" s="991"/>
      <c r="RBI156" s="991"/>
      <c r="RBJ156" s="991"/>
      <c r="RBK156" s="991"/>
      <c r="RBL156" s="991"/>
      <c r="RBM156" s="991"/>
      <c r="RBN156" s="991"/>
      <c r="RBO156" s="991"/>
      <c r="RBP156" s="991"/>
      <c r="RBQ156" s="991"/>
      <c r="RBR156" s="991"/>
      <c r="RBS156" s="991"/>
      <c r="RBT156" s="991"/>
      <c r="RBU156" s="991"/>
      <c r="RBV156" s="991"/>
      <c r="RBW156" s="991"/>
      <c r="RBX156" s="991"/>
      <c r="RBY156" s="991"/>
      <c r="RBZ156" s="991"/>
      <c r="RCA156" s="991"/>
      <c r="RCB156" s="991"/>
      <c r="RCC156" s="991"/>
      <c r="RCD156" s="991"/>
      <c r="RCE156" s="991"/>
      <c r="RCF156" s="991"/>
      <c r="RCG156" s="991"/>
      <c r="RCH156" s="991"/>
      <c r="RCI156" s="991"/>
      <c r="RCJ156" s="991"/>
      <c r="RCK156" s="991"/>
      <c r="RCL156" s="991"/>
      <c r="RCM156" s="991"/>
      <c r="RCN156" s="991"/>
      <c r="RCO156" s="991"/>
      <c r="RCP156" s="991"/>
      <c r="RCQ156" s="991"/>
      <c r="RCR156" s="991"/>
      <c r="RCS156" s="991"/>
      <c r="RCT156" s="991"/>
      <c r="RCU156" s="991"/>
      <c r="RCV156" s="991"/>
      <c r="RCW156" s="991"/>
      <c r="RCX156" s="991"/>
      <c r="RCY156" s="991"/>
      <c r="RCZ156" s="991"/>
      <c r="RDA156" s="991"/>
      <c r="RDB156" s="991"/>
      <c r="RDC156" s="991"/>
      <c r="RDD156" s="991"/>
      <c r="RDE156" s="991"/>
      <c r="RDF156" s="991"/>
      <c r="RDG156" s="991"/>
      <c r="RDH156" s="991"/>
      <c r="RDI156" s="991"/>
      <c r="RDJ156" s="991"/>
      <c r="RDK156" s="991"/>
      <c r="RDL156" s="991"/>
      <c r="RDM156" s="991"/>
      <c r="RDN156" s="991"/>
      <c r="RDO156" s="991"/>
      <c r="RDP156" s="991"/>
      <c r="RDQ156" s="991"/>
      <c r="RDR156" s="991"/>
      <c r="RDS156" s="991"/>
      <c r="RDT156" s="991"/>
      <c r="RDU156" s="991"/>
      <c r="RDV156" s="991"/>
      <c r="RDW156" s="991"/>
      <c r="RDX156" s="991"/>
      <c r="RDY156" s="991"/>
      <c r="RDZ156" s="991"/>
      <c r="REA156" s="991"/>
      <c r="REB156" s="991"/>
      <c r="REC156" s="991"/>
      <c r="RED156" s="991"/>
      <c r="REE156" s="991"/>
      <c r="REF156" s="991"/>
      <c r="REG156" s="991"/>
      <c r="REH156" s="991"/>
      <c r="REI156" s="991"/>
      <c r="REJ156" s="991"/>
      <c r="REK156" s="991"/>
      <c r="REL156" s="991"/>
      <c r="REM156" s="991"/>
      <c r="REN156" s="991"/>
      <c r="REO156" s="991"/>
      <c r="REP156" s="991"/>
      <c r="REQ156" s="991"/>
      <c r="RER156" s="991"/>
      <c r="RES156" s="991"/>
      <c r="RET156" s="991"/>
      <c r="REU156" s="991"/>
      <c r="REV156" s="991"/>
      <c r="REW156" s="991"/>
      <c r="REX156" s="991"/>
      <c r="REY156" s="991"/>
      <c r="REZ156" s="991"/>
      <c r="RFA156" s="991"/>
      <c r="RFB156" s="991"/>
      <c r="RFC156" s="991"/>
      <c r="RFD156" s="991"/>
      <c r="RFE156" s="991"/>
      <c r="RFF156" s="991"/>
      <c r="RFG156" s="991"/>
      <c r="RFH156" s="991"/>
      <c r="RFI156" s="991"/>
      <c r="RFJ156" s="991"/>
      <c r="RFK156" s="991"/>
      <c r="RFL156" s="991"/>
      <c r="RFM156" s="991"/>
      <c r="RFN156" s="991"/>
      <c r="RFO156" s="991"/>
      <c r="RFP156" s="991"/>
      <c r="RFQ156" s="991"/>
      <c r="RFR156" s="991"/>
      <c r="RFS156" s="991"/>
      <c r="RFT156" s="991"/>
      <c r="RFU156" s="991"/>
      <c r="RFV156" s="991"/>
      <c r="RFW156" s="991"/>
      <c r="RFX156" s="991"/>
      <c r="RFY156" s="991"/>
      <c r="RFZ156" s="991"/>
      <c r="RGA156" s="991"/>
      <c r="RGB156" s="991"/>
      <c r="RGC156" s="991"/>
      <c r="RGD156" s="991"/>
      <c r="RGE156" s="991"/>
      <c r="RGF156" s="991"/>
      <c r="RGG156" s="991"/>
      <c r="RGH156" s="991"/>
      <c r="RGI156" s="991"/>
      <c r="RGJ156" s="991"/>
      <c r="RGK156" s="991"/>
      <c r="RGL156" s="991"/>
      <c r="RGM156" s="991"/>
      <c r="RGN156" s="991"/>
      <c r="RGO156" s="991"/>
      <c r="RGP156" s="991"/>
      <c r="RGQ156" s="991"/>
      <c r="RGR156" s="991"/>
      <c r="RGS156" s="991"/>
      <c r="RGT156" s="991"/>
      <c r="RGU156" s="991"/>
      <c r="RGV156" s="991"/>
      <c r="RGW156" s="991"/>
      <c r="RGX156" s="991"/>
      <c r="RGY156" s="991"/>
      <c r="RGZ156" s="991"/>
      <c r="RHA156" s="991"/>
      <c r="RHB156" s="991"/>
      <c r="RHC156" s="991"/>
      <c r="RHD156" s="991"/>
      <c r="RHE156" s="991"/>
      <c r="RHF156" s="991"/>
      <c r="RHG156" s="991"/>
      <c r="RHH156" s="991"/>
      <c r="RHI156" s="991"/>
      <c r="RHJ156" s="991"/>
      <c r="RHK156" s="991"/>
      <c r="RHL156" s="991"/>
      <c r="RHM156" s="991"/>
      <c r="RHN156" s="991"/>
      <c r="RHO156" s="991"/>
      <c r="RHP156" s="991"/>
      <c r="RHQ156" s="991"/>
      <c r="RHR156" s="991"/>
      <c r="RHS156" s="991"/>
      <c r="RHT156" s="991"/>
      <c r="RHU156" s="991"/>
      <c r="RHV156" s="991"/>
      <c r="RHW156" s="991"/>
      <c r="RHX156" s="991"/>
      <c r="RHY156" s="991"/>
      <c r="RHZ156" s="991"/>
      <c r="RIA156" s="991"/>
      <c r="RIB156" s="991"/>
      <c r="RIC156" s="991"/>
      <c r="RID156" s="991"/>
      <c r="RIE156" s="991"/>
      <c r="RIF156" s="991"/>
      <c r="RIG156" s="991"/>
      <c r="RIH156" s="991"/>
      <c r="RII156" s="991"/>
      <c r="RIJ156" s="991"/>
      <c r="RIK156" s="991"/>
      <c r="RIL156" s="991"/>
      <c r="RIM156" s="991"/>
      <c r="RIN156" s="991"/>
      <c r="RIO156" s="991"/>
      <c r="RIP156" s="991"/>
      <c r="RIQ156" s="991"/>
      <c r="RIR156" s="991"/>
      <c r="RIS156" s="991"/>
      <c r="RIT156" s="991"/>
      <c r="RIU156" s="991"/>
      <c r="RIV156" s="991"/>
      <c r="RIW156" s="991"/>
      <c r="RIX156" s="991"/>
      <c r="RIY156" s="991"/>
      <c r="RIZ156" s="991"/>
      <c r="RJA156" s="991"/>
      <c r="RJB156" s="991"/>
      <c r="RJC156" s="991"/>
      <c r="RJD156" s="991"/>
      <c r="RJE156" s="991"/>
      <c r="RJF156" s="991"/>
      <c r="RJG156" s="991"/>
      <c r="RJH156" s="991"/>
      <c r="RJI156" s="991"/>
      <c r="RJJ156" s="991"/>
      <c r="RJK156" s="991"/>
      <c r="RJL156" s="991"/>
      <c r="RJM156" s="991"/>
      <c r="RJN156" s="991"/>
      <c r="RJO156" s="991"/>
      <c r="RJP156" s="991"/>
      <c r="RJQ156" s="991"/>
      <c r="RJR156" s="991"/>
      <c r="RJS156" s="991"/>
      <c r="RJT156" s="991"/>
      <c r="RJU156" s="991"/>
      <c r="RJV156" s="991"/>
      <c r="RJW156" s="991"/>
      <c r="RJX156" s="991"/>
      <c r="RJY156" s="991"/>
      <c r="RJZ156" s="991"/>
      <c r="RKA156" s="991"/>
      <c r="RKB156" s="991"/>
      <c r="RKC156" s="991"/>
      <c r="RKD156" s="991"/>
      <c r="RKE156" s="991"/>
      <c r="RKF156" s="991"/>
      <c r="RKG156" s="991"/>
      <c r="RKH156" s="991"/>
      <c r="RKI156" s="991"/>
      <c r="RKJ156" s="991"/>
      <c r="RKK156" s="991"/>
      <c r="RKL156" s="991"/>
      <c r="RKM156" s="991"/>
      <c r="RKN156" s="991"/>
      <c r="RKO156" s="991"/>
      <c r="RKP156" s="991"/>
      <c r="RKQ156" s="991"/>
      <c r="RKR156" s="991"/>
      <c r="RKS156" s="991"/>
      <c r="RKT156" s="991"/>
      <c r="RKU156" s="991"/>
      <c r="RKV156" s="991"/>
      <c r="RKW156" s="991"/>
      <c r="RKX156" s="991"/>
      <c r="RKY156" s="991"/>
      <c r="RKZ156" s="991"/>
      <c r="RLA156" s="991"/>
      <c r="RLB156" s="991"/>
      <c r="RLC156" s="991"/>
      <c r="RLD156" s="991"/>
      <c r="RLE156" s="991"/>
      <c r="RLF156" s="991"/>
      <c r="RLG156" s="991"/>
      <c r="RLH156" s="991"/>
      <c r="RLI156" s="991"/>
      <c r="RLJ156" s="991"/>
      <c r="RLK156" s="991"/>
      <c r="RLL156" s="991"/>
      <c r="RLM156" s="991"/>
      <c r="RLN156" s="991"/>
      <c r="RLO156" s="991"/>
      <c r="RLP156" s="991"/>
      <c r="RLQ156" s="991"/>
      <c r="RLR156" s="991"/>
      <c r="RLS156" s="991"/>
      <c r="RLT156" s="991"/>
      <c r="RLU156" s="991"/>
      <c r="RLV156" s="991"/>
      <c r="RLW156" s="991"/>
      <c r="RLX156" s="991"/>
      <c r="RLY156" s="991"/>
      <c r="RLZ156" s="991"/>
      <c r="RMA156" s="991"/>
      <c r="RMB156" s="991"/>
      <c r="RMC156" s="991"/>
      <c r="RMD156" s="991"/>
      <c r="RME156" s="991"/>
      <c r="RMF156" s="991"/>
      <c r="RMG156" s="991"/>
      <c r="RMH156" s="991"/>
      <c r="RMI156" s="991"/>
      <c r="RMJ156" s="991"/>
      <c r="RMK156" s="991"/>
      <c r="RML156" s="991"/>
      <c r="RMM156" s="991"/>
      <c r="RMN156" s="991"/>
      <c r="RMO156" s="991"/>
      <c r="RMP156" s="991"/>
      <c r="RMQ156" s="991"/>
      <c r="RMR156" s="991"/>
      <c r="RMS156" s="991"/>
      <c r="RMT156" s="991"/>
      <c r="RMU156" s="991"/>
      <c r="RMV156" s="991"/>
      <c r="RMW156" s="991"/>
      <c r="RMX156" s="991"/>
      <c r="RMY156" s="991"/>
      <c r="RMZ156" s="991"/>
      <c r="RNA156" s="991"/>
      <c r="RNB156" s="991"/>
      <c r="RNC156" s="991"/>
      <c r="RND156" s="991"/>
      <c r="RNE156" s="991"/>
      <c r="RNF156" s="991"/>
      <c r="RNG156" s="991"/>
      <c r="RNH156" s="991"/>
      <c r="RNI156" s="991"/>
      <c r="RNJ156" s="991"/>
      <c r="RNK156" s="991"/>
      <c r="RNL156" s="991"/>
      <c r="RNM156" s="991"/>
      <c r="RNN156" s="991"/>
      <c r="RNO156" s="991"/>
      <c r="RNP156" s="991"/>
      <c r="RNQ156" s="991"/>
      <c r="RNR156" s="991"/>
      <c r="RNS156" s="991"/>
      <c r="RNT156" s="991"/>
      <c r="RNU156" s="991"/>
      <c r="RNV156" s="991"/>
      <c r="RNW156" s="991"/>
      <c r="RNX156" s="991"/>
      <c r="RNY156" s="991"/>
      <c r="RNZ156" s="991"/>
      <c r="ROA156" s="991"/>
      <c r="ROB156" s="991"/>
      <c r="ROC156" s="991"/>
      <c r="ROD156" s="991"/>
      <c r="ROE156" s="991"/>
      <c r="ROF156" s="991"/>
      <c r="ROG156" s="991"/>
      <c r="ROH156" s="991"/>
      <c r="ROI156" s="991"/>
      <c r="ROJ156" s="991"/>
      <c r="ROK156" s="991"/>
      <c r="ROL156" s="991"/>
      <c r="ROM156" s="991"/>
      <c r="RON156" s="991"/>
      <c r="ROO156" s="991"/>
      <c r="ROP156" s="991"/>
      <c r="ROQ156" s="991"/>
      <c r="ROR156" s="991"/>
      <c r="ROS156" s="991"/>
      <c r="ROT156" s="991"/>
      <c r="ROU156" s="991"/>
      <c r="ROV156" s="991"/>
      <c r="ROW156" s="991"/>
      <c r="ROX156" s="991"/>
      <c r="ROY156" s="991"/>
      <c r="ROZ156" s="991"/>
      <c r="RPA156" s="991"/>
      <c r="RPB156" s="991"/>
      <c r="RPC156" s="991"/>
      <c r="RPD156" s="991"/>
      <c r="RPE156" s="991"/>
      <c r="RPF156" s="991"/>
      <c r="RPG156" s="991"/>
      <c r="RPH156" s="991"/>
      <c r="RPI156" s="991"/>
      <c r="RPJ156" s="991"/>
      <c r="RPK156" s="991"/>
      <c r="RPL156" s="991"/>
      <c r="RPM156" s="991"/>
      <c r="RPN156" s="991"/>
      <c r="RPO156" s="991"/>
      <c r="RPP156" s="991"/>
      <c r="RPQ156" s="991"/>
      <c r="RPR156" s="991"/>
      <c r="RPS156" s="991"/>
      <c r="RPT156" s="991"/>
      <c r="RPU156" s="991"/>
      <c r="RPV156" s="991"/>
      <c r="RPW156" s="991"/>
      <c r="RPX156" s="991"/>
      <c r="RPY156" s="991"/>
      <c r="RPZ156" s="991"/>
      <c r="RQA156" s="991"/>
      <c r="RQB156" s="991"/>
      <c r="RQC156" s="991"/>
      <c r="RQD156" s="991"/>
      <c r="RQE156" s="991"/>
      <c r="RQF156" s="991"/>
      <c r="RQG156" s="991"/>
      <c r="RQH156" s="991"/>
      <c r="RQI156" s="991"/>
      <c r="RQJ156" s="991"/>
      <c r="RQK156" s="991"/>
      <c r="RQL156" s="991"/>
      <c r="RQM156" s="991"/>
      <c r="RQN156" s="991"/>
      <c r="RQO156" s="991"/>
      <c r="RQP156" s="991"/>
      <c r="RQQ156" s="991"/>
      <c r="RQR156" s="991"/>
      <c r="RQS156" s="991"/>
      <c r="RQT156" s="991"/>
      <c r="RQU156" s="991"/>
      <c r="RQV156" s="991"/>
      <c r="RQW156" s="991"/>
      <c r="RQX156" s="991"/>
      <c r="RQY156" s="991"/>
      <c r="RQZ156" s="991"/>
      <c r="RRA156" s="991"/>
      <c r="RRB156" s="991"/>
      <c r="RRC156" s="991"/>
      <c r="RRD156" s="991"/>
      <c r="RRE156" s="991"/>
      <c r="RRF156" s="991"/>
      <c r="RRG156" s="991"/>
      <c r="RRH156" s="991"/>
      <c r="RRI156" s="991"/>
      <c r="RRJ156" s="991"/>
      <c r="RRK156" s="991"/>
      <c r="RRL156" s="991"/>
      <c r="RRM156" s="991"/>
      <c r="RRN156" s="991"/>
      <c r="RRO156" s="991"/>
      <c r="RRP156" s="991"/>
      <c r="RRQ156" s="991"/>
      <c r="RRR156" s="991"/>
      <c r="RRS156" s="991"/>
      <c r="RRT156" s="991"/>
      <c r="RRU156" s="991"/>
      <c r="RRV156" s="991"/>
      <c r="RRW156" s="991"/>
      <c r="RRX156" s="991"/>
      <c r="RRY156" s="991"/>
      <c r="RRZ156" s="991"/>
      <c r="RSA156" s="991"/>
      <c r="RSB156" s="991"/>
      <c r="RSC156" s="991"/>
      <c r="RSD156" s="991"/>
      <c r="RSE156" s="991"/>
      <c r="RSF156" s="991"/>
      <c r="RSG156" s="991"/>
      <c r="RSH156" s="991"/>
      <c r="RSI156" s="991"/>
      <c r="RSJ156" s="991"/>
      <c r="RSK156" s="991"/>
      <c r="RSL156" s="991"/>
      <c r="RSM156" s="991"/>
      <c r="RSN156" s="991"/>
      <c r="RSO156" s="991"/>
      <c r="RSP156" s="991"/>
      <c r="RSQ156" s="991"/>
      <c r="RSR156" s="991"/>
      <c r="RSS156" s="991"/>
      <c r="RST156" s="991"/>
      <c r="RSU156" s="991"/>
      <c r="RSV156" s="991"/>
      <c r="RSW156" s="991"/>
      <c r="RSX156" s="991"/>
      <c r="RSY156" s="991"/>
      <c r="RSZ156" s="991"/>
      <c r="RTA156" s="991"/>
      <c r="RTB156" s="991"/>
      <c r="RTC156" s="991"/>
      <c r="RTD156" s="991"/>
      <c r="RTE156" s="991"/>
      <c r="RTF156" s="991"/>
      <c r="RTG156" s="991"/>
      <c r="RTH156" s="991"/>
      <c r="RTI156" s="991"/>
      <c r="RTJ156" s="991"/>
      <c r="RTK156" s="991"/>
      <c r="RTL156" s="991"/>
      <c r="RTM156" s="991"/>
      <c r="RTN156" s="991"/>
      <c r="RTO156" s="991"/>
      <c r="RTP156" s="991"/>
      <c r="RTQ156" s="991"/>
      <c r="RTR156" s="991"/>
      <c r="RTS156" s="991"/>
      <c r="RTT156" s="991"/>
      <c r="RTU156" s="991"/>
      <c r="RTV156" s="991"/>
      <c r="RTW156" s="991"/>
      <c r="RTX156" s="991"/>
      <c r="RTY156" s="991"/>
      <c r="RTZ156" s="991"/>
      <c r="RUA156" s="991"/>
      <c r="RUB156" s="991"/>
      <c r="RUC156" s="991"/>
      <c r="RUD156" s="991"/>
      <c r="RUE156" s="991"/>
      <c r="RUF156" s="991"/>
      <c r="RUG156" s="991"/>
      <c r="RUH156" s="991"/>
      <c r="RUI156" s="991"/>
      <c r="RUJ156" s="991"/>
      <c r="RUK156" s="991"/>
      <c r="RUL156" s="991"/>
      <c r="RUM156" s="991"/>
      <c r="RUN156" s="991"/>
      <c r="RUO156" s="991"/>
      <c r="RUP156" s="991"/>
      <c r="RUQ156" s="991"/>
      <c r="RUR156" s="991"/>
      <c r="RUS156" s="991"/>
      <c r="RUT156" s="991"/>
      <c r="RUU156" s="991"/>
      <c r="RUV156" s="991"/>
      <c r="RUW156" s="991"/>
      <c r="RUX156" s="991"/>
      <c r="RUY156" s="991"/>
      <c r="RUZ156" s="991"/>
      <c r="RVA156" s="991"/>
      <c r="RVB156" s="991"/>
      <c r="RVC156" s="991"/>
      <c r="RVD156" s="991"/>
      <c r="RVE156" s="991"/>
      <c r="RVF156" s="991"/>
      <c r="RVG156" s="991"/>
      <c r="RVH156" s="991"/>
      <c r="RVI156" s="991"/>
      <c r="RVJ156" s="991"/>
      <c r="RVK156" s="991"/>
      <c r="RVL156" s="991"/>
      <c r="RVM156" s="991"/>
      <c r="RVN156" s="991"/>
      <c r="RVO156" s="991"/>
      <c r="RVP156" s="991"/>
      <c r="RVQ156" s="991"/>
      <c r="RVR156" s="991"/>
      <c r="RVS156" s="991"/>
      <c r="RVT156" s="991"/>
      <c r="RVU156" s="991"/>
      <c r="RVV156" s="991"/>
      <c r="RVW156" s="991"/>
      <c r="RVX156" s="991"/>
      <c r="RVY156" s="991"/>
      <c r="RVZ156" s="991"/>
      <c r="RWA156" s="991"/>
      <c r="RWB156" s="991"/>
      <c r="RWC156" s="991"/>
      <c r="RWD156" s="991"/>
      <c r="RWE156" s="991"/>
      <c r="RWF156" s="991"/>
      <c r="RWG156" s="991"/>
      <c r="RWH156" s="991"/>
      <c r="RWI156" s="991"/>
      <c r="RWJ156" s="991"/>
      <c r="RWK156" s="991"/>
      <c r="RWL156" s="991"/>
      <c r="RWM156" s="991"/>
      <c r="RWN156" s="991"/>
      <c r="RWO156" s="991"/>
      <c r="RWP156" s="991"/>
      <c r="RWQ156" s="991"/>
      <c r="RWR156" s="991"/>
      <c r="RWS156" s="991"/>
      <c r="RWT156" s="991"/>
      <c r="RWU156" s="991"/>
      <c r="RWV156" s="991"/>
      <c r="RWW156" s="991"/>
      <c r="RWX156" s="991"/>
      <c r="RWY156" s="991"/>
      <c r="RWZ156" s="991"/>
      <c r="RXA156" s="991"/>
      <c r="RXB156" s="991"/>
      <c r="RXC156" s="991"/>
      <c r="RXD156" s="991"/>
      <c r="RXE156" s="991"/>
      <c r="RXF156" s="991"/>
      <c r="RXG156" s="991"/>
      <c r="RXH156" s="991"/>
      <c r="RXI156" s="991"/>
      <c r="RXJ156" s="991"/>
      <c r="RXK156" s="991"/>
      <c r="RXL156" s="991"/>
      <c r="RXM156" s="991"/>
      <c r="RXN156" s="991"/>
      <c r="RXO156" s="991"/>
      <c r="RXP156" s="991"/>
      <c r="RXQ156" s="991"/>
      <c r="RXR156" s="991"/>
      <c r="RXS156" s="991"/>
      <c r="RXT156" s="991"/>
      <c r="RXU156" s="991"/>
      <c r="RXV156" s="991"/>
      <c r="RXW156" s="991"/>
      <c r="RXX156" s="991"/>
      <c r="RXY156" s="991"/>
      <c r="RXZ156" s="991"/>
      <c r="RYA156" s="991"/>
      <c r="RYB156" s="991"/>
      <c r="RYC156" s="991"/>
      <c r="RYD156" s="991"/>
      <c r="RYE156" s="991"/>
      <c r="RYF156" s="991"/>
      <c r="RYG156" s="991"/>
      <c r="RYH156" s="991"/>
      <c r="RYI156" s="991"/>
      <c r="RYJ156" s="991"/>
      <c r="RYK156" s="991"/>
      <c r="RYL156" s="991"/>
      <c r="RYM156" s="991"/>
      <c r="RYN156" s="991"/>
      <c r="RYO156" s="991"/>
      <c r="RYP156" s="991"/>
      <c r="RYQ156" s="991"/>
      <c r="RYR156" s="991"/>
      <c r="RYS156" s="991"/>
      <c r="RYT156" s="991"/>
      <c r="RYU156" s="991"/>
      <c r="RYV156" s="991"/>
      <c r="RYW156" s="991"/>
      <c r="RYX156" s="991"/>
      <c r="RYY156" s="991"/>
      <c r="RYZ156" s="991"/>
      <c r="RZA156" s="991"/>
      <c r="RZB156" s="991"/>
      <c r="RZC156" s="991"/>
      <c r="RZD156" s="991"/>
      <c r="RZE156" s="991"/>
      <c r="RZF156" s="991"/>
      <c r="RZG156" s="991"/>
      <c r="RZH156" s="991"/>
      <c r="RZI156" s="991"/>
      <c r="RZJ156" s="991"/>
      <c r="RZK156" s="991"/>
      <c r="RZL156" s="991"/>
      <c r="RZM156" s="991"/>
      <c r="RZN156" s="991"/>
      <c r="RZO156" s="991"/>
      <c r="RZP156" s="991"/>
      <c r="RZQ156" s="991"/>
      <c r="RZR156" s="991"/>
      <c r="RZS156" s="991"/>
      <c r="RZT156" s="991"/>
      <c r="RZU156" s="991"/>
      <c r="RZV156" s="991"/>
      <c r="RZW156" s="991"/>
      <c r="RZX156" s="991"/>
      <c r="RZY156" s="991"/>
      <c r="RZZ156" s="991"/>
      <c r="SAA156" s="991"/>
      <c r="SAB156" s="991"/>
      <c r="SAC156" s="991"/>
      <c r="SAD156" s="991"/>
      <c r="SAE156" s="991"/>
      <c r="SAF156" s="991"/>
      <c r="SAG156" s="991"/>
      <c r="SAH156" s="991"/>
      <c r="SAI156" s="991"/>
      <c r="SAJ156" s="991"/>
      <c r="SAK156" s="991"/>
      <c r="SAL156" s="991"/>
      <c r="SAM156" s="991"/>
      <c r="SAN156" s="991"/>
      <c r="SAO156" s="991"/>
      <c r="SAP156" s="991"/>
      <c r="SAQ156" s="991"/>
      <c r="SAR156" s="991"/>
      <c r="SAS156" s="991"/>
      <c r="SAT156" s="991"/>
      <c r="SAU156" s="991"/>
      <c r="SAV156" s="991"/>
      <c r="SAW156" s="991"/>
      <c r="SAX156" s="991"/>
      <c r="SAY156" s="991"/>
      <c r="SAZ156" s="991"/>
      <c r="SBA156" s="991"/>
      <c r="SBB156" s="991"/>
      <c r="SBC156" s="991"/>
      <c r="SBD156" s="991"/>
      <c r="SBE156" s="991"/>
      <c r="SBF156" s="991"/>
      <c r="SBG156" s="991"/>
      <c r="SBH156" s="991"/>
      <c r="SBI156" s="991"/>
      <c r="SBJ156" s="991"/>
      <c r="SBK156" s="991"/>
      <c r="SBL156" s="991"/>
      <c r="SBM156" s="991"/>
      <c r="SBN156" s="991"/>
      <c r="SBO156" s="991"/>
      <c r="SBP156" s="991"/>
      <c r="SBQ156" s="991"/>
      <c r="SBR156" s="991"/>
      <c r="SBS156" s="991"/>
      <c r="SBT156" s="991"/>
      <c r="SBU156" s="991"/>
      <c r="SBV156" s="991"/>
      <c r="SBW156" s="991"/>
      <c r="SBX156" s="991"/>
      <c r="SBY156" s="991"/>
      <c r="SBZ156" s="991"/>
      <c r="SCA156" s="991"/>
      <c r="SCB156" s="991"/>
      <c r="SCC156" s="991"/>
      <c r="SCD156" s="991"/>
      <c r="SCE156" s="991"/>
      <c r="SCF156" s="991"/>
      <c r="SCG156" s="991"/>
      <c r="SCH156" s="991"/>
      <c r="SCI156" s="991"/>
      <c r="SCJ156" s="991"/>
      <c r="SCK156" s="991"/>
      <c r="SCL156" s="991"/>
      <c r="SCM156" s="991"/>
      <c r="SCN156" s="991"/>
      <c r="SCO156" s="991"/>
      <c r="SCP156" s="991"/>
      <c r="SCQ156" s="991"/>
      <c r="SCR156" s="991"/>
      <c r="SCS156" s="991"/>
      <c r="SCT156" s="991"/>
      <c r="SCU156" s="991"/>
      <c r="SCV156" s="991"/>
      <c r="SCW156" s="991"/>
      <c r="SCX156" s="991"/>
      <c r="SCY156" s="991"/>
      <c r="SCZ156" s="991"/>
      <c r="SDA156" s="991"/>
      <c r="SDB156" s="991"/>
      <c r="SDC156" s="991"/>
      <c r="SDD156" s="991"/>
      <c r="SDE156" s="991"/>
      <c r="SDF156" s="991"/>
      <c r="SDG156" s="991"/>
      <c r="SDH156" s="991"/>
      <c r="SDI156" s="991"/>
      <c r="SDJ156" s="991"/>
      <c r="SDK156" s="991"/>
      <c r="SDL156" s="991"/>
      <c r="SDM156" s="991"/>
      <c r="SDN156" s="991"/>
      <c r="SDO156" s="991"/>
      <c r="SDP156" s="991"/>
      <c r="SDQ156" s="991"/>
      <c r="SDR156" s="991"/>
      <c r="SDS156" s="991"/>
      <c r="SDT156" s="991"/>
      <c r="SDU156" s="991"/>
      <c r="SDV156" s="991"/>
      <c r="SDW156" s="991"/>
      <c r="SDX156" s="991"/>
      <c r="SDY156" s="991"/>
      <c r="SDZ156" s="991"/>
      <c r="SEA156" s="991"/>
      <c r="SEB156" s="991"/>
      <c r="SEC156" s="991"/>
      <c r="SED156" s="991"/>
      <c r="SEE156" s="991"/>
      <c r="SEF156" s="991"/>
      <c r="SEG156" s="991"/>
      <c r="SEH156" s="991"/>
      <c r="SEI156" s="991"/>
      <c r="SEJ156" s="991"/>
      <c r="SEK156" s="991"/>
      <c r="SEL156" s="991"/>
      <c r="SEM156" s="991"/>
      <c r="SEN156" s="991"/>
      <c r="SEO156" s="991"/>
      <c r="SEP156" s="991"/>
      <c r="SEQ156" s="991"/>
      <c r="SER156" s="991"/>
      <c r="SES156" s="991"/>
      <c r="SET156" s="991"/>
      <c r="SEU156" s="991"/>
      <c r="SEV156" s="991"/>
      <c r="SEW156" s="991"/>
      <c r="SEX156" s="991"/>
      <c r="SEY156" s="991"/>
      <c r="SEZ156" s="991"/>
      <c r="SFA156" s="991"/>
      <c r="SFB156" s="991"/>
      <c r="SFC156" s="991"/>
      <c r="SFD156" s="991"/>
      <c r="SFE156" s="991"/>
      <c r="SFF156" s="991"/>
      <c r="SFG156" s="991"/>
      <c r="SFH156" s="991"/>
      <c r="SFI156" s="991"/>
      <c r="SFJ156" s="991"/>
      <c r="SFK156" s="991"/>
      <c r="SFL156" s="991"/>
      <c r="SFM156" s="991"/>
      <c r="SFN156" s="991"/>
      <c r="SFO156" s="991"/>
      <c r="SFP156" s="991"/>
      <c r="SFQ156" s="991"/>
      <c r="SFR156" s="991"/>
      <c r="SFS156" s="991"/>
      <c r="SFT156" s="991"/>
      <c r="SFU156" s="991"/>
      <c r="SFV156" s="991"/>
      <c r="SFW156" s="991"/>
      <c r="SFX156" s="991"/>
      <c r="SFY156" s="991"/>
      <c r="SFZ156" s="991"/>
      <c r="SGA156" s="991"/>
      <c r="SGB156" s="991"/>
      <c r="SGC156" s="991"/>
      <c r="SGD156" s="991"/>
      <c r="SGE156" s="991"/>
      <c r="SGF156" s="991"/>
      <c r="SGG156" s="991"/>
      <c r="SGH156" s="991"/>
      <c r="SGI156" s="991"/>
      <c r="SGJ156" s="991"/>
      <c r="SGK156" s="991"/>
      <c r="SGL156" s="991"/>
      <c r="SGM156" s="991"/>
      <c r="SGN156" s="991"/>
      <c r="SGO156" s="991"/>
      <c r="SGP156" s="991"/>
      <c r="SGQ156" s="991"/>
      <c r="SGR156" s="991"/>
      <c r="SGS156" s="991"/>
      <c r="SGT156" s="991"/>
      <c r="SGU156" s="991"/>
      <c r="SGV156" s="991"/>
      <c r="SGW156" s="991"/>
      <c r="SGX156" s="991"/>
      <c r="SGY156" s="991"/>
      <c r="SGZ156" s="991"/>
      <c r="SHA156" s="991"/>
      <c r="SHB156" s="991"/>
      <c r="SHC156" s="991"/>
      <c r="SHD156" s="991"/>
      <c r="SHE156" s="991"/>
      <c r="SHF156" s="991"/>
      <c r="SHG156" s="991"/>
      <c r="SHH156" s="991"/>
      <c r="SHI156" s="991"/>
      <c r="SHJ156" s="991"/>
      <c r="SHK156" s="991"/>
      <c r="SHL156" s="991"/>
      <c r="SHM156" s="991"/>
      <c r="SHN156" s="991"/>
      <c r="SHO156" s="991"/>
      <c r="SHP156" s="991"/>
      <c r="SHQ156" s="991"/>
      <c r="SHR156" s="991"/>
      <c r="SHS156" s="991"/>
      <c r="SHT156" s="991"/>
      <c r="SHU156" s="991"/>
      <c r="SHV156" s="991"/>
      <c r="SHW156" s="991"/>
      <c r="SHX156" s="991"/>
      <c r="SHY156" s="991"/>
      <c r="SHZ156" s="991"/>
      <c r="SIA156" s="991"/>
      <c r="SIB156" s="991"/>
      <c r="SIC156" s="991"/>
      <c r="SID156" s="991"/>
      <c r="SIE156" s="991"/>
      <c r="SIF156" s="991"/>
      <c r="SIG156" s="991"/>
      <c r="SIH156" s="991"/>
      <c r="SII156" s="991"/>
      <c r="SIJ156" s="991"/>
      <c r="SIK156" s="991"/>
      <c r="SIL156" s="991"/>
      <c r="SIM156" s="991"/>
      <c r="SIN156" s="991"/>
      <c r="SIO156" s="991"/>
      <c r="SIP156" s="991"/>
      <c r="SIQ156" s="991"/>
      <c r="SIR156" s="991"/>
      <c r="SIS156" s="991"/>
      <c r="SIT156" s="991"/>
      <c r="SIU156" s="991"/>
      <c r="SIV156" s="991"/>
      <c r="SIW156" s="991"/>
      <c r="SIX156" s="991"/>
      <c r="SIY156" s="991"/>
      <c r="SIZ156" s="991"/>
      <c r="SJA156" s="991"/>
      <c r="SJB156" s="991"/>
      <c r="SJC156" s="991"/>
      <c r="SJD156" s="991"/>
      <c r="SJE156" s="991"/>
      <c r="SJF156" s="991"/>
      <c r="SJG156" s="991"/>
      <c r="SJH156" s="991"/>
      <c r="SJI156" s="991"/>
      <c r="SJJ156" s="991"/>
      <c r="SJK156" s="991"/>
      <c r="SJL156" s="991"/>
      <c r="SJM156" s="991"/>
      <c r="SJN156" s="991"/>
      <c r="SJO156" s="991"/>
      <c r="SJP156" s="991"/>
      <c r="SJQ156" s="991"/>
      <c r="SJR156" s="991"/>
      <c r="SJS156" s="991"/>
      <c r="SJT156" s="991"/>
      <c r="SJU156" s="991"/>
      <c r="SJV156" s="991"/>
      <c r="SJW156" s="991"/>
      <c r="SJX156" s="991"/>
      <c r="SJY156" s="991"/>
      <c r="SJZ156" s="991"/>
      <c r="SKA156" s="991"/>
      <c r="SKB156" s="991"/>
      <c r="SKC156" s="991"/>
      <c r="SKD156" s="991"/>
      <c r="SKE156" s="991"/>
      <c r="SKF156" s="991"/>
      <c r="SKG156" s="991"/>
      <c r="SKH156" s="991"/>
      <c r="SKI156" s="991"/>
      <c r="SKJ156" s="991"/>
      <c r="SKK156" s="991"/>
      <c r="SKL156" s="991"/>
      <c r="SKM156" s="991"/>
      <c r="SKN156" s="991"/>
      <c r="SKO156" s="991"/>
      <c r="SKP156" s="991"/>
      <c r="SKQ156" s="991"/>
      <c r="SKR156" s="991"/>
      <c r="SKS156" s="991"/>
      <c r="SKT156" s="991"/>
      <c r="SKU156" s="991"/>
      <c r="SKV156" s="991"/>
      <c r="SKW156" s="991"/>
      <c r="SKX156" s="991"/>
      <c r="SKY156" s="991"/>
      <c r="SKZ156" s="991"/>
      <c r="SLA156" s="991"/>
      <c r="SLB156" s="991"/>
      <c r="SLC156" s="991"/>
      <c r="SLD156" s="991"/>
      <c r="SLE156" s="991"/>
      <c r="SLF156" s="991"/>
      <c r="SLG156" s="991"/>
      <c r="SLH156" s="991"/>
      <c r="SLI156" s="991"/>
      <c r="SLJ156" s="991"/>
      <c r="SLK156" s="991"/>
      <c r="SLL156" s="991"/>
      <c r="SLM156" s="991"/>
      <c r="SLN156" s="991"/>
      <c r="SLO156" s="991"/>
      <c r="SLP156" s="991"/>
      <c r="SLQ156" s="991"/>
      <c r="SLR156" s="991"/>
      <c r="SLS156" s="991"/>
      <c r="SLT156" s="991"/>
      <c r="SLU156" s="991"/>
      <c r="SLV156" s="991"/>
      <c r="SLW156" s="991"/>
      <c r="SLX156" s="991"/>
      <c r="SLY156" s="991"/>
      <c r="SLZ156" s="991"/>
      <c r="SMA156" s="991"/>
      <c r="SMB156" s="991"/>
      <c r="SMC156" s="991"/>
      <c r="SMD156" s="991"/>
      <c r="SME156" s="991"/>
      <c r="SMF156" s="991"/>
      <c r="SMG156" s="991"/>
      <c r="SMH156" s="991"/>
      <c r="SMI156" s="991"/>
      <c r="SMJ156" s="991"/>
      <c r="SMK156" s="991"/>
      <c r="SML156" s="991"/>
      <c r="SMM156" s="991"/>
      <c r="SMN156" s="991"/>
      <c r="SMO156" s="991"/>
      <c r="SMP156" s="991"/>
      <c r="SMQ156" s="991"/>
      <c r="SMR156" s="991"/>
      <c r="SMS156" s="991"/>
      <c r="SMT156" s="991"/>
      <c r="SMU156" s="991"/>
      <c r="SMV156" s="991"/>
      <c r="SMW156" s="991"/>
      <c r="SMX156" s="991"/>
      <c r="SMY156" s="991"/>
      <c r="SMZ156" s="991"/>
      <c r="SNA156" s="991"/>
      <c r="SNB156" s="991"/>
      <c r="SNC156" s="991"/>
      <c r="SND156" s="991"/>
      <c r="SNE156" s="991"/>
      <c r="SNF156" s="991"/>
      <c r="SNG156" s="991"/>
      <c r="SNH156" s="991"/>
      <c r="SNI156" s="991"/>
      <c r="SNJ156" s="991"/>
      <c r="SNK156" s="991"/>
      <c r="SNL156" s="991"/>
      <c r="SNM156" s="991"/>
      <c r="SNN156" s="991"/>
      <c r="SNO156" s="991"/>
      <c r="SNP156" s="991"/>
      <c r="SNQ156" s="991"/>
      <c r="SNR156" s="991"/>
      <c r="SNS156" s="991"/>
      <c r="SNT156" s="991"/>
      <c r="SNU156" s="991"/>
      <c r="SNV156" s="991"/>
      <c r="SNW156" s="991"/>
      <c r="SNX156" s="991"/>
      <c r="SNY156" s="991"/>
      <c r="SNZ156" s="991"/>
      <c r="SOA156" s="991"/>
      <c r="SOB156" s="991"/>
      <c r="SOC156" s="991"/>
      <c r="SOD156" s="991"/>
      <c r="SOE156" s="991"/>
      <c r="SOF156" s="991"/>
      <c r="SOG156" s="991"/>
      <c r="SOH156" s="991"/>
      <c r="SOI156" s="991"/>
      <c r="SOJ156" s="991"/>
      <c r="SOK156" s="991"/>
      <c r="SOL156" s="991"/>
      <c r="SOM156" s="991"/>
      <c r="SON156" s="991"/>
      <c r="SOO156" s="991"/>
      <c r="SOP156" s="991"/>
      <c r="SOQ156" s="991"/>
      <c r="SOR156" s="991"/>
      <c r="SOS156" s="991"/>
      <c r="SOT156" s="991"/>
      <c r="SOU156" s="991"/>
      <c r="SOV156" s="991"/>
      <c r="SOW156" s="991"/>
      <c r="SOX156" s="991"/>
      <c r="SOY156" s="991"/>
      <c r="SOZ156" s="991"/>
      <c r="SPA156" s="991"/>
      <c r="SPB156" s="991"/>
      <c r="SPC156" s="991"/>
      <c r="SPD156" s="991"/>
      <c r="SPE156" s="991"/>
      <c r="SPF156" s="991"/>
      <c r="SPG156" s="991"/>
      <c r="SPH156" s="991"/>
      <c r="SPI156" s="991"/>
      <c r="SPJ156" s="991"/>
      <c r="SPK156" s="991"/>
      <c r="SPL156" s="991"/>
      <c r="SPM156" s="991"/>
      <c r="SPN156" s="991"/>
      <c r="SPO156" s="991"/>
      <c r="SPP156" s="991"/>
      <c r="SPQ156" s="991"/>
      <c r="SPR156" s="991"/>
      <c r="SPS156" s="991"/>
      <c r="SPT156" s="991"/>
      <c r="SPU156" s="991"/>
      <c r="SPV156" s="991"/>
      <c r="SPW156" s="991"/>
      <c r="SPX156" s="991"/>
      <c r="SPY156" s="991"/>
      <c r="SPZ156" s="991"/>
      <c r="SQA156" s="991"/>
      <c r="SQB156" s="991"/>
      <c r="SQC156" s="991"/>
      <c r="SQD156" s="991"/>
      <c r="SQE156" s="991"/>
      <c r="SQF156" s="991"/>
      <c r="SQG156" s="991"/>
      <c r="SQH156" s="991"/>
      <c r="SQI156" s="991"/>
      <c r="SQJ156" s="991"/>
      <c r="SQK156" s="991"/>
      <c r="SQL156" s="991"/>
      <c r="SQM156" s="991"/>
      <c r="SQN156" s="991"/>
      <c r="SQO156" s="991"/>
      <c r="SQP156" s="991"/>
      <c r="SQQ156" s="991"/>
      <c r="SQR156" s="991"/>
      <c r="SQS156" s="991"/>
      <c r="SQT156" s="991"/>
      <c r="SQU156" s="991"/>
      <c r="SQV156" s="991"/>
      <c r="SQW156" s="991"/>
      <c r="SQX156" s="991"/>
      <c r="SQY156" s="991"/>
      <c r="SQZ156" s="991"/>
      <c r="SRA156" s="991"/>
      <c r="SRB156" s="991"/>
      <c r="SRC156" s="991"/>
      <c r="SRD156" s="991"/>
      <c r="SRE156" s="991"/>
      <c r="SRF156" s="991"/>
      <c r="SRG156" s="991"/>
      <c r="SRH156" s="991"/>
      <c r="SRI156" s="991"/>
      <c r="SRJ156" s="991"/>
      <c r="SRK156" s="991"/>
      <c r="SRL156" s="991"/>
      <c r="SRM156" s="991"/>
      <c r="SRN156" s="991"/>
      <c r="SRO156" s="991"/>
      <c r="SRP156" s="991"/>
      <c r="SRQ156" s="991"/>
      <c r="SRR156" s="991"/>
      <c r="SRS156" s="991"/>
      <c r="SRT156" s="991"/>
      <c r="SRU156" s="991"/>
      <c r="SRV156" s="991"/>
      <c r="SRW156" s="991"/>
      <c r="SRX156" s="991"/>
      <c r="SRY156" s="991"/>
      <c r="SRZ156" s="991"/>
      <c r="SSA156" s="991"/>
      <c r="SSB156" s="991"/>
      <c r="SSC156" s="991"/>
      <c r="SSD156" s="991"/>
      <c r="SSE156" s="991"/>
      <c r="SSF156" s="991"/>
      <c r="SSG156" s="991"/>
      <c r="SSH156" s="991"/>
      <c r="SSI156" s="991"/>
      <c r="SSJ156" s="991"/>
      <c r="SSK156" s="991"/>
      <c r="SSL156" s="991"/>
      <c r="SSM156" s="991"/>
      <c r="SSN156" s="991"/>
      <c r="SSO156" s="991"/>
      <c r="SSP156" s="991"/>
      <c r="SSQ156" s="991"/>
      <c r="SSR156" s="991"/>
      <c r="SSS156" s="991"/>
      <c r="SST156" s="991"/>
      <c r="SSU156" s="991"/>
      <c r="SSV156" s="991"/>
      <c r="SSW156" s="991"/>
      <c r="SSX156" s="991"/>
      <c r="SSY156" s="991"/>
      <c r="SSZ156" s="991"/>
      <c r="STA156" s="991"/>
      <c r="STB156" s="991"/>
      <c r="STC156" s="991"/>
      <c r="STD156" s="991"/>
      <c r="STE156" s="991"/>
      <c r="STF156" s="991"/>
      <c r="STG156" s="991"/>
      <c r="STH156" s="991"/>
      <c r="STI156" s="991"/>
      <c r="STJ156" s="991"/>
      <c r="STK156" s="991"/>
      <c r="STL156" s="991"/>
      <c r="STM156" s="991"/>
      <c r="STN156" s="991"/>
      <c r="STO156" s="991"/>
      <c r="STP156" s="991"/>
      <c r="STQ156" s="991"/>
      <c r="STR156" s="991"/>
      <c r="STS156" s="991"/>
      <c r="STT156" s="991"/>
      <c r="STU156" s="991"/>
      <c r="STV156" s="991"/>
      <c r="STW156" s="991"/>
      <c r="STX156" s="991"/>
      <c r="STY156" s="991"/>
      <c r="STZ156" s="991"/>
      <c r="SUA156" s="991"/>
      <c r="SUB156" s="991"/>
      <c r="SUC156" s="991"/>
      <c r="SUD156" s="991"/>
      <c r="SUE156" s="991"/>
      <c r="SUF156" s="991"/>
      <c r="SUG156" s="991"/>
      <c r="SUH156" s="991"/>
      <c r="SUI156" s="991"/>
      <c r="SUJ156" s="991"/>
      <c r="SUK156" s="991"/>
      <c r="SUL156" s="991"/>
      <c r="SUM156" s="991"/>
      <c r="SUN156" s="991"/>
      <c r="SUO156" s="991"/>
      <c r="SUP156" s="991"/>
      <c r="SUQ156" s="991"/>
      <c r="SUR156" s="991"/>
      <c r="SUS156" s="991"/>
      <c r="SUT156" s="991"/>
      <c r="SUU156" s="991"/>
      <c r="SUV156" s="991"/>
      <c r="SUW156" s="991"/>
      <c r="SUX156" s="991"/>
      <c r="SUY156" s="991"/>
      <c r="SUZ156" s="991"/>
      <c r="SVA156" s="991"/>
      <c r="SVB156" s="991"/>
      <c r="SVC156" s="991"/>
      <c r="SVD156" s="991"/>
      <c r="SVE156" s="991"/>
      <c r="SVF156" s="991"/>
      <c r="SVG156" s="991"/>
      <c r="SVH156" s="991"/>
      <c r="SVI156" s="991"/>
      <c r="SVJ156" s="991"/>
      <c r="SVK156" s="991"/>
      <c r="SVL156" s="991"/>
      <c r="SVM156" s="991"/>
      <c r="SVN156" s="991"/>
      <c r="SVO156" s="991"/>
      <c r="SVP156" s="991"/>
      <c r="SVQ156" s="991"/>
      <c r="SVR156" s="991"/>
      <c r="SVS156" s="991"/>
      <c r="SVT156" s="991"/>
      <c r="SVU156" s="991"/>
      <c r="SVV156" s="991"/>
      <c r="SVW156" s="991"/>
      <c r="SVX156" s="991"/>
      <c r="SVY156" s="991"/>
      <c r="SVZ156" s="991"/>
      <c r="SWA156" s="991"/>
      <c r="SWB156" s="991"/>
      <c r="SWC156" s="991"/>
      <c r="SWD156" s="991"/>
      <c r="SWE156" s="991"/>
      <c r="SWF156" s="991"/>
      <c r="SWG156" s="991"/>
      <c r="SWH156" s="991"/>
      <c r="SWI156" s="991"/>
      <c r="SWJ156" s="991"/>
      <c r="SWK156" s="991"/>
      <c r="SWL156" s="991"/>
      <c r="SWM156" s="991"/>
      <c r="SWN156" s="991"/>
      <c r="SWO156" s="991"/>
      <c r="SWP156" s="991"/>
      <c r="SWQ156" s="991"/>
      <c r="SWR156" s="991"/>
      <c r="SWS156" s="991"/>
      <c r="SWT156" s="991"/>
      <c r="SWU156" s="991"/>
      <c r="SWV156" s="991"/>
      <c r="SWW156" s="991"/>
      <c r="SWX156" s="991"/>
      <c r="SWY156" s="991"/>
      <c r="SWZ156" s="991"/>
      <c r="SXA156" s="991"/>
      <c r="SXB156" s="991"/>
      <c r="SXC156" s="991"/>
      <c r="SXD156" s="991"/>
      <c r="SXE156" s="991"/>
      <c r="SXF156" s="991"/>
      <c r="SXG156" s="991"/>
      <c r="SXH156" s="991"/>
      <c r="SXI156" s="991"/>
      <c r="SXJ156" s="991"/>
      <c r="SXK156" s="991"/>
      <c r="SXL156" s="991"/>
      <c r="SXM156" s="991"/>
      <c r="SXN156" s="991"/>
      <c r="SXO156" s="991"/>
      <c r="SXP156" s="991"/>
      <c r="SXQ156" s="991"/>
      <c r="SXR156" s="991"/>
      <c r="SXS156" s="991"/>
      <c r="SXT156" s="991"/>
      <c r="SXU156" s="991"/>
      <c r="SXV156" s="991"/>
      <c r="SXW156" s="991"/>
      <c r="SXX156" s="991"/>
      <c r="SXY156" s="991"/>
      <c r="SXZ156" s="991"/>
      <c r="SYA156" s="991"/>
      <c r="SYB156" s="991"/>
      <c r="SYC156" s="991"/>
      <c r="SYD156" s="991"/>
      <c r="SYE156" s="991"/>
      <c r="SYF156" s="991"/>
      <c r="SYG156" s="991"/>
      <c r="SYH156" s="991"/>
      <c r="SYI156" s="991"/>
      <c r="SYJ156" s="991"/>
      <c r="SYK156" s="991"/>
      <c r="SYL156" s="991"/>
      <c r="SYM156" s="991"/>
      <c r="SYN156" s="991"/>
      <c r="SYO156" s="991"/>
      <c r="SYP156" s="991"/>
      <c r="SYQ156" s="991"/>
      <c r="SYR156" s="991"/>
      <c r="SYS156" s="991"/>
      <c r="SYT156" s="991"/>
      <c r="SYU156" s="991"/>
      <c r="SYV156" s="991"/>
      <c r="SYW156" s="991"/>
      <c r="SYX156" s="991"/>
      <c r="SYY156" s="991"/>
      <c r="SYZ156" s="991"/>
      <c r="SZA156" s="991"/>
      <c r="SZB156" s="991"/>
      <c r="SZC156" s="991"/>
      <c r="SZD156" s="991"/>
      <c r="SZE156" s="991"/>
      <c r="SZF156" s="991"/>
      <c r="SZG156" s="991"/>
      <c r="SZH156" s="991"/>
      <c r="SZI156" s="991"/>
      <c r="SZJ156" s="991"/>
      <c r="SZK156" s="991"/>
      <c r="SZL156" s="991"/>
      <c r="SZM156" s="991"/>
      <c r="SZN156" s="991"/>
      <c r="SZO156" s="991"/>
      <c r="SZP156" s="991"/>
      <c r="SZQ156" s="991"/>
      <c r="SZR156" s="991"/>
      <c r="SZS156" s="991"/>
      <c r="SZT156" s="991"/>
      <c r="SZU156" s="991"/>
      <c r="SZV156" s="991"/>
      <c r="SZW156" s="991"/>
      <c r="SZX156" s="991"/>
      <c r="SZY156" s="991"/>
      <c r="SZZ156" s="991"/>
      <c r="TAA156" s="991"/>
      <c r="TAB156" s="991"/>
      <c r="TAC156" s="991"/>
      <c r="TAD156" s="991"/>
      <c r="TAE156" s="991"/>
      <c r="TAF156" s="991"/>
      <c r="TAG156" s="991"/>
      <c r="TAH156" s="991"/>
      <c r="TAI156" s="991"/>
      <c r="TAJ156" s="991"/>
      <c r="TAK156" s="991"/>
      <c r="TAL156" s="991"/>
      <c r="TAM156" s="991"/>
      <c r="TAN156" s="991"/>
      <c r="TAO156" s="991"/>
      <c r="TAP156" s="991"/>
      <c r="TAQ156" s="991"/>
      <c r="TAR156" s="991"/>
      <c r="TAS156" s="991"/>
      <c r="TAT156" s="991"/>
      <c r="TAU156" s="991"/>
      <c r="TAV156" s="991"/>
      <c r="TAW156" s="991"/>
      <c r="TAX156" s="991"/>
      <c r="TAY156" s="991"/>
      <c r="TAZ156" s="991"/>
      <c r="TBA156" s="991"/>
      <c r="TBB156" s="991"/>
      <c r="TBC156" s="991"/>
      <c r="TBD156" s="991"/>
      <c r="TBE156" s="991"/>
      <c r="TBF156" s="991"/>
      <c r="TBG156" s="991"/>
      <c r="TBH156" s="991"/>
      <c r="TBI156" s="991"/>
      <c r="TBJ156" s="991"/>
      <c r="TBK156" s="991"/>
      <c r="TBL156" s="991"/>
      <c r="TBM156" s="991"/>
      <c r="TBN156" s="991"/>
      <c r="TBO156" s="991"/>
      <c r="TBP156" s="991"/>
      <c r="TBQ156" s="991"/>
      <c r="TBR156" s="991"/>
      <c r="TBS156" s="991"/>
      <c r="TBT156" s="991"/>
      <c r="TBU156" s="991"/>
      <c r="TBV156" s="991"/>
      <c r="TBW156" s="991"/>
      <c r="TBX156" s="991"/>
      <c r="TBY156" s="991"/>
      <c r="TBZ156" s="991"/>
      <c r="TCA156" s="991"/>
      <c r="TCB156" s="991"/>
      <c r="TCC156" s="991"/>
      <c r="TCD156" s="991"/>
      <c r="TCE156" s="991"/>
      <c r="TCF156" s="991"/>
      <c r="TCG156" s="991"/>
      <c r="TCH156" s="991"/>
      <c r="TCI156" s="991"/>
      <c r="TCJ156" s="991"/>
      <c r="TCK156" s="991"/>
      <c r="TCL156" s="991"/>
      <c r="TCM156" s="991"/>
      <c r="TCN156" s="991"/>
      <c r="TCO156" s="991"/>
      <c r="TCP156" s="991"/>
      <c r="TCQ156" s="991"/>
      <c r="TCR156" s="991"/>
      <c r="TCS156" s="991"/>
      <c r="TCT156" s="991"/>
      <c r="TCU156" s="991"/>
      <c r="TCV156" s="991"/>
      <c r="TCW156" s="991"/>
      <c r="TCX156" s="991"/>
      <c r="TCY156" s="991"/>
      <c r="TCZ156" s="991"/>
      <c r="TDA156" s="991"/>
      <c r="TDB156" s="991"/>
      <c r="TDC156" s="991"/>
      <c r="TDD156" s="991"/>
      <c r="TDE156" s="991"/>
      <c r="TDF156" s="991"/>
      <c r="TDG156" s="991"/>
      <c r="TDH156" s="991"/>
      <c r="TDI156" s="991"/>
      <c r="TDJ156" s="991"/>
      <c r="TDK156" s="991"/>
      <c r="TDL156" s="991"/>
      <c r="TDM156" s="991"/>
      <c r="TDN156" s="991"/>
      <c r="TDO156" s="991"/>
      <c r="TDP156" s="991"/>
      <c r="TDQ156" s="991"/>
      <c r="TDR156" s="991"/>
      <c r="TDS156" s="991"/>
      <c r="TDT156" s="991"/>
      <c r="TDU156" s="991"/>
      <c r="TDV156" s="991"/>
      <c r="TDW156" s="991"/>
      <c r="TDX156" s="991"/>
      <c r="TDY156" s="991"/>
      <c r="TDZ156" s="991"/>
      <c r="TEA156" s="991"/>
      <c r="TEB156" s="991"/>
      <c r="TEC156" s="991"/>
      <c r="TED156" s="991"/>
      <c r="TEE156" s="991"/>
      <c r="TEF156" s="991"/>
      <c r="TEG156" s="991"/>
      <c r="TEH156" s="991"/>
      <c r="TEI156" s="991"/>
      <c r="TEJ156" s="991"/>
      <c r="TEK156" s="991"/>
      <c r="TEL156" s="991"/>
      <c r="TEM156" s="991"/>
      <c r="TEN156" s="991"/>
      <c r="TEO156" s="991"/>
      <c r="TEP156" s="991"/>
      <c r="TEQ156" s="991"/>
      <c r="TER156" s="991"/>
      <c r="TES156" s="991"/>
      <c r="TET156" s="991"/>
      <c r="TEU156" s="991"/>
      <c r="TEV156" s="991"/>
      <c r="TEW156" s="991"/>
      <c r="TEX156" s="991"/>
      <c r="TEY156" s="991"/>
      <c r="TEZ156" s="991"/>
      <c r="TFA156" s="991"/>
      <c r="TFB156" s="991"/>
      <c r="TFC156" s="991"/>
      <c r="TFD156" s="991"/>
      <c r="TFE156" s="991"/>
      <c r="TFF156" s="991"/>
      <c r="TFG156" s="991"/>
      <c r="TFH156" s="991"/>
      <c r="TFI156" s="991"/>
      <c r="TFJ156" s="991"/>
      <c r="TFK156" s="991"/>
      <c r="TFL156" s="991"/>
      <c r="TFM156" s="991"/>
      <c r="TFN156" s="991"/>
      <c r="TFO156" s="991"/>
      <c r="TFP156" s="991"/>
      <c r="TFQ156" s="991"/>
      <c r="TFR156" s="991"/>
      <c r="TFS156" s="991"/>
      <c r="TFT156" s="991"/>
      <c r="TFU156" s="991"/>
      <c r="TFV156" s="991"/>
      <c r="TFW156" s="991"/>
      <c r="TFX156" s="991"/>
      <c r="TFY156" s="991"/>
      <c r="TFZ156" s="991"/>
      <c r="TGA156" s="991"/>
      <c r="TGB156" s="991"/>
      <c r="TGC156" s="991"/>
      <c r="TGD156" s="991"/>
      <c r="TGE156" s="991"/>
      <c r="TGF156" s="991"/>
      <c r="TGG156" s="991"/>
      <c r="TGH156" s="991"/>
      <c r="TGI156" s="991"/>
      <c r="TGJ156" s="991"/>
      <c r="TGK156" s="991"/>
      <c r="TGL156" s="991"/>
      <c r="TGM156" s="991"/>
      <c r="TGN156" s="991"/>
      <c r="TGO156" s="991"/>
      <c r="TGP156" s="991"/>
      <c r="TGQ156" s="991"/>
      <c r="TGR156" s="991"/>
      <c r="TGS156" s="991"/>
      <c r="TGT156" s="991"/>
      <c r="TGU156" s="991"/>
      <c r="TGV156" s="991"/>
      <c r="TGW156" s="991"/>
      <c r="TGX156" s="991"/>
      <c r="TGY156" s="991"/>
      <c r="TGZ156" s="991"/>
      <c r="THA156" s="991"/>
      <c r="THB156" s="991"/>
      <c r="THC156" s="991"/>
      <c r="THD156" s="991"/>
      <c r="THE156" s="991"/>
      <c r="THF156" s="991"/>
      <c r="THG156" s="991"/>
      <c r="THH156" s="991"/>
      <c r="THI156" s="991"/>
      <c r="THJ156" s="991"/>
      <c r="THK156" s="991"/>
      <c r="THL156" s="991"/>
      <c r="THM156" s="991"/>
      <c r="THN156" s="991"/>
      <c r="THO156" s="991"/>
      <c r="THP156" s="991"/>
      <c r="THQ156" s="991"/>
      <c r="THR156" s="991"/>
      <c r="THS156" s="991"/>
      <c r="THT156" s="991"/>
      <c r="THU156" s="991"/>
      <c r="THV156" s="991"/>
      <c r="THW156" s="991"/>
      <c r="THX156" s="991"/>
      <c r="THY156" s="991"/>
      <c r="THZ156" s="991"/>
      <c r="TIA156" s="991"/>
      <c r="TIB156" s="991"/>
      <c r="TIC156" s="991"/>
      <c r="TID156" s="991"/>
      <c r="TIE156" s="991"/>
      <c r="TIF156" s="991"/>
      <c r="TIG156" s="991"/>
      <c r="TIH156" s="991"/>
      <c r="TII156" s="991"/>
      <c r="TIJ156" s="991"/>
      <c r="TIK156" s="991"/>
      <c r="TIL156" s="991"/>
      <c r="TIM156" s="991"/>
      <c r="TIN156" s="991"/>
      <c r="TIO156" s="991"/>
      <c r="TIP156" s="991"/>
      <c r="TIQ156" s="991"/>
      <c r="TIR156" s="991"/>
      <c r="TIS156" s="991"/>
      <c r="TIT156" s="991"/>
      <c r="TIU156" s="991"/>
      <c r="TIV156" s="991"/>
      <c r="TIW156" s="991"/>
      <c r="TIX156" s="991"/>
      <c r="TIY156" s="991"/>
      <c r="TIZ156" s="991"/>
      <c r="TJA156" s="991"/>
      <c r="TJB156" s="991"/>
      <c r="TJC156" s="991"/>
      <c r="TJD156" s="991"/>
      <c r="TJE156" s="991"/>
      <c r="TJF156" s="991"/>
      <c r="TJG156" s="991"/>
      <c r="TJH156" s="991"/>
      <c r="TJI156" s="991"/>
      <c r="TJJ156" s="991"/>
      <c r="TJK156" s="991"/>
      <c r="TJL156" s="991"/>
      <c r="TJM156" s="991"/>
      <c r="TJN156" s="991"/>
      <c r="TJO156" s="991"/>
      <c r="TJP156" s="991"/>
      <c r="TJQ156" s="991"/>
      <c r="TJR156" s="991"/>
      <c r="TJS156" s="991"/>
      <c r="TJT156" s="991"/>
      <c r="TJU156" s="991"/>
      <c r="TJV156" s="991"/>
      <c r="TJW156" s="991"/>
      <c r="TJX156" s="991"/>
      <c r="TJY156" s="991"/>
      <c r="TJZ156" s="991"/>
      <c r="TKA156" s="991"/>
      <c r="TKB156" s="991"/>
      <c r="TKC156" s="991"/>
      <c r="TKD156" s="991"/>
      <c r="TKE156" s="991"/>
      <c r="TKF156" s="991"/>
      <c r="TKG156" s="991"/>
      <c r="TKH156" s="991"/>
      <c r="TKI156" s="991"/>
      <c r="TKJ156" s="991"/>
      <c r="TKK156" s="991"/>
      <c r="TKL156" s="991"/>
      <c r="TKM156" s="991"/>
      <c r="TKN156" s="991"/>
      <c r="TKO156" s="991"/>
      <c r="TKP156" s="991"/>
      <c r="TKQ156" s="991"/>
      <c r="TKR156" s="991"/>
      <c r="TKS156" s="991"/>
      <c r="TKT156" s="991"/>
      <c r="TKU156" s="991"/>
      <c r="TKV156" s="991"/>
      <c r="TKW156" s="991"/>
      <c r="TKX156" s="991"/>
      <c r="TKY156" s="991"/>
      <c r="TKZ156" s="991"/>
      <c r="TLA156" s="991"/>
      <c r="TLB156" s="991"/>
      <c r="TLC156" s="991"/>
      <c r="TLD156" s="991"/>
      <c r="TLE156" s="991"/>
      <c r="TLF156" s="991"/>
      <c r="TLG156" s="991"/>
      <c r="TLH156" s="991"/>
      <c r="TLI156" s="991"/>
      <c r="TLJ156" s="991"/>
      <c r="TLK156" s="991"/>
      <c r="TLL156" s="991"/>
      <c r="TLM156" s="991"/>
      <c r="TLN156" s="991"/>
      <c r="TLO156" s="991"/>
      <c r="TLP156" s="991"/>
      <c r="TLQ156" s="991"/>
      <c r="TLR156" s="991"/>
      <c r="TLS156" s="991"/>
      <c r="TLT156" s="991"/>
      <c r="TLU156" s="991"/>
      <c r="TLV156" s="991"/>
      <c r="TLW156" s="991"/>
      <c r="TLX156" s="991"/>
      <c r="TLY156" s="991"/>
      <c r="TLZ156" s="991"/>
      <c r="TMA156" s="991"/>
      <c r="TMB156" s="991"/>
      <c r="TMC156" s="991"/>
      <c r="TMD156" s="991"/>
      <c r="TME156" s="991"/>
      <c r="TMF156" s="991"/>
      <c r="TMG156" s="991"/>
      <c r="TMH156" s="991"/>
      <c r="TMI156" s="991"/>
      <c r="TMJ156" s="991"/>
      <c r="TMK156" s="991"/>
      <c r="TML156" s="991"/>
      <c r="TMM156" s="991"/>
      <c r="TMN156" s="991"/>
      <c r="TMO156" s="991"/>
      <c r="TMP156" s="991"/>
      <c r="TMQ156" s="991"/>
      <c r="TMR156" s="991"/>
      <c r="TMS156" s="991"/>
      <c r="TMT156" s="991"/>
      <c r="TMU156" s="991"/>
      <c r="TMV156" s="991"/>
      <c r="TMW156" s="991"/>
      <c r="TMX156" s="991"/>
      <c r="TMY156" s="991"/>
      <c r="TMZ156" s="991"/>
      <c r="TNA156" s="991"/>
      <c r="TNB156" s="991"/>
      <c r="TNC156" s="991"/>
      <c r="TND156" s="991"/>
      <c r="TNE156" s="991"/>
      <c r="TNF156" s="991"/>
      <c r="TNG156" s="991"/>
      <c r="TNH156" s="991"/>
      <c r="TNI156" s="991"/>
      <c r="TNJ156" s="991"/>
      <c r="TNK156" s="991"/>
      <c r="TNL156" s="991"/>
      <c r="TNM156" s="991"/>
      <c r="TNN156" s="991"/>
      <c r="TNO156" s="991"/>
      <c r="TNP156" s="991"/>
      <c r="TNQ156" s="991"/>
      <c r="TNR156" s="991"/>
      <c r="TNS156" s="991"/>
      <c r="TNT156" s="991"/>
      <c r="TNU156" s="991"/>
      <c r="TNV156" s="991"/>
      <c r="TNW156" s="991"/>
      <c r="TNX156" s="991"/>
      <c r="TNY156" s="991"/>
      <c r="TNZ156" s="991"/>
      <c r="TOA156" s="991"/>
      <c r="TOB156" s="991"/>
      <c r="TOC156" s="991"/>
      <c r="TOD156" s="991"/>
      <c r="TOE156" s="991"/>
      <c r="TOF156" s="991"/>
      <c r="TOG156" s="991"/>
      <c r="TOH156" s="991"/>
      <c r="TOI156" s="991"/>
      <c r="TOJ156" s="991"/>
      <c r="TOK156" s="991"/>
      <c r="TOL156" s="991"/>
      <c r="TOM156" s="991"/>
      <c r="TON156" s="991"/>
      <c r="TOO156" s="991"/>
      <c r="TOP156" s="991"/>
      <c r="TOQ156" s="991"/>
      <c r="TOR156" s="991"/>
      <c r="TOS156" s="991"/>
      <c r="TOT156" s="991"/>
      <c r="TOU156" s="991"/>
      <c r="TOV156" s="991"/>
      <c r="TOW156" s="991"/>
      <c r="TOX156" s="991"/>
      <c r="TOY156" s="991"/>
      <c r="TOZ156" s="991"/>
      <c r="TPA156" s="991"/>
      <c r="TPB156" s="991"/>
      <c r="TPC156" s="991"/>
      <c r="TPD156" s="991"/>
      <c r="TPE156" s="991"/>
      <c r="TPF156" s="991"/>
      <c r="TPG156" s="991"/>
      <c r="TPH156" s="991"/>
      <c r="TPI156" s="991"/>
      <c r="TPJ156" s="991"/>
      <c r="TPK156" s="991"/>
      <c r="TPL156" s="991"/>
      <c r="TPM156" s="991"/>
      <c r="TPN156" s="991"/>
      <c r="TPO156" s="991"/>
      <c r="TPP156" s="991"/>
      <c r="TPQ156" s="991"/>
      <c r="TPR156" s="991"/>
      <c r="TPS156" s="991"/>
      <c r="TPT156" s="991"/>
      <c r="TPU156" s="991"/>
      <c r="TPV156" s="991"/>
      <c r="TPW156" s="991"/>
      <c r="TPX156" s="991"/>
      <c r="TPY156" s="991"/>
      <c r="TPZ156" s="991"/>
      <c r="TQA156" s="991"/>
      <c r="TQB156" s="991"/>
      <c r="TQC156" s="991"/>
      <c r="TQD156" s="991"/>
      <c r="TQE156" s="991"/>
      <c r="TQF156" s="991"/>
      <c r="TQG156" s="991"/>
      <c r="TQH156" s="991"/>
      <c r="TQI156" s="991"/>
      <c r="TQJ156" s="991"/>
      <c r="TQK156" s="991"/>
      <c r="TQL156" s="991"/>
      <c r="TQM156" s="991"/>
      <c r="TQN156" s="991"/>
      <c r="TQO156" s="991"/>
      <c r="TQP156" s="991"/>
      <c r="TQQ156" s="991"/>
      <c r="TQR156" s="991"/>
      <c r="TQS156" s="991"/>
      <c r="TQT156" s="991"/>
      <c r="TQU156" s="991"/>
      <c r="TQV156" s="991"/>
      <c r="TQW156" s="991"/>
      <c r="TQX156" s="991"/>
      <c r="TQY156" s="991"/>
      <c r="TQZ156" s="991"/>
      <c r="TRA156" s="991"/>
      <c r="TRB156" s="991"/>
      <c r="TRC156" s="991"/>
      <c r="TRD156" s="991"/>
      <c r="TRE156" s="991"/>
      <c r="TRF156" s="991"/>
      <c r="TRG156" s="991"/>
      <c r="TRH156" s="991"/>
      <c r="TRI156" s="991"/>
      <c r="TRJ156" s="991"/>
      <c r="TRK156" s="991"/>
      <c r="TRL156" s="991"/>
      <c r="TRM156" s="991"/>
      <c r="TRN156" s="991"/>
      <c r="TRO156" s="991"/>
      <c r="TRP156" s="991"/>
      <c r="TRQ156" s="991"/>
      <c r="TRR156" s="991"/>
      <c r="TRS156" s="991"/>
      <c r="TRT156" s="991"/>
      <c r="TRU156" s="991"/>
      <c r="TRV156" s="991"/>
      <c r="TRW156" s="991"/>
      <c r="TRX156" s="991"/>
      <c r="TRY156" s="991"/>
      <c r="TRZ156" s="991"/>
      <c r="TSA156" s="991"/>
      <c r="TSB156" s="991"/>
      <c r="TSC156" s="991"/>
      <c r="TSD156" s="991"/>
      <c r="TSE156" s="991"/>
      <c r="TSF156" s="991"/>
      <c r="TSG156" s="991"/>
      <c r="TSH156" s="991"/>
      <c r="TSI156" s="991"/>
      <c r="TSJ156" s="991"/>
      <c r="TSK156" s="991"/>
      <c r="TSL156" s="991"/>
      <c r="TSM156" s="991"/>
      <c r="TSN156" s="991"/>
      <c r="TSO156" s="991"/>
      <c r="TSP156" s="991"/>
      <c r="TSQ156" s="991"/>
      <c r="TSR156" s="991"/>
      <c r="TSS156" s="991"/>
      <c r="TST156" s="991"/>
      <c r="TSU156" s="991"/>
      <c r="TSV156" s="991"/>
      <c r="TSW156" s="991"/>
      <c r="TSX156" s="991"/>
      <c r="TSY156" s="991"/>
      <c r="TSZ156" s="991"/>
      <c r="TTA156" s="991"/>
      <c r="TTB156" s="991"/>
      <c r="TTC156" s="991"/>
      <c r="TTD156" s="991"/>
      <c r="TTE156" s="991"/>
      <c r="TTF156" s="991"/>
      <c r="TTG156" s="991"/>
      <c r="TTH156" s="991"/>
      <c r="TTI156" s="991"/>
      <c r="TTJ156" s="991"/>
      <c r="TTK156" s="991"/>
      <c r="TTL156" s="991"/>
      <c r="TTM156" s="991"/>
      <c r="TTN156" s="991"/>
      <c r="TTO156" s="991"/>
      <c r="TTP156" s="991"/>
      <c r="TTQ156" s="991"/>
      <c r="TTR156" s="991"/>
      <c r="TTS156" s="991"/>
      <c r="TTT156" s="991"/>
      <c r="TTU156" s="991"/>
      <c r="TTV156" s="991"/>
      <c r="TTW156" s="991"/>
      <c r="TTX156" s="991"/>
      <c r="TTY156" s="991"/>
      <c r="TTZ156" s="991"/>
      <c r="TUA156" s="991"/>
      <c r="TUB156" s="991"/>
      <c r="TUC156" s="991"/>
      <c r="TUD156" s="991"/>
      <c r="TUE156" s="991"/>
      <c r="TUF156" s="991"/>
      <c r="TUG156" s="991"/>
      <c r="TUH156" s="991"/>
      <c r="TUI156" s="991"/>
      <c r="TUJ156" s="991"/>
      <c r="TUK156" s="991"/>
      <c r="TUL156" s="991"/>
      <c r="TUM156" s="991"/>
      <c r="TUN156" s="991"/>
      <c r="TUO156" s="991"/>
      <c r="TUP156" s="991"/>
      <c r="TUQ156" s="991"/>
      <c r="TUR156" s="991"/>
      <c r="TUS156" s="991"/>
      <c r="TUT156" s="991"/>
      <c r="TUU156" s="991"/>
      <c r="TUV156" s="991"/>
      <c r="TUW156" s="991"/>
      <c r="TUX156" s="991"/>
      <c r="TUY156" s="991"/>
      <c r="TUZ156" s="991"/>
      <c r="TVA156" s="991"/>
      <c r="TVB156" s="991"/>
      <c r="TVC156" s="991"/>
      <c r="TVD156" s="991"/>
      <c r="TVE156" s="991"/>
      <c r="TVF156" s="991"/>
      <c r="TVG156" s="991"/>
      <c r="TVH156" s="991"/>
      <c r="TVI156" s="991"/>
      <c r="TVJ156" s="991"/>
      <c r="TVK156" s="991"/>
      <c r="TVL156" s="991"/>
      <c r="TVM156" s="991"/>
      <c r="TVN156" s="991"/>
      <c r="TVO156" s="991"/>
      <c r="TVP156" s="991"/>
      <c r="TVQ156" s="991"/>
      <c r="TVR156" s="991"/>
      <c r="TVS156" s="991"/>
      <c r="TVT156" s="991"/>
      <c r="TVU156" s="991"/>
      <c r="TVV156" s="991"/>
      <c r="TVW156" s="991"/>
      <c r="TVX156" s="991"/>
      <c r="TVY156" s="991"/>
      <c r="TVZ156" s="991"/>
      <c r="TWA156" s="991"/>
      <c r="TWB156" s="991"/>
      <c r="TWC156" s="991"/>
      <c r="TWD156" s="991"/>
      <c r="TWE156" s="991"/>
      <c r="TWF156" s="991"/>
      <c r="TWG156" s="991"/>
      <c r="TWH156" s="991"/>
      <c r="TWI156" s="991"/>
      <c r="TWJ156" s="991"/>
      <c r="TWK156" s="991"/>
      <c r="TWL156" s="991"/>
      <c r="TWM156" s="991"/>
      <c r="TWN156" s="991"/>
      <c r="TWO156" s="991"/>
      <c r="TWP156" s="991"/>
      <c r="TWQ156" s="991"/>
      <c r="TWR156" s="991"/>
      <c r="TWS156" s="991"/>
      <c r="TWT156" s="991"/>
      <c r="TWU156" s="991"/>
      <c r="TWV156" s="991"/>
      <c r="TWW156" s="991"/>
      <c r="TWX156" s="991"/>
      <c r="TWY156" s="991"/>
      <c r="TWZ156" s="991"/>
      <c r="TXA156" s="991"/>
      <c r="TXB156" s="991"/>
      <c r="TXC156" s="991"/>
      <c r="TXD156" s="991"/>
      <c r="TXE156" s="991"/>
      <c r="TXF156" s="991"/>
      <c r="TXG156" s="991"/>
      <c r="TXH156" s="991"/>
      <c r="TXI156" s="991"/>
      <c r="TXJ156" s="991"/>
      <c r="TXK156" s="991"/>
      <c r="TXL156" s="991"/>
      <c r="TXM156" s="991"/>
      <c r="TXN156" s="991"/>
      <c r="TXO156" s="991"/>
      <c r="TXP156" s="991"/>
      <c r="TXQ156" s="991"/>
      <c r="TXR156" s="991"/>
      <c r="TXS156" s="991"/>
      <c r="TXT156" s="991"/>
      <c r="TXU156" s="991"/>
      <c r="TXV156" s="991"/>
      <c r="TXW156" s="991"/>
      <c r="TXX156" s="991"/>
      <c r="TXY156" s="991"/>
      <c r="TXZ156" s="991"/>
      <c r="TYA156" s="991"/>
      <c r="TYB156" s="991"/>
      <c r="TYC156" s="991"/>
      <c r="TYD156" s="991"/>
      <c r="TYE156" s="991"/>
      <c r="TYF156" s="991"/>
      <c r="TYG156" s="991"/>
      <c r="TYH156" s="991"/>
      <c r="TYI156" s="991"/>
      <c r="TYJ156" s="991"/>
      <c r="TYK156" s="991"/>
      <c r="TYL156" s="991"/>
      <c r="TYM156" s="991"/>
      <c r="TYN156" s="991"/>
      <c r="TYO156" s="991"/>
      <c r="TYP156" s="991"/>
      <c r="TYQ156" s="991"/>
      <c r="TYR156" s="991"/>
      <c r="TYS156" s="991"/>
      <c r="TYT156" s="991"/>
      <c r="TYU156" s="991"/>
      <c r="TYV156" s="991"/>
      <c r="TYW156" s="991"/>
      <c r="TYX156" s="991"/>
      <c r="TYY156" s="991"/>
      <c r="TYZ156" s="991"/>
      <c r="TZA156" s="991"/>
      <c r="TZB156" s="991"/>
      <c r="TZC156" s="991"/>
      <c r="TZD156" s="991"/>
      <c r="TZE156" s="991"/>
      <c r="TZF156" s="991"/>
      <c r="TZG156" s="991"/>
      <c r="TZH156" s="991"/>
      <c r="TZI156" s="991"/>
      <c r="TZJ156" s="991"/>
      <c r="TZK156" s="991"/>
      <c r="TZL156" s="991"/>
      <c r="TZM156" s="991"/>
      <c r="TZN156" s="991"/>
      <c r="TZO156" s="991"/>
      <c r="TZP156" s="991"/>
      <c r="TZQ156" s="991"/>
      <c r="TZR156" s="991"/>
      <c r="TZS156" s="991"/>
      <c r="TZT156" s="991"/>
      <c r="TZU156" s="991"/>
      <c r="TZV156" s="991"/>
      <c r="TZW156" s="991"/>
      <c r="TZX156" s="991"/>
      <c r="TZY156" s="991"/>
      <c r="TZZ156" s="991"/>
      <c r="UAA156" s="991"/>
      <c r="UAB156" s="991"/>
      <c r="UAC156" s="991"/>
      <c r="UAD156" s="991"/>
      <c r="UAE156" s="991"/>
      <c r="UAF156" s="991"/>
      <c r="UAG156" s="991"/>
      <c r="UAH156" s="991"/>
      <c r="UAI156" s="991"/>
      <c r="UAJ156" s="991"/>
      <c r="UAK156" s="991"/>
      <c r="UAL156" s="991"/>
      <c r="UAM156" s="991"/>
      <c r="UAN156" s="991"/>
      <c r="UAO156" s="991"/>
      <c r="UAP156" s="991"/>
      <c r="UAQ156" s="991"/>
      <c r="UAR156" s="991"/>
      <c r="UAS156" s="991"/>
      <c r="UAT156" s="991"/>
      <c r="UAU156" s="991"/>
      <c r="UAV156" s="991"/>
      <c r="UAW156" s="991"/>
      <c r="UAX156" s="991"/>
      <c r="UAY156" s="991"/>
      <c r="UAZ156" s="991"/>
      <c r="UBA156" s="991"/>
      <c r="UBB156" s="991"/>
      <c r="UBC156" s="991"/>
      <c r="UBD156" s="991"/>
      <c r="UBE156" s="991"/>
      <c r="UBF156" s="991"/>
      <c r="UBG156" s="991"/>
      <c r="UBH156" s="991"/>
      <c r="UBI156" s="991"/>
      <c r="UBJ156" s="991"/>
      <c r="UBK156" s="991"/>
      <c r="UBL156" s="991"/>
      <c r="UBM156" s="991"/>
      <c r="UBN156" s="991"/>
      <c r="UBO156" s="991"/>
      <c r="UBP156" s="991"/>
      <c r="UBQ156" s="991"/>
      <c r="UBR156" s="991"/>
      <c r="UBS156" s="991"/>
      <c r="UBT156" s="991"/>
      <c r="UBU156" s="991"/>
      <c r="UBV156" s="991"/>
      <c r="UBW156" s="991"/>
      <c r="UBX156" s="991"/>
      <c r="UBY156" s="991"/>
      <c r="UBZ156" s="991"/>
      <c r="UCA156" s="991"/>
      <c r="UCB156" s="991"/>
      <c r="UCC156" s="991"/>
      <c r="UCD156" s="991"/>
      <c r="UCE156" s="991"/>
      <c r="UCF156" s="991"/>
      <c r="UCG156" s="991"/>
      <c r="UCH156" s="991"/>
      <c r="UCI156" s="991"/>
      <c r="UCJ156" s="991"/>
      <c r="UCK156" s="991"/>
      <c r="UCL156" s="991"/>
      <c r="UCM156" s="991"/>
      <c r="UCN156" s="991"/>
      <c r="UCO156" s="991"/>
      <c r="UCP156" s="991"/>
      <c r="UCQ156" s="991"/>
      <c r="UCR156" s="991"/>
      <c r="UCS156" s="991"/>
      <c r="UCT156" s="991"/>
      <c r="UCU156" s="991"/>
      <c r="UCV156" s="991"/>
      <c r="UCW156" s="991"/>
      <c r="UCX156" s="991"/>
      <c r="UCY156" s="991"/>
      <c r="UCZ156" s="991"/>
      <c r="UDA156" s="991"/>
      <c r="UDB156" s="991"/>
      <c r="UDC156" s="991"/>
      <c r="UDD156" s="991"/>
      <c r="UDE156" s="991"/>
      <c r="UDF156" s="991"/>
      <c r="UDG156" s="991"/>
      <c r="UDH156" s="991"/>
      <c r="UDI156" s="991"/>
      <c r="UDJ156" s="991"/>
      <c r="UDK156" s="991"/>
      <c r="UDL156" s="991"/>
      <c r="UDM156" s="991"/>
      <c r="UDN156" s="991"/>
      <c r="UDO156" s="991"/>
      <c r="UDP156" s="991"/>
      <c r="UDQ156" s="991"/>
      <c r="UDR156" s="991"/>
      <c r="UDS156" s="991"/>
      <c r="UDT156" s="991"/>
      <c r="UDU156" s="991"/>
      <c r="UDV156" s="991"/>
      <c r="UDW156" s="991"/>
      <c r="UDX156" s="991"/>
      <c r="UDY156" s="991"/>
      <c r="UDZ156" s="991"/>
      <c r="UEA156" s="991"/>
      <c r="UEB156" s="991"/>
      <c r="UEC156" s="991"/>
      <c r="UED156" s="991"/>
      <c r="UEE156" s="991"/>
      <c r="UEF156" s="991"/>
      <c r="UEG156" s="991"/>
      <c r="UEH156" s="991"/>
      <c r="UEI156" s="991"/>
      <c r="UEJ156" s="991"/>
      <c r="UEK156" s="991"/>
      <c r="UEL156" s="991"/>
      <c r="UEM156" s="991"/>
      <c r="UEN156" s="991"/>
      <c r="UEO156" s="991"/>
      <c r="UEP156" s="991"/>
      <c r="UEQ156" s="991"/>
      <c r="UER156" s="991"/>
      <c r="UES156" s="991"/>
      <c r="UET156" s="991"/>
      <c r="UEU156" s="991"/>
      <c r="UEV156" s="991"/>
      <c r="UEW156" s="991"/>
      <c r="UEX156" s="991"/>
      <c r="UEY156" s="991"/>
      <c r="UEZ156" s="991"/>
      <c r="UFA156" s="991"/>
      <c r="UFB156" s="991"/>
      <c r="UFC156" s="991"/>
      <c r="UFD156" s="991"/>
      <c r="UFE156" s="991"/>
      <c r="UFF156" s="991"/>
      <c r="UFG156" s="991"/>
      <c r="UFH156" s="991"/>
      <c r="UFI156" s="991"/>
      <c r="UFJ156" s="991"/>
      <c r="UFK156" s="991"/>
      <c r="UFL156" s="991"/>
      <c r="UFM156" s="991"/>
      <c r="UFN156" s="991"/>
      <c r="UFO156" s="991"/>
      <c r="UFP156" s="991"/>
      <c r="UFQ156" s="991"/>
      <c r="UFR156" s="991"/>
      <c r="UFS156" s="991"/>
      <c r="UFT156" s="991"/>
      <c r="UFU156" s="991"/>
      <c r="UFV156" s="991"/>
      <c r="UFW156" s="991"/>
      <c r="UFX156" s="991"/>
      <c r="UFY156" s="991"/>
      <c r="UFZ156" s="991"/>
      <c r="UGA156" s="991"/>
      <c r="UGB156" s="991"/>
      <c r="UGC156" s="991"/>
      <c r="UGD156" s="991"/>
      <c r="UGE156" s="991"/>
      <c r="UGF156" s="991"/>
      <c r="UGG156" s="991"/>
      <c r="UGH156" s="991"/>
      <c r="UGI156" s="991"/>
      <c r="UGJ156" s="991"/>
      <c r="UGK156" s="991"/>
      <c r="UGL156" s="991"/>
      <c r="UGM156" s="991"/>
      <c r="UGN156" s="991"/>
      <c r="UGO156" s="991"/>
      <c r="UGP156" s="991"/>
      <c r="UGQ156" s="991"/>
      <c r="UGR156" s="991"/>
      <c r="UGS156" s="991"/>
      <c r="UGT156" s="991"/>
      <c r="UGU156" s="991"/>
      <c r="UGV156" s="991"/>
      <c r="UGW156" s="991"/>
      <c r="UGX156" s="991"/>
      <c r="UGY156" s="991"/>
      <c r="UGZ156" s="991"/>
      <c r="UHA156" s="991"/>
      <c r="UHB156" s="991"/>
      <c r="UHC156" s="991"/>
      <c r="UHD156" s="991"/>
      <c r="UHE156" s="991"/>
      <c r="UHF156" s="991"/>
      <c r="UHG156" s="991"/>
      <c r="UHH156" s="991"/>
      <c r="UHI156" s="991"/>
      <c r="UHJ156" s="991"/>
      <c r="UHK156" s="991"/>
      <c r="UHL156" s="991"/>
      <c r="UHM156" s="991"/>
      <c r="UHN156" s="991"/>
      <c r="UHO156" s="991"/>
      <c r="UHP156" s="991"/>
      <c r="UHQ156" s="991"/>
      <c r="UHR156" s="991"/>
      <c r="UHS156" s="991"/>
      <c r="UHT156" s="991"/>
      <c r="UHU156" s="991"/>
      <c r="UHV156" s="991"/>
      <c r="UHW156" s="991"/>
      <c r="UHX156" s="991"/>
      <c r="UHY156" s="991"/>
      <c r="UHZ156" s="991"/>
      <c r="UIA156" s="991"/>
      <c r="UIB156" s="991"/>
      <c r="UIC156" s="991"/>
      <c r="UID156" s="991"/>
      <c r="UIE156" s="991"/>
      <c r="UIF156" s="991"/>
      <c r="UIG156" s="991"/>
      <c r="UIH156" s="991"/>
      <c r="UII156" s="991"/>
      <c r="UIJ156" s="991"/>
      <c r="UIK156" s="991"/>
      <c r="UIL156" s="991"/>
      <c r="UIM156" s="991"/>
      <c r="UIN156" s="991"/>
      <c r="UIO156" s="991"/>
      <c r="UIP156" s="991"/>
      <c r="UIQ156" s="991"/>
      <c r="UIR156" s="991"/>
      <c r="UIS156" s="991"/>
      <c r="UIT156" s="991"/>
      <c r="UIU156" s="991"/>
      <c r="UIV156" s="991"/>
      <c r="UIW156" s="991"/>
      <c r="UIX156" s="991"/>
      <c r="UIY156" s="991"/>
      <c r="UIZ156" s="991"/>
      <c r="UJA156" s="991"/>
      <c r="UJB156" s="991"/>
      <c r="UJC156" s="991"/>
      <c r="UJD156" s="991"/>
      <c r="UJE156" s="991"/>
      <c r="UJF156" s="991"/>
      <c r="UJG156" s="991"/>
      <c r="UJH156" s="991"/>
      <c r="UJI156" s="991"/>
      <c r="UJJ156" s="991"/>
      <c r="UJK156" s="991"/>
      <c r="UJL156" s="991"/>
      <c r="UJM156" s="991"/>
      <c r="UJN156" s="991"/>
      <c r="UJO156" s="991"/>
      <c r="UJP156" s="991"/>
      <c r="UJQ156" s="991"/>
      <c r="UJR156" s="991"/>
      <c r="UJS156" s="991"/>
      <c r="UJT156" s="991"/>
      <c r="UJU156" s="991"/>
      <c r="UJV156" s="991"/>
      <c r="UJW156" s="991"/>
      <c r="UJX156" s="991"/>
      <c r="UJY156" s="991"/>
      <c r="UJZ156" s="991"/>
      <c r="UKA156" s="991"/>
      <c r="UKB156" s="991"/>
      <c r="UKC156" s="991"/>
      <c r="UKD156" s="991"/>
      <c r="UKE156" s="991"/>
      <c r="UKF156" s="991"/>
      <c r="UKG156" s="991"/>
      <c r="UKH156" s="991"/>
      <c r="UKI156" s="991"/>
      <c r="UKJ156" s="991"/>
      <c r="UKK156" s="991"/>
      <c r="UKL156" s="991"/>
      <c r="UKM156" s="991"/>
      <c r="UKN156" s="991"/>
      <c r="UKO156" s="991"/>
      <c r="UKP156" s="991"/>
      <c r="UKQ156" s="991"/>
      <c r="UKR156" s="991"/>
      <c r="UKS156" s="991"/>
      <c r="UKT156" s="991"/>
      <c r="UKU156" s="991"/>
      <c r="UKV156" s="991"/>
      <c r="UKW156" s="991"/>
      <c r="UKX156" s="991"/>
      <c r="UKY156" s="991"/>
      <c r="UKZ156" s="991"/>
      <c r="ULA156" s="991"/>
      <c r="ULB156" s="991"/>
      <c r="ULC156" s="991"/>
      <c r="ULD156" s="991"/>
      <c r="ULE156" s="991"/>
      <c r="ULF156" s="991"/>
      <c r="ULG156" s="991"/>
      <c r="ULH156" s="991"/>
      <c r="ULI156" s="991"/>
      <c r="ULJ156" s="991"/>
      <c r="ULK156" s="991"/>
      <c r="ULL156" s="991"/>
      <c r="ULM156" s="991"/>
      <c r="ULN156" s="991"/>
      <c r="ULO156" s="991"/>
      <c r="ULP156" s="991"/>
      <c r="ULQ156" s="991"/>
      <c r="ULR156" s="991"/>
      <c r="ULS156" s="991"/>
      <c r="ULT156" s="991"/>
      <c r="ULU156" s="991"/>
      <c r="ULV156" s="991"/>
      <c r="ULW156" s="991"/>
      <c r="ULX156" s="991"/>
      <c r="ULY156" s="991"/>
      <c r="ULZ156" s="991"/>
      <c r="UMA156" s="991"/>
      <c r="UMB156" s="991"/>
      <c r="UMC156" s="991"/>
      <c r="UMD156" s="991"/>
      <c r="UME156" s="991"/>
      <c r="UMF156" s="991"/>
      <c r="UMG156" s="991"/>
      <c r="UMH156" s="991"/>
      <c r="UMI156" s="991"/>
      <c r="UMJ156" s="991"/>
      <c r="UMK156" s="991"/>
      <c r="UML156" s="991"/>
      <c r="UMM156" s="991"/>
      <c r="UMN156" s="991"/>
      <c r="UMO156" s="991"/>
      <c r="UMP156" s="991"/>
      <c r="UMQ156" s="991"/>
      <c r="UMR156" s="991"/>
      <c r="UMS156" s="991"/>
      <c r="UMT156" s="991"/>
      <c r="UMU156" s="991"/>
      <c r="UMV156" s="991"/>
      <c r="UMW156" s="991"/>
      <c r="UMX156" s="991"/>
      <c r="UMY156" s="991"/>
      <c r="UMZ156" s="991"/>
      <c r="UNA156" s="991"/>
      <c r="UNB156" s="991"/>
      <c r="UNC156" s="991"/>
      <c r="UND156" s="991"/>
      <c r="UNE156" s="991"/>
      <c r="UNF156" s="991"/>
      <c r="UNG156" s="991"/>
      <c r="UNH156" s="991"/>
      <c r="UNI156" s="991"/>
      <c r="UNJ156" s="991"/>
      <c r="UNK156" s="991"/>
      <c r="UNL156" s="991"/>
      <c r="UNM156" s="991"/>
      <c r="UNN156" s="991"/>
      <c r="UNO156" s="991"/>
      <c r="UNP156" s="991"/>
      <c r="UNQ156" s="991"/>
      <c r="UNR156" s="991"/>
      <c r="UNS156" s="991"/>
      <c r="UNT156" s="991"/>
      <c r="UNU156" s="991"/>
      <c r="UNV156" s="991"/>
      <c r="UNW156" s="991"/>
      <c r="UNX156" s="991"/>
      <c r="UNY156" s="991"/>
      <c r="UNZ156" s="991"/>
      <c r="UOA156" s="991"/>
      <c r="UOB156" s="991"/>
      <c r="UOC156" s="991"/>
      <c r="UOD156" s="991"/>
      <c r="UOE156" s="991"/>
      <c r="UOF156" s="991"/>
      <c r="UOG156" s="991"/>
      <c r="UOH156" s="991"/>
      <c r="UOI156" s="991"/>
      <c r="UOJ156" s="991"/>
      <c r="UOK156" s="991"/>
      <c r="UOL156" s="991"/>
      <c r="UOM156" s="991"/>
      <c r="UON156" s="991"/>
      <c r="UOO156" s="991"/>
      <c r="UOP156" s="991"/>
      <c r="UOQ156" s="991"/>
      <c r="UOR156" s="991"/>
      <c r="UOS156" s="991"/>
      <c r="UOT156" s="991"/>
      <c r="UOU156" s="991"/>
      <c r="UOV156" s="991"/>
      <c r="UOW156" s="991"/>
      <c r="UOX156" s="991"/>
      <c r="UOY156" s="991"/>
      <c r="UOZ156" s="991"/>
      <c r="UPA156" s="991"/>
      <c r="UPB156" s="991"/>
      <c r="UPC156" s="991"/>
      <c r="UPD156" s="991"/>
      <c r="UPE156" s="991"/>
      <c r="UPF156" s="991"/>
      <c r="UPG156" s="991"/>
      <c r="UPH156" s="991"/>
      <c r="UPI156" s="991"/>
      <c r="UPJ156" s="991"/>
      <c r="UPK156" s="991"/>
      <c r="UPL156" s="991"/>
      <c r="UPM156" s="991"/>
      <c r="UPN156" s="991"/>
      <c r="UPO156" s="991"/>
      <c r="UPP156" s="991"/>
      <c r="UPQ156" s="991"/>
      <c r="UPR156" s="991"/>
      <c r="UPS156" s="991"/>
      <c r="UPT156" s="991"/>
      <c r="UPU156" s="991"/>
      <c r="UPV156" s="991"/>
      <c r="UPW156" s="991"/>
      <c r="UPX156" s="991"/>
      <c r="UPY156" s="991"/>
      <c r="UPZ156" s="991"/>
      <c r="UQA156" s="991"/>
      <c r="UQB156" s="991"/>
      <c r="UQC156" s="991"/>
      <c r="UQD156" s="991"/>
      <c r="UQE156" s="991"/>
      <c r="UQF156" s="991"/>
      <c r="UQG156" s="991"/>
      <c r="UQH156" s="991"/>
      <c r="UQI156" s="991"/>
      <c r="UQJ156" s="991"/>
      <c r="UQK156" s="991"/>
      <c r="UQL156" s="991"/>
      <c r="UQM156" s="991"/>
      <c r="UQN156" s="991"/>
      <c r="UQO156" s="991"/>
      <c r="UQP156" s="991"/>
      <c r="UQQ156" s="991"/>
      <c r="UQR156" s="991"/>
      <c r="UQS156" s="991"/>
      <c r="UQT156" s="991"/>
      <c r="UQU156" s="991"/>
      <c r="UQV156" s="991"/>
      <c r="UQW156" s="991"/>
      <c r="UQX156" s="991"/>
      <c r="UQY156" s="991"/>
      <c r="UQZ156" s="991"/>
      <c r="URA156" s="991"/>
      <c r="URB156" s="991"/>
      <c r="URC156" s="991"/>
      <c r="URD156" s="991"/>
      <c r="URE156" s="991"/>
      <c r="URF156" s="991"/>
      <c r="URG156" s="991"/>
      <c r="URH156" s="991"/>
      <c r="URI156" s="991"/>
      <c r="URJ156" s="991"/>
      <c r="URK156" s="991"/>
      <c r="URL156" s="991"/>
      <c r="URM156" s="991"/>
      <c r="URN156" s="991"/>
      <c r="URO156" s="991"/>
      <c r="URP156" s="991"/>
      <c r="URQ156" s="991"/>
      <c r="URR156" s="991"/>
      <c r="URS156" s="991"/>
      <c r="URT156" s="991"/>
      <c r="URU156" s="991"/>
      <c r="URV156" s="991"/>
      <c r="URW156" s="991"/>
      <c r="URX156" s="991"/>
      <c r="URY156" s="991"/>
      <c r="URZ156" s="991"/>
      <c r="USA156" s="991"/>
      <c r="USB156" s="991"/>
      <c r="USC156" s="991"/>
      <c r="USD156" s="991"/>
      <c r="USE156" s="991"/>
      <c r="USF156" s="991"/>
      <c r="USG156" s="991"/>
      <c r="USH156" s="991"/>
      <c r="USI156" s="991"/>
      <c r="USJ156" s="991"/>
      <c r="USK156" s="991"/>
      <c r="USL156" s="991"/>
      <c r="USM156" s="991"/>
      <c r="USN156" s="991"/>
      <c r="USO156" s="991"/>
      <c r="USP156" s="991"/>
      <c r="USQ156" s="991"/>
      <c r="USR156" s="991"/>
      <c r="USS156" s="991"/>
      <c r="UST156" s="991"/>
      <c r="USU156" s="991"/>
      <c r="USV156" s="991"/>
      <c r="USW156" s="991"/>
      <c r="USX156" s="991"/>
      <c r="USY156" s="991"/>
      <c r="USZ156" s="991"/>
      <c r="UTA156" s="991"/>
      <c r="UTB156" s="991"/>
      <c r="UTC156" s="991"/>
      <c r="UTD156" s="991"/>
      <c r="UTE156" s="991"/>
      <c r="UTF156" s="991"/>
      <c r="UTG156" s="991"/>
      <c r="UTH156" s="991"/>
      <c r="UTI156" s="991"/>
      <c r="UTJ156" s="991"/>
      <c r="UTK156" s="991"/>
      <c r="UTL156" s="991"/>
      <c r="UTM156" s="991"/>
      <c r="UTN156" s="991"/>
      <c r="UTO156" s="991"/>
      <c r="UTP156" s="991"/>
      <c r="UTQ156" s="991"/>
      <c r="UTR156" s="991"/>
      <c r="UTS156" s="991"/>
      <c r="UTT156" s="991"/>
      <c r="UTU156" s="991"/>
      <c r="UTV156" s="991"/>
      <c r="UTW156" s="991"/>
      <c r="UTX156" s="991"/>
      <c r="UTY156" s="991"/>
      <c r="UTZ156" s="991"/>
      <c r="UUA156" s="991"/>
      <c r="UUB156" s="991"/>
      <c r="UUC156" s="991"/>
      <c r="UUD156" s="991"/>
      <c r="UUE156" s="991"/>
      <c r="UUF156" s="991"/>
      <c r="UUG156" s="991"/>
      <c r="UUH156" s="991"/>
      <c r="UUI156" s="991"/>
      <c r="UUJ156" s="991"/>
      <c r="UUK156" s="991"/>
      <c r="UUL156" s="991"/>
      <c r="UUM156" s="991"/>
      <c r="UUN156" s="991"/>
      <c r="UUO156" s="991"/>
      <c r="UUP156" s="991"/>
      <c r="UUQ156" s="991"/>
      <c r="UUR156" s="991"/>
      <c r="UUS156" s="991"/>
      <c r="UUT156" s="991"/>
      <c r="UUU156" s="991"/>
      <c r="UUV156" s="991"/>
      <c r="UUW156" s="991"/>
      <c r="UUX156" s="991"/>
      <c r="UUY156" s="991"/>
      <c r="UUZ156" s="991"/>
      <c r="UVA156" s="991"/>
      <c r="UVB156" s="991"/>
      <c r="UVC156" s="991"/>
      <c r="UVD156" s="991"/>
      <c r="UVE156" s="991"/>
      <c r="UVF156" s="991"/>
      <c r="UVG156" s="991"/>
      <c r="UVH156" s="991"/>
      <c r="UVI156" s="991"/>
      <c r="UVJ156" s="991"/>
      <c r="UVK156" s="991"/>
      <c r="UVL156" s="991"/>
      <c r="UVM156" s="991"/>
      <c r="UVN156" s="991"/>
      <c r="UVO156" s="991"/>
      <c r="UVP156" s="991"/>
      <c r="UVQ156" s="991"/>
      <c r="UVR156" s="991"/>
      <c r="UVS156" s="991"/>
      <c r="UVT156" s="991"/>
      <c r="UVU156" s="991"/>
      <c r="UVV156" s="991"/>
      <c r="UVW156" s="991"/>
      <c r="UVX156" s="991"/>
      <c r="UVY156" s="991"/>
      <c r="UVZ156" s="991"/>
      <c r="UWA156" s="991"/>
      <c r="UWB156" s="991"/>
      <c r="UWC156" s="991"/>
      <c r="UWD156" s="991"/>
      <c r="UWE156" s="991"/>
      <c r="UWF156" s="991"/>
      <c r="UWG156" s="991"/>
      <c r="UWH156" s="991"/>
      <c r="UWI156" s="991"/>
      <c r="UWJ156" s="991"/>
      <c r="UWK156" s="991"/>
      <c r="UWL156" s="991"/>
      <c r="UWM156" s="991"/>
      <c r="UWN156" s="991"/>
      <c r="UWO156" s="991"/>
      <c r="UWP156" s="991"/>
      <c r="UWQ156" s="991"/>
      <c r="UWR156" s="991"/>
      <c r="UWS156" s="991"/>
      <c r="UWT156" s="991"/>
      <c r="UWU156" s="991"/>
      <c r="UWV156" s="991"/>
      <c r="UWW156" s="991"/>
      <c r="UWX156" s="991"/>
      <c r="UWY156" s="991"/>
      <c r="UWZ156" s="991"/>
      <c r="UXA156" s="991"/>
      <c r="UXB156" s="991"/>
      <c r="UXC156" s="991"/>
      <c r="UXD156" s="991"/>
      <c r="UXE156" s="991"/>
      <c r="UXF156" s="991"/>
      <c r="UXG156" s="991"/>
      <c r="UXH156" s="991"/>
      <c r="UXI156" s="991"/>
      <c r="UXJ156" s="991"/>
      <c r="UXK156" s="991"/>
      <c r="UXL156" s="991"/>
      <c r="UXM156" s="991"/>
      <c r="UXN156" s="991"/>
      <c r="UXO156" s="991"/>
      <c r="UXP156" s="991"/>
      <c r="UXQ156" s="991"/>
      <c r="UXR156" s="991"/>
      <c r="UXS156" s="991"/>
      <c r="UXT156" s="991"/>
      <c r="UXU156" s="991"/>
      <c r="UXV156" s="991"/>
      <c r="UXW156" s="991"/>
      <c r="UXX156" s="991"/>
      <c r="UXY156" s="991"/>
      <c r="UXZ156" s="991"/>
      <c r="UYA156" s="991"/>
      <c r="UYB156" s="991"/>
      <c r="UYC156" s="991"/>
      <c r="UYD156" s="991"/>
      <c r="UYE156" s="991"/>
      <c r="UYF156" s="991"/>
      <c r="UYG156" s="991"/>
      <c r="UYH156" s="991"/>
      <c r="UYI156" s="991"/>
      <c r="UYJ156" s="991"/>
      <c r="UYK156" s="991"/>
      <c r="UYL156" s="991"/>
      <c r="UYM156" s="991"/>
      <c r="UYN156" s="991"/>
      <c r="UYO156" s="991"/>
      <c r="UYP156" s="991"/>
      <c r="UYQ156" s="991"/>
      <c r="UYR156" s="991"/>
      <c r="UYS156" s="991"/>
      <c r="UYT156" s="991"/>
      <c r="UYU156" s="991"/>
      <c r="UYV156" s="991"/>
      <c r="UYW156" s="991"/>
      <c r="UYX156" s="991"/>
      <c r="UYY156" s="991"/>
      <c r="UYZ156" s="991"/>
      <c r="UZA156" s="991"/>
      <c r="UZB156" s="991"/>
      <c r="UZC156" s="991"/>
      <c r="UZD156" s="991"/>
      <c r="UZE156" s="991"/>
      <c r="UZF156" s="991"/>
      <c r="UZG156" s="991"/>
      <c r="UZH156" s="991"/>
      <c r="UZI156" s="991"/>
      <c r="UZJ156" s="991"/>
      <c r="UZK156" s="991"/>
      <c r="UZL156" s="991"/>
      <c r="UZM156" s="991"/>
      <c r="UZN156" s="991"/>
      <c r="UZO156" s="991"/>
      <c r="UZP156" s="991"/>
      <c r="UZQ156" s="991"/>
      <c r="UZR156" s="991"/>
      <c r="UZS156" s="991"/>
      <c r="UZT156" s="991"/>
      <c r="UZU156" s="991"/>
      <c r="UZV156" s="991"/>
      <c r="UZW156" s="991"/>
      <c r="UZX156" s="991"/>
      <c r="UZY156" s="991"/>
      <c r="UZZ156" s="991"/>
      <c r="VAA156" s="991"/>
      <c r="VAB156" s="991"/>
      <c r="VAC156" s="991"/>
      <c r="VAD156" s="991"/>
      <c r="VAE156" s="991"/>
      <c r="VAF156" s="991"/>
      <c r="VAG156" s="991"/>
      <c r="VAH156" s="991"/>
      <c r="VAI156" s="991"/>
      <c r="VAJ156" s="991"/>
      <c r="VAK156" s="991"/>
      <c r="VAL156" s="991"/>
      <c r="VAM156" s="991"/>
      <c r="VAN156" s="991"/>
      <c r="VAO156" s="991"/>
      <c r="VAP156" s="991"/>
      <c r="VAQ156" s="991"/>
      <c r="VAR156" s="991"/>
      <c r="VAS156" s="991"/>
      <c r="VAT156" s="991"/>
      <c r="VAU156" s="991"/>
      <c r="VAV156" s="991"/>
      <c r="VAW156" s="991"/>
      <c r="VAX156" s="991"/>
      <c r="VAY156" s="991"/>
      <c r="VAZ156" s="991"/>
      <c r="VBA156" s="991"/>
      <c r="VBB156" s="991"/>
      <c r="VBC156" s="991"/>
      <c r="VBD156" s="991"/>
      <c r="VBE156" s="991"/>
      <c r="VBF156" s="991"/>
      <c r="VBG156" s="991"/>
      <c r="VBH156" s="991"/>
      <c r="VBI156" s="991"/>
      <c r="VBJ156" s="991"/>
      <c r="VBK156" s="991"/>
      <c r="VBL156" s="991"/>
      <c r="VBM156" s="991"/>
      <c r="VBN156" s="991"/>
      <c r="VBO156" s="991"/>
      <c r="VBP156" s="991"/>
      <c r="VBQ156" s="991"/>
      <c r="VBR156" s="991"/>
      <c r="VBS156" s="991"/>
      <c r="VBT156" s="991"/>
      <c r="VBU156" s="991"/>
      <c r="VBV156" s="991"/>
      <c r="VBW156" s="991"/>
      <c r="VBX156" s="991"/>
      <c r="VBY156" s="991"/>
      <c r="VBZ156" s="991"/>
      <c r="VCA156" s="991"/>
      <c r="VCB156" s="991"/>
      <c r="VCC156" s="991"/>
      <c r="VCD156" s="991"/>
      <c r="VCE156" s="991"/>
      <c r="VCF156" s="991"/>
      <c r="VCG156" s="991"/>
      <c r="VCH156" s="991"/>
      <c r="VCI156" s="991"/>
      <c r="VCJ156" s="991"/>
      <c r="VCK156" s="991"/>
      <c r="VCL156" s="991"/>
      <c r="VCM156" s="991"/>
      <c r="VCN156" s="991"/>
      <c r="VCO156" s="991"/>
      <c r="VCP156" s="991"/>
      <c r="VCQ156" s="991"/>
      <c r="VCR156" s="991"/>
      <c r="VCS156" s="991"/>
      <c r="VCT156" s="991"/>
      <c r="VCU156" s="991"/>
      <c r="VCV156" s="991"/>
      <c r="VCW156" s="991"/>
      <c r="VCX156" s="991"/>
      <c r="VCY156" s="991"/>
      <c r="VCZ156" s="991"/>
      <c r="VDA156" s="991"/>
      <c r="VDB156" s="991"/>
      <c r="VDC156" s="991"/>
      <c r="VDD156" s="991"/>
      <c r="VDE156" s="991"/>
      <c r="VDF156" s="991"/>
      <c r="VDG156" s="991"/>
      <c r="VDH156" s="991"/>
      <c r="VDI156" s="991"/>
      <c r="VDJ156" s="991"/>
      <c r="VDK156" s="991"/>
      <c r="VDL156" s="991"/>
      <c r="VDM156" s="991"/>
      <c r="VDN156" s="991"/>
      <c r="VDO156" s="991"/>
      <c r="VDP156" s="991"/>
      <c r="VDQ156" s="991"/>
      <c r="VDR156" s="991"/>
      <c r="VDS156" s="991"/>
      <c r="VDT156" s="991"/>
      <c r="VDU156" s="991"/>
      <c r="VDV156" s="991"/>
      <c r="VDW156" s="991"/>
      <c r="VDX156" s="991"/>
      <c r="VDY156" s="991"/>
      <c r="VDZ156" s="991"/>
      <c r="VEA156" s="991"/>
      <c r="VEB156" s="991"/>
      <c r="VEC156" s="991"/>
      <c r="VED156" s="991"/>
      <c r="VEE156" s="991"/>
      <c r="VEF156" s="991"/>
      <c r="VEG156" s="991"/>
      <c r="VEH156" s="991"/>
      <c r="VEI156" s="991"/>
      <c r="VEJ156" s="991"/>
      <c r="VEK156" s="991"/>
      <c r="VEL156" s="991"/>
      <c r="VEM156" s="991"/>
      <c r="VEN156" s="991"/>
      <c r="VEO156" s="991"/>
      <c r="VEP156" s="991"/>
      <c r="VEQ156" s="991"/>
      <c r="VER156" s="991"/>
      <c r="VES156" s="991"/>
      <c r="VET156" s="991"/>
      <c r="VEU156" s="991"/>
      <c r="VEV156" s="991"/>
      <c r="VEW156" s="991"/>
      <c r="VEX156" s="991"/>
      <c r="VEY156" s="991"/>
      <c r="VEZ156" s="991"/>
      <c r="VFA156" s="991"/>
      <c r="VFB156" s="991"/>
      <c r="VFC156" s="991"/>
      <c r="VFD156" s="991"/>
      <c r="VFE156" s="991"/>
      <c r="VFF156" s="991"/>
      <c r="VFG156" s="991"/>
      <c r="VFH156" s="991"/>
      <c r="VFI156" s="991"/>
      <c r="VFJ156" s="991"/>
      <c r="VFK156" s="991"/>
      <c r="VFL156" s="991"/>
      <c r="VFM156" s="991"/>
      <c r="VFN156" s="991"/>
      <c r="VFO156" s="991"/>
      <c r="VFP156" s="991"/>
      <c r="VFQ156" s="991"/>
      <c r="VFR156" s="991"/>
      <c r="VFS156" s="991"/>
      <c r="VFT156" s="991"/>
      <c r="VFU156" s="991"/>
      <c r="VFV156" s="991"/>
      <c r="VFW156" s="991"/>
      <c r="VFX156" s="991"/>
      <c r="VFY156" s="991"/>
      <c r="VFZ156" s="991"/>
      <c r="VGA156" s="991"/>
      <c r="VGB156" s="991"/>
      <c r="VGC156" s="991"/>
      <c r="VGD156" s="991"/>
      <c r="VGE156" s="991"/>
      <c r="VGF156" s="991"/>
      <c r="VGG156" s="991"/>
      <c r="VGH156" s="991"/>
      <c r="VGI156" s="991"/>
      <c r="VGJ156" s="991"/>
      <c r="VGK156" s="991"/>
      <c r="VGL156" s="991"/>
      <c r="VGM156" s="991"/>
      <c r="VGN156" s="991"/>
      <c r="VGO156" s="991"/>
      <c r="VGP156" s="991"/>
      <c r="VGQ156" s="991"/>
      <c r="VGR156" s="991"/>
      <c r="VGS156" s="991"/>
      <c r="VGT156" s="991"/>
      <c r="VGU156" s="991"/>
      <c r="VGV156" s="991"/>
      <c r="VGW156" s="991"/>
      <c r="VGX156" s="991"/>
      <c r="VGY156" s="991"/>
      <c r="VGZ156" s="991"/>
      <c r="VHA156" s="991"/>
      <c r="VHB156" s="991"/>
      <c r="VHC156" s="991"/>
      <c r="VHD156" s="991"/>
      <c r="VHE156" s="991"/>
      <c r="VHF156" s="991"/>
      <c r="VHG156" s="991"/>
      <c r="VHH156" s="991"/>
      <c r="VHI156" s="991"/>
      <c r="VHJ156" s="991"/>
      <c r="VHK156" s="991"/>
      <c r="VHL156" s="991"/>
      <c r="VHM156" s="991"/>
      <c r="VHN156" s="991"/>
      <c r="VHO156" s="991"/>
      <c r="VHP156" s="991"/>
      <c r="VHQ156" s="991"/>
      <c r="VHR156" s="991"/>
      <c r="VHS156" s="991"/>
      <c r="VHT156" s="991"/>
      <c r="VHU156" s="991"/>
      <c r="VHV156" s="991"/>
      <c r="VHW156" s="991"/>
      <c r="VHX156" s="991"/>
      <c r="VHY156" s="991"/>
      <c r="VHZ156" s="991"/>
      <c r="VIA156" s="991"/>
      <c r="VIB156" s="991"/>
      <c r="VIC156" s="991"/>
      <c r="VID156" s="991"/>
      <c r="VIE156" s="991"/>
      <c r="VIF156" s="991"/>
      <c r="VIG156" s="991"/>
      <c r="VIH156" s="991"/>
      <c r="VII156" s="991"/>
      <c r="VIJ156" s="991"/>
      <c r="VIK156" s="991"/>
      <c r="VIL156" s="991"/>
      <c r="VIM156" s="991"/>
      <c r="VIN156" s="991"/>
      <c r="VIO156" s="991"/>
      <c r="VIP156" s="991"/>
      <c r="VIQ156" s="991"/>
      <c r="VIR156" s="991"/>
      <c r="VIS156" s="991"/>
      <c r="VIT156" s="991"/>
      <c r="VIU156" s="991"/>
      <c r="VIV156" s="991"/>
      <c r="VIW156" s="991"/>
      <c r="VIX156" s="991"/>
      <c r="VIY156" s="991"/>
      <c r="VIZ156" s="991"/>
      <c r="VJA156" s="991"/>
      <c r="VJB156" s="991"/>
      <c r="VJC156" s="991"/>
      <c r="VJD156" s="991"/>
      <c r="VJE156" s="991"/>
      <c r="VJF156" s="991"/>
      <c r="VJG156" s="991"/>
      <c r="VJH156" s="991"/>
      <c r="VJI156" s="991"/>
      <c r="VJJ156" s="991"/>
      <c r="VJK156" s="991"/>
      <c r="VJL156" s="991"/>
      <c r="VJM156" s="991"/>
      <c r="VJN156" s="991"/>
      <c r="VJO156" s="991"/>
      <c r="VJP156" s="991"/>
      <c r="VJQ156" s="991"/>
      <c r="VJR156" s="991"/>
      <c r="VJS156" s="991"/>
      <c r="VJT156" s="991"/>
      <c r="VJU156" s="991"/>
      <c r="VJV156" s="991"/>
      <c r="VJW156" s="991"/>
      <c r="VJX156" s="991"/>
      <c r="VJY156" s="991"/>
      <c r="VJZ156" s="991"/>
      <c r="VKA156" s="991"/>
      <c r="VKB156" s="991"/>
      <c r="VKC156" s="991"/>
      <c r="VKD156" s="991"/>
      <c r="VKE156" s="991"/>
      <c r="VKF156" s="991"/>
      <c r="VKG156" s="991"/>
      <c r="VKH156" s="991"/>
      <c r="VKI156" s="991"/>
      <c r="VKJ156" s="991"/>
      <c r="VKK156" s="991"/>
      <c r="VKL156" s="991"/>
      <c r="VKM156" s="991"/>
      <c r="VKN156" s="991"/>
      <c r="VKO156" s="991"/>
      <c r="VKP156" s="991"/>
      <c r="VKQ156" s="991"/>
      <c r="VKR156" s="991"/>
      <c r="VKS156" s="991"/>
      <c r="VKT156" s="991"/>
      <c r="VKU156" s="991"/>
      <c r="VKV156" s="991"/>
      <c r="VKW156" s="991"/>
      <c r="VKX156" s="991"/>
      <c r="VKY156" s="991"/>
      <c r="VKZ156" s="991"/>
      <c r="VLA156" s="991"/>
      <c r="VLB156" s="991"/>
      <c r="VLC156" s="991"/>
      <c r="VLD156" s="991"/>
      <c r="VLE156" s="991"/>
      <c r="VLF156" s="991"/>
      <c r="VLG156" s="991"/>
      <c r="VLH156" s="991"/>
      <c r="VLI156" s="991"/>
      <c r="VLJ156" s="991"/>
      <c r="VLK156" s="991"/>
      <c r="VLL156" s="991"/>
      <c r="VLM156" s="991"/>
      <c r="VLN156" s="991"/>
      <c r="VLO156" s="991"/>
      <c r="VLP156" s="991"/>
      <c r="VLQ156" s="991"/>
      <c r="VLR156" s="991"/>
      <c r="VLS156" s="991"/>
      <c r="VLT156" s="991"/>
      <c r="VLU156" s="991"/>
      <c r="VLV156" s="991"/>
      <c r="VLW156" s="991"/>
      <c r="VLX156" s="991"/>
      <c r="VLY156" s="991"/>
      <c r="VLZ156" s="991"/>
      <c r="VMA156" s="991"/>
      <c r="VMB156" s="991"/>
      <c r="VMC156" s="991"/>
      <c r="VMD156" s="991"/>
      <c r="VME156" s="991"/>
      <c r="VMF156" s="991"/>
      <c r="VMG156" s="991"/>
      <c r="VMH156" s="991"/>
      <c r="VMI156" s="991"/>
      <c r="VMJ156" s="991"/>
      <c r="VMK156" s="991"/>
      <c r="VML156" s="991"/>
      <c r="VMM156" s="991"/>
      <c r="VMN156" s="991"/>
      <c r="VMO156" s="991"/>
      <c r="VMP156" s="991"/>
      <c r="VMQ156" s="991"/>
      <c r="VMR156" s="991"/>
      <c r="VMS156" s="991"/>
      <c r="VMT156" s="991"/>
      <c r="VMU156" s="991"/>
      <c r="VMV156" s="991"/>
      <c r="VMW156" s="991"/>
      <c r="VMX156" s="991"/>
      <c r="VMY156" s="991"/>
      <c r="VMZ156" s="991"/>
      <c r="VNA156" s="991"/>
      <c r="VNB156" s="991"/>
      <c r="VNC156" s="991"/>
      <c r="VND156" s="991"/>
      <c r="VNE156" s="991"/>
      <c r="VNF156" s="991"/>
      <c r="VNG156" s="991"/>
      <c r="VNH156" s="991"/>
      <c r="VNI156" s="991"/>
      <c r="VNJ156" s="991"/>
      <c r="VNK156" s="991"/>
      <c r="VNL156" s="991"/>
      <c r="VNM156" s="991"/>
      <c r="VNN156" s="991"/>
      <c r="VNO156" s="991"/>
      <c r="VNP156" s="991"/>
      <c r="VNQ156" s="991"/>
      <c r="VNR156" s="991"/>
      <c r="VNS156" s="991"/>
      <c r="VNT156" s="991"/>
      <c r="VNU156" s="991"/>
      <c r="VNV156" s="991"/>
      <c r="VNW156" s="991"/>
      <c r="VNX156" s="991"/>
      <c r="VNY156" s="991"/>
      <c r="VNZ156" s="991"/>
      <c r="VOA156" s="991"/>
      <c r="VOB156" s="991"/>
      <c r="VOC156" s="991"/>
      <c r="VOD156" s="991"/>
      <c r="VOE156" s="991"/>
      <c r="VOF156" s="991"/>
      <c r="VOG156" s="991"/>
      <c r="VOH156" s="991"/>
      <c r="VOI156" s="991"/>
      <c r="VOJ156" s="991"/>
      <c r="VOK156" s="991"/>
      <c r="VOL156" s="991"/>
      <c r="VOM156" s="991"/>
      <c r="VON156" s="991"/>
      <c r="VOO156" s="991"/>
      <c r="VOP156" s="991"/>
      <c r="VOQ156" s="991"/>
      <c r="VOR156" s="991"/>
      <c r="VOS156" s="991"/>
      <c r="VOT156" s="991"/>
      <c r="VOU156" s="991"/>
      <c r="VOV156" s="991"/>
      <c r="VOW156" s="991"/>
      <c r="VOX156" s="991"/>
      <c r="VOY156" s="991"/>
      <c r="VOZ156" s="991"/>
      <c r="VPA156" s="991"/>
      <c r="VPB156" s="991"/>
      <c r="VPC156" s="991"/>
      <c r="VPD156" s="991"/>
      <c r="VPE156" s="991"/>
      <c r="VPF156" s="991"/>
      <c r="VPG156" s="991"/>
      <c r="VPH156" s="991"/>
      <c r="VPI156" s="991"/>
      <c r="VPJ156" s="991"/>
      <c r="VPK156" s="991"/>
      <c r="VPL156" s="991"/>
      <c r="VPM156" s="991"/>
      <c r="VPN156" s="991"/>
      <c r="VPO156" s="991"/>
      <c r="VPP156" s="991"/>
      <c r="VPQ156" s="991"/>
      <c r="VPR156" s="991"/>
      <c r="VPS156" s="991"/>
      <c r="VPT156" s="991"/>
      <c r="VPU156" s="991"/>
      <c r="VPV156" s="991"/>
      <c r="VPW156" s="991"/>
      <c r="VPX156" s="991"/>
      <c r="VPY156" s="991"/>
      <c r="VPZ156" s="991"/>
      <c r="VQA156" s="991"/>
      <c r="VQB156" s="991"/>
      <c r="VQC156" s="991"/>
      <c r="VQD156" s="991"/>
      <c r="VQE156" s="991"/>
      <c r="VQF156" s="991"/>
      <c r="VQG156" s="991"/>
      <c r="VQH156" s="991"/>
      <c r="VQI156" s="991"/>
      <c r="VQJ156" s="991"/>
      <c r="VQK156" s="991"/>
      <c r="VQL156" s="991"/>
      <c r="VQM156" s="991"/>
      <c r="VQN156" s="991"/>
      <c r="VQO156" s="991"/>
      <c r="VQP156" s="991"/>
      <c r="VQQ156" s="991"/>
      <c r="VQR156" s="991"/>
      <c r="VQS156" s="991"/>
      <c r="VQT156" s="991"/>
      <c r="VQU156" s="991"/>
      <c r="VQV156" s="991"/>
      <c r="VQW156" s="991"/>
      <c r="VQX156" s="991"/>
      <c r="VQY156" s="991"/>
      <c r="VQZ156" s="991"/>
      <c r="VRA156" s="991"/>
      <c r="VRB156" s="991"/>
      <c r="VRC156" s="991"/>
      <c r="VRD156" s="991"/>
      <c r="VRE156" s="991"/>
      <c r="VRF156" s="991"/>
      <c r="VRG156" s="991"/>
      <c r="VRH156" s="991"/>
      <c r="VRI156" s="991"/>
      <c r="VRJ156" s="991"/>
      <c r="VRK156" s="991"/>
      <c r="VRL156" s="991"/>
      <c r="VRM156" s="991"/>
      <c r="VRN156" s="991"/>
      <c r="VRO156" s="991"/>
      <c r="VRP156" s="991"/>
      <c r="VRQ156" s="991"/>
      <c r="VRR156" s="991"/>
      <c r="VRS156" s="991"/>
      <c r="VRT156" s="991"/>
      <c r="VRU156" s="991"/>
      <c r="VRV156" s="991"/>
      <c r="VRW156" s="991"/>
      <c r="VRX156" s="991"/>
      <c r="VRY156" s="991"/>
      <c r="VRZ156" s="991"/>
      <c r="VSA156" s="991"/>
      <c r="VSB156" s="991"/>
      <c r="VSC156" s="991"/>
      <c r="VSD156" s="991"/>
      <c r="VSE156" s="991"/>
      <c r="VSF156" s="991"/>
      <c r="VSG156" s="991"/>
      <c r="VSH156" s="991"/>
      <c r="VSI156" s="991"/>
      <c r="VSJ156" s="991"/>
      <c r="VSK156" s="991"/>
      <c r="VSL156" s="991"/>
      <c r="VSM156" s="991"/>
      <c r="VSN156" s="991"/>
      <c r="VSO156" s="991"/>
      <c r="VSP156" s="991"/>
      <c r="VSQ156" s="991"/>
      <c r="VSR156" s="991"/>
      <c r="VSS156" s="991"/>
      <c r="VST156" s="991"/>
      <c r="VSU156" s="991"/>
      <c r="VSV156" s="991"/>
      <c r="VSW156" s="991"/>
      <c r="VSX156" s="991"/>
      <c r="VSY156" s="991"/>
      <c r="VSZ156" s="991"/>
      <c r="VTA156" s="991"/>
      <c r="VTB156" s="991"/>
      <c r="VTC156" s="991"/>
      <c r="VTD156" s="991"/>
      <c r="VTE156" s="991"/>
      <c r="VTF156" s="991"/>
      <c r="VTG156" s="991"/>
      <c r="VTH156" s="991"/>
      <c r="VTI156" s="991"/>
      <c r="VTJ156" s="991"/>
      <c r="VTK156" s="991"/>
      <c r="VTL156" s="991"/>
      <c r="VTM156" s="991"/>
      <c r="VTN156" s="991"/>
      <c r="VTO156" s="991"/>
      <c r="VTP156" s="991"/>
      <c r="VTQ156" s="991"/>
      <c r="VTR156" s="991"/>
      <c r="VTS156" s="991"/>
      <c r="VTT156" s="991"/>
      <c r="VTU156" s="991"/>
      <c r="VTV156" s="991"/>
      <c r="VTW156" s="991"/>
      <c r="VTX156" s="991"/>
      <c r="VTY156" s="991"/>
      <c r="VTZ156" s="991"/>
      <c r="VUA156" s="991"/>
      <c r="VUB156" s="991"/>
      <c r="VUC156" s="991"/>
      <c r="VUD156" s="991"/>
      <c r="VUE156" s="991"/>
      <c r="VUF156" s="991"/>
      <c r="VUG156" s="991"/>
      <c r="VUH156" s="991"/>
      <c r="VUI156" s="991"/>
      <c r="VUJ156" s="991"/>
      <c r="VUK156" s="991"/>
      <c r="VUL156" s="991"/>
      <c r="VUM156" s="991"/>
      <c r="VUN156" s="991"/>
      <c r="VUO156" s="991"/>
      <c r="VUP156" s="991"/>
      <c r="VUQ156" s="991"/>
      <c r="VUR156" s="991"/>
      <c r="VUS156" s="991"/>
      <c r="VUT156" s="991"/>
      <c r="VUU156" s="991"/>
      <c r="VUV156" s="991"/>
      <c r="VUW156" s="991"/>
      <c r="VUX156" s="991"/>
      <c r="VUY156" s="991"/>
      <c r="VUZ156" s="991"/>
      <c r="VVA156" s="991"/>
      <c r="VVB156" s="991"/>
      <c r="VVC156" s="991"/>
      <c r="VVD156" s="991"/>
      <c r="VVE156" s="991"/>
      <c r="VVF156" s="991"/>
      <c r="VVG156" s="991"/>
      <c r="VVH156" s="991"/>
      <c r="VVI156" s="991"/>
      <c r="VVJ156" s="991"/>
      <c r="VVK156" s="991"/>
      <c r="VVL156" s="991"/>
      <c r="VVM156" s="991"/>
      <c r="VVN156" s="991"/>
      <c r="VVO156" s="991"/>
      <c r="VVP156" s="991"/>
      <c r="VVQ156" s="991"/>
      <c r="VVR156" s="991"/>
      <c r="VVS156" s="991"/>
      <c r="VVT156" s="991"/>
      <c r="VVU156" s="991"/>
      <c r="VVV156" s="991"/>
      <c r="VVW156" s="991"/>
      <c r="VVX156" s="991"/>
      <c r="VVY156" s="991"/>
      <c r="VVZ156" s="991"/>
      <c r="VWA156" s="991"/>
      <c r="VWB156" s="991"/>
      <c r="VWC156" s="991"/>
      <c r="VWD156" s="991"/>
      <c r="VWE156" s="991"/>
      <c r="VWF156" s="991"/>
      <c r="VWG156" s="991"/>
      <c r="VWH156" s="991"/>
      <c r="VWI156" s="991"/>
      <c r="VWJ156" s="991"/>
      <c r="VWK156" s="991"/>
      <c r="VWL156" s="991"/>
      <c r="VWM156" s="991"/>
      <c r="VWN156" s="991"/>
      <c r="VWO156" s="991"/>
      <c r="VWP156" s="991"/>
      <c r="VWQ156" s="991"/>
      <c r="VWR156" s="991"/>
      <c r="VWS156" s="991"/>
      <c r="VWT156" s="991"/>
      <c r="VWU156" s="991"/>
      <c r="VWV156" s="991"/>
      <c r="VWW156" s="991"/>
      <c r="VWX156" s="991"/>
      <c r="VWY156" s="991"/>
      <c r="VWZ156" s="991"/>
      <c r="VXA156" s="991"/>
      <c r="VXB156" s="991"/>
      <c r="VXC156" s="991"/>
      <c r="VXD156" s="991"/>
      <c r="VXE156" s="991"/>
      <c r="VXF156" s="991"/>
      <c r="VXG156" s="991"/>
      <c r="VXH156" s="991"/>
      <c r="VXI156" s="991"/>
      <c r="VXJ156" s="991"/>
      <c r="VXK156" s="991"/>
      <c r="VXL156" s="991"/>
      <c r="VXM156" s="991"/>
      <c r="VXN156" s="991"/>
      <c r="VXO156" s="991"/>
      <c r="VXP156" s="991"/>
      <c r="VXQ156" s="991"/>
      <c r="VXR156" s="991"/>
      <c r="VXS156" s="991"/>
      <c r="VXT156" s="991"/>
      <c r="VXU156" s="991"/>
      <c r="VXV156" s="991"/>
      <c r="VXW156" s="991"/>
      <c r="VXX156" s="991"/>
      <c r="VXY156" s="991"/>
      <c r="VXZ156" s="991"/>
      <c r="VYA156" s="991"/>
      <c r="VYB156" s="991"/>
      <c r="VYC156" s="991"/>
      <c r="VYD156" s="991"/>
      <c r="VYE156" s="991"/>
      <c r="VYF156" s="991"/>
      <c r="VYG156" s="991"/>
      <c r="VYH156" s="991"/>
      <c r="VYI156" s="991"/>
      <c r="VYJ156" s="991"/>
      <c r="VYK156" s="991"/>
      <c r="VYL156" s="991"/>
      <c r="VYM156" s="991"/>
      <c r="VYN156" s="991"/>
      <c r="VYO156" s="991"/>
      <c r="VYP156" s="991"/>
      <c r="VYQ156" s="991"/>
      <c r="VYR156" s="991"/>
      <c r="VYS156" s="991"/>
      <c r="VYT156" s="991"/>
      <c r="VYU156" s="991"/>
      <c r="VYV156" s="991"/>
      <c r="VYW156" s="991"/>
      <c r="VYX156" s="991"/>
      <c r="VYY156" s="991"/>
      <c r="VYZ156" s="991"/>
      <c r="VZA156" s="991"/>
      <c r="VZB156" s="991"/>
      <c r="VZC156" s="991"/>
      <c r="VZD156" s="991"/>
      <c r="VZE156" s="991"/>
      <c r="VZF156" s="991"/>
      <c r="VZG156" s="991"/>
      <c r="VZH156" s="991"/>
      <c r="VZI156" s="991"/>
      <c r="VZJ156" s="991"/>
      <c r="VZK156" s="991"/>
      <c r="VZL156" s="991"/>
      <c r="VZM156" s="991"/>
      <c r="VZN156" s="991"/>
      <c r="VZO156" s="991"/>
      <c r="VZP156" s="991"/>
      <c r="VZQ156" s="991"/>
      <c r="VZR156" s="991"/>
      <c r="VZS156" s="991"/>
      <c r="VZT156" s="991"/>
      <c r="VZU156" s="991"/>
      <c r="VZV156" s="991"/>
      <c r="VZW156" s="991"/>
      <c r="VZX156" s="991"/>
      <c r="VZY156" s="991"/>
      <c r="VZZ156" s="991"/>
      <c r="WAA156" s="991"/>
      <c r="WAB156" s="991"/>
      <c r="WAC156" s="991"/>
      <c r="WAD156" s="991"/>
      <c r="WAE156" s="991"/>
      <c r="WAF156" s="991"/>
      <c r="WAG156" s="991"/>
      <c r="WAH156" s="991"/>
      <c r="WAI156" s="991"/>
      <c r="WAJ156" s="991"/>
      <c r="WAK156" s="991"/>
      <c r="WAL156" s="991"/>
      <c r="WAM156" s="991"/>
      <c r="WAN156" s="991"/>
      <c r="WAO156" s="991"/>
      <c r="WAP156" s="991"/>
      <c r="WAQ156" s="991"/>
      <c r="WAR156" s="991"/>
      <c r="WAS156" s="991"/>
      <c r="WAT156" s="991"/>
      <c r="WAU156" s="991"/>
      <c r="WAV156" s="991"/>
      <c r="WAW156" s="991"/>
      <c r="WAX156" s="991"/>
      <c r="WAY156" s="991"/>
      <c r="WAZ156" s="991"/>
      <c r="WBA156" s="991"/>
      <c r="WBB156" s="991"/>
      <c r="WBC156" s="991"/>
      <c r="WBD156" s="991"/>
      <c r="WBE156" s="991"/>
      <c r="WBF156" s="991"/>
      <c r="WBG156" s="991"/>
      <c r="WBH156" s="991"/>
      <c r="WBI156" s="991"/>
      <c r="WBJ156" s="991"/>
      <c r="WBK156" s="991"/>
      <c r="WBL156" s="991"/>
      <c r="WBM156" s="991"/>
      <c r="WBN156" s="991"/>
      <c r="WBO156" s="991"/>
      <c r="WBP156" s="991"/>
      <c r="WBQ156" s="991"/>
      <c r="WBR156" s="991"/>
      <c r="WBS156" s="991"/>
      <c r="WBT156" s="991"/>
      <c r="WBU156" s="991"/>
      <c r="WBV156" s="991"/>
      <c r="WBW156" s="991"/>
      <c r="WBX156" s="991"/>
      <c r="WBY156" s="991"/>
      <c r="WBZ156" s="991"/>
      <c r="WCA156" s="991"/>
      <c r="WCB156" s="991"/>
      <c r="WCC156" s="991"/>
      <c r="WCD156" s="991"/>
      <c r="WCE156" s="991"/>
      <c r="WCF156" s="991"/>
      <c r="WCG156" s="991"/>
      <c r="WCH156" s="991"/>
      <c r="WCI156" s="991"/>
      <c r="WCJ156" s="991"/>
      <c r="WCK156" s="991"/>
      <c r="WCL156" s="991"/>
      <c r="WCM156" s="991"/>
      <c r="WCN156" s="991"/>
      <c r="WCO156" s="991"/>
      <c r="WCP156" s="991"/>
      <c r="WCQ156" s="991"/>
      <c r="WCR156" s="991"/>
      <c r="WCS156" s="991"/>
      <c r="WCT156" s="991"/>
      <c r="WCU156" s="991"/>
      <c r="WCV156" s="991"/>
      <c r="WCW156" s="991"/>
      <c r="WCX156" s="991"/>
      <c r="WCY156" s="991"/>
      <c r="WCZ156" s="991"/>
      <c r="WDA156" s="991"/>
      <c r="WDB156" s="991"/>
      <c r="WDC156" s="991"/>
      <c r="WDD156" s="991"/>
      <c r="WDE156" s="991"/>
      <c r="WDF156" s="991"/>
      <c r="WDG156" s="991"/>
      <c r="WDH156" s="991"/>
      <c r="WDI156" s="991"/>
      <c r="WDJ156" s="991"/>
      <c r="WDK156" s="991"/>
      <c r="WDL156" s="991"/>
      <c r="WDM156" s="991"/>
      <c r="WDN156" s="991"/>
      <c r="WDO156" s="991"/>
      <c r="WDP156" s="991"/>
      <c r="WDQ156" s="991"/>
      <c r="WDR156" s="991"/>
      <c r="WDS156" s="991"/>
      <c r="WDT156" s="991"/>
      <c r="WDU156" s="991"/>
      <c r="WDV156" s="991"/>
      <c r="WDW156" s="991"/>
      <c r="WDX156" s="991"/>
      <c r="WDY156" s="991"/>
      <c r="WDZ156" s="991"/>
      <c r="WEA156" s="991"/>
      <c r="WEB156" s="991"/>
      <c r="WEC156" s="991"/>
      <c r="WED156" s="991"/>
      <c r="WEE156" s="991"/>
      <c r="WEF156" s="991"/>
      <c r="WEG156" s="991"/>
      <c r="WEH156" s="991"/>
      <c r="WEI156" s="991"/>
      <c r="WEJ156" s="991"/>
      <c r="WEK156" s="991"/>
      <c r="WEL156" s="991"/>
      <c r="WEM156" s="991"/>
      <c r="WEN156" s="991"/>
      <c r="WEO156" s="991"/>
      <c r="WEP156" s="991"/>
      <c r="WEQ156" s="991"/>
      <c r="WER156" s="991"/>
      <c r="WES156" s="991"/>
      <c r="WET156" s="991"/>
      <c r="WEU156" s="991"/>
      <c r="WEV156" s="991"/>
      <c r="WEW156" s="991"/>
      <c r="WEX156" s="991"/>
      <c r="WEY156" s="991"/>
      <c r="WEZ156" s="991"/>
      <c r="WFA156" s="991"/>
      <c r="WFB156" s="991"/>
      <c r="WFC156" s="991"/>
      <c r="WFD156" s="991"/>
      <c r="WFE156" s="991"/>
      <c r="WFF156" s="991"/>
      <c r="WFG156" s="991"/>
      <c r="WFH156" s="991"/>
      <c r="WFI156" s="991"/>
      <c r="WFJ156" s="991"/>
      <c r="WFK156" s="991"/>
      <c r="WFL156" s="991"/>
      <c r="WFM156" s="991"/>
      <c r="WFN156" s="991"/>
      <c r="WFO156" s="991"/>
      <c r="WFP156" s="991"/>
      <c r="WFQ156" s="991"/>
      <c r="WFR156" s="991"/>
      <c r="WFS156" s="991"/>
      <c r="WFT156" s="991"/>
      <c r="WFU156" s="991"/>
      <c r="WFV156" s="991"/>
      <c r="WFW156" s="991"/>
      <c r="WFX156" s="991"/>
      <c r="WFY156" s="991"/>
      <c r="WFZ156" s="991"/>
      <c r="WGA156" s="991"/>
      <c r="WGB156" s="991"/>
      <c r="WGC156" s="991"/>
      <c r="WGD156" s="991"/>
      <c r="WGE156" s="991"/>
      <c r="WGF156" s="991"/>
      <c r="WGG156" s="991"/>
      <c r="WGH156" s="991"/>
      <c r="WGI156" s="991"/>
      <c r="WGJ156" s="991"/>
      <c r="WGK156" s="991"/>
      <c r="WGL156" s="991"/>
      <c r="WGM156" s="991"/>
      <c r="WGN156" s="991"/>
      <c r="WGO156" s="991"/>
      <c r="WGP156" s="991"/>
      <c r="WGQ156" s="991"/>
      <c r="WGR156" s="991"/>
      <c r="WGS156" s="991"/>
      <c r="WGT156" s="991"/>
      <c r="WGU156" s="991"/>
      <c r="WGV156" s="991"/>
      <c r="WGW156" s="991"/>
      <c r="WGX156" s="991"/>
      <c r="WGY156" s="991"/>
      <c r="WGZ156" s="991"/>
      <c r="WHA156" s="991"/>
      <c r="WHB156" s="991"/>
      <c r="WHC156" s="991"/>
      <c r="WHD156" s="991"/>
      <c r="WHE156" s="991"/>
      <c r="WHF156" s="991"/>
      <c r="WHG156" s="991"/>
      <c r="WHH156" s="991"/>
      <c r="WHI156" s="991"/>
      <c r="WHJ156" s="991"/>
      <c r="WHK156" s="991"/>
      <c r="WHL156" s="991"/>
      <c r="WHM156" s="991"/>
      <c r="WHN156" s="991"/>
      <c r="WHO156" s="991"/>
      <c r="WHP156" s="991"/>
      <c r="WHQ156" s="991"/>
      <c r="WHR156" s="991"/>
      <c r="WHS156" s="991"/>
      <c r="WHT156" s="991"/>
      <c r="WHU156" s="991"/>
      <c r="WHV156" s="991"/>
      <c r="WHW156" s="991"/>
      <c r="WHX156" s="991"/>
      <c r="WHY156" s="991"/>
      <c r="WHZ156" s="991"/>
      <c r="WIA156" s="991"/>
      <c r="WIB156" s="991"/>
      <c r="WIC156" s="991"/>
      <c r="WID156" s="991"/>
      <c r="WIE156" s="991"/>
      <c r="WIF156" s="991"/>
      <c r="WIG156" s="991"/>
      <c r="WIH156" s="991"/>
      <c r="WII156" s="991"/>
      <c r="WIJ156" s="991"/>
      <c r="WIK156" s="991"/>
      <c r="WIL156" s="991"/>
      <c r="WIM156" s="991"/>
      <c r="WIN156" s="991"/>
      <c r="WIO156" s="991"/>
      <c r="WIP156" s="991"/>
      <c r="WIQ156" s="991"/>
      <c r="WIR156" s="991"/>
      <c r="WIS156" s="991"/>
      <c r="WIT156" s="991"/>
      <c r="WIU156" s="991"/>
      <c r="WIV156" s="991"/>
      <c r="WIW156" s="991"/>
      <c r="WIX156" s="991"/>
      <c r="WIY156" s="991"/>
      <c r="WIZ156" s="991"/>
      <c r="WJA156" s="991"/>
      <c r="WJB156" s="991"/>
      <c r="WJC156" s="991"/>
      <c r="WJD156" s="991"/>
      <c r="WJE156" s="991"/>
      <c r="WJF156" s="991"/>
      <c r="WJG156" s="991"/>
      <c r="WJH156" s="991"/>
      <c r="WJI156" s="991"/>
      <c r="WJJ156" s="991"/>
      <c r="WJK156" s="991"/>
      <c r="WJL156" s="991"/>
      <c r="WJM156" s="991"/>
      <c r="WJN156" s="991"/>
      <c r="WJO156" s="991"/>
      <c r="WJP156" s="991"/>
      <c r="WJQ156" s="991"/>
      <c r="WJR156" s="991"/>
      <c r="WJS156" s="991"/>
      <c r="WJT156" s="991"/>
      <c r="WJU156" s="991"/>
      <c r="WJV156" s="991"/>
      <c r="WJW156" s="991"/>
      <c r="WJX156" s="991"/>
      <c r="WJY156" s="991"/>
      <c r="WJZ156" s="991"/>
      <c r="WKA156" s="991"/>
      <c r="WKB156" s="991"/>
      <c r="WKC156" s="991"/>
      <c r="WKD156" s="991"/>
      <c r="WKE156" s="991"/>
      <c r="WKF156" s="991"/>
      <c r="WKG156" s="991"/>
      <c r="WKH156" s="991"/>
      <c r="WKI156" s="991"/>
      <c r="WKJ156" s="991"/>
      <c r="WKK156" s="991"/>
      <c r="WKL156" s="991"/>
      <c r="WKM156" s="991"/>
      <c r="WKN156" s="991"/>
      <c r="WKO156" s="991"/>
      <c r="WKP156" s="991"/>
      <c r="WKQ156" s="991"/>
      <c r="WKR156" s="991"/>
      <c r="WKS156" s="991"/>
      <c r="WKT156" s="991"/>
      <c r="WKU156" s="991"/>
      <c r="WKV156" s="991"/>
      <c r="WKW156" s="991"/>
      <c r="WKX156" s="991"/>
      <c r="WKY156" s="991"/>
      <c r="WKZ156" s="991"/>
      <c r="WLA156" s="991"/>
      <c r="WLB156" s="991"/>
      <c r="WLC156" s="991"/>
      <c r="WLD156" s="991"/>
      <c r="WLE156" s="991"/>
      <c r="WLF156" s="991"/>
      <c r="WLG156" s="991"/>
      <c r="WLH156" s="991"/>
      <c r="WLI156" s="991"/>
      <c r="WLJ156" s="991"/>
      <c r="WLK156" s="991"/>
      <c r="WLL156" s="991"/>
      <c r="WLM156" s="991"/>
      <c r="WLN156" s="991"/>
      <c r="WLO156" s="991"/>
      <c r="WLP156" s="991"/>
      <c r="WLQ156" s="991"/>
      <c r="WLR156" s="991"/>
      <c r="WLS156" s="991"/>
      <c r="WLT156" s="991"/>
      <c r="WLU156" s="991"/>
      <c r="WLV156" s="991"/>
      <c r="WLW156" s="991"/>
      <c r="WLX156" s="991"/>
      <c r="WLY156" s="991"/>
      <c r="WLZ156" s="991"/>
      <c r="WMA156" s="991"/>
      <c r="WMB156" s="991"/>
      <c r="WMC156" s="991"/>
      <c r="WMD156" s="991"/>
      <c r="WME156" s="991"/>
      <c r="WMF156" s="991"/>
      <c r="WMG156" s="991"/>
      <c r="WMH156" s="991"/>
      <c r="WMI156" s="991"/>
      <c r="WMJ156" s="991"/>
      <c r="WMK156" s="991"/>
      <c r="WML156" s="991"/>
      <c r="WMM156" s="991"/>
      <c r="WMN156" s="991"/>
      <c r="WMO156" s="991"/>
      <c r="WMP156" s="991"/>
      <c r="WMQ156" s="991"/>
      <c r="WMR156" s="991"/>
      <c r="WMS156" s="991"/>
      <c r="WMT156" s="991"/>
      <c r="WMU156" s="991"/>
      <c r="WMV156" s="991"/>
      <c r="WMW156" s="991"/>
      <c r="WMX156" s="991"/>
      <c r="WMY156" s="991"/>
      <c r="WMZ156" s="991"/>
      <c r="WNA156" s="991"/>
      <c r="WNB156" s="991"/>
      <c r="WNC156" s="991"/>
      <c r="WND156" s="991"/>
      <c r="WNE156" s="991"/>
      <c r="WNF156" s="991"/>
      <c r="WNG156" s="991"/>
      <c r="WNH156" s="991"/>
      <c r="WNI156" s="991"/>
      <c r="WNJ156" s="991"/>
      <c r="WNK156" s="991"/>
      <c r="WNL156" s="991"/>
      <c r="WNM156" s="991"/>
      <c r="WNN156" s="991"/>
      <c r="WNO156" s="991"/>
      <c r="WNP156" s="991"/>
      <c r="WNQ156" s="991"/>
      <c r="WNR156" s="991"/>
      <c r="WNS156" s="991"/>
      <c r="WNT156" s="991"/>
      <c r="WNU156" s="991"/>
      <c r="WNV156" s="991"/>
      <c r="WNW156" s="991"/>
      <c r="WNX156" s="991"/>
      <c r="WNY156" s="991"/>
      <c r="WNZ156" s="991"/>
      <c r="WOA156" s="991"/>
      <c r="WOB156" s="991"/>
      <c r="WOC156" s="991"/>
      <c r="WOD156" s="991"/>
      <c r="WOE156" s="991"/>
      <c r="WOF156" s="991"/>
      <c r="WOG156" s="991"/>
      <c r="WOH156" s="991"/>
      <c r="WOI156" s="991"/>
      <c r="WOJ156" s="991"/>
      <c r="WOK156" s="991"/>
      <c r="WOL156" s="991"/>
      <c r="WOM156" s="991"/>
      <c r="WON156" s="991"/>
      <c r="WOO156" s="991"/>
      <c r="WOP156" s="991"/>
      <c r="WOQ156" s="991"/>
      <c r="WOR156" s="991"/>
      <c r="WOS156" s="991"/>
      <c r="WOT156" s="991"/>
      <c r="WOU156" s="991"/>
      <c r="WOV156" s="991"/>
      <c r="WOW156" s="991"/>
      <c r="WOX156" s="991"/>
      <c r="WOY156" s="991"/>
      <c r="WOZ156" s="991"/>
      <c r="WPA156" s="991"/>
      <c r="WPB156" s="991"/>
      <c r="WPC156" s="991"/>
      <c r="WPD156" s="991"/>
      <c r="WPE156" s="991"/>
      <c r="WPF156" s="991"/>
      <c r="WPG156" s="991"/>
      <c r="WPH156" s="991"/>
      <c r="WPI156" s="991"/>
      <c r="WPJ156" s="991"/>
      <c r="WPK156" s="991"/>
      <c r="WPL156" s="991"/>
      <c r="WPM156" s="991"/>
      <c r="WPN156" s="991"/>
      <c r="WPO156" s="991"/>
      <c r="WPP156" s="991"/>
      <c r="WPQ156" s="991"/>
      <c r="WPR156" s="991"/>
      <c r="WPS156" s="991"/>
      <c r="WPT156" s="991"/>
      <c r="WPU156" s="991"/>
      <c r="WPV156" s="991"/>
      <c r="WPW156" s="991"/>
      <c r="WPX156" s="991"/>
      <c r="WPY156" s="991"/>
      <c r="WPZ156" s="991"/>
      <c r="WQA156" s="991"/>
      <c r="WQB156" s="991"/>
      <c r="WQC156" s="991"/>
      <c r="WQD156" s="991"/>
      <c r="WQE156" s="991"/>
      <c r="WQF156" s="991"/>
      <c r="WQG156" s="991"/>
      <c r="WQH156" s="991"/>
      <c r="WQI156" s="991"/>
      <c r="WQJ156" s="991"/>
      <c r="WQK156" s="991"/>
      <c r="WQL156" s="991"/>
      <c r="WQM156" s="991"/>
      <c r="WQN156" s="991"/>
      <c r="WQO156" s="991"/>
      <c r="WQP156" s="991"/>
      <c r="WQQ156" s="991"/>
      <c r="WQR156" s="991"/>
      <c r="WQS156" s="991"/>
      <c r="WQT156" s="991"/>
      <c r="WQU156" s="991"/>
      <c r="WQV156" s="991"/>
      <c r="WQW156" s="991"/>
      <c r="WQX156" s="991"/>
      <c r="WQY156" s="991"/>
      <c r="WQZ156" s="991"/>
      <c r="WRA156" s="991"/>
      <c r="WRB156" s="991"/>
      <c r="WRC156" s="991"/>
      <c r="WRD156" s="991"/>
      <c r="WRE156" s="991"/>
      <c r="WRF156" s="991"/>
      <c r="WRG156" s="991"/>
      <c r="WRH156" s="991"/>
      <c r="WRI156" s="991"/>
      <c r="WRJ156" s="991"/>
      <c r="WRK156" s="991"/>
      <c r="WRL156" s="991"/>
      <c r="WRM156" s="991"/>
      <c r="WRN156" s="991"/>
      <c r="WRO156" s="991"/>
      <c r="WRP156" s="991"/>
      <c r="WRQ156" s="991"/>
      <c r="WRR156" s="991"/>
      <c r="WRS156" s="991"/>
      <c r="WRT156" s="991"/>
      <c r="WRU156" s="991"/>
      <c r="WRV156" s="991"/>
      <c r="WRW156" s="991"/>
      <c r="WRX156" s="991"/>
      <c r="WRY156" s="991"/>
      <c r="WRZ156" s="991"/>
      <c r="WSA156" s="991"/>
      <c r="WSB156" s="991"/>
      <c r="WSC156" s="991"/>
      <c r="WSD156" s="991"/>
      <c r="WSE156" s="991"/>
      <c r="WSF156" s="991"/>
      <c r="WSG156" s="991"/>
      <c r="WSH156" s="991"/>
      <c r="WSI156" s="991"/>
      <c r="WSJ156" s="991"/>
      <c r="WSK156" s="991"/>
      <c r="WSL156" s="991"/>
      <c r="WSM156" s="991"/>
      <c r="WSN156" s="991"/>
      <c r="WSO156" s="991"/>
      <c r="WSP156" s="991"/>
      <c r="WSQ156" s="991"/>
      <c r="WSR156" s="991"/>
      <c r="WSS156" s="991"/>
      <c r="WST156" s="991"/>
      <c r="WSU156" s="991"/>
      <c r="WSV156" s="991"/>
      <c r="WSW156" s="991"/>
      <c r="WSX156" s="991"/>
      <c r="WSY156" s="991"/>
      <c r="WSZ156" s="991"/>
      <c r="WTA156" s="991"/>
      <c r="WTB156" s="991"/>
      <c r="WTC156" s="991"/>
      <c r="WTD156" s="991"/>
      <c r="WTE156" s="991"/>
      <c r="WTF156" s="991"/>
      <c r="WTG156" s="991"/>
      <c r="WTH156" s="991"/>
      <c r="WTI156" s="991"/>
      <c r="WTJ156" s="991"/>
      <c r="WTK156" s="991"/>
      <c r="WTL156" s="991"/>
      <c r="WTM156" s="991"/>
      <c r="WTN156" s="991"/>
      <c r="WTO156" s="991"/>
      <c r="WTP156" s="991"/>
      <c r="WTQ156" s="991"/>
      <c r="WTR156" s="991"/>
      <c r="WTS156" s="991"/>
      <c r="WTT156" s="991"/>
      <c r="WTU156" s="991"/>
      <c r="WTV156" s="991"/>
      <c r="WTW156" s="991"/>
      <c r="WTX156" s="991"/>
      <c r="WTY156" s="991"/>
      <c r="WTZ156" s="991"/>
      <c r="WUA156" s="991"/>
      <c r="WUB156" s="991"/>
      <c r="WUC156" s="991"/>
      <c r="WUD156" s="991"/>
      <c r="WUE156" s="991"/>
      <c r="WUF156" s="991"/>
      <c r="WUG156" s="991"/>
      <c r="WUH156" s="991"/>
      <c r="WUI156" s="991"/>
      <c r="WUJ156" s="991"/>
      <c r="WUK156" s="991"/>
      <c r="WUL156" s="991"/>
      <c r="WUM156" s="991"/>
      <c r="WUN156" s="991"/>
      <c r="WUO156" s="991"/>
      <c r="WUP156" s="991"/>
      <c r="WUQ156" s="991"/>
      <c r="WUR156" s="991"/>
      <c r="WUS156" s="991"/>
      <c r="WUT156" s="991"/>
      <c r="WUU156" s="991"/>
      <c r="WUV156" s="991"/>
      <c r="WUW156" s="991"/>
      <c r="WUX156" s="991"/>
      <c r="WUY156" s="991"/>
      <c r="WUZ156" s="991"/>
      <c r="WVA156" s="991"/>
      <c r="WVB156" s="991"/>
      <c r="WVC156" s="991"/>
      <c r="WVD156" s="991"/>
      <c r="WVE156" s="991"/>
      <c r="WVF156" s="991"/>
      <c r="WVG156" s="991"/>
      <c r="WVH156" s="991"/>
      <c r="WVI156" s="991"/>
      <c r="WVJ156" s="991"/>
      <c r="WVK156" s="991"/>
      <c r="WVL156" s="991"/>
      <c r="WVM156" s="991"/>
      <c r="WVN156" s="991"/>
      <c r="WVO156" s="991"/>
      <c r="WVP156" s="991"/>
      <c r="WVQ156" s="991"/>
      <c r="WVR156" s="991"/>
      <c r="WVS156" s="991"/>
      <c r="WVT156" s="991"/>
      <c r="WVU156" s="991"/>
      <c r="WVV156" s="991"/>
      <c r="WVW156" s="991"/>
      <c r="WVX156" s="991"/>
      <c r="WVY156" s="991"/>
      <c r="WVZ156" s="991"/>
      <c r="WWA156" s="991"/>
      <c r="WWB156" s="991"/>
      <c r="WWC156" s="991"/>
      <c r="WWD156" s="991"/>
      <c r="WWE156" s="991"/>
      <c r="WWF156" s="991"/>
      <c r="WWG156" s="991"/>
      <c r="WWH156" s="991"/>
      <c r="WWI156" s="991"/>
      <c r="WWJ156" s="991"/>
      <c r="WWK156" s="991"/>
      <c r="WWL156" s="991"/>
      <c r="WWM156" s="991"/>
      <c r="WWN156" s="991"/>
      <c r="WWO156" s="991"/>
      <c r="WWP156" s="991"/>
      <c r="WWQ156" s="991"/>
      <c r="WWR156" s="991"/>
      <c r="WWS156" s="991"/>
      <c r="WWT156" s="991"/>
      <c r="WWU156" s="991"/>
      <c r="WWV156" s="991"/>
      <c r="WWW156" s="991"/>
      <c r="WWX156" s="991"/>
      <c r="WWY156" s="991"/>
      <c r="WWZ156" s="991"/>
      <c r="WXA156" s="991"/>
      <c r="WXB156" s="991"/>
      <c r="WXC156" s="991"/>
      <c r="WXD156" s="991"/>
      <c r="WXE156" s="991"/>
      <c r="WXF156" s="991"/>
      <c r="WXG156" s="991"/>
      <c r="WXH156" s="991"/>
      <c r="WXI156" s="991"/>
      <c r="WXJ156" s="991"/>
      <c r="WXK156" s="991"/>
      <c r="WXL156" s="991"/>
      <c r="WXM156" s="991"/>
      <c r="WXN156" s="991"/>
      <c r="WXO156" s="991"/>
      <c r="WXP156" s="991"/>
      <c r="WXQ156" s="991"/>
      <c r="WXR156" s="991"/>
      <c r="WXS156" s="991"/>
      <c r="WXT156" s="991"/>
      <c r="WXU156" s="991"/>
      <c r="WXV156" s="991"/>
      <c r="WXW156" s="991"/>
      <c r="WXX156" s="991"/>
      <c r="WXY156" s="991"/>
      <c r="WXZ156" s="991"/>
      <c r="WYA156" s="991"/>
      <c r="WYB156" s="991"/>
      <c r="WYC156" s="991"/>
      <c r="WYD156" s="991"/>
      <c r="WYE156" s="991"/>
      <c r="WYF156" s="991"/>
      <c r="WYG156" s="991"/>
      <c r="WYH156" s="991"/>
      <c r="WYI156" s="991"/>
      <c r="WYJ156" s="991"/>
      <c r="WYK156" s="991"/>
      <c r="WYL156" s="991"/>
      <c r="WYM156" s="991"/>
      <c r="WYN156" s="991"/>
      <c r="WYO156" s="991"/>
      <c r="WYP156" s="991"/>
      <c r="WYQ156" s="991"/>
      <c r="WYR156" s="991"/>
      <c r="WYS156" s="991"/>
      <c r="WYT156" s="991"/>
      <c r="WYU156" s="991"/>
      <c r="WYV156" s="991"/>
      <c r="WYW156" s="991"/>
      <c r="WYX156" s="991"/>
      <c r="WYY156" s="991"/>
      <c r="WYZ156" s="991"/>
      <c r="WZA156" s="991"/>
      <c r="WZB156" s="991"/>
      <c r="WZC156" s="991"/>
      <c r="WZD156" s="991"/>
      <c r="WZE156" s="991"/>
      <c r="WZF156" s="991"/>
      <c r="WZG156" s="991"/>
      <c r="WZH156" s="991"/>
      <c r="WZI156" s="991"/>
      <c r="WZJ156" s="991"/>
      <c r="WZK156" s="991"/>
      <c r="WZL156" s="991"/>
      <c r="WZM156" s="991"/>
      <c r="WZN156" s="991"/>
      <c r="WZO156" s="991"/>
      <c r="WZP156" s="991"/>
      <c r="WZQ156" s="991"/>
      <c r="WZR156" s="991"/>
      <c r="WZS156" s="991"/>
      <c r="WZT156" s="991"/>
      <c r="WZU156" s="991"/>
      <c r="WZV156" s="991"/>
      <c r="WZW156" s="991"/>
      <c r="WZX156" s="991"/>
      <c r="WZY156" s="991"/>
      <c r="WZZ156" s="991"/>
      <c r="XAA156" s="991"/>
      <c r="XAB156" s="991"/>
      <c r="XAC156" s="991"/>
      <c r="XAD156" s="991"/>
      <c r="XAE156" s="991"/>
      <c r="XAF156" s="991"/>
      <c r="XAG156" s="991"/>
      <c r="XAH156" s="991"/>
      <c r="XAI156" s="991"/>
      <c r="XAJ156" s="991"/>
      <c r="XAK156" s="991"/>
      <c r="XAL156" s="991"/>
      <c r="XAM156" s="991"/>
      <c r="XAN156" s="991"/>
      <c r="XAO156" s="991"/>
      <c r="XAP156" s="991"/>
      <c r="XAQ156" s="991"/>
      <c r="XAR156" s="991"/>
      <c r="XAS156" s="991"/>
      <c r="XAT156" s="991"/>
      <c r="XAU156" s="991"/>
      <c r="XAV156" s="991"/>
      <c r="XAW156" s="991"/>
      <c r="XAX156" s="991"/>
      <c r="XAY156" s="991"/>
      <c r="XAZ156" s="991"/>
      <c r="XBA156" s="991"/>
      <c r="XBB156" s="991"/>
      <c r="XBC156" s="991"/>
      <c r="XBD156" s="991"/>
      <c r="XBE156" s="991"/>
      <c r="XBF156" s="991"/>
      <c r="XBG156" s="991"/>
      <c r="XBH156" s="991"/>
      <c r="XBI156" s="991"/>
      <c r="XBJ156" s="991"/>
      <c r="XBK156" s="991"/>
      <c r="XBL156" s="991"/>
      <c r="XBM156" s="991"/>
      <c r="XBN156" s="991"/>
      <c r="XBO156" s="991"/>
      <c r="XBP156" s="991"/>
      <c r="XBQ156" s="991"/>
      <c r="XBR156" s="991"/>
      <c r="XBS156" s="991"/>
      <c r="XBT156" s="991"/>
      <c r="XBU156" s="991"/>
      <c r="XBV156" s="991"/>
      <c r="XBW156" s="991"/>
      <c r="XBX156" s="991"/>
      <c r="XBY156" s="991"/>
      <c r="XBZ156" s="991"/>
      <c r="XCA156" s="991"/>
      <c r="XCB156" s="991"/>
      <c r="XCC156" s="991"/>
      <c r="XCD156" s="991"/>
      <c r="XCE156" s="991"/>
      <c r="XCF156" s="991"/>
      <c r="XCG156" s="991"/>
      <c r="XCH156" s="991"/>
      <c r="XCI156" s="991"/>
      <c r="XCJ156" s="991"/>
      <c r="XCK156" s="991"/>
      <c r="XCL156" s="991"/>
      <c r="XCM156" s="991"/>
      <c r="XCN156" s="991"/>
      <c r="XCO156" s="991"/>
      <c r="XCP156" s="991"/>
      <c r="XCQ156" s="991"/>
      <c r="XCR156" s="991"/>
      <c r="XCS156" s="991"/>
      <c r="XCT156" s="991"/>
      <c r="XCU156" s="991"/>
      <c r="XCV156" s="991"/>
      <c r="XCW156" s="991"/>
      <c r="XCX156" s="991"/>
      <c r="XCY156" s="991"/>
      <c r="XCZ156" s="991"/>
      <c r="XDA156" s="991"/>
      <c r="XDB156" s="991"/>
      <c r="XDC156" s="991"/>
      <c r="XDD156" s="991"/>
      <c r="XDE156" s="991"/>
      <c r="XDF156" s="991"/>
      <c r="XDG156" s="991"/>
      <c r="XDH156" s="991"/>
      <c r="XDI156" s="991"/>
      <c r="XDJ156" s="991"/>
      <c r="XDK156" s="991"/>
      <c r="XDL156" s="991"/>
      <c r="XDM156" s="991"/>
      <c r="XDN156" s="991"/>
      <c r="XDO156" s="991"/>
      <c r="XDP156" s="991"/>
      <c r="XDQ156" s="991"/>
      <c r="XDR156" s="991"/>
      <c r="XDS156" s="991"/>
      <c r="XDT156" s="991"/>
      <c r="XDU156" s="991"/>
      <c r="XDV156" s="991"/>
      <c r="XDW156" s="991"/>
      <c r="XDX156" s="991"/>
      <c r="XDY156" s="991"/>
      <c r="XDZ156" s="991"/>
      <c r="XEA156" s="991"/>
      <c r="XEB156" s="991"/>
      <c r="XEC156" s="991"/>
      <c r="XED156" s="991"/>
      <c r="XEE156" s="991"/>
      <c r="XEF156" s="991"/>
      <c r="XEG156" s="991"/>
      <c r="XEH156" s="991"/>
      <c r="XEI156" s="991"/>
    </row>
    <row r="157" spans="1:16363" ht="31.5" x14ac:dyDescent="0.25">
      <c r="A157" s="999" t="s">
        <v>466</v>
      </c>
      <c r="B157" s="1000" t="s">
        <v>181</v>
      </c>
      <c r="C157" s="180"/>
      <c r="D157" s="1001">
        <v>7</v>
      </c>
      <c r="E157" s="1001"/>
      <c r="F157" s="179"/>
      <c r="G157" s="177">
        <v>4</v>
      </c>
      <c r="H157" s="177">
        <v>120</v>
      </c>
      <c r="I157" s="1002">
        <v>45</v>
      </c>
      <c r="J157" s="1003"/>
      <c r="K157" s="1003"/>
      <c r="L157" s="1003">
        <v>45</v>
      </c>
      <c r="M157" s="1004">
        <v>75</v>
      </c>
      <c r="N157" s="180"/>
      <c r="O157" s="410"/>
      <c r="P157" s="179"/>
      <c r="Q157" s="180"/>
      <c r="R157" s="410"/>
      <c r="S157" s="179"/>
      <c r="T157" s="180"/>
      <c r="U157" s="410"/>
      <c r="V157" s="179"/>
      <c r="W157" s="180">
        <v>3</v>
      </c>
      <c r="X157" s="179"/>
      <c r="AG157" s="127"/>
      <c r="AH157" s="127"/>
      <c r="AI157" s="127"/>
      <c r="AJ157" s="127"/>
      <c r="AK157" s="127"/>
      <c r="AL157" s="127"/>
      <c r="AM157" s="127"/>
      <c r="AN157" s="127"/>
      <c r="AO157" s="127"/>
      <c r="AP157" s="127"/>
      <c r="AQ157" s="127"/>
    </row>
    <row r="158" spans="1:16363" ht="16.5" thickBot="1" x14ac:dyDescent="0.3">
      <c r="A158" s="999" t="s">
        <v>467</v>
      </c>
      <c r="B158" s="186" t="s">
        <v>219</v>
      </c>
      <c r="C158" s="198"/>
      <c r="D158" s="176">
        <v>7</v>
      </c>
      <c r="E158" s="176"/>
      <c r="F158" s="185"/>
      <c r="G158" s="177">
        <v>4</v>
      </c>
      <c r="H158" s="177">
        <v>120</v>
      </c>
      <c r="I158" s="1002">
        <v>45</v>
      </c>
      <c r="J158" s="1003">
        <v>15</v>
      </c>
      <c r="K158" s="1003"/>
      <c r="L158" s="1003">
        <v>30</v>
      </c>
      <c r="M158" s="1004">
        <v>75</v>
      </c>
      <c r="N158" s="198"/>
      <c r="O158" s="411"/>
      <c r="P158" s="185"/>
      <c r="Q158" s="198"/>
      <c r="R158" s="411"/>
      <c r="S158" s="185"/>
      <c r="T158" s="198"/>
      <c r="U158" s="411"/>
      <c r="V158" s="185"/>
      <c r="W158" s="198">
        <v>3</v>
      </c>
      <c r="X158" s="185"/>
      <c r="AG158" s="127"/>
      <c r="AH158" s="127"/>
      <c r="AI158" s="127"/>
      <c r="AJ158" s="127"/>
      <c r="AK158" s="127"/>
      <c r="AL158" s="127"/>
      <c r="AM158" s="127"/>
      <c r="AN158" s="127"/>
      <c r="AO158" s="127"/>
      <c r="AP158" s="127"/>
      <c r="AQ158" s="127"/>
    </row>
    <row r="159" spans="1:16363" ht="16.5" customHeight="1" thickBot="1" x14ac:dyDescent="0.3">
      <c r="A159" s="1138" t="s">
        <v>477</v>
      </c>
      <c r="B159" s="1139"/>
      <c r="C159" s="1062"/>
      <c r="D159" s="1078" t="s">
        <v>473</v>
      </c>
      <c r="E159" s="1078"/>
      <c r="F159" s="1067"/>
      <c r="G159" s="1079">
        <v>8</v>
      </c>
      <c r="H159" s="1084">
        <v>240</v>
      </c>
      <c r="I159" s="1186"/>
      <c r="J159" s="1186"/>
      <c r="K159" s="1186"/>
      <c r="L159" s="1186"/>
      <c r="M159" s="1186"/>
      <c r="N159" s="1186"/>
      <c r="O159" s="1186"/>
      <c r="P159" s="1186"/>
      <c r="Q159" s="1186"/>
      <c r="R159" s="1186"/>
      <c r="S159" s="1186"/>
      <c r="T159" s="1186"/>
      <c r="U159" s="1186"/>
      <c r="V159" s="1186"/>
      <c r="W159" s="1186">
        <v>8</v>
      </c>
      <c r="X159" s="1186"/>
      <c r="AG159" s="127"/>
      <c r="AH159" s="127"/>
      <c r="AI159" s="127"/>
      <c r="AJ159" s="127"/>
      <c r="AK159" s="127"/>
      <c r="AL159" s="127"/>
      <c r="AM159" s="127"/>
      <c r="AN159" s="127"/>
      <c r="AO159" s="127"/>
      <c r="AP159" s="127"/>
      <c r="AQ159" s="127"/>
    </row>
    <row r="160" spans="1:16363" ht="16.5" thickBot="1" x14ac:dyDescent="0.3">
      <c r="A160" s="1016" t="s">
        <v>482</v>
      </c>
      <c r="B160" s="186" t="s">
        <v>285</v>
      </c>
      <c r="C160" s="181"/>
      <c r="D160" s="182" t="s">
        <v>453</v>
      </c>
      <c r="E160" s="183"/>
      <c r="F160" s="183"/>
      <c r="G160" s="187">
        <v>4</v>
      </c>
      <c r="H160" s="313">
        <v>120</v>
      </c>
      <c r="I160" s="320">
        <v>60</v>
      </c>
      <c r="J160" s="188">
        <v>30</v>
      </c>
      <c r="K160" s="189"/>
      <c r="L160" s="189">
        <v>30</v>
      </c>
      <c r="M160" s="190">
        <v>60</v>
      </c>
      <c r="N160" s="193"/>
      <c r="O160" s="390"/>
      <c r="P160" s="194"/>
      <c r="Q160" s="191"/>
      <c r="R160" s="390"/>
      <c r="S160" s="192"/>
      <c r="T160" s="193"/>
      <c r="U160" s="390"/>
      <c r="V160" s="192"/>
      <c r="W160" s="191">
        <v>4</v>
      </c>
      <c r="X160" s="185"/>
      <c r="AG160" s="127"/>
      <c r="AH160" s="127"/>
      <c r="AI160" s="127"/>
      <c r="AJ160" s="127"/>
      <c r="AK160" s="127"/>
      <c r="AL160" s="127"/>
      <c r="AM160" s="127"/>
      <c r="AN160" s="127"/>
      <c r="AO160" s="127"/>
      <c r="AP160" s="127"/>
      <c r="AQ160" s="127"/>
    </row>
    <row r="161" spans="1:16363" ht="16.5" thickBot="1" x14ac:dyDescent="0.3">
      <c r="A161" s="1016" t="s">
        <v>483</v>
      </c>
      <c r="B161" s="186" t="s">
        <v>286</v>
      </c>
      <c r="C161" s="181"/>
      <c r="D161" s="182" t="s">
        <v>453</v>
      </c>
      <c r="E161" s="183"/>
      <c r="F161" s="183"/>
      <c r="G161" s="187">
        <v>4</v>
      </c>
      <c r="H161" s="313">
        <v>120</v>
      </c>
      <c r="I161" s="320">
        <v>60</v>
      </c>
      <c r="J161" s="188">
        <v>30</v>
      </c>
      <c r="K161" s="189"/>
      <c r="L161" s="189">
        <v>30</v>
      </c>
      <c r="M161" s="190">
        <v>60</v>
      </c>
      <c r="N161" s="193"/>
      <c r="O161" s="390"/>
      <c r="P161" s="194"/>
      <c r="Q161" s="191"/>
      <c r="R161" s="390"/>
      <c r="S161" s="192"/>
      <c r="T161" s="193"/>
      <c r="U161" s="390"/>
      <c r="V161" s="192"/>
      <c r="W161" s="191">
        <v>4</v>
      </c>
      <c r="X161" s="185"/>
      <c r="AG161" s="127"/>
      <c r="AH161" s="127"/>
      <c r="AI161" s="127"/>
      <c r="AJ161" s="127"/>
      <c r="AK161" s="127"/>
      <c r="AL161" s="127"/>
      <c r="AM161" s="127"/>
      <c r="AN161" s="127"/>
      <c r="AO161" s="127"/>
      <c r="AP161" s="127"/>
      <c r="AQ161" s="127"/>
    </row>
    <row r="162" spans="1:16363" ht="32.25" thickBot="1" x14ac:dyDescent="0.3">
      <c r="A162" s="1016" t="s">
        <v>484</v>
      </c>
      <c r="B162" s="1026" t="s">
        <v>454</v>
      </c>
      <c r="C162" s="181"/>
      <c r="D162" s="182" t="s">
        <v>453</v>
      </c>
      <c r="E162" s="183"/>
      <c r="F162" s="184"/>
      <c r="G162" s="187">
        <v>4</v>
      </c>
      <c r="H162" s="313">
        <v>120</v>
      </c>
      <c r="I162" s="320">
        <v>60</v>
      </c>
      <c r="J162" s="188">
        <v>30</v>
      </c>
      <c r="K162" s="189"/>
      <c r="L162" s="189">
        <v>30</v>
      </c>
      <c r="M162" s="190">
        <v>60</v>
      </c>
      <c r="N162" s="193"/>
      <c r="O162" s="390"/>
      <c r="P162" s="194"/>
      <c r="Q162" s="191"/>
      <c r="R162" s="390"/>
      <c r="S162" s="192"/>
      <c r="T162" s="193"/>
      <c r="U162" s="390"/>
      <c r="V162" s="192"/>
      <c r="W162" s="191">
        <v>4</v>
      </c>
      <c r="X162" s="192"/>
      <c r="AG162" s="127"/>
      <c r="AH162" s="127"/>
      <c r="AI162" s="127"/>
      <c r="AJ162" s="127"/>
      <c r="AK162" s="127"/>
      <c r="AL162" s="127"/>
      <c r="AM162" s="127"/>
      <c r="AN162" s="127"/>
      <c r="AO162" s="127"/>
      <c r="AP162" s="127"/>
      <c r="AQ162" s="127"/>
    </row>
    <row r="163" spans="1:16363" x14ac:dyDescent="0.25">
      <c r="A163" s="1016" t="s">
        <v>485</v>
      </c>
      <c r="B163" s="1027" t="s">
        <v>455</v>
      </c>
      <c r="C163" s="181"/>
      <c r="D163" s="182" t="s">
        <v>453</v>
      </c>
      <c r="E163" s="183"/>
      <c r="F163" s="184"/>
      <c r="G163" s="187">
        <v>4</v>
      </c>
      <c r="H163" s="313">
        <v>120</v>
      </c>
      <c r="I163" s="320">
        <v>60</v>
      </c>
      <c r="J163" s="188">
        <v>30</v>
      </c>
      <c r="K163" s="189"/>
      <c r="L163" s="189">
        <v>30</v>
      </c>
      <c r="M163" s="190">
        <v>60</v>
      </c>
      <c r="N163" s="193"/>
      <c r="O163" s="390"/>
      <c r="P163" s="194"/>
      <c r="Q163" s="191"/>
      <c r="R163" s="390"/>
      <c r="S163" s="192"/>
      <c r="T163" s="193"/>
      <c r="U163" s="390"/>
      <c r="V163" s="192"/>
      <c r="W163" s="191">
        <v>4</v>
      </c>
      <c r="X163" s="192"/>
      <c r="AG163" s="127"/>
      <c r="AH163" s="127"/>
      <c r="AI163" s="127"/>
      <c r="AJ163" s="127"/>
      <c r="AK163" s="127"/>
      <c r="AL163" s="127"/>
      <c r="AM163" s="127"/>
      <c r="AN163" s="127"/>
      <c r="AO163" s="127"/>
      <c r="AP163" s="127"/>
      <c r="AQ163" s="127"/>
    </row>
    <row r="170" spans="1:16363" ht="32.25" thickBot="1" x14ac:dyDescent="0.3">
      <c r="A170" s="925" t="s">
        <v>267</v>
      </c>
      <c r="B170" s="921" t="s">
        <v>277</v>
      </c>
      <c r="C170" s="540">
        <v>8</v>
      </c>
      <c r="D170" s="534"/>
      <c r="E170" s="534"/>
      <c r="F170" s="535"/>
      <c r="G170" s="541">
        <v>6</v>
      </c>
      <c r="H170" s="533">
        <v>180</v>
      </c>
      <c r="I170" s="548">
        <v>65</v>
      </c>
      <c r="J170" s="549">
        <v>26</v>
      </c>
      <c r="K170" s="549"/>
      <c r="L170" s="549">
        <v>39</v>
      </c>
      <c r="M170" s="550">
        <v>115</v>
      </c>
      <c r="N170" s="538"/>
      <c r="O170" s="539"/>
      <c r="P170" s="195"/>
      <c r="Q170" s="526"/>
      <c r="R170" s="539"/>
      <c r="S170" s="195"/>
      <c r="T170" s="526"/>
      <c r="U170" s="539"/>
      <c r="V170" s="195"/>
      <c r="W170" s="526"/>
      <c r="X170" s="195">
        <v>5</v>
      </c>
      <c r="AG170" s="127"/>
      <c r="AH170" s="127"/>
      <c r="AI170" s="127"/>
      <c r="AJ170" s="127"/>
      <c r="AK170" s="127"/>
      <c r="AL170" s="127"/>
      <c r="AM170" s="127"/>
      <c r="AN170" s="127"/>
      <c r="AO170" s="127"/>
      <c r="AP170" s="127"/>
      <c r="AQ170" s="127"/>
    </row>
    <row r="171" spans="1:16363" ht="16.5" thickBot="1" x14ac:dyDescent="0.3">
      <c r="A171" s="1474" t="s">
        <v>186</v>
      </c>
      <c r="B171" s="1479"/>
      <c r="C171" s="1479"/>
      <c r="D171" s="1479"/>
      <c r="E171" s="1479"/>
      <c r="F171" s="1448"/>
      <c r="G171" s="551">
        <v>91</v>
      </c>
      <c r="H171" s="552">
        <v>2730</v>
      </c>
      <c r="I171" s="552">
        <v>986</v>
      </c>
      <c r="J171" s="552">
        <v>446</v>
      </c>
      <c r="K171" s="552">
        <v>0</v>
      </c>
      <c r="L171" s="552">
        <v>540</v>
      </c>
      <c r="M171" s="552">
        <v>1594</v>
      </c>
      <c r="N171" s="552">
        <v>0</v>
      </c>
      <c r="O171" s="552">
        <v>4</v>
      </c>
      <c r="P171" s="552">
        <v>4</v>
      </c>
      <c r="Q171" s="552">
        <v>9</v>
      </c>
      <c r="R171" s="552">
        <v>8</v>
      </c>
      <c r="S171" s="552">
        <v>8</v>
      </c>
      <c r="T171" s="552">
        <v>18</v>
      </c>
      <c r="U171" s="552">
        <v>10</v>
      </c>
      <c r="V171" s="552">
        <v>10</v>
      </c>
      <c r="W171" s="552">
        <v>12</v>
      </c>
      <c r="X171" s="552">
        <v>5</v>
      </c>
      <c r="AG171" s="127"/>
      <c r="AH171" s="127"/>
      <c r="AI171" s="127"/>
      <c r="AJ171" s="127"/>
      <c r="AK171" s="127"/>
      <c r="AL171" s="127"/>
      <c r="AM171" s="127"/>
      <c r="AN171" s="127"/>
      <c r="AO171" s="127"/>
      <c r="AP171" s="127"/>
      <c r="AQ171" s="127"/>
    </row>
    <row r="172" spans="1:16363" ht="16.5" thickBot="1" x14ac:dyDescent="0.3">
      <c r="A172" s="1480" t="s">
        <v>191</v>
      </c>
      <c r="B172" s="1481"/>
      <c r="C172" s="1481"/>
      <c r="D172" s="1481"/>
      <c r="E172" s="1481"/>
      <c r="F172" s="1481"/>
      <c r="G172" s="560">
        <v>180</v>
      </c>
      <c r="H172" s="561">
        <v>5400</v>
      </c>
      <c r="I172" s="561">
        <v>1832</v>
      </c>
      <c r="J172" s="561">
        <v>779</v>
      </c>
      <c r="K172" s="561">
        <v>63</v>
      </c>
      <c r="L172" s="561">
        <v>990</v>
      </c>
      <c r="M172" s="561">
        <v>3418</v>
      </c>
      <c r="N172" s="561">
        <v>26</v>
      </c>
      <c r="O172" s="561">
        <v>19</v>
      </c>
      <c r="P172" s="561">
        <v>19</v>
      </c>
      <c r="Q172" s="561">
        <v>19</v>
      </c>
      <c r="R172" s="561">
        <v>10</v>
      </c>
      <c r="S172" s="561">
        <v>10</v>
      </c>
      <c r="T172" s="561">
        <v>18</v>
      </c>
      <c r="U172" s="561">
        <v>10</v>
      </c>
      <c r="V172" s="561">
        <v>10</v>
      </c>
      <c r="W172" s="561">
        <v>12</v>
      </c>
      <c r="X172" s="561">
        <v>5</v>
      </c>
      <c r="AG172" s="127"/>
      <c r="AH172" s="127"/>
      <c r="AI172" s="127"/>
      <c r="AJ172" s="127"/>
      <c r="AK172" s="127"/>
      <c r="AL172" s="127"/>
      <c r="AM172" s="127"/>
      <c r="AN172" s="127"/>
      <c r="AO172" s="127"/>
      <c r="AP172" s="127"/>
      <c r="AQ172" s="127"/>
    </row>
    <row r="173" spans="1:16363" ht="16.5" thickBot="1" x14ac:dyDescent="0.3">
      <c r="A173" s="1472" t="s">
        <v>464</v>
      </c>
      <c r="B173" s="1473"/>
      <c r="C173" s="1060"/>
      <c r="D173" s="983">
        <v>8</v>
      </c>
      <c r="E173" s="983"/>
      <c r="F173" s="984"/>
      <c r="G173" s="985">
        <v>4</v>
      </c>
      <c r="H173" s="986">
        <v>120</v>
      </c>
      <c r="I173" s="987"/>
      <c r="J173" s="988"/>
      <c r="K173" s="988"/>
      <c r="L173" s="988"/>
      <c r="M173" s="989"/>
      <c r="N173" s="982"/>
      <c r="O173" s="990"/>
      <c r="P173" s="984"/>
      <c r="Q173" s="998"/>
      <c r="R173" s="996"/>
      <c r="S173" s="997"/>
      <c r="T173" s="998"/>
      <c r="U173" s="996"/>
      <c r="V173" s="997"/>
      <c r="W173" s="998"/>
      <c r="X173" s="997">
        <v>3</v>
      </c>
      <c r="Y173" s="991"/>
      <c r="Z173" s="991"/>
      <c r="AA173" s="991"/>
      <c r="AB173" s="991"/>
      <c r="AC173" s="991"/>
      <c r="AD173" s="991"/>
      <c r="AE173" s="991"/>
      <c r="AF173" s="991"/>
      <c r="AG173" s="991"/>
      <c r="AH173" s="991"/>
      <c r="AI173" s="991"/>
      <c r="AJ173" s="991"/>
      <c r="AK173" s="991"/>
      <c r="AL173" s="991"/>
      <c r="AM173" s="991"/>
      <c r="AN173" s="991"/>
      <c r="AO173" s="991"/>
      <c r="AP173" s="991"/>
      <c r="AQ173" s="991"/>
      <c r="AR173" s="991"/>
      <c r="AS173" s="991"/>
      <c r="AT173" s="1165"/>
      <c r="AU173" s="1165"/>
      <c r="AV173" s="991"/>
      <c r="AW173" s="991"/>
      <c r="AX173" s="991"/>
      <c r="AY173" s="991"/>
      <c r="AZ173" s="991"/>
      <c r="BA173" s="991"/>
      <c r="BB173" s="991"/>
      <c r="BC173" s="991"/>
      <c r="BD173" s="991"/>
      <c r="BE173" s="991"/>
      <c r="BF173" s="991"/>
      <c r="BG173" s="991"/>
      <c r="BH173" s="991"/>
      <c r="BI173" s="991"/>
      <c r="BJ173" s="991"/>
      <c r="BK173" s="991"/>
      <c r="BL173" s="991"/>
      <c r="BM173" s="991"/>
      <c r="BN173" s="991"/>
      <c r="BO173" s="991"/>
      <c r="BP173" s="991"/>
      <c r="BQ173" s="991"/>
      <c r="BR173" s="991"/>
      <c r="BS173" s="991"/>
      <c r="BT173" s="991"/>
      <c r="BU173" s="991"/>
      <c r="BV173" s="991"/>
      <c r="BW173" s="991"/>
      <c r="BX173" s="991"/>
      <c r="BY173" s="991"/>
      <c r="BZ173" s="991"/>
      <c r="CA173" s="991"/>
      <c r="CB173" s="991"/>
      <c r="CC173" s="991"/>
      <c r="CD173" s="991"/>
      <c r="CE173" s="991"/>
      <c r="CF173" s="991"/>
      <c r="CG173" s="991"/>
      <c r="CH173" s="991"/>
      <c r="CI173" s="991"/>
      <c r="CJ173" s="991"/>
      <c r="CK173" s="991"/>
      <c r="CL173" s="991"/>
      <c r="CM173" s="991"/>
      <c r="CN173" s="991"/>
      <c r="CO173" s="991"/>
      <c r="CP173" s="991"/>
      <c r="CQ173" s="991"/>
      <c r="CR173" s="991"/>
      <c r="CS173" s="991"/>
      <c r="CT173" s="991"/>
      <c r="CU173" s="991"/>
      <c r="CV173" s="991"/>
      <c r="CW173" s="991"/>
      <c r="CX173" s="991"/>
      <c r="CY173" s="991"/>
      <c r="CZ173" s="991"/>
      <c r="DA173" s="991"/>
      <c r="DB173" s="991"/>
      <c r="DC173" s="991"/>
      <c r="DD173" s="991"/>
      <c r="DE173" s="991"/>
      <c r="DF173" s="991"/>
      <c r="DG173" s="991"/>
      <c r="DH173" s="991"/>
      <c r="DI173" s="991"/>
      <c r="DJ173" s="991"/>
      <c r="DK173" s="991"/>
      <c r="DL173" s="991"/>
      <c r="DM173" s="991"/>
      <c r="DN173" s="991"/>
      <c r="DO173" s="991"/>
      <c r="DP173" s="991"/>
      <c r="DQ173" s="991"/>
      <c r="DR173" s="991"/>
      <c r="DS173" s="991"/>
      <c r="DT173" s="991"/>
      <c r="DU173" s="991"/>
      <c r="DV173" s="991"/>
      <c r="DW173" s="991"/>
      <c r="DX173" s="991"/>
      <c r="DY173" s="991"/>
      <c r="DZ173" s="991"/>
      <c r="EA173" s="991"/>
      <c r="EB173" s="991"/>
      <c r="EC173" s="991"/>
      <c r="ED173" s="991"/>
      <c r="EE173" s="991"/>
      <c r="EF173" s="991"/>
      <c r="EG173" s="991"/>
      <c r="EH173" s="991"/>
      <c r="EI173" s="991"/>
      <c r="EJ173" s="991"/>
      <c r="EK173" s="991"/>
      <c r="EL173" s="991"/>
      <c r="EM173" s="991"/>
      <c r="EN173" s="991"/>
      <c r="EO173" s="991"/>
      <c r="EP173" s="991"/>
      <c r="EQ173" s="991"/>
      <c r="ER173" s="991"/>
      <c r="ES173" s="991"/>
      <c r="ET173" s="991"/>
      <c r="EU173" s="991"/>
      <c r="EV173" s="991"/>
      <c r="EW173" s="991"/>
      <c r="EX173" s="991"/>
      <c r="EY173" s="991"/>
      <c r="EZ173" s="991"/>
      <c r="FA173" s="991"/>
      <c r="FB173" s="991"/>
      <c r="FC173" s="991"/>
      <c r="FD173" s="991"/>
      <c r="FE173" s="991"/>
      <c r="FF173" s="991"/>
      <c r="FG173" s="991"/>
      <c r="FH173" s="991"/>
      <c r="FI173" s="991"/>
      <c r="FJ173" s="991"/>
      <c r="FK173" s="991"/>
      <c r="FL173" s="991"/>
      <c r="FM173" s="991"/>
      <c r="FN173" s="991"/>
      <c r="FO173" s="991"/>
      <c r="FP173" s="991"/>
      <c r="FQ173" s="991"/>
      <c r="FR173" s="991"/>
      <c r="FS173" s="991"/>
      <c r="FT173" s="991"/>
      <c r="FU173" s="991"/>
      <c r="FV173" s="991"/>
      <c r="FW173" s="991"/>
      <c r="FX173" s="991"/>
      <c r="FY173" s="991"/>
      <c r="FZ173" s="991"/>
      <c r="GA173" s="991"/>
      <c r="GB173" s="991"/>
      <c r="GC173" s="991"/>
      <c r="GD173" s="991"/>
      <c r="GE173" s="991"/>
      <c r="GF173" s="991"/>
      <c r="GG173" s="991"/>
      <c r="GH173" s="991"/>
      <c r="GI173" s="991"/>
      <c r="GJ173" s="991"/>
      <c r="GK173" s="991"/>
      <c r="GL173" s="991"/>
      <c r="GM173" s="991"/>
      <c r="GN173" s="991"/>
      <c r="GO173" s="991"/>
      <c r="GP173" s="991"/>
      <c r="GQ173" s="991"/>
      <c r="GR173" s="991"/>
      <c r="GS173" s="991"/>
      <c r="GT173" s="991"/>
      <c r="GU173" s="991"/>
      <c r="GV173" s="991"/>
      <c r="GW173" s="991"/>
      <c r="GX173" s="991"/>
      <c r="GY173" s="991"/>
      <c r="GZ173" s="991"/>
      <c r="HA173" s="991"/>
      <c r="HB173" s="991"/>
      <c r="HC173" s="991"/>
      <c r="HD173" s="991"/>
      <c r="HE173" s="991"/>
      <c r="HF173" s="991"/>
      <c r="HG173" s="991"/>
      <c r="HH173" s="991"/>
      <c r="HI173" s="991"/>
      <c r="HJ173" s="991"/>
      <c r="HK173" s="991"/>
      <c r="HL173" s="991"/>
      <c r="HM173" s="991"/>
      <c r="HN173" s="991"/>
      <c r="HO173" s="991"/>
      <c r="HP173" s="991"/>
      <c r="HQ173" s="991"/>
      <c r="HR173" s="991"/>
      <c r="HS173" s="991"/>
      <c r="HT173" s="991"/>
      <c r="HU173" s="991"/>
      <c r="HV173" s="991"/>
      <c r="HW173" s="991"/>
      <c r="HX173" s="991"/>
      <c r="HY173" s="991"/>
      <c r="HZ173" s="991"/>
      <c r="IA173" s="991"/>
      <c r="IB173" s="991"/>
      <c r="IC173" s="991"/>
      <c r="ID173" s="991"/>
      <c r="IE173" s="991"/>
      <c r="IF173" s="991"/>
      <c r="IG173" s="991"/>
      <c r="IH173" s="991"/>
      <c r="II173" s="991"/>
      <c r="IJ173" s="991"/>
      <c r="IK173" s="991"/>
      <c r="IL173" s="991"/>
      <c r="IM173" s="991"/>
      <c r="IN173" s="991"/>
      <c r="IO173" s="991"/>
      <c r="IP173" s="991"/>
      <c r="IQ173" s="991"/>
      <c r="IR173" s="991"/>
      <c r="IS173" s="991"/>
      <c r="IT173" s="991"/>
      <c r="IU173" s="991"/>
      <c r="IV173" s="991"/>
      <c r="IW173" s="991"/>
      <c r="IX173" s="991"/>
      <c r="IY173" s="991"/>
      <c r="IZ173" s="991"/>
      <c r="JA173" s="991"/>
      <c r="JB173" s="991"/>
      <c r="JC173" s="991"/>
      <c r="JD173" s="991"/>
      <c r="JE173" s="991"/>
      <c r="JF173" s="991"/>
      <c r="JG173" s="991"/>
      <c r="JH173" s="991"/>
      <c r="JI173" s="991"/>
      <c r="JJ173" s="991"/>
      <c r="JK173" s="991"/>
      <c r="JL173" s="991"/>
      <c r="JM173" s="991"/>
      <c r="JN173" s="991"/>
      <c r="JO173" s="991"/>
      <c r="JP173" s="991"/>
      <c r="JQ173" s="991"/>
      <c r="JR173" s="991"/>
      <c r="JS173" s="991"/>
      <c r="JT173" s="991"/>
      <c r="JU173" s="991"/>
      <c r="JV173" s="991"/>
      <c r="JW173" s="991"/>
      <c r="JX173" s="991"/>
      <c r="JY173" s="991"/>
      <c r="JZ173" s="991"/>
      <c r="KA173" s="991"/>
      <c r="KB173" s="991"/>
      <c r="KC173" s="991"/>
      <c r="KD173" s="991"/>
      <c r="KE173" s="991"/>
      <c r="KF173" s="991"/>
      <c r="KG173" s="991"/>
      <c r="KH173" s="991"/>
      <c r="KI173" s="991"/>
      <c r="KJ173" s="991"/>
      <c r="KK173" s="991"/>
      <c r="KL173" s="991"/>
      <c r="KM173" s="991"/>
      <c r="KN173" s="991"/>
      <c r="KO173" s="991"/>
      <c r="KP173" s="991"/>
      <c r="KQ173" s="991"/>
      <c r="KR173" s="991"/>
      <c r="KS173" s="991"/>
      <c r="KT173" s="991"/>
      <c r="KU173" s="991"/>
      <c r="KV173" s="991"/>
      <c r="KW173" s="991"/>
      <c r="KX173" s="991"/>
      <c r="KY173" s="991"/>
      <c r="KZ173" s="991"/>
      <c r="LA173" s="991"/>
      <c r="LB173" s="991"/>
      <c r="LC173" s="991"/>
      <c r="LD173" s="991"/>
      <c r="LE173" s="991"/>
      <c r="LF173" s="991"/>
      <c r="LG173" s="991"/>
      <c r="LH173" s="991"/>
      <c r="LI173" s="991"/>
      <c r="LJ173" s="991"/>
      <c r="LK173" s="991"/>
      <c r="LL173" s="991"/>
      <c r="LM173" s="991"/>
      <c r="LN173" s="991"/>
      <c r="LO173" s="991"/>
      <c r="LP173" s="991"/>
      <c r="LQ173" s="991"/>
      <c r="LR173" s="991"/>
      <c r="LS173" s="991"/>
      <c r="LT173" s="991"/>
      <c r="LU173" s="991"/>
      <c r="LV173" s="991"/>
      <c r="LW173" s="991"/>
      <c r="LX173" s="991"/>
      <c r="LY173" s="991"/>
      <c r="LZ173" s="991"/>
      <c r="MA173" s="991"/>
      <c r="MB173" s="991"/>
      <c r="MC173" s="991"/>
      <c r="MD173" s="991"/>
      <c r="ME173" s="991"/>
      <c r="MF173" s="991"/>
      <c r="MG173" s="991"/>
      <c r="MH173" s="991"/>
      <c r="MI173" s="991"/>
      <c r="MJ173" s="991"/>
      <c r="MK173" s="991"/>
      <c r="ML173" s="991"/>
      <c r="MM173" s="991"/>
      <c r="MN173" s="991"/>
      <c r="MO173" s="991"/>
      <c r="MP173" s="991"/>
      <c r="MQ173" s="991"/>
      <c r="MR173" s="991"/>
      <c r="MS173" s="991"/>
      <c r="MT173" s="991"/>
      <c r="MU173" s="991"/>
      <c r="MV173" s="991"/>
      <c r="MW173" s="991"/>
      <c r="MX173" s="991"/>
      <c r="MY173" s="991"/>
      <c r="MZ173" s="991"/>
      <c r="NA173" s="991"/>
      <c r="NB173" s="991"/>
      <c r="NC173" s="991"/>
      <c r="ND173" s="991"/>
      <c r="NE173" s="991"/>
      <c r="NF173" s="991"/>
      <c r="NG173" s="991"/>
      <c r="NH173" s="991"/>
      <c r="NI173" s="991"/>
      <c r="NJ173" s="991"/>
      <c r="NK173" s="991"/>
      <c r="NL173" s="991"/>
      <c r="NM173" s="991"/>
      <c r="NN173" s="991"/>
      <c r="NO173" s="991"/>
      <c r="NP173" s="991"/>
      <c r="NQ173" s="991"/>
      <c r="NR173" s="991"/>
      <c r="NS173" s="991"/>
      <c r="NT173" s="991"/>
      <c r="NU173" s="991"/>
      <c r="NV173" s="991"/>
      <c r="NW173" s="991"/>
      <c r="NX173" s="991"/>
      <c r="NY173" s="991"/>
      <c r="NZ173" s="991"/>
      <c r="OA173" s="991"/>
      <c r="OB173" s="991"/>
      <c r="OC173" s="991"/>
      <c r="OD173" s="991"/>
      <c r="OE173" s="991"/>
      <c r="OF173" s="991"/>
      <c r="OG173" s="991"/>
      <c r="OH173" s="991"/>
      <c r="OI173" s="991"/>
      <c r="OJ173" s="991"/>
      <c r="OK173" s="991"/>
      <c r="OL173" s="991"/>
      <c r="OM173" s="991"/>
      <c r="ON173" s="991"/>
      <c r="OO173" s="991"/>
      <c r="OP173" s="991"/>
      <c r="OQ173" s="991"/>
      <c r="OR173" s="991"/>
      <c r="OS173" s="991"/>
      <c r="OT173" s="991"/>
      <c r="OU173" s="991"/>
      <c r="OV173" s="991"/>
      <c r="OW173" s="991"/>
      <c r="OX173" s="991"/>
      <c r="OY173" s="991"/>
      <c r="OZ173" s="991"/>
      <c r="PA173" s="991"/>
      <c r="PB173" s="991"/>
      <c r="PC173" s="991"/>
      <c r="PD173" s="991"/>
      <c r="PE173" s="991"/>
      <c r="PF173" s="991"/>
      <c r="PG173" s="991"/>
      <c r="PH173" s="991"/>
      <c r="PI173" s="991"/>
      <c r="PJ173" s="991"/>
      <c r="PK173" s="991"/>
      <c r="PL173" s="991"/>
      <c r="PM173" s="991"/>
      <c r="PN173" s="991"/>
      <c r="PO173" s="991"/>
      <c r="PP173" s="991"/>
      <c r="PQ173" s="991"/>
      <c r="PR173" s="991"/>
      <c r="PS173" s="991"/>
      <c r="PT173" s="991"/>
      <c r="PU173" s="991"/>
      <c r="PV173" s="991"/>
      <c r="PW173" s="991"/>
      <c r="PX173" s="991"/>
      <c r="PY173" s="991"/>
      <c r="PZ173" s="991"/>
      <c r="QA173" s="991"/>
      <c r="QB173" s="991"/>
      <c r="QC173" s="991"/>
      <c r="QD173" s="991"/>
      <c r="QE173" s="991"/>
      <c r="QF173" s="991"/>
      <c r="QG173" s="991"/>
      <c r="QH173" s="991"/>
      <c r="QI173" s="991"/>
      <c r="QJ173" s="991"/>
      <c r="QK173" s="991"/>
      <c r="QL173" s="991"/>
      <c r="QM173" s="991"/>
      <c r="QN173" s="991"/>
      <c r="QO173" s="991"/>
      <c r="QP173" s="991"/>
      <c r="QQ173" s="991"/>
      <c r="QR173" s="991"/>
      <c r="QS173" s="991"/>
      <c r="QT173" s="991"/>
      <c r="QU173" s="991"/>
      <c r="QV173" s="991"/>
      <c r="QW173" s="991"/>
      <c r="QX173" s="991"/>
      <c r="QY173" s="991"/>
      <c r="QZ173" s="991"/>
      <c r="RA173" s="991"/>
      <c r="RB173" s="991"/>
      <c r="RC173" s="991"/>
      <c r="RD173" s="991"/>
      <c r="RE173" s="991"/>
      <c r="RF173" s="991"/>
      <c r="RG173" s="991"/>
      <c r="RH173" s="991"/>
      <c r="RI173" s="991"/>
      <c r="RJ173" s="991"/>
      <c r="RK173" s="991"/>
      <c r="RL173" s="991"/>
      <c r="RM173" s="991"/>
      <c r="RN173" s="991"/>
      <c r="RO173" s="991"/>
      <c r="RP173" s="991"/>
      <c r="RQ173" s="991"/>
      <c r="RR173" s="991"/>
      <c r="RS173" s="991"/>
      <c r="RT173" s="991"/>
      <c r="RU173" s="991"/>
      <c r="RV173" s="991"/>
      <c r="RW173" s="991"/>
      <c r="RX173" s="991"/>
      <c r="RY173" s="991"/>
      <c r="RZ173" s="991"/>
      <c r="SA173" s="991"/>
      <c r="SB173" s="991"/>
      <c r="SC173" s="991"/>
      <c r="SD173" s="991"/>
      <c r="SE173" s="991"/>
      <c r="SF173" s="991"/>
      <c r="SG173" s="991"/>
      <c r="SH173" s="991"/>
      <c r="SI173" s="991"/>
      <c r="SJ173" s="991"/>
      <c r="SK173" s="991"/>
      <c r="SL173" s="991"/>
      <c r="SM173" s="991"/>
      <c r="SN173" s="991"/>
      <c r="SO173" s="991"/>
      <c r="SP173" s="991"/>
      <c r="SQ173" s="991"/>
      <c r="SR173" s="991"/>
      <c r="SS173" s="991"/>
      <c r="ST173" s="991"/>
      <c r="SU173" s="991"/>
      <c r="SV173" s="991"/>
      <c r="SW173" s="991"/>
      <c r="SX173" s="991"/>
      <c r="SY173" s="991"/>
      <c r="SZ173" s="991"/>
      <c r="TA173" s="991"/>
      <c r="TB173" s="991"/>
      <c r="TC173" s="991"/>
      <c r="TD173" s="991"/>
      <c r="TE173" s="991"/>
      <c r="TF173" s="991"/>
      <c r="TG173" s="991"/>
      <c r="TH173" s="991"/>
      <c r="TI173" s="991"/>
      <c r="TJ173" s="991"/>
      <c r="TK173" s="991"/>
      <c r="TL173" s="991"/>
      <c r="TM173" s="991"/>
      <c r="TN173" s="991"/>
      <c r="TO173" s="991"/>
      <c r="TP173" s="991"/>
      <c r="TQ173" s="991"/>
      <c r="TR173" s="991"/>
      <c r="TS173" s="991"/>
      <c r="TT173" s="991"/>
      <c r="TU173" s="991"/>
      <c r="TV173" s="991"/>
      <c r="TW173" s="991"/>
      <c r="TX173" s="991"/>
      <c r="TY173" s="991"/>
      <c r="TZ173" s="991"/>
      <c r="UA173" s="991"/>
      <c r="UB173" s="991"/>
      <c r="UC173" s="991"/>
      <c r="UD173" s="991"/>
      <c r="UE173" s="991"/>
      <c r="UF173" s="991"/>
      <c r="UG173" s="991"/>
      <c r="UH173" s="991"/>
      <c r="UI173" s="991"/>
      <c r="UJ173" s="991"/>
      <c r="UK173" s="991"/>
      <c r="UL173" s="991"/>
      <c r="UM173" s="991"/>
      <c r="UN173" s="991"/>
      <c r="UO173" s="991"/>
      <c r="UP173" s="991"/>
      <c r="UQ173" s="991"/>
      <c r="UR173" s="991"/>
      <c r="US173" s="991"/>
      <c r="UT173" s="991"/>
      <c r="UU173" s="991"/>
      <c r="UV173" s="991"/>
      <c r="UW173" s="991"/>
      <c r="UX173" s="991"/>
      <c r="UY173" s="991"/>
      <c r="UZ173" s="991"/>
      <c r="VA173" s="991"/>
      <c r="VB173" s="991"/>
      <c r="VC173" s="991"/>
      <c r="VD173" s="991"/>
      <c r="VE173" s="991"/>
      <c r="VF173" s="991"/>
      <c r="VG173" s="991"/>
      <c r="VH173" s="991"/>
      <c r="VI173" s="991"/>
      <c r="VJ173" s="991"/>
      <c r="VK173" s="991"/>
      <c r="VL173" s="991"/>
      <c r="VM173" s="991"/>
      <c r="VN173" s="991"/>
      <c r="VO173" s="991"/>
      <c r="VP173" s="991"/>
      <c r="VQ173" s="991"/>
      <c r="VR173" s="991"/>
      <c r="VS173" s="991"/>
      <c r="VT173" s="991"/>
      <c r="VU173" s="991"/>
      <c r="VV173" s="991"/>
      <c r="VW173" s="991"/>
      <c r="VX173" s="991"/>
      <c r="VY173" s="991"/>
      <c r="VZ173" s="991"/>
      <c r="WA173" s="991"/>
      <c r="WB173" s="991"/>
      <c r="WC173" s="991"/>
      <c r="WD173" s="991"/>
      <c r="WE173" s="991"/>
      <c r="WF173" s="991"/>
      <c r="WG173" s="991"/>
      <c r="WH173" s="991"/>
      <c r="WI173" s="991"/>
      <c r="WJ173" s="991"/>
      <c r="WK173" s="991"/>
      <c r="WL173" s="991"/>
      <c r="WM173" s="991"/>
      <c r="WN173" s="991"/>
      <c r="WO173" s="991"/>
      <c r="WP173" s="991"/>
      <c r="WQ173" s="991"/>
      <c r="WR173" s="991"/>
      <c r="WS173" s="991"/>
      <c r="WT173" s="991"/>
      <c r="WU173" s="991"/>
      <c r="WV173" s="991"/>
      <c r="WW173" s="991"/>
      <c r="WX173" s="991"/>
      <c r="WY173" s="991"/>
      <c r="WZ173" s="991"/>
      <c r="XA173" s="991"/>
      <c r="XB173" s="991"/>
      <c r="XC173" s="991"/>
      <c r="XD173" s="991"/>
      <c r="XE173" s="991"/>
      <c r="XF173" s="991"/>
      <c r="XG173" s="991"/>
      <c r="XH173" s="991"/>
      <c r="XI173" s="991"/>
      <c r="XJ173" s="991"/>
      <c r="XK173" s="991"/>
      <c r="XL173" s="991"/>
      <c r="XM173" s="991"/>
      <c r="XN173" s="991"/>
      <c r="XO173" s="991"/>
      <c r="XP173" s="991"/>
      <c r="XQ173" s="991"/>
      <c r="XR173" s="991"/>
      <c r="XS173" s="991"/>
      <c r="XT173" s="991"/>
      <c r="XU173" s="991"/>
      <c r="XV173" s="991"/>
      <c r="XW173" s="991"/>
      <c r="XX173" s="991"/>
      <c r="XY173" s="991"/>
      <c r="XZ173" s="991"/>
      <c r="YA173" s="991"/>
      <c r="YB173" s="991"/>
      <c r="YC173" s="991"/>
      <c r="YD173" s="991"/>
      <c r="YE173" s="991"/>
      <c r="YF173" s="991"/>
      <c r="YG173" s="991"/>
      <c r="YH173" s="991"/>
      <c r="YI173" s="991"/>
      <c r="YJ173" s="991"/>
      <c r="YK173" s="991"/>
      <c r="YL173" s="991"/>
      <c r="YM173" s="991"/>
      <c r="YN173" s="991"/>
      <c r="YO173" s="991"/>
      <c r="YP173" s="991"/>
      <c r="YQ173" s="991"/>
      <c r="YR173" s="991"/>
      <c r="YS173" s="991"/>
      <c r="YT173" s="991"/>
      <c r="YU173" s="991"/>
      <c r="YV173" s="991"/>
      <c r="YW173" s="991"/>
      <c r="YX173" s="991"/>
      <c r="YY173" s="991"/>
      <c r="YZ173" s="991"/>
      <c r="ZA173" s="991"/>
      <c r="ZB173" s="991"/>
      <c r="ZC173" s="991"/>
      <c r="ZD173" s="991"/>
      <c r="ZE173" s="991"/>
      <c r="ZF173" s="991"/>
      <c r="ZG173" s="991"/>
      <c r="ZH173" s="991"/>
      <c r="ZI173" s="991"/>
      <c r="ZJ173" s="991"/>
      <c r="ZK173" s="991"/>
      <c r="ZL173" s="991"/>
      <c r="ZM173" s="991"/>
      <c r="ZN173" s="991"/>
      <c r="ZO173" s="991"/>
      <c r="ZP173" s="991"/>
      <c r="ZQ173" s="991"/>
      <c r="ZR173" s="991"/>
      <c r="ZS173" s="991"/>
      <c r="ZT173" s="991"/>
      <c r="ZU173" s="991"/>
      <c r="ZV173" s="991"/>
      <c r="ZW173" s="991"/>
      <c r="ZX173" s="991"/>
      <c r="ZY173" s="991"/>
      <c r="ZZ173" s="991"/>
      <c r="AAA173" s="991"/>
      <c r="AAB173" s="991"/>
      <c r="AAC173" s="991"/>
      <c r="AAD173" s="991"/>
      <c r="AAE173" s="991"/>
      <c r="AAF173" s="991"/>
      <c r="AAG173" s="991"/>
      <c r="AAH173" s="991"/>
      <c r="AAI173" s="991"/>
      <c r="AAJ173" s="991"/>
      <c r="AAK173" s="991"/>
      <c r="AAL173" s="991"/>
      <c r="AAM173" s="991"/>
      <c r="AAN173" s="991"/>
      <c r="AAO173" s="991"/>
      <c r="AAP173" s="991"/>
      <c r="AAQ173" s="991"/>
      <c r="AAR173" s="991"/>
      <c r="AAS173" s="991"/>
      <c r="AAT173" s="991"/>
      <c r="AAU173" s="991"/>
      <c r="AAV173" s="991"/>
      <c r="AAW173" s="991"/>
      <c r="AAX173" s="991"/>
      <c r="AAY173" s="991"/>
      <c r="AAZ173" s="991"/>
      <c r="ABA173" s="991"/>
      <c r="ABB173" s="991"/>
      <c r="ABC173" s="991"/>
      <c r="ABD173" s="991"/>
      <c r="ABE173" s="991"/>
      <c r="ABF173" s="991"/>
      <c r="ABG173" s="991"/>
      <c r="ABH173" s="991"/>
      <c r="ABI173" s="991"/>
      <c r="ABJ173" s="991"/>
      <c r="ABK173" s="991"/>
      <c r="ABL173" s="991"/>
      <c r="ABM173" s="991"/>
      <c r="ABN173" s="991"/>
      <c r="ABO173" s="991"/>
      <c r="ABP173" s="991"/>
      <c r="ABQ173" s="991"/>
      <c r="ABR173" s="991"/>
      <c r="ABS173" s="991"/>
      <c r="ABT173" s="991"/>
      <c r="ABU173" s="991"/>
      <c r="ABV173" s="991"/>
      <c r="ABW173" s="991"/>
      <c r="ABX173" s="991"/>
      <c r="ABY173" s="991"/>
      <c r="ABZ173" s="991"/>
      <c r="ACA173" s="991"/>
      <c r="ACB173" s="991"/>
      <c r="ACC173" s="991"/>
      <c r="ACD173" s="991"/>
      <c r="ACE173" s="991"/>
      <c r="ACF173" s="991"/>
      <c r="ACG173" s="991"/>
      <c r="ACH173" s="991"/>
      <c r="ACI173" s="991"/>
      <c r="ACJ173" s="991"/>
      <c r="ACK173" s="991"/>
      <c r="ACL173" s="991"/>
      <c r="ACM173" s="991"/>
      <c r="ACN173" s="991"/>
      <c r="ACO173" s="991"/>
      <c r="ACP173" s="991"/>
      <c r="ACQ173" s="991"/>
      <c r="ACR173" s="991"/>
      <c r="ACS173" s="991"/>
      <c r="ACT173" s="991"/>
      <c r="ACU173" s="991"/>
      <c r="ACV173" s="991"/>
      <c r="ACW173" s="991"/>
      <c r="ACX173" s="991"/>
      <c r="ACY173" s="991"/>
      <c r="ACZ173" s="991"/>
      <c r="ADA173" s="991"/>
      <c r="ADB173" s="991"/>
      <c r="ADC173" s="991"/>
      <c r="ADD173" s="991"/>
      <c r="ADE173" s="991"/>
      <c r="ADF173" s="991"/>
      <c r="ADG173" s="991"/>
      <c r="ADH173" s="991"/>
      <c r="ADI173" s="991"/>
      <c r="ADJ173" s="991"/>
      <c r="ADK173" s="991"/>
      <c r="ADL173" s="991"/>
      <c r="ADM173" s="991"/>
      <c r="ADN173" s="991"/>
      <c r="ADO173" s="991"/>
      <c r="ADP173" s="991"/>
      <c r="ADQ173" s="991"/>
      <c r="ADR173" s="991"/>
      <c r="ADS173" s="991"/>
      <c r="ADT173" s="991"/>
      <c r="ADU173" s="991"/>
      <c r="ADV173" s="991"/>
      <c r="ADW173" s="991"/>
      <c r="ADX173" s="991"/>
      <c r="ADY173" s="991"/>
      <c r="ADZ173" s="991"/>
      <c r="AEA173" s="991"/>
      <c r="AEB173" s="991"/>
      <c r="AEC173" s="991"/>
      <c r="AED173" s="991"/>
      <c r="AEE173" s="991"/>
      <c r="AEF173" s="991"/>
      <c r="AEG173" s="991"/>
      <c r="AEH173" s="991"/>
      <c r="AEI173" s="991"/>
      <c r="AEJ173" s="991"/>
      <c r="AEK173" s="991"/>
      <c r="AEL173" s="991"/>
      <c r="AEM173" s="991"/>
      <c r="AEN173" s="991"/>
      <c r="AEO173" s="991"/>
      <c r="AEP173" s="991"/>
      <c r="AEQ173" s="991"/>
      <c r="AER173" s="991"/>
      <c r="AES173" s="991"/>
      <c r="AET173" s="991"/>
      <c r="AEU173" s="991"/>
      <c r="AEV173" s="991"/>
      <c r="AEW173" s="991"/>
      <c r="AEX173" s="991"/>
      <c r="AEY173" s="991"/>
      <c r="AEZ173" s="991"/>
      <c r="AFA173" s="991"/>
      <c r="AFB173" s="991"/>
      <c r="AFC173" s="991"/>
      <c r="AFD173" s="991"/>
      <c r="AFE173" s="991"/>
      <c r="AFF173" s="991"/>
      <c r="AFG173" s="991"/>
      <c r="AFH173" s="991"/>
      <c r="AFI173" s="991"/>
      <c r="AFJ173" s="991"/>
      <c r="AFK173" s="991"/>
      <c r="AFL173" s="991"/>
      <c r="AFM173" s="991"/>
      <c r="AFN173" s="991"/>
      <c r="AFO173" s="991"/>
      <c r="AFP173" s="991"/>
      <c r="AFQ173" s="991"/>
      <c r="AFR173" s="991"/>
      <c r="AFS173" s="991"/>
      <c r="AFT173" s="991"/>
      <c r="AFU173" s="991"/>
      <c r="AFV173" s="991"/>
      <c r="AFW173" s="991"/>
      <c r="AFX173" s="991"/>
      <c r="AFY173" s="991"/>
      <c r="AFZ173" s="991"/>
      <c r="AGA173" s="991"/>
      <c r="AGB173" s="991"/>
      <c r="AGC173" s="991"/>
      <c r="AGD173" s="991"/>
      <c r="AGE173" s="991"/>
      <c r="AGF173" s="991"/>
      <c r="AGG173" s="991"/>
      <c r="AGH173" s="991"/>
      <c r="AGI173" s="991"/>
      <c r="AGJ173" s="991"/>
      <c r="AGK173" s="991"/>
      <c r="AGL173" s="991"/>
      <c r="AGM173" s="991"/>
      <c r="AGN173" s="991"/>
      <c r="AGO173" s="991"/>
      <c r="AGP173" s="991"/>
      <c r="AGQ173" s="991"/>
      <c r="AGR173" s="991"/>
      <c r="AGS173" s="991"/>
      <c r="AGT173" s="991"/>
      <c r="AGU173" s="991"/>
      <c r="AGV173" s="991"/>
      <c r="AGW173" s="991"/>
      <c r="AGX173" s="991"/>
      <c r="AGY173" s="991"/>
      <c r="AGZ173" s="991"/>
      <c r="AHA173" s="991"/>
      <c r="AHB173" s="991"/>
      <c r="AHC173" s="991"/>
      <c r="AHD173" s="991"/>
      <c r="AHE173" s="991"/>
      <c r="AHF173" s="991"/>
      <c r="AHG173" s="991"/>
      <c r="AHH173" s="991"/>
      <c r="AHI173" s="991"/>
      <c r="AHJ173" s="991"/>
      <c r="AHK173" s="991"/>
      <c r="AHL173" s="991"/>
      <c r="AHM173" s="991"/>
      <c r="AHN173" s="991"/>
      <c r="AHO173" s="991"/>
      <c r="AHP173" s="991"/>
      <c r="AHQ173" s="991"/>
      <c r="AHR173" s="991"/>
      <c r="AHS173" s="991"/>
      <c r="AHT173" s="991"/>
      <c r="AHU173" s="991"/>
      <c r="AHV173" s="991"/>
      <c r="AHW173" s="991"/>
      <c r="AHX173" s="991"/>
      <c r="AHY173" s="991"/>
      <c r="AHZ173" s="991"/>
      <c r="AIA173" s="991"/>
      <c r="AIB173" s="991"/>
      <c r="AIC173" s="991"/>
      <c r="AID173" s="991"/>
      <c r="AIE173" s="991"/>
      <c r="AIF173" s="991"/>
      <c r="AIG173" s="991"/>
      <c r="AIH173" s="991"/>
      <c r="AII173" s="991"/>
      <c r="AIJ173" s="991"/>
      <c r="AIK173" s="991"/>
      <c r="AIL173" s="991"/>
      <c r="AIM173" s="991"/>
      <c r="AIN173" s="991"/>
      <c r="AIO173" s="991"/>
      <c r="AIP173" s="991"/>
      <c r="AIQ173" s="991"/>
      <c r="AIR173" s="991"/>
      <c r="AIS173" s="991"/>
      <c r="AIT173" s="991"/>
      <c r="AIU173" s="991"/>
      <c r="AIV173" s="991"/>
      <c r="AIW173" s="991"/>
      <c r="AIX173" s="991"/>
      <c r="AIY173" s="991"/>
      <c r="AIZ173" s="991"/>
      <c r="AJA173" s="991"/>
      <c r="AJB173" s="991"/>
      <c r="AJC173" s="991"/>
      <c r="AJD173" s="991"/>
      <c r="AJE173" s="991"/>
      <c r="AJF173" s="991"/>
      <c r="AJG173" s="991"/>
      <c r="AJH173" s="991"/>
      <c r="AJI173" s="991"/>
      <c r="AJJ173" s="991"/>
      <c r="AJK173" s="991"/>
      <c r="AJL173" s="991"/>
      <c r="AJM173" s="991"/>
      <c r="AJN173" s="991"/>
      <c r="AJO173" s="991"/>
      <c r="AJP173" s="991"/>
      <c r="AJQ173" s="991"/>
      <c r="AJR173" s="991"/>
      <c r="AJS173" s="991"/>
      <c r="AJT173" s="991"/>
      <c r="AJU173" s="991"/>
      <c r="AJV173" s="991"/>
      <c r="AJW173" s="991"/>
      <c r="AJX173" s="991"/>
      <c r="AJY173" s="991"/>
      <c r="AJZ173" s="991"/>
      <c r="AKA173" s="991"/>
      <c r="AKB173" s="991"/>
      <c r="AKC173" s="991"/>
      <c r="AKD173" s="991"/>
      <c r="AKE173" s="991"/>
      <c r="AKF173" s="991"/>
      <c r="AKG173" s="991"/>
      <c r="AKH173" s="991"/>
      <c r="AKI173" s="991"/>
      <c r="AKJ173" s="991"/>
      <c r="AKK173" s="991"/>
      <c r="AKL173" s="991"/>
      <c r="AKM173" s="991"/>
      <c r="AKN173" s="991"/>
      <c r="AKO173" s="991"/>
      <c r="AKP173" s="991"/>
      <c r="AKQ173" s="991"/>
      <c r="AKR173" s="991"/>
      <c r="AKS173" s="991"/>
      <c r="AKT173" s="991"/>
      <c r="AKU173" s="991"/>
      <c r="AKV173" s="991"/>
      <c r="AKW173" s="991"/>
      <c r="AKX173" s="991"/>
      <c r="AKY173" s="991"/>
      <c r="AKZ173" s="991"/>
      <c r="ALA173" s="991"/>
      <c r="ALB173" s="991"/>
      <c r="ALC173" s="991"/>
      <c r="ALD173" s="991"/>
      <c r="ALE173" s="991"/>
      <c r="ALF173" s="991"/>
      <c r="ALG173" s="991"/>
      <c r="ALH173" s="991"/>
      <c r="ALI173" s="991"/>
      <c r="ALJ173" s="991"/>
      <c r="ALK173" s="991"/>
      <c r="ALL173" s="991"/>
      <c r="ALM173" s="991"/>
      <c r="ALN173" s="991"/>
      <c r="ALO173" s="991"/>
      <c r="ALP173" s="991"/>
      <c r="ALQ173" s="991"/>
      <c r="ALR173" s="991"/>
      <c r="ALS173" s="991"/>
      <c r="ALT173" s="991"/>
      <c r="ALU173" s="991"/>
      <c r="ALV173" s="991"/>
      <c r="ALW173" s="991"/>
      <c r="ALX173" s="991"/>
      <c r="ALY173" s="991"/>
      <c r="ALZ173" s="991"/>
      <c r="AMA173" s="991"/>
      <c r="AMB173" s="991"/>
      <c r="AMC173" s="991"/>
      <c r="AMD173" s="991"/>
      <c r="AME173" s="991"/>
      <c r="AMF173" s="991"/>
      <c r="AMG173" s="991"/>
      <c r="AMH173" s="991"/>
      <c r="AMI173" s="991"/>
      <c r="AMJ173" s="991"/>
      <c r="AMK173" s="991"/>
      <c r="AML173" s="991"/>
      <c r="AMM173" s="991"/>
      <c r="AMN173" s="991"/>
      <c r="AMO173" s="991"/>
      <c r="AMP173" s="991"/>
      <c r="AMQ173" s="991"/>
      <c r="AMR173" s="991"/>
      <c r="AMS173" s="991"/>
      <c r="AMT173" s="991"/>
      <c r="AMU173" s="991"/>
      <c r="AMV173" s="991"/>
      <c r="AMW173" s="991"/>
      <c r="AMX173" s="991"/>
      <c r="AMY173" s="991"/>
      <c r="AMZ173" s="991"/>
      <c r="ANA173" s="991"/>
      <c r="ANB173" s="991"/>
      <c r="ANC173" s="991"/>
      <c r="AND173" s="991"/>
      <c r="ANE173" s="991"/>
      <c r="ANF173" s="991"/>
      <c r="ANG173" s="991"/>
      <c r="ANH173" s="991"/>
      <c r="ANI173" s="991"/>
      <c r="ANJ173" s="991"/>
      <c r="ANK173" s="991"/>
      <c r="ANL173" s="991"/>
      <c r="ANM173" s="991"/>
      <c r="ANN173" s="991"/>
      <c r="ANO173" s="991"/>
      <c r="ANP173" s="991"/>
      <c r="ANQ173" s="991"/>
      <c r="ANR173" s="991"/>
      <c r="ANS173" s="991"/>
      <c r="ANT173" s="991"/>
      <c r="ANU173" s="991"/>
      <c r="ANV173" s="991"/>
      <c r="ANW173" s="991"/>
      <c r="ANX173" s="991"/>
      <c r="ANY173" s="991"/>
      <c r="ANZ173" s="991"/>
      <c r="AOA173" s="991"/>
      <c r="AOB173" s="991"/>
      <c r="AOC173" s="991"/>
      <c r="AOD173" s="991"/>
      <c r="AOE173" s="991"/>
      <c r="AOF173" s="991"/>
      <c r="AOG173" s="991"/>
      <c r="AOH173" s="991"/>
      <c r="AOI173" s="991"/>
      <c r="AOJ173" s="991"/>
      <c r="AOK173" s="991"/>
      <c r="AOL173" s="991"/>
      <c r="AOM173" s="991"/>
      <c r="AON173" s="991"/>
      <c r="AOO173" s="991"/>
      <c r="AOP173" s="991"/>
      <c r="AOQ173" s="991"/>
      <c r="AOR173" s="991"/>
      <c r="AOS173" s="991"/>
      <c r="AOT173" s="991"/>
      <c r="AOU173" s="991"/>
      <c r="AOV173" s="991"/>
      <c r="AOW173" s="991"/>
      <c r="AOX173" s="991"/>
      <c r="AOY173" s="991"/>
      <c r="AOZ173" s="991"/>
      <c r="APA173" s="991"/>
      <c r="APB173" s="991"/>
      <c r="APC173" s="991"/>
      <c r="APD173" s="991"/>
      <c r="APE173" s="991"/>
      <c r="APF173" s="991"/>
      <c r="APG173" s="991"/>
      <c r="APH173" s="991"/>
      <c r="API173" s="991"/>
      <c r="APJ173" s="991"/>
      <c r="APK173" s="991"/>
      <c r="APL173" s="991"/>
      <c r="APM173" s="991"/>
      <c r="APN173" s="991"/>
      <c r="APO173" s="991"/>
      <c r="APP173" s="991"/>
      <c r="APQ173" s="991"/>
      <c r="APR173" s="991"/>
      <c r="APS173" s="991"/>
      <c r="APT173" s="991"/>
      <c r="APU173" s="991"/>
      <c r="APV173" s="991"/>
      <c r="APW173" s="991"/>
      <c r="APX173" s="991"/>
      <c r="APY173" s="991"/>
      <c r="APZ173" s="991"/>
      <c r="AQA173" s="991"/>
      <c r="AQB173" s="991"/>
      <c r="AQC173" s="991"/>
      <c r="AQD173" s="991"/>
      <c r="AQE173" s="991"/>
      <c r="AQF173" s="991"/>
      <c r="AQG173" s="991"/>
      <c r="AQH173" s="991"/>
      <c r="AQI173" s="991"/>
      <c r="AQJ173" s="991"/>
      <c r="AQK173" s="991"/>
      <c r="AQL173" s="991"/>
      <c r="AQM173" s="991"/>
      <c r="AQN173" s="991"/>
      <c r="AQO173" s="991"/>
      <c r="AQP173" s="991"/>
      <c r="AQQ173" s="991"/>
      <c r="AQR173" s="991"/>
      <c r="AQS173" s="991"/>
      <c r="AQT173" s="991"/>
      <c r="AQU173" s="991"/>
      <c r="AQV173" s="991"/>
      <c r="AQW173" s="991"/>
      <c r="AQX173" s="991"/>
      <c r="AQY173" s="991"/>
      <c r="AQZ173" s="991"/>
      <c r="ARA173" s="991"/>
      <c r="ARB173" s="991"/>
      <c r="ARC173" s="991"/>
      <c r="ARD173" s="991"/>
      <c r="ARE173" s="991"/>
      <c r="ARF173" s="991"/>
      <c r="ARG173" s="991"/>
      <c r="ARH173" s="991"/>
      <c r="ARI173" s="991"/>
      <c r="ARJ173" s="991"/>
      <c r="ARK173" s="991"/>
      <c r="ARL173" s="991"/>
      <c r="ARM173" s="991"/>
      <c r="ARN173" s="991"/>
      <c r="ARO173" s="991"/>
      <c r="ARP173" s="991"/>
      <c r="ARQ173" s="991"/>
      <c r="ARR173" s="991"/>
      <c r="ARS173" s="991"/>
      <c r="ART173" s="991"/>
      <c r="ARU173" s="991"/>
      <c r="ARV173" s="991"/>
      <c r="ARW173" s="991"/>
      <c r="ARX173" s="991"/>
      <c r="ARY173" s="991"/>
      <c r="ARZ173" s="991"/>
      <c r="ASA173" s="991"/>
      <c r="ASB173" s="991"/>
      <c r="ASC173" s="991"/>
      <c r="ASD173" s="991"/>
      <c r="ASE173" s="991"/>
      <c r="ASF173" s="991"/>
      <c r="ASG173" s="991"/>
      <c r="ASH173" s="991"/>
      <c r="ASI173" s="991"/>
      <c r="ASJ173" s="991"/>
      <c r="ASK173" s="991"/>
      <c r="ASL173" s="991"/>
      <c r="ASM173" s="991"/>
      <c r="ASN173" s="991"/>
      <c r="ASO173" s="991"/>
      <c r="ASP173" s="991"/>
      <c r="ASQ173" s="991"/>
      <c r="ASR173" s="991"/>
      <c r="ASS173" s="991"/>
      <c r="AST173" s="991"/>
      <c r="ASU173" s="991"/>
      <c r="ASV173" s="991"/>
      <c r="ASW173" s="991"/>
      <c r="ASX173" s="991"/>
      <c r="ASY173" s="991"/>
      <c r="ASZ173" s="991"/>
      <c r="ATA173" s="991"/>
      <c r="ATB173" s="991"/>
      <c r="ATC173" s="991"/>
      <c r="ATD173" s="991"/>
      <c r="ATE173" s="991"/>
      <c r="ATF173" s="991"/>
      <c r="ATG173" s="991"/>
      <c r="ATH173" s="991"/>
      <c r="ATI173" s="991"/>
      <c r="ATJ173" s="991"/>
      <c r="ATK173" s="991"/>
      <c r="ATL173" s="991"/>
      <c r="ATM173" s="991"/>
      <c r="ATN173" s="991"/>
      <c r="ATO173" s="991"/>
      <c r="ATP173" s="991"/>
      <c r="ATQ173" s="991"/>
      <c r="ATR173" s="991"/>
      <c r="ATS173" s="991"/>
      <c r="ATT173" s="991"/>
      <c r="ATU173" s="991"/>
      <c r="ATV173" s="991"/>
      <c r="ATW173" s="991"/>
      <c r="ATX173" s="991"/>
      <c r="ATY173" s="991"/>
      <c r="ATZ173" s="991"/>
      <c r="AUA173" s="991"/>
      <c r="AUB173" s="991"/>
      <c r="AUC173" s="991"/>
      <c r="AUD173" s="991"/>
      <c r="AUE173" s="991"/>
      <c r="AUF173" s="991"/>
      <c r="AUG173" s="991"/>
      <c r="AUH173" s="991"/>
      <c r="AUI173" s="991"/>
      <c r="AUJ173" s="991"/>
      <c r="AUK173" s="991"/>
      <c r="AUL173" s="991"/>
      <c r="AUM173" s="991"/>
      <c r="AUN173" s="991"/>
      <c r="AUO173" s="991"/>
      <c r="AUP173" s="991"/>
      <c r="AUQ173" s="991"/>
      <c r="AUR173" s="991"/>
      <c r="AUS173" s="991"/>
      <c r="AUT173" s="991"/>
      <c r="AUU173" s="991"/>
      <c r="AUV173" s="991"/>
      <c r="AUW173" s="991"/>
      <c r="AUX173" s="991"/>
      <c r="AUY173" s="991"/>
      <c r="AUZ173" s="991"/>
      <c r="AVA173" s="991"/>
      <c r="AVB173" s="991"/>
      <c r="AVC173" s="991"/>
      <c r="AVD173" s="991"/>
      <c r="AVE173" s="991"/>
      <c r="AVF173" s="991"/>
      <c r="AVG173" s="991"/>
      <c r="AVH173" s="991"/>
      <c r="AVI173" s="991"/>
      <c r="AVJ173" s="991"/>
      <c r="AVK173" s="991"/>
      <c r="AVL173" s="991"/>
      <c r="AVM173" s="991"/>
      <c r="AVN173" s="991"/>
      <c r="AVO173" s="991"/>
      <c r="AVP173" s="991"/>
      <c r="AVQ173" s="991"/>
      <c r="AVR173" s="991"/>
      <c r="AVS173" s="991"/>
      <c r="AVT173" s="991"/>
      <c r="AVU173" s="991"/>
      <c r="AVV173" s="991"/>
      <c r="AVW173" s="991"/>
      <c r="AVX173" s="991"/>
      <c r="AVY173" s="991"/>
      <c r="AVZ173" s="991"/>
      <c r="AWA173" s="991"/>
      <c r="AWB173" s="991"/>
      <c r="AWC173" s="991"/>
      <c r="AWD173" s="991"/>
      <c r="AWE173" s="991"/>
      <c r="AWF173" s="991"/>
      <c r="AWG173" s="991"/>
      <c r="AWH173" s="991"/>
      <c r="AWI173" s="991"/>
      <c r="AWJ173" s="991"/>
      <c r="AWK173" s="991"/>
      <c r="AWL173" s="991"/>
      <c r="AWM173" s="991"/>
      <c r="AWN173" s="991"/>
      <c r="AWO173" s="991"/>
      <c r="AWP173" s="991"/>
      <c r="AWQ173" s="991"/>
      <c r="AWR173" s="991"/>
      <c r="AWS173" s="991"/>
      <c r="AWT173" s="991"/>
      <c r="AWU173" s="991"/>
      <c r="AWV173" s="991"/>
      <c r="AWW173" s="991"/>
      <c r="AWX173" s="991"/>
      <c r="AWY173" s="991"/>
      <c r="AWZ173" s="991"/>
      <c r="AXA173" s="991"/>
      <c r="AXB173" s="991"/>
      <c r="AXC173" s="991"/>
      <c r="AXD173" s="991"/>
      <c r="AXE173" s="991"/>
      <c r="AXF173" s="991"/>
      <c r="AXG173" s="991"/>
      <c r="AXH173" s="991"/>
      <c r="AXI173" s="991"/>
      <c r="AXJ173" s="991"/>
      <c r="AXK173" s="991"/>
      <c r="AXL173" s="991"/>
      <c r="AXM173" s="991"/>
      <c r="AXN173" s="991"/>
      <c r="AXO173" s="991"/>
      <c r="AXP173" s="991"/>
      <c r="AXQ173" s="991"/>
      <c r="AXR173" s="991"/>
      <c r="AXS173" s="991"/>
      <c r="AXT173" s="991"/>
      <c r="AXU173" s="991"/>
      <c r="AXV173" s="991"/>
      <c r="AXW173" s="991"/>
      <c r="AXX173" s="991"/>
      <c r="AXY173" s="991"/>
      <c r="AXZ173" s="991"/>
      <c r="AYA173" s="991"/>
      <c r="AYB173" s="991"/>
      <c r="AYC173" s="991"/>
      <c r="AYD173" s="991"/>
      <c r="AYE173" s="991"/>
      <c r="AYF173" s="991"/>
      <c r="AYG173" s="991"/>
      <c r="AYH173" s="991"/>
      <c r="AYI173" s="991"/>
      <c r="AYJ173" s="991"/>
      <c r="AYK173" s="991"/>
      <c r="AYL173" s="991"/>
      <c r="AYM173" s="991"/>
      <c r="AYN173" s="991"/>
      <c r="AYO173" s="991"/>
      <c r="AYP173" s="991"/>
      <c r="AYQ173" s="991"/>
      <c r="AYR173" s="991"/>
      <c r="AYS173" s="991"/>
      <c r="AYT173" s="991"/>
      <c r="AYU173" s="991"/>
      <c r="AYV173" s="991"/>
      <c r="AYW173" s="991"/>
      <c r="AYX173" s="991"/>
      <c r="AYY173" s="991"/>
      <c r="AYZ173" s="991"/>
      <c r="AZA173" s="991"/>
      <c r="AZB173" s="991"/>
      <c r="AZC173" s="991"/>
      <c r="AZD173" s="991"/>
      <c r="AZE173" s="991"/>
      <c r="AZF173" s="991"/>
      <c r="AZG173" s="991"/>
      <c r="AZH173" s="991"/>
      <c r="AZI173" s="991"/>
      <c r="AZJ173" s="991"/>
      <c r="AZK173" s="991"/>
      <c r="AZL173" s="991"/>
      <c r="AZM173" s="991"/>
      <c r="AZN173" s="991"/>
      <c r="AZO173" s="991"/>
      <c r="AZP173" s="991"/>
      <c r="AZQ173" s="991"/>
      <c r="AZR173" s="991"/>
      <c r="AZS173" s="991"/>
      <c r="AZT173" s="991"/>
      <c r="AZU173" s="991"/>
      <c r="AZV173" s="991"/>
      <c r="AZW173" s="991"/>
      <c r="AZX173" s="991"/>
      <c r="AZY173" s="991"/>
      <c r="AZZ173" s="991"/>
      <c r="BAA173" s="991"/>
      <c r="BAB173" s="991"/>
      <c r="BAC173" s="991"/>
      <c r="BAD173" s="991"/>
      <c r="BAE173" s="991"/>
      <c r="BAF173" s="991"/>
      <c r="BAG173" s="991"/>
      <c r="BAH173" s="991"/>
      <c r="BAI173" s="991"/>
      <c r="BAJ173" s="991"/>
      <c r="BAK173" s="991"/>
      <c r="BAL173" s="991"/>
      <c r="BAM173" s="991"/>
      <c r="BAN173" s="991"/>
      <c r="BAO173" s="991"/>
      <c r="BAP173" s="991"/>
      <c r="BAQ173" s="991"/>
      <c r="BAR173" s="991"/>
      <c r="BAS173" s="991"/>
      <c r="BAT173" s="991"/>
      <c r="BAU173" s="991"/>
      <c r="BAV173" s="991"/>
      <c r="BAW173" s="991"/>
      <c r="BAX173" s="991"/>
      <c r="BAY173" s="991"/>
      <c r="BAZ173" s="991"/>
      <c r="BBA173" s="991"/>
      <c r="BBB173" s="991"/>
      <c r="BBC173" s="991"/>
      <c r="BBD173" s="991"/>
      <c r="BBE173" s="991"/>
      <c r="BBF173" s="991"/>
      <c r="BBG173" s="991"/>
      <c r="BBH173" s="991"/>
      <c r="BBI173" s="991"/>
      <c r="BBJ173" s="991"/>
      <c r="BBK173" s="991"/>
      <c r="BBL173" s="991"/>
      <c r="BBM173" s="991"/>
      <c r="BBN173" s="991"/>
      <c r="BBO173" s="991"/>
      <c r="BBP173" s="991"/>
      <c r="BBQ173" s="991"/>
      <c r="BBR173" s="991"/>
      <c r="BBS173" s="991"/>
      <c r="BBT173" s="991"/>
      <c r="BBU173" s="991"/>
      <c r="BBV173" s="991"/>
      <c r="BBW173" s="991"/>
      <c r="BBX173" s="991"/>
      <c r="BBY173" s="991"/>
      <c r="BBZ173" s="991"/>
      <c r="BCA173" s="991"/>
      <c r="BCB173" s="991"/>
      <c r="BCC173" s="991"/>
      <c r="BCD173" s="991"/>
      <c r="BCE173" s="991"/>
      <c r="BCF173" s="991"/>
      <c r="BCG173" s="991"/>
      <c r="BCH173" s="991"/>
      <c r="BCI173" s="991"/>
      <c r="BCJ173" s="991"/>
      <c r="BCK173" s="991"/>
      <c r="BCL173" s="991"/>
      <c r="BCM173" s="991"/>
      <c r="BCN173" s="991"/>
      <c r="BCO173" s="991"/>
      <c r="BCP173" s="991"/>
      <c r="BCQ173" s="991"/>
      <c r="BCR173" s="991"/>
      <c r="BCS173" s="991"/>
      <c r="BCT173" s="991"/>
      <c r="BCU173" s="991"/>
      <c r="BCV173" s="991"/>
      <c r="BCW173" s="991"/>
      <c r="BCX173" s="991"/>
      <c r="BCY173" s="991"/>
      <c r="BCZ173" s="991"/>
      <c r="BDA173" s="991"/>
      <c r="BDB173" s="991"/>
      <c r="BDC173" s="991"/>
      <c r="BDD173" s="991"/>
      <c r="BDE173" s="991"/>
      <c r="BDF173" s="991"/>
      <c r="BDG173" s="991"/>
      <c r="BDH173" s="991"/>
      <c r="BDI173" s="991"/>
      <c r="BDJ173" s="991"/>
      <c r="BDK173" s="991"/>
      <c r="BDL173" s="991"/>
      <c r="BDM173" s="991"/>
      <c r="BDN173" s="991"/>
      <c r="BDO173" s="991"/>
      <c r="BDP173" s="991"/>
      <c r="BDQ173" s="991"/>
      <c r="BDR173" s="991"/>
      <c r="BDS173" s="991"/>
      <c r="BDT173" s="991"/>
      <c r="BDU173" s="991"/>
      <c r="BDV173" s="991"/>
      <c r="BDW173" s="991"/>
      <c r="BDX173" s="991"/>
      <c r="BDY173" s="991"/>
      <c r="BDZ173" s="991"/>
      <c r="BEA173" s="991"/>
      <c r="BEB173" s="991"/>
      <c r="BEC173" s="991"/>
      <c r="BED173" s="991"/>
      <c r="BEE173" s="991"/>
      <c r="BEF173" s="991"/>
      <c r="BEG173" s="991"/>
      <c r="BEH173" s="991"/>
      <c r="BEI173" s="991"/>
      <c r="BEJ173" s="991"/>
      <c r="BEK173" s="991"/>
      <c r="BEL173" s="991"/>
      <c r="BEM173" s="991"/>
      <c r="BEN173" s="991"/>
      <c r="BEO173" s="991"/>
      <c r="BEP173" s="991"/>
      <c r="BEQ173" s="991"/>
      <c r="BER173" s="991"/>
      <c r="BES173" s="991"/>
      <c r="BET173" s="991"/>
      <c r="BEU173" s="991"/>
      <c r="BEV173" s="991"/>
      <c r="BEW173" s="991"/>
      <c r="BEX173" s="991"/>
      <c r="BEY173" s="991"/>
      <c r="BEZ173" s="991"/>
      <c r="BFA173" s="991"/>
      <c r="BFB173" s="991"/>
      <c r="BFC173" s="991"/>
      <c r="BFD173" s="991"/>
      <c r="BFE173" s="991"/>
      <c r="BFF173" s="991"/>
      <c r="BFG173" s="991"/>
      <c r="BFH173" s="991"/>
      <c r="BFI173" s="991"/>
      <c r="BFJ173" s="991"/>
      <c r="BFK173" s="991"/>
      <c r="BFL173" s="991"/>
      <c r="BFM173" s="991"/>
      <c r="BFN173" s="991"/>
      <c r="BFO173" s="991"/>
      <c r="BFP173" s="991"/>
      <c r="BFQ173" s="991"/>
      <c r="BFR173" s="991"/>
      <c r="BFS173" s="991"/>
      <c r="BFT173" s="991"/>
      <c r="BFU173" s="991"/>
      <c r="BFV173" s="991"/>
      <c r="BFW173" s="991"/>
      <c r="BFX173" s="991"/>
      <c r="BFY173" s="991"/>
      <c r="BFZ173" s="991"/>
      <c r="BGA173" s="991"/>
      <c r="BGB173" s="991"/>
      <c r="BGC173" s="991"/>
      <c r="BGD173" s="991"/>
      <c r="BGE173" s="991"/>
      <c r="BGF173" s="991"/>
      <c r="BGG173" s="991"/>
      <c r="BGH173" s="991"/>
      <c r="BGI173" s="991"/>
      <c r="BGJ173" s="991"/>
      <c r="BGK173" s="991"/>
      <c r="BGL173" s="991"/>
      <c r="BGM173" s="991"/>
      <c r="BGN173" s="991"/>
      <c r="BGO173" s="991"/>
      <c r="BGP173" s="991"/>
      <c r="BGQ173" s="991"/>
      <c r="BGR173" s="991"/>
      <c r="BGS173" s="991"/>
      <c r="BGT173" s="991"/>
      <c r="BGU173" s="991"/>
      <c r="BGV173" s="991"/>
      <c r="BGW173" s="991"/>
      <c r="BGX173" s="991"/>
      <c r="BGY173" s="991"/>
      <c r="BGZ173" s="991"/>
      <c r="BHA173" s="991"/>
      <c r="BHB173" s="991"/>
      <c r="BHC173" s="991"/>
      <c r="BHD173" s="991"/>
      <c r="BHE173" s="991"/>
      <c r="BHF173" s="991"/>
      <c r="BHG173" s="991"/>
      <c r="BHH173" s="991"/>
      <c r="BHI173" s="991"/>
      <c r="BHJ173" s="991"/>
      <c r="BHK173" s="991"/>
      <c r="BHL173" s="991"/>
      <c r="BHM173" s="991"/>
      <c r="BHN173" s="991"/>
      <c r="BHO173" s="991"/>
      <c r="BHP173" s="991"/>
      <c r="BHQ173" s="991"/>
      <c r="BHR173" s="991"/>
      <c r="BHS173" s="991"/>
      <c r="BHT173" s="991"/>
      <c r="BHU173" s="991"/>
      <c r="BHV173" s="991"/>
      <c r="BHW173" s="991"/>
      <c r="BHX173" s="991"/>
      <c r="BHY173" s="991"/>
      <c r="BHZ173" s="991"/>
      <c r="BIA173" s="991"/>
      <c r="BIB173" s="991"/>
      <c r="BIC173" s="991"/>
      <c r="BID173" s="991"/>
      <c r="BIE173" s="991"/>
      <c r="BIF173" s="991"/>
      <c r="BIG173" s="991"/>
      <c r="BIH173" s="991"/>
      <c r="BII173" s="991"/>
      <c r="BIJ173" s="991"/>
      <c r="BIK173" s="991"/>
      <c r="BIL173" s="991"/>
      <c r="BIM173" s="991"/>
      <c r="BIN173" s="991"/>
      <c r="BIO173" s="991"/>
      <c r="BIP173" s="991"/>
      <c r="BIQ173" s="991"/>
      <c r="BIR173" s="991"/>
      <c r="BIS173" s="991"/>
      <c r="BIT173" s="991"/>
      <c r="BIU173" s="991"/>
      <c r="BIV173" s="991"/>
      <c r="BIW173" s="991"/>
      <c r="BIX173" s="991"/>
      <c r="BIY173" s="991"/>
      <c r="BIZ173" s="991"/>
      <c r="BJA173" s="991"/>
      <c r="BJB173" s="991"/>
      <c r="BJC173" s="991"/>
      <c r="BJD173" s="991"/>
      <c r="BJE173" s="991"/>
      <c r="BJF173" s="991"/>
      <c r="BJG173" s="991"/>
      <c r="BJH173" s="991"/>
      <c r="BJI173" s="991"/>
      <c r="BJJ173" s="991"/>
      <c r="BJK173" s="991"/>
      <c r="BJL173" s="991"/>
      <c r="BJM173" s="991"/>
      <c r="BJN173" s="991"/>
      <c r="BJO173" s="991"/>
      <c r="BJP173" s="991"/>
      <c r="BJQ173" s="991"/>
      <c r="BJR173" s="991"/>
      <c r="BJS173" s="991"/>
      <c r="BJT173" s="991"/>
      <c r="BJU173" s="991"/>
      <c r="BJV173" s="991"/>
      <c r="BJW173" s="991"/>
      <c r="BJX173" s="991"/>
      <c r="BJY173" s="991"/>
      <c r="BJZ173" s="991"/>
      <c r="BKA173" s="991"/>
      <c r="BKB173" s="991"/>
      <c r="BKC173" s="991"/>
      <c r="BKD173" s="991"/>
      <c r="BKE173" s="991"/>
      <c r="BKF173" s="991"/>
      <c r="BKG173" s="991"/>
      <c r="BKH173" s="991"/>
      <c r="BKI173" s="991"/>
      <c r="BKJ173" s="991"/>
      <c r="BKK173" s="991"/>
      <c r="BKL173" s="991"/>
      <c r="BKM173" s="991"/>
      <c r="BKN173" s="991"/>
      <c r="BKO173" s="991"/>
      <c r="BKP173" s="991"/>
      <c r="BKQ173" s="991"/>
      <c r="BKR173" s="991"/>
      <c r="BKS173" s="991"/>
      <c r="BKT173" s="991"/>
      <c r="BKU173" s="991"/>
      <c r="BKV173" s="991"/>
      <c r="BKW173" s="991"/>
      <c r="BKX173" s="991"/>
      <c r="BKY173" s="991"/>
      <c r="BKZ173" s="991"/>
      <c r="BLA173" s="991"/>
      <c r="BLB173" s="991"/>
      <c r="BLC173" s="991"/>
      <c r="BLD173" s="991"/>
      <c r="BLE173" s="991"/>
      <c r="BLF173" s="991"/>
      <c r="BLG173" s="991"/>
      <c r="BLH173" s="991"/>
      <c r="BLI173" s="991"/>
      <c r="BLJ173" s="991"/>
      <c r="BLK173" s="991"/>
      <c r="BLL173" s="991"/>
      <c r="BLM173" s="991"/>
      <c r="BLN173" s="991"/>
      <c r="BLO173" s="991"/>
      <c r="BLP173" s="991"/>
      <c r="BLQ173" s="991"/>
      <c r="BLR173" s="991"/>
      <c r="BLS173" s="991"/>
      <c r="BLT173" s="991"/>
      <c r="BLU173" s="991"/>
      <c r="BLV173" s="991"/>
      <c r="BLW173" s="991"/>
      <c r="BLX173" s="991"/>
      <c r="BLY173" s="991"/>
      <c r="BLZ173" s="991"/>
      <c r="BMA173" s="991"/>
      <c r="BMB173" s="991"/>
      <c r="BMC173" s="991"/>
      <c r="BMD173" s="991"/>
      <c r="BME173" s="991"/>
      <c r="BMF173" s="991"/>
      <c r="BMG173" s="991"/>
      <c r="BMH173" s="991"/>
      <c r="BMI173" s="991"/>
      <c r="BMJ173" s="991"/>
      <c r="BMK173" s="991"/>
      <c r="BML173" s="991"/>
      <c r="BMM173" s="991"/>
      <c r="BMN173" s="991"/>
      <c r="BMO173" s="991"/>
      <c r="BMP173" s="991"/>
      <c r="BMQ173" s="991"/>
      <c r="BMR173" s="991"/>
      <c r="BMS173" s="991"/>
      <c r="BMT173" s="991"/>
      <c r="BMU173" s="991"/>
      <c r="BMV173" s="991"/>
      <c r="BMW173" s="991"/>
      <c r="BMX173" s="991"/>
      <c r="BMY173" s="991"/>
      <c r="BMZ173" s="991"/>
      <c r="BNA173" s="991"/>
      <c r="BNB173" s="991"/>
      <c r="BNC173" s="991"/>
      <c r="BND173" s="991"/>
      <c r="BNE173" s="991"/>
      <c r="BNF173" s="991"/>
      <c r="BNG173" s="991"/>
      <c r="BNH173" s="991"/>
      <c r="BNI173" s="991"/>
      <c r="BNJ173" s="991"/>
      <c r="BNK173" s="991"/>
      <c r="BNL173" s="991"/>
      <c r="BNM173" s="991"/>
      <c r="BNN173" s="991"/>
      <c r="BNO173" s="991"/>
      <c r="BNP173" s="991"/>
      <c r="BNQ173" s="991"/>
      <c r="BNR173" s="991"/>
      <c r="BNS173" s="991"/>
      <c r="BNT173" s="991"/>
      <c r="BNU173" s="991"/>
      <c r="BNV173" s="991"/>
      <c r="BNW173" s="991"/>
      <c r="BNX173" s="991"/>
      <c r="BNY173" s="991"/>
      <c r="BNZ173" s="991"/>
      <c r="BOA173" s="991"/>
      <c r="BOB173" s="991"/>
      <c r="BOC173" s="991"/>
      <c r="BOD173" s="991"/>
      <c r="BOE173" s="991"/>
      <c r="BOF173" s="991"/>
      <c r="BOG173" s="991"/>
      <c r="BOH173" s="991"/>
      <c r="BOI173" s="991"/>
      <c r="BOJ173" s="991"/>
      <c r="BOK173" s="991"/>
      <c r="BOL173" s="991"/>
      <c r="BOM173" s="991"/>
      <c r="BON173" s="991"/>
      <c r="BOO173" s="991"/>
      <c r="BOP173" s="991"/>
      <c r="BOQ173" s="991"/>
      <c r="BOR173" s="991"/>
      <c r="BOS173" s="991"/>
      <c r="BOT173" s="991"/>
      <c r="BOU173" s="991"/>
      <c r="BOV173" s="991"/>
      <c r="BOW173" s="991"/>
      <c r="BOX173" s="991"/>
      <c r="BOY173" s="991"/>
      <c r="BOZ173" s="991"/>
      <c r="BPA173" s="991"/>
      <c r="BPB173" s="991"/>
      <c r="BPC173" s="991"/>
      <c r="BPD173" s="991"/>
      <c r="BPE173" s="991"/>
      <c r="BPF173" s="991"/>
      <c r="BPG173" s="991"/>
      <c r="BPH173" s="991"/>
      <c r="BPI173" s="991"/>
      <c r="BPJ173" s="991"/>
      <c r="BPK173" s="991"/>
      <c r="BPL173" s="991"/>
      <c r="BPM173" s="991"/>
      <c r="BPN173" s="991"/>
      <c r="BPO173" s="991"/>
      <c r="BPP173" s="991"/>
      <c r="BPQ173" s="991"/>
      <c r="BPR173" s="991"/>
      <c r="BPS173" s="991"/>
      <c r="BPT173" s="991"/>
      <c r="BPU173" s="991"/>
      <c r="BPV173" s="991"/>
      <c r="BPW173" s="991"/>
      <c r="BPX173" s="991"/>
      <c r="BPY173" s="991"/>
      <c r="BPZ173" s="991"/>
      <c r="BQA173" s="991"/>
      <c r="BQB173" s="991"/>
      <c r="BQC173" s="991"/>
      <c r="BQD173" s="991"/>
      <c r="BQE173" s="991"/>
      <c r="BQF173" s="991"/>
      <c r="BQG173" s="991"/>
      <c r="BQH173" s="991"/>
      <c r="BQI173" s="991"/>
      <c r="BQJ173" s="991"/>
      <c r="BQK173" s="991"/>
      <c r="BQL173" s="991"/>
      <c r="BQM173" s="991"/>
      <c r="BQN173" s="991"/>
      <c r="BQO173" s="991"/>
      <c r="BQP173" s="991"/>
      <c r="BQQ173" s="991"/>
      <c r="BQR173" s="991"/>
      <c r="BQS173" s="991"/>
      <c r="BQT173" s="991"/>
      <c r="BQU173" s="991"/>
      <c r="BQV173" s="991"/>
      <c r="BQW173" s="991"/>
      <c r="BQX173" s="991"/>
      <c r="BQY173" s="991"/>
      <c r="BQZ173" s="991"/>
      <c r="BRA173" s="991"/>
      <c r="BRB173" s="991"/>
      <c r="BRC173" s="991"/>
      <c r="BRD173" s="991"/>
      <c r="BRE173" s="991"/>
      <c r="BRF173" s="991"/>
      <c r="BRG173" s="991"/>
      <c r="BRH173" s="991"/>
      <c r="BRI173" s="991"/>
      <c r="BRJ173" s="991"/>
      <c r="BRK173" s="991"/>
      <c r="BRL173" s="991"/>
      <c r="BRM173" s="991"/>
      <c r="BRN173" s="991"/>
      <c r="BRO173" s="991"/>
      <c r="BRP173" s="991"/>
      <c r="BRQ173" s="991"/>
      <c r="BRR173" s="991"/>
      <c r="BRS173" s="991"/>
      <c r="BRT173" s="991"/>
      <c r="BRU173" s="991"/>
      <c r="BRV173" s="991"/>
      <c r="BRW173" s="991"/>
      <c r="BRX173" s="991"/>
      <c r="BRY173" s="991"/>
      <c r="BRZ173" s="991"/>
      <c r="BSA173" s="991"/>
      <c r="BSB173" s="991"/>
      <c r="BSC173" s="991"/>
      <c r="BSD173" s="991"/>
      <c r="BSE173" s="991"/>
      <c r="BSF173" s="991"/>
      <c r="BSG173" s="991"/>
      <c r="BSH173" s="991"/>
      <c r="BSI173" s="991"/>
      <c r="BSJ173" s="991"/>
      <c r="BSK173" s="991"/>
      <c r="BSL173" s="991"/>
      <c r="BSM173" s="991"/>
      <c r="BSN173" s="991"/>
      <c r="BSO173" s="991"/>
      <c r="BSP173" s="991"/>
      <c r="BSQ173" s="991"/>
      <c r="BSR173" s="991"/>
      <c r="BSS173" s="991"/>
      <c r="BST173" s="991"/>
      <c r="BSU173" s="991"/>
      <c r="BSV173" s="991"/>
      <c r="BSW173" s="991"/>
      <c r="BSX173" s="991"/>
      <c r="BSY173" s="991"/>
      <c r="BSZ173" s="991"/>
      <c r="BTA173" s="991"/>
      <c r="BTB173" s="991"/>
      <c r="BTC173" s="991"/>
      <c r="BTD173" s="991"/>
      <c r="BTE173" s="991"/>
      <c r="BTF173" s="991"/>
      <c r="BTG173" s="991"/>
      <c r="BTH173" s="991"/>
      <c r="BTI173" s="991"/>
      <c r="BTJ173" s="991"/>
      <c r="BTK173" s="991"/>
      <c r="BTL173" s="991"/>
      <c r="BTM173" s="991"/>
      <c r="BTN173" s="991"/>
      <c r="BTO173" s="991"/>
      <c r="BTP173" s="991"/>
      <c r="BTQ173" s="991"/>
      <c r="BTR173" s="991"/>
      <c r="BTS173" s="991"/>
      <c r="BTT173" s="991"/>
      <c r="BTU173" s="991"/>
      <c r="BTV173" s="991"/>
      <c r="BTW173" s="991"/>
      <c r="BTX173" s="991"/>
      <c r="BTY173" s="991"/>
      <c r="BTZ173" s="991"/>
      <c r="BUA173" s="991"/>
      <c r="BUB173" s="991"/>
      <c r="BUC173" s="991"/>
      <c r="BUD173" s="991"/>
      <c r="BUE173" s="991"/>
      <c r="BUF173" s="991"/>
      <c r="BUG173" s="991"/>
      <c r="BUH173" s="991"/>
      <c r="BUI173" s="991"/>
      <c r="BUJ173" s="991"/>
      <c r="BUK173" s="991"/>
      <c r="BUL173" s="991"/>
      <c r="BUM173" s="991"/>
      <c r="BUN173" s="991"/>
      <c r="BUO173" s="991"/>
      <c r="BUP173" s="991"/>
      <c r="BUQ173" s="991"/>
      <c r="BUR173" s="991"/>
      <c r="BUS173" s="991"/>
      <c r="BUT173" s="991"/>
      <c r="BUU173" s="991"/>
      <c r="BUV173" s="991"/>
      <c r="BUW173" s="991"/>
      <c r="BUX173" s="991"/>
      <c r="BUY173" s="991"/>
      <c r="BUZ173" s="991"/>
      <c r="BVA173" s="991"/>
      <c r="BVB173" s="991"/>
      <c r="BVC173" s="991"/>
      <c r="BVD173" s="991"/>
      <c r="BVE173" s="991"/>
      <c r="BVF173" s="991"/>
      <c r="BVG173" s="991"/>
      <c r="BVH173" s="991"/>
      <c r="BVI173" s="991"/>
      <c r="BVJ173" s="991"/>
      <c r="BVK173" s="991"/>
      <c r="BVL173" s="991"/>
      <c r="BVM173" s="991"/>
      <c r="BVN173" s="991"/>
      <c r="BVO173" s="991"/>
      <c r="BVP173" s="991"/>
      <c r="BVQ173" s="991"/>
      <c r="BVR173" s="991"/>
      <c r="BVS173" s="991"/>
      <c r="BVT173" s="991"/>
      <c r="BVU173" s="991"/>
      <c r="BVV173" s="991"/>
      <c r="BVW173" s="991"/>
      <c r="BVX173" s="991"/>
      <c r="BVY173" s="991"/>
      <c r="BVZ173" s="991"/>
      <c r="BWA173" s="991"/>
      <c r="BWB173" s="991"/>
      <c r="BWC173" s="991"/>
      <c r="BWD173" s="991"/>
      <c r="BWE173" s="991"/>
      <c r="BWF173" s="991"/>
      <c r="BWG173" s="991"/>
      <c r="BWH173" s="991"/>
      <c r="BWI173" s="991"/>
      <c r="BWJ173" s="991"/>
      <c r="BWK173" s="991"/>
      <c r="BWL173" s="991"/>
      <c r="BWM173" s="991"/>
      <c r="BWN173" s="991"/>
      <c r="BWO173" s="991"/>
      <c r="BWP173" s="991"/>
      <c r="BWQ173" s="991"/>
      <c r="BWR173" s="991"/>
      <c r="BWS173" s="991"/>
      <c r="BWT173" s="991"/>
      <c r="BWU173" s="991"/>
      <c r="BWV173" s="991"/>
      <c r="BWW173" s="991"/>
      <c r="BWX173" s="991"/>
      <c r="BWY173" s="991"/>
      <c r="BWZ173" s="991"/>
      <c r="BXA173" s="991"/>
      <c r="BXB173" s="991"/>
      <c r="BXC173" s="991"/>
      <c r="BXD173" s="991"/>
      <c r="BXE173" s="991"/>
      <c r="BXF173" s="991"/>
      <c r="BXG173" s="991"/>
      <c r="BXH173" s="991"/>
      <c r="BXI173" s="991"/>
      <c r="BXJ173" s="991"/>
      <c r="BXK173" s="991"/>
      <c r="BXL173" s="991"/>
      <c r="BXM173" s="991"/>
      <c r="BXN173" s="991"/>
      <c r="BXO173" s="991"/>
      <c r="BXP173" s="991"/>
      <c r="BXQ173" s="991"/>
      <c r="BXR173" s="991"/>
      <c r="BXS173" s="991"/>
      <c r="BXT173" s="991"/>
      <c r="BXU173" s="991"/>
      <c r="BXV173" s="991"/>
      <c r="BXW173" s="991"/>
      <c r="BXX173" s="991"/>
      <c r="BXY173" s="991"/>
      <c r="BXZ173" s="991"/>
      <c r="BYA173" s="991"/>
      <c r="BYB173" s="991"/>
      <c r="BYC173" s="991"/>
      <c r="BYD173" s="991"/>
      <c r="BYE173" s="991"/>
      <c r="BYF173" s="991"/>
      <c r="BYG173" s="991"/>
      <c r="BYH173" s="991"/>
      <c r="BYI173" s="991"/>
      <c r="BYJ173" s="991"/>
      <c r="BYK173" s="991"/>
      <c r="BYL173" s="991"/>
      <c r="BYM173" s="991"/>
      <c r="BYN173" s="991"/>
      <c r="BYO173" s="991"/>
      <c r="BYP173" s="991"/>
      <c r="BYQ173" s="991"/>
      <c r="BYR173" s="991"/>
      <c r="BYS173" s="991"/>
      <c r="BYT173" s="991"/>
      <c r="BYU173" s="991"/>
      <c r="BYV173" s="991"/>
      <c r="BYW173" s="991"/>
      <c r="BYX173" s="991"/>
      <c r="BYY173" s="991"/>
      <c r="BYZ173" s="991"/>
      <c r="BZA173" s="991"/>
      <c r="BZB173" s="991"/>
      <c r="BZC173" s="991"/>
      <c r="BZD173" s="991"/>
      <c r="BZE173" s="991"/>
      <c r="BZF173" s="991"/>
      <c r="BZG173" s="991"/>
      <c r="BZH173" s="991"/>
      <c r="BZI173" s="991"/>
      <c r="BZJ173" s="991"/>
      <c r="BZK173" s="991"/>
      <c r="BZL173" s="991"/>
      <c r="BZM173" s="991"/>
      <c r="BZN173" s="991"/>
      <c r="BZO173" s="991"/>
      <c r="BZP173" s="991"/>
      <c r="BZQ173" s="991"/>
      <c r="BZR173" s="991"/>
      <c r="BZS173" s="991"/>
      <c r="BZT173" s="991"/>
      <c r="BZU173" s="991"/>
      <c r="BZV173" s="991"/>
      <c r="BZW173" s="991"/>
      <c r="BZX173" s="991"/>
      <c r="BZY173" s="991"/>
      <c r="BZZ173" s="991"/>
      <c r="CAA173" s="991"/>
      <c r="CAB173" s="991"/>
      <c r="CAC173" s="991"/>
      <c r="CAD173" s="991"/>
      <c r="CAE173" s="991"/>
      <c r="CAF173" s="991"/>
      <c r="CAG173" s="991"/>
      <c r="CAH173" s="991"/>
      <c r="CAI173" s="991"/>
      <c r="CAJ173" s="991"/>
      <c r="CAK173" s="991"/>
      <c r="CAL173" s="991"/>
      <c r="CAM173" s="991"/>
      <c r="CAN173" s="991"/>
      <c r="CAO173" s="991"/>
      <c r="CAP173" s="991"/>
      <c r="CAQ173" s="991"/>
      <c r="CAR173" s="991"/>
      <c r="CAS173" s="991"/>
      <c r="CAT173" s="991"/>
      <c r="CAU173" s="991"/>
      <c r="CAV173" s="991"/>
      <c r="CAW173" s="991"/>
      <c r="CAX173" s="991"/>
      <c r="CAY173" s="991"/>
      <c r="CAZ173" s="991"/>
      <c r="CBA173" s="991"/>
      <c r="CBB173" s="991"/>
      <c r="CBC173" s="991"/>
      <c r="CBD173" s="991"/>
      <c r="CBE173" s="991"/>
      <c r="CBF173" s="991"/>
      <c r="CBG173" s="991"/>
      <c r="CBH173" s="991"/>
      <c r="CBI173" s="991"/>
      <c r="CBJ173" s="991"/>
      <c r="CBK173" s="991"/>
      <c r="CBL173" s="991"/>
      <c r="CBM173" s="991"/>
      <c r="CBN173" s="991"/>
      <c r="CBO173" s="991"/>
      <c r="CBP173" s="991"/>
      <c r="CBQ173" s="991"/>
      <c r="CBR173" s="991"/>
      <c r="CBS173" s="991"/>
      <c r="CBT173" s="991"/>
      <c r="CBU173" s="991"/>
      <c r="CBV173" s="991"/>
      <c r="CBW173" s="991"/>
      <c r="CBX173" s="991"/>
      <c r="CBY173" s="991"/>
      <c r="CBZ173" s="991"/>
      <c r="CCA173" s="991"/>
      <c r="CCB173" s="991"/>
      <c r="CCC173" s="991"/>
      <c r="CCD173" s="991"/>
      <c r="CCE173" s="991"/>
      <c r="CCF173" s="991"/>
      <c r="CCG173" s="991"/>
      <c r="CCH173" s="991"/>
      <c r="CCI173" s="991"/>
      <c r="CCJ173" s="991"/>
      <c r="CCK173" s="991"/>
      <c r="CCL173" s="991"/>
      <c r="CCM173" s="991"/>
      <c r="CCN173" s="991"/>
      <c r="CCO173" s="991"/>
      <c r="CCP173" s="991"/>
      <c r="CCQ173" s="991"/>
      <c r="CCR173" s="991"/>
      <c r="CCS173" s="991"/>
      <c r="CCT173" s="991"/>
      <c r="CCU173" s="991"/>
      <c r="CCV173" s="991"/>
      <c r="CCW173" s="991"/>
      <c r="CCX173" s="991"/>
      <c r="CCY173" s="991"/>
      <c r="CCZ173" s="991"/>
      <c r="CDA173" s="991"/>
      <c r="CDB173" s="991"/>
      <c r="CDC173" s="991"/>
      <c r="CDD173" s="991"/>
      <c r="CDE173" s="991"/>
      <c r="CDF173" s="991"/>
      <c r="CDG173" s="991"/>
      <c r="CDH173" s="991"/>
      <c r="CDI173" s="991"/>
      <c r="CDJ173" s="991"/>
      <c r="CDK173" s="991"/>
      <c r="CDL173" s="991"/>
      <c r="CDM173" s="991"/>
      <c r="CDN173" s="991"/>
      <c r="CDO173" s="991"/>
      <c r="CDP173" s="991"/>
      <c r="CDQ173" s="991"/>
      <c r="CDR173" s="991"/>
      <c r="CDS173" s="991"/>
      <c r="CDT173" s="991"/>
      <c r="CDU173" s="991"/>
      <c r="CDV173" s="991"/>
      <c r="CDW173" s="991"/>
      <c r="CDX173" s="991"/>
      <c r="CDY173" s="991"/>
      <c r="CDZ173" s="991"/>
      <c r="CEA173" s="991"/>
      <c r="CEB173" s="991"/>
      <c r="CEC173" s="991"/>
      <c r="CED173" s="991"/>
      <c r="CEE173" s="991"/>
      <c r="CEF173" s="991"/>
      <c r="CEG173" s="991"/>
      <c r="CEH173" s="991"/>
      <c r="CEI173" s="991"/>
      <c r="CEJ173" s="991"/>
      <c r="CEK173" s="991"/>
      <c r="CEL173" s="991"/>
      <c r="CEM173" s="991"/>
      <c r="CEN173" s="991"/>
      <c r="CEO173" s="991"/>
      <c r="CEP173" s="991"/>
      <c r="CEQ173" s="991"/>
      <c r="CER173" s="991"/>
      <c r="CES173" s="991"/>
      <c r="CET173" s="991"/>
      <c r="CEU173" s="991"/>
      <c r="CEV173" s="991"/>
      <c r="CEW173" s="991"/>
      <c r="CEX173" s="991"/>
      <c r="CEY173" s="991"/>
      <c r="CEZ173" s="991"/>
      <c r="CFA173" s="991"/>
      <c r="CFB173" s="991"/>
      <c r="CFC173" s="991"/>
      <c r="CFD173" s="991"/>
      <c r="CFE173" s="991"/>
      <c r="CFF173" s="991"/>
      <c r="CFG173" s="991"/>
      <c r="CFH173" s="991"/>
      <c r="CFI173" s="991"/>
      <c r="CFJ173" s="991"/>
      <c r="CFK173" s="991"/>
      <c r="CFL173" s="991"/>
      <c r="CFM173" s="991"/>
      <c r="CFN173" s="991"/>
      <c r="CFO173" s="991"/>
      <c r="CFP173" s="991"/>
      <c r="CFQ173" s="991"/>
      <c r="CFR173" s="991"/>
      <c r="CFS173" s="991"/>
      <c r="CFT173" s="991"/>
      <c r="CFU173" s="991"/>
      <c r="CFV173" s="991"/>
      <c r="CFW173" s="991"/>
      <c r="CFX173" s="991"/>
      <c r="CFY173" s="991"/>
      <c r="CFZ173" s="991"/>
      <c r="CGA173" s="991"/>
      <c r="CGB173" s="991"/>
      <c r="CGC173" s="991"/>
      <c r="CGD173" s="991"/>
      <c r="CGE173" s="991"/>
      <c r="CGF173" s="991"/>
      <c r="CGG173" s="991"/>
      <c r="CGH173" s="991"/>
      <c r="CGI173" s="991"/>
      <c r="CGJ173" s="991"/>
      <c r="CGK173" s="991"/>
      <c r="CGL173" s="991"/>
      <c r="CGM173" s="991"/>
      <c r="CGN173" s="991"/>
      <c r="CGO173" s="991"/>
      <c r="CGP173" s="991"/>
      <c r="CGQ173" s="991"/>
      <c r="CGR173" s="991"/>
      <c r="CGS173" s="991"/>
      <c r="CGT173" s="991"/>
      <c r="CGU173" s="991"/>
      <c r="CGV173" s="991"/>
      <c r="CGW173" s="991"/>
      <c r="CGX173" s="991"/>
      <c r="CGY173" s="991"/>
      <c r="CGZ173" s="991"/>
      <c r="CHA173" s="991"/>
      <c r="CHB173" s="991"/>
      <c r="CHC173" s="991"/>
      <c r="CHD173" s="991"/>
      <c r="CHE173" s="991"/>
      <c r="CHF173" s="991"/>
      <c r="CHG173" s="991"/>
      <c r="CHH173" s="991"/>
      <c r="CHI173" s="991"/>
      <c r="CHJ173" s="991"/>
      <c r="CHK173" s="991"/>
      <c r="CHL173" s="991"/>
      <c r="CHM173" s="991"/>
      <c r="CHN173" s="991"/>
      <c r="CHO173" s="991"/>
      <c r="CHP173" s="991"/>
      <c r="CHQ173" s="991"/>
      <c r="CHR173" s="991"/>
      <c r="CHS173" s="991"/>
      <c r="CHT173" s="991"/>
      <c r="CHU173" s="991"/>
      <c r="CHV173" s="991"/>
      <c r="CHW173" s="991"/>
      <c r="CHX173" s="991"/>
      <c r="CHY173" s="991"/>
      <c r="CHZ173" s="991"/>
      <c r="CIA173" s="991"/>
      <c r="CIB173" s="991"/>
      <c r="CIC173" s="991"/>
      <c r="CID173" s="991"/>
      <c r="CIE173" s="991"/>
      <c r="CIF173" s="991"/>
      <c r="CIG173" s="991"/>
      <c r="CIH173" s="991"/>
      <c r="CII173" s="991"/>
      <c r="CIJ173" s="991"/>
      <c r="CIK173" s="991"/>
      <c r="CIL173" s="991"/>
      <c r="CIM173" s="991"/>
      <c r="CIN173" s="991"/>
      <c r="CIO173" s="991"/>
      <c r="CIP173" s="991"/>
      <c r="CIQ173" s="991"/>
      <c r="CIR173" s="991"/>
      <c r="CIS173" s="991"/>
      <c r="CIT173" s="991"/>
      <c r="CIU173" s="991"/>
      <c r="CIV173" s="991"/>
      <c r="CIW173" s="991"/>
      <c r="CIX173" s="991"/>
      <c r="CIY173" s="991"/>
      <c r="CIZ173" s="991"/>
      <c r="CJA173" s="991"/>
      <c r="CJB173" s="991"/>
      <c r="CJC173" s="991"/>
      <c r="CJD173" s="991"/>
      <c r="CJE173" s="991"/>
      <c r="CJF173" s="991"/>
      <c r="CJG173" s="991"/>
      <c r="CJH173" s="991"/>
      <c r="CJI173" s="991"/>
      <c r="CJJ173" s="991"/>
      <c r="CJK173" s="991"/>
      <c r="CJL173" s="991"/>
      <c r="CJM173" s="991"/>
      <c r="CJN173" s="991"/>
      <c r="CJO173" s="991"/>
      <c r="CJP173" s="991"/>
      <c r="CJQ173" s="991"/>
      <c r="CJR173" s="991"/>
      <c r="CJS173" s="991"/>
      <c r="CJT173" s="991"/>
      <c r="CJU173" s="991"/>
      <c r="CJV173" s="991"/>
      <c r="CJW173" s="991"/>
      <c r="CJX173" s="991"/>
      <c r="CJY173" s="991"/>
      <c r="CJZ173" s="991"/>
      <c r="CKA173" s="991"/>
      <c r="CKB173" s="991"/>
      <c r="CKC173" s="991"/>
      <c r="CKD173" s="991"/>
      <c r="CKE173" s="991"/>
      <c r="CKF173" s="991"/>
      <c r="CKG173" s="991"/>
      <c r="CKH173" s="991"/>
      <c r="CKI173" s="991"/>
      <c r="CKJ173" s="991"/>
      <c r="CKK173" s="991"/>
      <c r="CKL173" s="991"/>
      <c r="CKM173" s="991"/>
      <c r="CKN173" s="991"/>
      <c r="CKO173" s="991"/>
      <c r="CKP173" s="991"/>
      <c r="CKQ173" s="991"/>
      <c r="CKR173" s="991"/>
      <c r="CKS173" s="991"/>
      <c r="CKT173" s="991"/>
      <c r="CKU173" s="991"/>
      <c r="CKV173" s="991"/>
      <c r="CKW173" s="991"/>
      <c r="CKX173" s="991"/>
      <c r="CKY173" s="991"/>
      <c r="CKZ173" s="991"/>
      <c r="CLA173" s="991"/>
      <c r="CLB173" s="991"/>
      <c r="CLC173" s="991"/>
      <c r="CLD173" s="991"/>
      <c r="CLE173" s="991"/>
      <c r="CLF173" s="991"/>
      <c r="CLG173" s="991"/>
      <c r="CLH173" s="991"/>
      <c r="CLI173" s="991"/>
      <c r="CLJ173" s="991"/>
      <c r="CLK173" s="991"/>
      <c r="CLL173" s="991"/>
      <c r="CLM173" s="991"/>
      <c r="CLN173" s="991"/>
      <c r="CLO173" s="991"/>
      <c r="CLP173" s="991"/>
      <c r="CLQ173" s="991"/>
      <c r="CLR173" s="991"/>
      <c r="CLS173" s="991"/>
      <c r="CLT173" s="991"/>
      <c r="CLU173" s="991"/>
      <c r="CLV173" s="991"/>
      <c r="CLW173" s="991"/>
      <c r="CLX173" s="991"/>
      <c r="CLY173" s="991"/>
      <c r="CLZ173" s="991"/>
      <c r="CMA173" s="991"/>
      <c r="CMB173" s="991"/>
      <c r="CMC173" s="991"/>
      <c r="CMD173" s="991"/>
      <c r="CME173" s="991"/>
      <c r="CMF173" s="991"/>
      <c r="CMG173" s="991"/>
      <c r="CMH173" s="991"/>
      <c r="CMI173" s="991"/>
      <c r="CMJ173" s="991"/>
      <c r="CMK173" s="991"/>
      <c r="CML173" s="991"/>
      <c r="CMM173" s="991"/>
      <c r="CMN173" s="991"/>
      <c r="CMO173" s="991"/>
      <c r="CMP173" s="991"/>
      <c r="CMQ173" s="991"/>
      <c r="CMR173" s="991"/>
      <c r="CMS173" s="991"/>
      <c r="CMT173" s="991"/>
      <c r="CMU173" s="991"/>
      <c r="CMV173" s="991"/>
      <c r="CMW173" s="991"/>
      <c r="CMX173" s="991"/>
      <c r="CMY173" s="991"/>
      <c r="CMZ173" s="991"/>
      <c r="CNA173" s="991"/>
      <c r="CNB173" s="991"/>
      <c r="CNC173" s="991"/>
      <c r="CND173" s="991"/>
      <c r="CNE173" s="991"/>
      <c r="CNF173" s="991"/>
      <c r="CNG173" s="991"/>
      <c r="CNH173" s="991"/>
      <c r="CNI173" s="991"/>
      <c r="CNJ173" s="991"/>
      <c r="CNK173" s="991"/>
      <c r="CNL173" s="991"/>
      <c r="CNM173" s="991"/>
      <c r="CNN173" s="991"/>
      <c r="CNO173" s="991"/>
      <c r="CNP173" s="991"/>
      <c r="CNQ173" s="991"/>
      <c r="CNR173" s="991"/>
      <c r="CNS173" s="991"/>
      <c r="CNT173" s="991"/>
      <c r="CNU173" s="991"/>
      <c r="CNV173" s="991"/>
      <c r="CNW173" s="991"/>
      <c r="CNX173" s="991"/>
      <c r="CNY173" s="991"/>
      <c r="CNZ173" s="991"/>
      <c r="COA173" s="991"/>
      <c r="COB173" s="991"/>
      <c r="COC173" s="991"/>
      <c r="COD173" s="991"/>
      <c r="COE173" s="991"/>
      <c r="COF173" s="991"/>
      <c r="COG173" s="991"/>
      <c r="COH173" s="991"/>
      <c r="COI173" s="991"/>
      <c r="COJ173" s="991"/>
      <c r="COK173" s="991"/>
      <c r="COL173" s="991"/>
      <c r="COM173" s="991"/>
      <c r="CON173" s="991"/>
      <c r="COO173" s="991"/>
      <c r="COP173" s="991"/>
      <c r="COQ173" s="991"/>
      <c r="COR173" s="991"/>
      <c r="COS173" s="991"/>
      <c r="COT173" s="991"/>
      <c r="COU173" s="991"/>
      <c r="COV173" s="991"/>
      <c r="COW173" s="991"/>
      <c r="COX173" s="991"/>
      <c r="COY173" s="991"/>
      <c r="COZ173" s="991"/>
      <c r="CPA173" s="991"/>
      <c r="CPB173" s="991"/>
      <c r="CPC173" s="991"/>
      <c r="CPD173" s="991"/>
      <c r="CPE173" s="991"/>
      <c r="CPF173" s="991"/>
      <c r="CPG173" s="991"/>
      <c r="CPH173" s="991"/>
      <c r="CPI173" s="991"/>
      <c r="CPJ173" s="991"/>
      <c r="CPK173" s="991"/>
      <c r="CPL173" s="991"/>
      <c r="CPM173" s="991"/>
      <c r="CPN173" s="991"/>
      <c r="CPO173" s="991"/>
      <c r="CPP173" s="991"/>
      <c r="CPQ173" s="991"/>
      <c r="CPR173" s="991"/>
      <c r="CPS173" s="991"/>
      <c r="CPT173" s="991"/>
      <c r="CPU173" s="991"/>
      <c r="CPV173" s="991"/>
      <c r="CPW173" s="991"/>
      <c r="CPX173" s="991"/>
      <c r="CPY173" s="991"/>
      <c r="CPZ173" s="991"/>
      <c r="CQA173" s="991"/>
      <c r="CQB173" s="991"/>
      <c r="CQC173" s="991"/>
      <c r="CQD173" s="991"/>
      <c r="CQE173" s="991"/>
      <c r="CQF173" s="991"/>
      <c r="CQG173" s="991"/>
      <c r="CQH173" s="991"/>
      <c r="CQI173" s="991"/>
      <c r="CQJ173" s="991"/>
      <c r="CQK173" s="991"/>
      <c r="CQL173" s="991"/>
      <c r="CQM173" s="991"/>
      <c r="CQN173" s="991"/>
      <c r="CQO173" s="991"/>
      <c r="CQP173" s="991"/>
      <c r="CQQ173" s="991"/>
      <c r="CQR173" s="991"/>
      <c r="CQS173" s="991"/>
      <c r="CQT173" s="991"/>
      <c r="CQU173" s="991"/>
      <c r="CQV173" s="991"/>
      <c r="CQW173" s="991"/>
      <c r="CQX173" s="991"/>
      <c r="CQY173" s="991"/>
      <c r="CQZ173" s="991"/>
      <c r="CRA173" s="991"/>
      <c r="CRB173" s="991"/>
      <c r="CRC173" s="991"/>
      <c r="CRD173" s="991"/>
      <c r="CRE173" s="991"/>
      <c r="CRF173" s="991"/>
      <c r="CRG173" s="991"/>
      <c r="CRH173" s="991"/>
      <c r="CRI173" s="991"/>
      <c r="CRJ173" s="991"/>
      <c r="CRK173" s="991"/>
      <c r="CRL173" s="991"/>
      <c r="CRM173" s="991"/>
      <c r="CRN173" s="991"/>
      <c r="CRO173" s="991"/>
      <c r="CRP173" s="991"/>
      <c r="CRQ173" s="991"/>
      <c r="CRR173" s="991"/>
      <c r="CRS173" s="991"/>
      <c r="CRT173" s="991"/>
      <c r="CRU173" s="991"/>
      <c r="CRV173" s="991"/>
      <c r="CRW173" s="991"/>
      <c r="CRX173" s="991"/>
      <c r="CRY173" s="991"/>
      <c r="CRZ173" s="991"/>
      <c r="CSA173" s="991"/>
      <c r="CSB173" s="991"/>
      <c r="CSC173" s="991"/>
      <c r="CSD173" s="991"/>
      <c r="CSE173" s="991"/>
      <c r="CSF173" s="991"/>
      <c r="CSG173" s="991"/>
      <c r="CSH173" s="991"/>
      <c r="CSI173" s="991"/>
      <c r="CSJ173" s="991"/>
      <c r="CSK173" s="991"/>
      <c r="CSL173" s="991"/>
      <c r="CSM173" s="991"/>
      <c r="CSN173" s="991"/>
      <c r="CSO173" s="991"/>
      <c r="CSP173" s="991"/>
      <c r="CSQ173" s="991"/>
      <c r="CSR173" s="991"/>
      <c r="CSS173" s="991"/>
      <c r="CST173" s="991"/>
      <c r="CSU173" s="991"/>
      <c r="CSV173" s="991"/>
      <c r="CSW173" s="991"/>
      <c r="CSX173" s="991"/>
      <c r="CSY173" s="991"/>
      <c r="CSZ173" s="991"/>
      <c r="CTA173" s="991"/>
      <c r="CTB173" s="991"/>
      <c r="CTC173" s="991"/>
      <c r="CTD173" s="991"/>
      <c r="CTE173" s="991"/>
      <c r="CTF173" s="991"/>
      <c r="CTG173" s="991"/>
      <c r="CTH173" s="991"/>
      <c r="CTI173" s="991"/>
      <c r="CTJ173" s="991"/>
      <c r="CTK173" s="991"/>
      <c r="CTL173" s="991"/>
      <c r="CTM173" s="991"/>
      <c r="CTN173" s="991"/>
      <c r="CTO173" s="991"/>
      <c r="CTP173" s="991"/>
      <c r="CTQ173" s="991"/>
      <c r="CTR173" s="991"/>
      <c r="CTS173" s="991"/>
      <c r="CTT173" s="991"/>
      <c r="CTU173" s="991"/>
      <c r="CTV173" s="991"/>
      <c r="CTW173" s="991"/>
      <c r="CTX173" s="991"/>
      <c r="CTY173" s="991"/>
      <c r="CTZ173" s="991"/>
      <c r="CUA173" s="991"/>
      <c r="CUB173" s="991"/>
      <c r="CUC173" s="991"/>
      <c r="CUD173" s="991"/>
      <c r="CUE173" s="991"/>
      <c r="CUF173" s="991"/>
      <c r="CUG173" s="991"/>
      <c r="CUH173" s="991"/>
      <c r="CUI173" s="991"/>
      <c r="CUJ173" s="991"/>
      <c r="CUK173" s="991"/>
      <c r="CUL173" s="991"/>
      <c r="CUM173" s="991"/>
      <c r="CUN173" s="991"/>
      <c r="CUO173" s="991"/>
      <c r="CUP173" s="991"/>
      <c r="CUQ173" s="991"/>
      <c r="CUR173" s="991"/>
      <c r="CUS173" s="991"/>
      <c r="CUT173" s="991"/>
      <c r="CUU173" s="991"/>
      <c r="CUV173" s="991"/>
      <c r="CUW173" s="991"/>
      <c r="CUX173" s="991"/>
      <c r="CUY173" s="991"/>
      <c r="CUZ173" s="991"/>
      <c r="CVA173" s="991"/>
      <c r="CVB173" s="991"/>
      <c r="CVC173" s="991"/>
      <c r="CVD173" s="991"/>
      <c r="CVE173" s="991"/>
      <c r="CVF173" s="991"/>
      <c r="CVG173" s="991"/>
      <c r="CVH173" s="991"/>
      <c r="CVI173" s="991"/>
      <c r="CVJ173" s="991"/>
      <c r="CVK173" s="991"/>
      <c r="CVL173" s="991"/>
      <c r="CVM173" s="991"/>
      <c r="CVN173" s="991"/>
      <c r="CVO173" s="991"/>
      <c r="CVP173" s="991"/>
      <c r="CVQ173" s="991"/>
      <c r="CVR173" s="991"/>
      <c r="CVS173" s="991"/>
      <c r="CVT173" s="991"/>
      <c r="CVU173" s="991"/>
      <c r="CVV173" s="991"/>
      <c r="CVW173" s="991"/>
      <c r="CVX173" s="991"/>
      <c r="CVY173" s="991"/>
      <c r="CVZ173" s="991"/>
      <c r="CWA173" s="991"/>
      <c r="CWB173" s="991"/>
      <c r="CWC173" s="991"/>
      <c r="CWD173" s="991"/>
      <c r="CWE173" s="991"/>
      <c r="CWF173" s="991"/>
      <c r="CWG173" s="991"/>
      <c r="CWH173" s="991"/>
      <c r="CWI173" s="991"/>
      <c r="CWJ173" s="991"/>
      <c r="CWK173" s="991"/>
      <c r="CWL173" s="991"/>
      <c r="CWM173" s="991"/>
      <c r="CWN173" s="991"/>
      <c r="CWO173" s="991"/>
      <c r="CWP173" s="991"/>
      <c r="CWQ173" s="991"/>
      <c r="CWR173" s="991"/>
      <c r="CWS173" s="991"/>
      <c r="CWT173" s="991"/>
      <c r="CWU173" s="991"/>
      <c r="CWV173" s="991"/>
      <c r="CWW173" s="991"/>
      <c r="CWX173" s="991"/>
      <c r="CWY173" s="991"/>
      <c r="CWZ173" s="991"/>
      <c r="CXA173" s="991"/>
      <c r="CXB173" s="991"/>
      <c r="CXC173" s="991"/>
      <c r="CXD173" s="991"/>
      <c r="CXE173" s="991"/>
      <c r="CXF173" s="991"/>
      <c r="CXG173" s="991"/>
      <c r="CXH173" s="991"/>
      <c r="CXI173" s="991"/>
      <c r="CXJ173" s="991"/>
      <c r="CXK173" s="991"/>
      <c r="CXL173" s="991"/>
      <c r="CXM173" s="991"/>
      <c r="CXN173" s="991"/>
      <c r="CXO173" s="991"/>
      <c r="CXP173" s="991"/>
      <c r="CXQ173" s="991"/>
      <c r="CXR173" s="991"/>
      <c r="CXS173" s="991"/>
      <c r="CXT173" s="991"/>
      <c r="CXU173" s="991"/>
      <c r="CXV173" s="991"/>
      <c r="CXW173" s="991"/>
      <c r="CXX173" s="991"/>
      <c r="CXY173" s="991"/>
      <c r="CXZ173" s="991"/>
      <c r="CYA173" s="991"/>
      <c r="CYB173" s="991"/>
      <c r="CYC173" s="991"/>
      <c r="CYD173" s="991"/>
      <c r="CYE173" s="991"/>
      <c r="CYF173" s="991"/>
      <c r="CYG173" s="991"/>
      <c r="CYH173" s="991"/>
      <c r="CYI173" s="991"/>
      <c r="CYJ173" s="991"/>
      <c r="CYK173" s="991"/>
      <c r="CYL173" s="991"/>
      <c r="CYM173" s="991"/>
      <c r="CYN173" s="991"/>
      <c r="CYO173" s="991"/>
      <c r="CYP173" s="991"/>
      <c r="CYQ173" s="991"/>
      <c r="CYR173" s="991"/>
      <c r="CYS173" s="991"/>
      <c r="CYT173" s="991"/>
      <c r="CYU173" s="991"/>
      <c r="CYV173" s="991"/>
      <c r="CYW173" s="991"/>
      <c r="CYX173" s="991"/>
      <c r="CYY173" s="991"/>
      <c r="CYZ173" s="991"/>
      <c r="CZA173" s="991"/>
      <c r="CZB173" s="991"/>
      <c r="CZC173" s="991"/>
      <c r="CZD173" s="991"/>
      <c r="CZE173" s="991"/>
      <c r="CZF173" s="991"/>
      <c r="CZG173" s="991"/>
      <c r="CZH173" s="991"/>
      <c r="CZI173" s="991"/>
      <c r="CZJ173" s="991"/>
      <c r="CZK173" s="991"/>
      <c r="CZL173" s="991"/>
      <c r="CZM173" s="991"/>
      <c r="CZN173" s="991"/>
      <c r="CZO173" s="991"/>
      <c r="CZP173" s="991"/>
      <c r="CZQ173" s="991"/>
      <c r="CZR173" s="991"/>
      <c r="CZS173" s="991"/>
      <c r="CZT173" s="991"/>
      <c r="CZU173" s="991"/>
      <c r="CZV173" s="991"/>
      <c r="CZW173" s="991"/>
      <c r="CZX173" s="991"/>
      <c r="CZY173" s="991"/>
      <c r="CZZ173" s="991"/>
      <c r="DAA173" s="991"/>
      <c r="DAB173" s="991"/>
      <c r="DAC173" s="991"/>
      <c r="DAD173" s="991"/>
      <c r="DAE173" s="991"/>
      <c r="DAF173" s="991"/>
      <c r="DAG173" s="991"/>
      <c r="DAH173" s="991"/>
      <c r="DAI173" s="991"/>
      <c r="DAJ173" s="991"/>
      <c r="DAK173" s="991"/>
      <c r="DAL173" s="991"/>
      <c r="DAM173" s="991"/>
      <c r="DAN173" s="991"/>
      <c r="DAO173" s="991"/>
      <c r="DAP173" s="991"/>
      <c r="DAQ173" s="991"/>
      <c r="DAR173" s="991"/>
      <c r="DAS173" s="991"/>
      <c r="DAT173" s="991"/>
      <c r="DAU173" s="991"/>
      <c r="DAV173" s="991"/>
      <c r="DAW173" s="991"/>
      <c r="DAX173" s="991"/>
      <c r="DAY173" s="991"/>
      <c r="DAZ173" s="991"/>
      <c r="DBA173" s="991"/>
      <c r="DBB173" s="991"/>
      <c r="DBC173" s="991"/>
      <c r="DBD173" s="991"/>
      <c r="DBE173" s="991"/>
      <c r="DBF173" s="991"/>
      <c r="DBG173" s="991"/>
      <c r="DBH173" s="991"/>
      <c r="DBI173" s="991"/>
      <c r="DBJ173" s="991"/>
      <c r="DBK173" s="991"/>
      <c r="DBL173" s="991"/>
      <c r="DBM173" s="991"/>
      <c r="DBN173" s="991"/>
      <c r="DBO173" s="991"/>
      <c r="DBP173" s="991"/>
      <c r="DBQ173" s="991"/>
      <c r="DBR173" s="991"/>
      <c r="DBS173" s="991"/>
      <c r="DBT173" s="991"/>
      <c r="DBU173" s="991"/>
      <c r="DBV173" s="991"/>
      <c r="DBW173" s="991"/>
      <c r="DBX173" s="991"/>
      <c r="DBY173" s="991"/>
      <c r="DBZ173" s="991"/>
      <c r="DCA173" s="991"/>
      <c r="DCB173" s="991"/>
      <c r="DCC173" s="991"/>
      <c r="DCD173" s="991"/>
      <c r="DCE173" s="991"/>
      <c r="DCF173" s="991"/>
      <c r="DCG173" s="991"/>
      <c r="DCH173" s="991"/>
      <c r="DCI173" s="991"/>
      <c r="DCJ173" s="991"/>
      <c r="DCK173" s="991"/>
      <c r="DCL173" s="991"/>
      <c r="DCM173" s="991"/>
      <c r="DCN173" s="991"/>
      <c r="DCO173" s="991"/>
      <c r="DCP173" s="991"/>
      <c r="DCQ173" s="991"/>
      <c r="DCR173" s="991"/>
      <c r="DCS173" s="991"/>
      <c r="DCT173" s="991"/>
      <c r="DCU173" s="991"/>
      <c r="DCV173" s="991"/>
      <c r="DCW173" s="991"/>
      <c r="DCX173" s="991"/>
      <c r="DCY173" s="991"/>
      <c r="DCZ173" s="991"/>
      <c r="DDA173" s="991"/>
      <c r="DDB173" s="991"/>
      <c r="DDC173" s="991"/>
      <c r="DDD173" s="991"/>
      <c r="DDE173" s="991"/>
      <c r="DDF173" s="991"/>
      <c r="DDG173" s="991"/>
      <c r="DDH173" s="991"/>
      <c r="DDI173" s="991"/>
      <c r="DDJ173" s="991"/>
      <c r="DDK173" s="991"/>
      <c r="DDL173" s="991"/>
      <c r="DDM173" s="991"/>
      <c r="DDN173" s="991"/>
      <c r="DDO173" s="991"/>
      <c r="DDP173" s="991"/>
      <c r="DDQ173" s="991"/>
      <c r="DDR173" s="991"/>
      <c r="DDS173" s="991"/>
      <c r="DDT173" s="991"/>
      <c r="DDU173" s="991"/>
      <c r="DDV173" s="991"/>
      <c r="DDW173" s="991"/>
      <c r="DDX173" s="991"/>
      <c r="DDY173" s="991"/>
      <c r="DDZ173" s="991"/>
      <c r="DEA173" s="991"/>
      <c r="DEB173" s="991"/>
      <c r="DEC173" s="991"/>
      <c r="DED173" s="991"/>
      <c r="DEE173" s="991"/>
      <c r="DEF173" s="991"/>
      <c r="DEG173" s="991"/>
      <c r="DEH173" s="991"/>
      <c r="DEI173" s="991"/>
      <c r="DEJ173" s="991"/>
      <c r="DEK173" s="991"/>
      <c r="DEL173" s="991"/>
      <c r="DEM173" s="991"/>
      <c r="DEN173" s="991"/>
      <c r="DEO173" s="991"/>
      <c r="DEP173" s="991"/>
      <c r="DEQ173" s="991"/>
      <c r="DER173" s="991"/>
      <c r="DES173" s="991"/>
      <c r="DET173" s="991"/>
      <c r="DEU173" s="991"/>
      <c r="DEV173" s="991"/>
      <c r="DEW173" s="991"/>
      <c r="DEX173" s="991"/>
      <c r="DEY173" s="991"/>
      <c r="DEZ173" s="991"/>
      <c r="DFA173" s="991"/>
      <c r="DFB173" s="991"/>
      <c r="DFC173" s="991"/>
      <c r="DFD173" s="991"/>
      <c r="DFE173" s="991"/>
      <c r="DFF173" s="991"/>
      <c r="DFG173" s="991"/>
      <c r="DFH173" s="991"/>
      <c r="DFI173" s="991"/>
      <c r="DFJ173" s="991"/>
      <c r="DFK173" s="991"/>
      <c r="DFL173" s="991"/>
      <c r="DFM173" s="991"/>
      <c r="DFN173" s="991"/>
      <c r="DFO173" s="991"/>
      <c r="DFP173" s="991"/>
      <c r="DFQ173" s="991"/>
      <c r="DFR173" s="991"/>
      <c r="DFS173" s="991"/>
      <c r="DFT173" s="991"/>
      <c r="DFU173" s="991"/>
      <c r="DFV173" s="991"/>
      <c r="DFW173" s="991"/>
      <c r="DFX173" s="991"/>
      <c r="DFY173" s="991"/>
      <c r="DFZ173" s="991"/>
      <c r="DGA173" s="991"/>
      <c r="DGB173" s="991"/>
      <c r="DGC173" s="991"/>
      <c r="DGD173" s="991"/>
      <c r="DGE173" s="991"/>
      <c r="DGF173" s="991"/>
      <c r="DGG173" s="991"/>
      <c r="DGH173" s="991"/>
      <c r="DGI173" s="991"/>
      <c r="DGJ173" s="991"/>
      <c r="DGK173" s="991"/>
      <c r="DGL173" s="991"/>
      <c r="DGM173" s="991"/>
      <c r="DGN173" s="991"/>
      <c r="DGO173" s="991"/>
      <c r="DGP173" s="991"/>
      <c r="DGQ173" s="991"/>
      <c r="DGR173" s="991"/>
      <c r="DGS173" s="991"/>
      <c r="DGT173" s="991"/>
      <c r="DGU173" s="991"/>
      <c r="DGV173" s="991"/>
      <c r="DGW173" s="991"/>
      <c r="DGX173" s="991"/>
      <c r="DGY173" s="991"/>
      <c r="DGZ173" s="991"/>
      <c r="DHA173" s="991"/>
      <c r="DHB173" s="991"/>
      <c r="DHC173" s="991"/>
      <c r="DHD173" s="991"/>
      <c r="DHE173" s="991"/>
      <c r="DHF173" s="991"/>
      <c r="DHG173" s="991"/>
      <c r="DHH173" s="991"/>
      <c r="DHI173" s="991"/>
      <c r="DHJ173" s="991"/>
      <c r="DHK173" s="991"/>
      <c r="DHL173" s="991"/>
      <c r="DHM173" s="991"/>
      <c r="DHN173" s="991"/>
      <c r="DHO173" s="991"/>
      <c r="DHP173" s="991"/>
      <c r="DHQ173" s="991"/>
      <c r="DHR173" s="991"/>
      <c r="DHS173" s="991"/>
      <c r="DHT173" s="991"/>
      <c r="DHU173" s="991"/>
      <c r="DHV173" s="991"/>
      <c r="DHW173" s="991"/>
      <c r="DHX173" s="991"/>
      <c r="DHY173" s="991"/>
      <c r="DHZ173" s="991"/>
      <c r="DIA173" s="991"/>
      <c r="DIB173" s="991"/>
      <c r="DIC173" s="991"/>
      <c r="DID173" s="991"/>
      <c r="DIE173" s="991"/>
      <c r="DIF173" s="991"/>
      <c r="DIG173" s="991"/>
      <c r="DIH173" s="991"/>
      <c r="DII173" s="991"/>
      <c r="DIJ173" s="991"/>
      <c r="DIK173" s="991"/>
      <c r="DIL173" s="991"/>
      <c r="DIM173" s="991"/>
      <c r="DIN173" s="991"/>
      <c r="DIO173" s="991"/>
      <c r="DIP173" s="991"/>
      <c r="DIQ173" s="991"/>
      <c r="DIR173" s="991"/>
      <c r="DIS173" s="991"/>
      <c r="DIT173" s="991"/>
      <c r="DIU173" s="991"/>
      <c r="DIV173" s="991"/>
      <c r="DIW173" s="991"/>
      <c r="DIX173" s="991"/>
      <c r="DIY173" s="991"/>
      <c r="DIZ173" s="991"/>
      <c r="DJA173" s="991"/>
      <c r="DJB173" s="991"/>
      <c r="DJC173" s="991"/>
      <c r="DJD173" s="991"/>
      <c r="DJE173" s="991"/>
      <c r="DJF173" s="991"/>
      <c r="DJG173" s="991"/>
      <c r="DJH173" s="991"/>
      <c r="DJI173" s="991"/>
      <c r="DJJ173" s="991"/>
      <c r="DJK173" s="991"/>
      <c r="DJL173" s="991"/>
      <c r="DJM173" s="991"/>
      <c r="DJN173" s="991"/>
      <c r="DJO173" s="991"/>
      <c r="DJP173" s="991"/>
      <c r="DJQ173" s="991"/>
      <c r="DJR173" s="991"/>
      <c r="DJS173" s="991"/>
      <c r="DJT173" s="991"/>
      <c r="DJU173" s="991"/>
      <c r="DJV173" s="991"/>
      <c r="DJW173" s="991"/>
      <c r="DJX173" s="991"/>
      <c r="DJY173" s="991"/>
      <c r="DJZ173" s="991"/>
      <c r="DKA173" s="991"/>
      <c r="DKB173" s="991"/>
      <c r="DKC173" s="991"/>
      <c r="DKD173" s="991"/>
      <c r="DKE173" s="991"/>
      <c r="DKF173" s="991"/>
      <c r="DKG173" s="991"/>
      <c r="DKH173" s="991"/>
      <c r="DKI173" s="991"/>
      <c r="DKJ173" s="991"/>
      <c r="DKK173" s="991"/>
      <c r="DKL173" s="991"/>
      <c r="DKM173" s="991"/>
      <c r="DKN173" s="991"/>
      <c r="DKO173" s="991"/>
      <c r="DKP173" s="991"/>
      <c r="DKQ173" s="991"/>
      <c r="DKR173" s="991"/>
      <c r="DKS173" s="991"/>
      <c r="DKT173" s="991"/>
      <c r="DKU173" s="991"/>
      <c r="DKV173" s="991"/>
      <c r="DKW173" s="991"/>
      <c r="DKX173" s="991"/>
      <c r="DKY173" s="991"/>
      <c r="DKZ173" s="991"/>
      <c r="DLA173" s="991"/>
      <c r="DLB173" s="991"/>
      <c r="DLC173" s="991"/>
      <c r="DLD173" s="991"/>
      <c r="DLE173" s="991"/>
      <c r="DLF173" s="991"/>
      <c r="DLG173" s="991"/>
      <c r="DLH173" s="991"/>
      <c r="DLI173" s="991"/>
      <c r="DLJ173" s="991"/>
      <c r="DLK173" s="991"/>
      <c r="DLL173" s="991"/>
      <c r="DLM173" s="991"/>
      <c r="DLN173" s="991"/>
      <c r="DLO173" s="991"/>
      <c r="DLP173" s="991"/>
      <c r="DLQ173" s="991"/>
      <c r="DLR173" s="991"/>
      <c r="DLS173" s="991"/>
      <c r="DLT173" s="991"/>
      <c r="DLU173" s="991"/>
      <c r="DLV173" s="991"/>
      <c r="DLW173" s="991"/>
      <c r="DLX173" s="991"/>
      <c r="DLY173" s="991"/>
      <c r="DLZ173" s="991"/>
      <c r="DMA173" s="991"/>
      <c r="DMB173" s="991"/>
      <c r="DMC173" s="991"/>
      <c r="DMD173" s="991"/>
      <c r="DME173" s="991"/>
      <c r="DMF173" s="991"/>
      <c r="DMG173" s="991"/>
      <c r="DMH173" s="991"/>
      <c r="DMI173" s="991"/>
      <c r="DMJ173" s="991"/>
      <c r="DMK173" s="991"/>
      <c r="DML173" s="991"/>
      <c r="DMM173" s="991"/>
      <c r="DMN173" s="991"/>
      <c r="DMO173" s="991"/>
      <c r="DMP173" s="991"/>
      <c r="DMQ173" s="991"/>
      <c r="DMR173" s="991"/>
      <c r="DMS173" s="991"/>
      <c r="DMT173" s="991"/>
      <c r="DMU173" s="991"/>
      <c r="DMV173" s="991"/>
      <c r="DMW173" s="991"/>
      <c r="DMX173" s="991"/>
      <c r="DMY173" s="991"/>
      <c r="DMZ173" s="991"/>
      <c r="DNA173" s="991"/>
      <c r="DNB173" s="991"/>
      <c r="DNC173" s="991"/>
      <c r="DND173" s="991"/>
      <c r="DNE173" s="991"/>
      <c r="DNF173" s="991"/>
      <c r="DNG173" s="991"/>
      <c r="DNH173" s="991"/>
      <c r="DNI173" s="991"/>
      <c r="DNJ173" s="991"/>
      <c r="DNK173" s="991"/>
      <c r="DNL173" s="991"/>
      <c r="DNM173" s="991"/>
      <c r="DNN173" s="991"/>
      <c r="DNO173" s="991"/>
      <c r="DNP173" s="991"/>
      <c r="DNQ173" s="991"/>
      <c r="DNR173" s="991"/>
      <c r="DNS173" s="991"/>
      <c r="DNT173" s="991"/>
      <c r="DNU173" s="991"/>
      <c r="DNV173" s="991"/>
      <c r="DNW173" s="991"/>
      <c r="DNX173" s="991"/>
      <c r="DNY173" s="991"/>
      <c r="DNZ173" s="991"/>
      <c r="DOA173" s="991"/>
      <c r="DOB173" s="991"/>
      <c r="DOC173" s="991"/>
      <c r="DOD173" s="991"/>
      <c r="DOE173" s="991"/>
      <c r="DOF173" s="991"/>
      <c r="DOG173" s="991"/>
      <c r="DOH173" s="991"/>
      <c r="DOI173" s="991"/>
      <c r="DOJ173" s="991"/>
      <c r="DOK173" s="991"/>
      <c r="DOL173" s="991"/>
      <c r="DOM173" s="991"/>
      <c r="DON173" s="991"/>
      <c r="DOO173" s="991"/>
      <c r="DOP173" s="991"/>
      <c r="DOQ173" s="991"/>
      <c r="DOR173" s="991"/>
      <c r="DOS173" s="991"/>
      <c r="DOT173" s="991"/>
      <c r="DOU173" s="991"/>
      <c r="DOV173" s="991"/>
      <c r="DOW173" s="991"/>
      <c r="DOX173" s="991"/>
      <c r="DOY173" s="991"/>
      <c r="DOZ173" s="991"/>
      <c r="DPA173" s="991"/>
      <c r="DPB173" s="991"/>
      <c r="DPC173" s="991"/>
      <c r="DPD173" s="991"/>
      <c r="DPE173" s="991"/>
      <c r="DPF173" s="991"/>
      <c r="DPG173" s="991"/>
      <c r="DPH173" s="991"/>
      <c r="DPI173" s="991"/>
      <c r="DPJ173" s="991"/>
      <c r="DPK173" s="991"/>
      <c r="DPL173" s="991"/>
      <c r="DPM173" s="991"/>
      <c r="DPN173" s="991"/>
      <c r="DPO173" s="991"/>
      <c r="DPP173" s="991"/>
      <c r="DPQ173" s="991"/>
      <c r="DPR173" s="991"/>
      <c r="DPS173" s="991"/>
      <c r="DPT173" s="991"/>
      <c r="DPU173" s="991"/>
      <c r="DPV173" s="991"/>
      <c r="DPW173" s="991"/>
      <c r="DPX173" s="991"/>
      <c r="DPY173" s="991"/>
      <c r="DPZ173" s="991"/>
      <c r="DQA173" s="991"/>
      <c r="DQB173" s="991"/>
      <c r="DQC173" s="991"/>
      <c r="DQD173" s="991"/>
      <c r="DQE173" s="991"/>
      <c r="DQF173" s="991"/>
      <c r="DQG173" s="991"/>
      <c r="DQH173" s="991"/>
      <c r="DQI173" s="991"/>
      <c r="DQJ173" s="991"/>
      <c r="DQK173" s="991"/>
      <c r="DQL173" s="991"/>
      <c r="DQM173" s="991"/>
      <c r="DQN173" s="991"/>
      <c r="DQO173" s="991"/>
      <c r="DQP173" s="991"/>
      <c r="DQQ173" s="991"/>
      <c r="DQR173" s="991"/>
      <c r="DQS173" s="991"/>
      <c r="DQT173" s="991"/>
      <c r="DQU173" s="991"/>
      <c r="DQV173" s="991"/>
      <c r="DQW173" s="991"/>
      <c r="DQX173" s="991"/>
      <c r="DQY173" s="991"/>
      <c r="DQZ173" s="991"/>
      <c r="DRA173" s="991"/>
      <c r="DRB173" s="991"/>
      <c r="DRC173" s="991"/>
      <c r="DRD173" s="991"/>
      <c r="DRE173" s="991"/>
      <c r="DRF173" s="991"/>
      <c r="DRG173" s="991"/>
      <c r="DRH173" s="991"/>
      <c r="DRI173" s="991"/>
      <c r="DRJ173" s="991"/>
      <c r="DRK173" s="991"/>
      <c r="DRL173" s="991"/>
      <c r="DRM173" s="991"/>
      <c r="DRN173" s="991"/>
      <c r="DRO173" s="991"/>
      <c r="DRP173" s="991"/>
      <c r="DRQ173" s="991"/>
      <c r="DRR173" s="991"/>
      <c r="DRS173" s="991"/>
      <c r="DRT173" s="991"/>
      <c r="DRU173" s="991"/>
      <c r="DRV173" s="991"/>
      <c r="DRW173" s="991"/>
      <c r="DRX173" s="991"/>
      <c r="DRY173" s="991"/>
      <c r="DRZ173" s="991"/>
      <c r="DSA173" s="991"/>
      <c r="DSB173" s="991"/>
      <c r="DSC173" s="991"/>
      <c r="DSD173" s="991"/>
      <c r="DSE173" s="991"/>
      <c r="DSF173" s="991"/>
      <c r="DSG173" s="991"/>
      <c r="DSH173" s="991"/>
      <c r="DSI173" s="991"/>
      <c r="DSJ173" s="991"/>
      <c r="DSK173" s="991"/>
      <c r="DSL173" s="991"/>
      <c r="DSM173" s="991"/>
      <c r="DSN173" s="991"/>
      <c r="DSO173" s="991"/>
      <c r="DSP173" s="991"/>
      <c r="DSQ173" s="991"/>
      <c r="DSR173" s="991"/>
      <c r="DSS173" s="991"/>
      <c r="DST173" s="991"/>
      <c r="DSU173" s="991"/>
      <c r="DSV173" s="991"/>
      <c r="DSW173" s="991"/>
      <c r="DSX173" s="991"/>
      <c r="DSY173" s="991"/>
      <c r="DSZ173" s="991"/>
      <c r="DTA173" s="991"/>
      <c r="DTB173" s="991"/>
      <c r="DTC173" s="991"/>
      <c r="DTD173" s="991"/>
      <c r="DTE173" s="991"/>
      <c r="DTF173" s="991"/>
      <c r="DTG173" s="991"/>
      <c r="DTH173" s="991"/>
      <c r="DTI173" s="991"/>
      <c r="DTJ173" s="991"/>
      <c r="DTK173" s="991"/>
      <c r="DTL173" s="991"/>
      <c r="DTM173" s="991"/>
      <c r="DTN173" s="991"/>
      <c r="DTO173" s="991"/>
      <c r="DTP173" s="991"/>
      <c r="DTQ173" s="991"/>
      <c r="DTR173" s="991"/>
      <c r="DTS173" s="991"/>
      <c r="DTT173" s="991"/>
      <c r="DTU173" s="991"/>
      <c r="DTV173" s="991"/>
      <c r="DTW173" s="991"/>
      <c r="DTX173" s="991"/>
      <c r="DTY173" s="991"/>
      <c r="DTZ173" s="991"/>
      <c r="DUA173" s="991"/>
      <c r="DUB173" s="991"/>
      <c r="DUC173" s="991"/>
      <c r="DUD173" s="991"/>
      <c r="DUE173" s="991"/>
      <c r="DUF173" s="991"/>
      <c r="DUG173" s="991"/>
      <c r="DUH173" s="991"/>
      <c r="DUI173" s="991"/>
      <c r="DUJ173" s="991"/>
      <c r="DUK173" s="991"/>
      <c r="DUL173" s="991"/>
      <c r="DUM173" s="991"/>
      <c r="DUN173" s="991"/>
      <c r="DUO173" s="991"/>
      <c r="DUP173" s="991"/>
      <c r="DUQ173" s="991"/>
      <c r="DUR173" s="991"/>
      <c r="DUS173" s="991"/>
      <c r="DUT173" s="991"/>
      <c r="DUU173" s="991"/>
      <c r="DUV173" s="991"/>
      <c r="DUW173" s="991"/>
      <c r="DUX173" s="991"/>
      <c r="DUY173" s="991"/>
      <c r="DUZ173" s="991"/>
      <c r="DVA173" s="991"/>
      <c r="DVB173" s="991"/>
      <c r="DVC173" s="991"/>
      <c r="DVD173" s="991"/>
      <c r="DVE173" s="991"/>
      <c r="DVF173" s="991"/>
      <c r="DVG173" s="991"/>
      <c r="DVH173" s="991"/>
      <c r="DVI173" s="991"/>
      <c r="DVJ173" s="991"/>
      <c r="DVK173" s="991"/>
      <c r="DVL173" s="991"/>
      <c r="DVM173" s="991"/>
      <c r="DVN173" s="991"/>
      <c r="DVO173" s="991"/>
      <c r="DVP173" s="991"/>
      <c r="DVQ173" s="991"/>
      <c r="DVR173" s="991"/>
      <c r="DVS173" s="991"/>
      <c r="DVT173" s="991"/>
      <c r="DVU173" s="991"/>
      <c r="DVV173" s="991"/>
      <c r="DVW173" s="991"/>
      <c r="DVX173" s="991"/>
      <c r="DVY173" s="991"/>
      <c r="DVZ173" s="991"/>
      <c r="DWA173" s="991"/>
      <c r="DWB173" s="991"/>
      <c r="DWC173" s="991"/>
      <c r="DWD173" s="991"/>
      <c r="DWE173" s="991"/>
      <c r="DWF173" s="991"/>
      <c r="DWG173" s="991"/>
      <c r="DWH173" s="991"/>
      <c r="DWI173" s="991"/>
      <c r="DWJ173" s="991"/>
      <c r="DWK173" s="991"/>
      <c r="DWL173" s="991"/>
      <c r="DWM173" s="991"/>
      <c r="DWN173" s="991"/>
      <c r="DWO173" s="991"/>
      <c r="DWP173" s="991"/>
      <c r="DWQ173" s="991"/>
      <c r="DWR173" s="991"/>
      <c r="DWS173" s="991"/>
      <c r="DWT173" s="991"/>
      <c r="DWU173" s="991"/>
      <c r="DWV173" s="991"/>
      <c r="DWW173" s="991"/>
      <c r="DWX173" s="991"/>
      <c r="DWY173" s="991"/>
      <c r="DWZ173" s="991"/>
      <c r="DXA173" s="991"/>
      <c r="DXB173" s="991"/>
      <c r="DXC173" s="991"/>
      <c r="DXD173" s="991"/>
      <c r="DXE173" s="991"/>
      <c r="DXF173" s="991"/>
      <c r="DXG173" s="991"/>
      <c r="DXH173" s="991"/>
      <c r="DXI173" s="991"/>
      <c r="DXJ173" s="991"/>
      <c r="DXK173" s="991"/>
      <c r="DXL173" s="991"/>
      <c r="DXM173" s="991"/>
      <c r="DXN173" s="991"/>
      <c r="DXO173" s="991"/>
      <c r="DXP173" s="991"/>
      <c r="DXQ173" s="991"/>
      <c r="DXR173" s="991"/>
      <c r="DXS173" s="991"/>
      <c r="DXT173" s="991"/>
      <c r="DXU173" s="991"/>
      <c r="DXV173" s="991"/>
      <c r="DXW173" s="991"/>
      <c r="DXX173" s="991"/>
      <c r="DXY173" s="991"/>
      <c r="DXZ173" s="991"/>
      <c r="DYA173" s="991"/>
      <c r="DYB173" s="991"/>
      <c r="DYC173" s="991"/>
      <c r="DYD173" s="991"/>
      <c r="DYE173" s="991"/>
      <c r="DYF173" s="991"/>
      <c r="DYG173" s="991"/>
      <c r="DYH173" s="991"/>
      <c r="DYI173" s="991"/>
      <c r="DYJ173" s="991"/>
      <c r="DYK173" s="991"/>
      <c r="DYL173" s="991"/>
      <c r="DYM173" s="991"/>
      <c r="DYN173" s="991"/>
      <c r="DYO173" s="991"/>
      <c r="DYP173" s="991"/>
      <c r="DYQ173" s="991"/>
      <c r="DYR173" s="991"/>
      <c r="DYS173" s="991"/>
      <c r="DYT173" s="991"/>
      <c r="DYU173" s="991"/>
      <c r="DYV173" s="991"/>
      <c r="DYW173" s="991"/>
      <c r="DYX173" s="991"/>
      <c r="DYY173" s="991"/>
      <c r="DYZ173" s="991"/>
      <c r="DZA173" s="991"/>
      <c r="DZB173" s="991"/>
      <c r="DZC173" s="991"/>
      <c r="DZD173" s="991"/>
      <c r="DZE173" s="991"/>
      <c r="DZF173" s="991"/>
      <c r="DZG173" s="991"/>
      <c r="DZH173" s="991"/>
      <c r="DZI173" s="991"/>
      <c r="DZJ173" s="991"/>
      <c r="DZK173" s="991"/>
      <c r="DZL173" s="991"/>
      <c r="DZM173" s="991"/>
      <c r="DZN173" s="991"/>
      <c r="DZO173" s="991"/>
      <c r="DZP173" s="991"/>
      <c r="DZQ173" s="991"/>
      <c r="DZR173" s="991"/>
      <c r="DZS173" s="991"/>
      <c r="DZT173" s="991"/>
      <c r="DZU173" s="991"/>
      <c r="DZV173" s="991"/>
      <c r="DZW173" s="991"/>
      <c r="DZX173" s="991"/>
      <c r="DZY173" s="991"/>
      <c r="DZZ173" s="991"/>
      <c r="EAA173" s="991"/>
      <c r="EAB173" s="991"/>
      <c r="EAC173" s="991"/>
      <c r="EAD173" s="991"/>
      <c r="EAE173" s="991"/>
      <c r="EAF173" s="991"/>
      <c r="EAG173" s="991"/>
      <c r="EAH173" s="991"/>
      <c r="EAI173" s="991"/>
      <c r="EAJ173" s="991"/>
      <c r="EAK173" s="991"/>
      <c r="EAL173" s="991"/>
      <c r="EAM173" s="991"/>
      <c r="EAN173" s="991"/>
      <c r="EAO173" s="991"/>
      <c r="EAP173" s="991"/>
      <c r="EAQ173" s="991"/>
      <c r="EAR173" s="991"/>
      <c r="EAS173" s="991"/>
      <c r="EAT173" s="991"/>
      <c r="EAU173" s="991"/>
      <c r="EAV173" s="991"/>
      <c r="EAW173" s="991"/>
      <c r="EAX173" s="991"/>
      <c r="EAY173" s="991"/>
      <c r="EAZ173" s="991"/>
      <c r="EBA173" s="991"/>
      <c r="EBB173" s="991"/>
      <c r="EBC173" s="991"/>
      <c r="EBD173" s="991"/>
      <c r="EBE173" s="991"/>
      <c r="EBF173" s="991"/>
      <c r="EBG173" s="991"/>
      <c r="EBH173" s="991"/>
      <c r="EBI173" s="991"/>
      <c r="EBJ173" s="991"/>
      <c r="EBK173" s="991"/>
      <c r="EBL173" s="991"/>
      <c r="EBM173" s="991"/>
      <c r="EBN173" s="991"/>
      <c r="EBO173" s="991"/>
      <c r="EBP173" s="991"/>
      <c r="EBQ173" s="991"/>
      <c r="EBR173" s="991"/>
      <c r="EBS173" s="991"/>
      <c r="EBT173" s="991"/>
      <c r="EBU173" s="991"/>
      <c r="EBV173" s="991"/>
      <c r="EBW173" s="991"/>
      <c r="EBX173" s="991"/>
      <c r="EBY173" s="991"/>
      <c r="EBZ173" s="991"/>
      <c r="ECA173" s="991"/>
      <c r="ECB173" s="991"/>
      <c r="ECC173" s="991"/>
      <c r="ECD173" s="991"/>
      <c r="ECE173" s="991"/>
      <c r="ECF173" s="991"/>
      <c r="ECG173" s="991"/>
      <c r="ECH173" s="991"/>
      <c r="ECI173" s="991"/>
      <c r="ECJ173" s="991"/>
      <c r="ECK173" s="991"/>
      <c r="ECL173" s="991"/>
      <c r="ECM173" s="991"/>
      <c r="ECN173" s="991"/>
      <c r="ECO173" s="991"/>
      <c r="ECP173" s="991"/>
      <c r="ECQ173" s="991"/>
      <c r="ECR173" s="991"/>
      <c r="ECS173" s="991"/>
      <c r="ECT173" s="991"/>
      <c r="ECU173" s="991"/>
      <c r="ECV173" s="991"/>
      <c r="ECW173" s="991"/>
      <c r="ECX173" s="991"/>
      <c r="ECY173" s="991"/>
      <c r="ECZ173" s="991"/>
      <c r="EDA173" s="991"/>
      <c r="EDB173" s="991"/>
      <c r="EDC173" s="991"/>
      <c r="EDD173" s="991"/>
      <c r="EDE173" s="991"/>
      <c r="EDF173" s="991"/>
      <c r="EDG173" s="991"/>
      <c r="EDH173" s="991"/>
      <c r="EDI173" s="991"/>
      <c r="EDJ173" s="991"/>
      <c r="EDK173" s="991"/>
      <c r="EDL173" s="991"/>
      <c r="EDM173" s="991"/>
      <c r="EDN173" s="991"/>
      <c r="EDO173" s="991"/>
      <c r="EDP173" s="991"/>
      <c r="EDQ173" s="991"/>
      <c r="EDR173" s="991"/>
      <c r="EDS173" s="991"/>
      <c r="EDT173" s="991"/>
      <c r="EDU173" s="991"/>
      <c r="EDV173" s="991"/>
      <c r="EDW173" s="991"/>
      <c r="EDX173" s="991"/>
      <c r="EDY173" s="991"/>
      <c r="EDZ173" s="991"/>
      <c r="EEA173" s="991"/>
      <c r="EEB173" s="991"/>
      <c r="EEC173" s="991"/>
      <c r="EED173" s="991"/>
      <c r="EEE173" s="991"/>
      <c r="EEF173" s="991"/>
      <c r="EEG173" s="991"/>
      <c r="EEH173" s="991"/>
      <c r="EEI173" s="991"/>
      <c r="EEJ173" s="991"/>
      <c r="EEK173" s="991"/>
      <c r="EEL173" s="991"/>
      <c r="EEM173" s="991"/>
      <c r="EEN173" s="991"/>
      <c r="EEO173" s="991"/>
      <c r="EEP173" s="991"/>
      <c r="EEQ173" s="991"/>
      <c r="EER173" s="991"/>
      <c r="EES173" s="991"/>
      <c r="EET173" s="991"/>
      <c r="EEU173" s="991"/>
      <c r="EEV173" s="991"/>
      <c r="EEW173" s="991"/>
      <c r="EEX173" s="991"/>
      <c r="EEY173" s="991"/>
      <c r="EEZ173" s="991"/>
      <c r="EFA173" s="991"/>
      <c r="EFB173" s="991"/>
      <c r="EFC173" s="991"/>
      <c r="EFD173" s="991"/>
      <c r="EFE173" s="991"/>
      <c r="EFF173" s="991"/>
      <c r="EFG173" s="991"/>
      <c r="EFH173" s="991"/>
      <c r="EFI173" s="991"/>
      <c r="EFJ173" s="991"/>
      <c r="EFK173" s="991"/>
      <c r="EFL173" s="991"/>
      <c r="EFM173" s="991"/>
      <c r="EFN173" s="991"/>
      <c r="EFO173" s="991"/>
      <c r="EFP173" s="991"/>
      <c r="EFQ173" s="991"/>
      <c r="EFR173" s="991"/>
      <c r="EFS173" s="991"/>
      <c r="EFT173" s="991"/>
      <c r="EFU173" s="991"/>
      <c r="EFV173" s="991"/>
      <c r="EFW173" s="991"/>
      <c r="EFX173" s="991"/>
      <c r="EFY173" s="991"/>
      <c r="EFZ173" s="991"/>
      <c r="EGA173" s="991"/>
      <c r="EGB173" s="991"/>
      <c r="EGC173" s="991"/>
      <c r="EGD173" s="991"/>
      <c r="EGE173" s="991"/>
      <c r="EGF173" s="991"/>
      <c r="EGG173" s="991"/>
      <c r="EGH173" s="991"/>
      <c r="EGI173" s="991"/>
      <c r="EGJ173" s="991"/>
      <c r="EGK173" s="991"/>
      <c r="EGL173" s="991"/>
      <c r="EGM173" s="991"/>
      <c r="EGN173" s="991"/>
      <c r="EGO173" s="991"/>
      <c r="EGP173" s="991"/>
      <c r="EGQ173" s="991"/>
      <c r="EGR173" s="991"/>
      <c r="EGS173" s="991"/>
      <c r="EGT173" s="991"/>
      <c r="EGU173" s="991"/>
      <c r="EGV173" s="991"/>
      <c r="EGW173" s="991"/>
      <c r="EGX173" s="991"/>
      <c r="EGY173" s="991"/>
      <c r="EGZ173" s="991"/>
      <c r="EHA173" s="991"/>
      <c r="EHB173" s="991"/>
      <c r="EHC173" s="991"/>
      <c r="EHD173" s="991"/>
      <c r="EHE173" s="991"/>
      <c r="EHF173" s="991"/>
      <c r="EHG173" s="991"/>
      <c r="EHH173" s="991"/>
      <c r="EHI173" s="991"/>
      <c r="EHJ173" s="991"/>
      <c r="EHK173" s="991"/>
      <c r="EHL173" s="991"/>
      <c r="EHM173" s="991"/>
      <c r="EHN173" s="991"/>
      <c r="EHO173" s="991"/>
      <c r="EHP173" s="991"/>
      <c r="EHQ173" s="991"/>
      <c r="EHR173" s="991"/>
      <c r="EHS173" s="991"/>
      <c r="EHT173" s="991"/>
      <c r="EHU173" s="991"/>
      <c r="EHV173" s="991"/>
      <c r="EHW173" s="991"/>
      <c r="EHX173" s="991"/>
      <c r="EHY173" s="991"/>
      <c r="EHZ173" s="991"/>
      <c r="EIA173" s="991"/>
      <c r="EIB173" s="991"/>
      <c r="EIC173" s="991"/>
      <c r="EID173" s="991"/>
      <c r="EIE173" s="991"/>
      <c r="EIF173" s="991"/>
      <c r="EIG173" s="991"/>
      <c r="EIH173" s="991"/>
      <c r="EII173" s="991"/>
      <c r="EIJ173" s="991"/>
      <c r="EIK173" s="991"/>
      <c r="EIL173" s="991"/>
      <c r="EIM173" s="991"/>
      <c r="EIN173" s="991"/>
      <c r="EIO173" s="991"/>
      <c r="EIP173" s="991"/>
      <c r="EIQ173" s="991"/>
      <c r="EIR173" s="991"/>
      <c r="EIS173" s="991"/>
      <c r="EIT173" s="991"/>
      <c r="EIU173" s="991"/>
      <c r="EIV173" s="991"/>
      <c r="EIW173" s="991"/>
      <c r="EIX173" s="991"/>
      <c r="EIY173" s="991"/>
      <c r="EIZ173" s="991"/>
      <c r="EJA173" s="991"/>
      <c r="EJB173" s="991"/>
      <c r="EJC173" s="991"/>
      <c r="EJD173" s="991"/>
      <c r="EJE173" s="991"/>
      <c r="EJF173" s="991"/>
      <c r="EJG173" s="991"/>
      <c r="EJH173" s="991"/>
      <c r="EJI173" s="991"/>
      <c r="EJJ173" s="991"/>
      <c r="EJK173" s="991"/>
      <c r="EJL173" s="991"/>
      <c r="EJM173" s="991"/>
      <c r="EJN173" s="991"/>
      <c r="EJO173" s="991"/>
      <c r="EJP173" s="991"/>
      <c r="EJQ173" s="991"/>
      <c r="EJR173" s="991"/>
      <c r="EJS173" s="991"/>
      <c r="EJT173" s="991"/>
      <c r="EJU173" s="991"/>
      <c r="EJV173" s="991"/>
      <c r="EJW173" s="991"/>
      <c r="EJX173" s="991"/>
      <c r="EJY173" s="991"/>
      <c r="EJZ173" s="991"/>
      <c r="EKA173" s="991"/>
      <c r="EKB173" s="991"/>
      <c r="EKC173" s="991"/>
      <c r="EKD173" s="991"/>
      <c r="EKE173" s="991"/>
      <c r="EKF173" s="991"/>
      <c r="EKG173" s="991"/>
      <c r="EKH173" s="991"/>
      <c r="EKI173" s="991"/>
      <c r="EKJ173" s="991"/>
      <c r="EKK173" s="991"/>
      <c r="EKL173" s="991"/>
      <c r="EKM173" s="991"/>
      <c r="EKN173" s="991"/>
      <c r="EKO173" s="991"/>
      <c r="EKP173" s="991"/>
      <c r="EKQ173" s="991"/>
      <c r="EKR173" s="991"/>
      <c r="EKS173" s="991"/>
      <c r="EKT173" s="991"/>
      <c r="EKU173" s="991"/>
      <c r="EKV173" s="991"/>
      <c r="EKW173" s="991"/>
      <c r="EKX173" s="991"/>
      <c r="EKY173" s="991"/>
      <c r="EKZ173" s="991"/>
      <c r="ELA173" s="991"/>
      <c r="ELB173" s="991"/>
      <c r="ELC173" s="991"/>
      <c r="ELD173" s="991"/>
      <c r="ELE173" s="991"/>
      <c r="ELF173" s="991"/>
      <c r="ELG173" s="991"/>
      <c r="ELH173" s="991"/>
      <c r="ELI173" s="991"/>
      <c r="ELJ173" s="991"/>
      <c r="ELK173" s="991"/>
      <c r="ELL173" s="991"/>
      <c r="ELM173" s="991"/>
      <c r="ELN173" s="991"/>
      <c r="ELO173" s="991"/>
      <c r="ELP173" s="991"/>
      <c r="ELQ173" s="991"/>
      <c r="ELR173" s="991"/>
      <c r="ELS173" s="991"/>
      <c r="ELT173" s="991"/>
      <c r="ELU173" s="991"/>
      <c r="ELV173" s="991"/>
      <c r="ELW173" s="991"/>
      <c r="ELX173" s="991"/>
      <c r="ELY173" s="991"/>
      <c r="ELZ173" s="991"/>
      <c r="EMA173" s="991"/>
      <c r="EMB173" s="991"/>
      <c r="EMC173" s="991"/>
      <c r="EMD173" s="991"/>
      <c r="EME173" s="991"/>
      <c r="EMF173" s="991"/>
      <c r="EMG173" s="991"/>
      <c r="EMH173" s="991"/>
      <c r="EMI173" s="991"/>
      <c r="EMJ173" s="991"/>
      <c r="EMK173" s="991"/>
      <c r="EML173" s="991"/>
      <c r="EMM173" s="991"/>
      <c r="EMN173" s="991"/>
      <c r="EMO173" s="991"/>
      <c r="EMP173" s="991"/>
      <c r="EMQ173" s="991"/>
      <c r="EMR173" s="991"/>
      <c r="EMS173" s="991"/>
      <c r="EMT173" s="991"/>
      <c r="EMU173" s="991"/>
      <c r="EMV173" s="991"/>
      <c r="EMW173" s="991"/>
      <c r="EMX173" s="991"/>
      <c r="EMY173" s="991"/>
      <c r="EMZ173" s="991"/>
      <c r="ENA173" s="991"/>
      <c r="ENB173" s="991"/>
      <c r="ENC173" s="991"/>
      <c r="END173" s="991"/>
      <c r="ENE173" s="991"/>
      <c r="ENF173" s="991"/>
      <c r="ENG173" s="991"/>
      <c r="ENH173" s="991"/>
      <c r="ENI173" s="991"/>
      <c r="ENJ173" s="991"/>
      <c r="ENK173" s="991"/>
      <c r="ENL173" s="991"/>
      <c r="ENM173" s="991"/>
      <c r="ENN173" s="991"/>
      <c r="ENO173" s="991"/>
      <c r="ENP173" s="991"/>
      <c r="ENQ173" s="991"/>
      <c r="ENR173" s="991"/>
      <c r="ENS173" s="991"/>
      <c r="ENT173" s="991"/>
      <c r="ENU173" s="991"/>
      <c r="ENV173" s="991"/>
      <c r="ENW173" s="991"/>
      <c r="ENX173" s="991"/>
      <c r="ENY173" s="991"/>
      <c r="ENZ173" s="991"/>
      <c r="EOA173" s="991"/>
      <c r="EOB173" s="991"/>
      <c r="EOC173" s="991"/>
      <c r="EOD173" s="991"/>
      <c r="EOE173" s="991"/>
      <c r="EOF173" s="991"/>
      <c r="EOG173" s="991"/>
      <c r="EOH173" s="991"/>
      <c r="EOI173" s="991"/>
      <c r="EOJ173" s="991"/>
      <c r="EOK173" s="991"/>
      <c r="EOL173" s="991"/>
      <c r="EOM173" s="991"/>
      <c r="EON173" s="991"/>
      <c r="EOO173" s="991"/>
      <c r="EOP173" s="991"/>
      <c r="EOQ173" s="991"/>
      <c r="EOR173" s="991"/>
      <c r="EOS173" s="991"/>
      <c r="EOT173" s="991"/>
      <c r="EOU173" s="991"/>
      <c r="EOV173" s="991"/>
      <c r="EOW173" s="991"/>
      <c r="EOX173" s="991"/>
      <c r="EOY173" s="991"/>
      <c r="EOZ173" s="991"/>
      <c r="EPA173" s="991"/>
      <c r="EPB173" s="991"/>
      <c r="EPC173" s="991"/>
      <c r="EPD173" s="991"/>
      <c r="EPE173" s="991"/>
      <c r="EPF173" s="991"/>
      <c r="EPG173" s="991"/>
      <c r="EPH173" s="991"/>
      <c r="EPI173" s="991"/>
      <c r="EPJ173" s="991"/>
      <c r="EPK173" s="991"/>
      <c r="EPL173" s="991"/>
      <c r="EPM173" s="991"/>
      <c r="EPN173" s="991"/>
      <c r="EPO173" s="991"/>
      <c r="EPP173" s="991"/>
      <c r="EPQ173" s="991"/>
      <c r="EPR173" s="991"/>
      <c r="EPS173" s="991"/>
      <c r="EPT173" s="991"/>
      <c r="EPU173" s="991"/>
      <c r="EPV173" s="991"/>
      <c r="EPW173" s="991"/>
      <c r="EPX173" s="991"/>
      <c r="EPY173" s="991"/>
      <c r="EPZ173" s="991"/>
      <c r="EQA173" s="991"/>
      <c r="EQB173" s="991"/>
      <c r="EQC173" s="991"/>
      <c r="EQD173" s="991"/>
      <c r="EQE173" s="991"/>
      <c r="EQF173" s="991"/>
      <c r="EQG173" s="991"/>
      <c r="EQH173" s="991"/>
      <c r="EQI173" s="991"/>
      <c r="EQJ173" s="991"/>
      <c r="EQK173" s="991"/>
      <c r="EQL173" s="991"/>
      <c r="EQM173" s="991"/>
      <c r="EQN173" s="991"/>
      <c r="EQO173" s="991"/>
      <c r="EQP173" s="991"/>
      <c r="EQQ173" s="991"/>
      <c r="EQR173" s="991"/>
      <c r="EQS173" s="991"/>
      <c r="EQT173" s="991"/>
      <c r="EQU173" s="991"/>
      <c r="EQV173" s="991"/>
      <c r="EQW173" s="991"/>
      <c r="EQX173" s="991"/>
      <c r="EQY173" s="991"/>
      <c r="EQZ173" s="991"/>
      <c r="ERA173" s="991"/>
      <c r="ERB173" s="991"/>
      <c r="ERC173" s="991"/>
      <c r="ERD173" s="991"/>
      <c r="ERE173" s="991"/>
      <c r="ERF173" s="991"/>
      <c r="ERG173" s="991"/>
      <c r="ERH173" s="991"/>
      <c r="ERI173" s="991"/>
      <c r="ERJ173" s="991"/>
      <c r="ERK173" s="991"/>
      <c r="ERL173" s="991"/>
      <c r="ERM173" s="991"/>
      <c r="ERN173" s="991"/>
      <c r="ERO173" s="991"/>
      <c r="ERP173" s="991"/>
      <c r="ERQ173" s="991"/>
      <c r="ERR173" s="991"/>
      <c r="ERS173" s="991"/>
      <c r="ERT173" s="991"/>
      <c r="ERU173" s="991"/>
      <c r="ERV173" s="991"/>
      <c r="ERW173" s="991"/>
      <c r="ERX173" s="991"/>
      <c r="ERY173" s="991"/>
      <c r="ERZ173" s="991"/>
      <c r="ESA173" s="991"/>
      <c r="ESB173" s="991"/>
      <c r="ESC173" s="991"/>
      <c r="ESD173" s="991"/>
      <c r="ESE173" s="991"/>
      <c r="ESF173" s="991"/>
      <c r="ESG173" s="991"/>
      <c r="ESH173" s="991"/>
      <c r="ESI173" s="991"/>
      <c r="ESJ173" s="991"/>
      <c r="ESK173" s="991"/>
      <c r="ESL173" s="991"/>
      <c r="ESM173" s="991"/>
      <c r="ESN173" s="991"/>
      <c r="ESO173" s="991"/>
      <c r="ESP173" s="991"/>
      <c r="ESQ173" s="991"/>
      <c r="ESR173" s="991"/>
      <c r="ESS173" s="991"/>
      <c r="EST173" s="991"/>
      <c r="ESU173" s="991"/>
      <c r="ESV173" s="991"/>
      <c r="ESW173" s="991"/>
      <c r="ESX173" s="991"/>
      <c r="ESY173" s="991"/>
      <c r="ESZ173" s="991"/>
      <c r="ETA173" s="991"/>
      <c r="ETB173" s="991"/>
      <c r="ETC173" s="991"/>
      <c r="ETD173" s="991"/>
      <c r="ETE173" s="991"/>
      <c r="ETF173" s="991"/>
      <c r="ETG173" s="991"/>
      <c r="ETH173" s="991"/>
      <c r="ETI173" s="991"/>
      <c r="ETJ173" s="991"/>
      <c r="ETK173" s="991"/>
      <c r="ETL173" s="991"/>
      <c r="ETM173" s="991"/>
      <c r="ETN173" s="991"/>
      <c r="ETO173" s="991"/>
      <c r="ETP173" s="991"/>
      <c r="ETQ173" s="991"/>
      <c r="ETR173" s="991"/>
      <c r="ETS173" s="991"/>
      <c r="ETT173" s="991"/>
      <c r="ETU173" s="991"/>
      <c r="ETV173" s="991"/>
      <c r="ETW173" s="991"/>
      <c r="ETX173" s="991"/>
      <c r="ETY173" s="991"/>
      <c r="ETZ173" s="991"/>
      <c r="EUA173" s="991"/>
      <c r="EUB173" s="991"/>
      <c r="EUC173" s="991"/>
      <c r="EUD173" s="991"/>
      <c r="EUE173" s="991"/>
      <c r="EUF173" s="991"/>
      <c r="EUG173" s="991"/>
      <c r="EUH173" s="991"/>
      <c r="EUI173" s="991"/>
      <c r="EUJ173" s="991"/>
      <c r="EUK173" s="991"/>
      <c r="EUL173" s="991"/>
      <c r="EUM173" s="991"/>
      <c r="EUN173" s="991"/>
      <c r="EUO173" s="991"/>
      <c r="EUP173" s="991"/>
      <c r="EUQ173" s="991"/>
      <c r="EUR173" s="991"/>
      <c r="EUS173" s="991"/>
      <c r="EUT173" s="991"/>
      <c r="EUU173" s="991"/>
      <c r="EUV173" s="991"/>
      <c r="EUW173" s="991"/>
      <c r="EUX173" s="991"/>
      <c r="EUY173" s="991"/>
      <c r="EUZ173" s="991"/>
      <c r="EVA173" s="991"/>
      <c r="EVB173" s="991"/>
      <c r="EVC173" s="991"/>
      <c r="EVD173" s="991"/>
      <c r="EVE173" s="991"/>
      <c r="EVF173" s="991"/>
      <c r="EVG173" s="991"/>
      <c r="EVH173" s="991"/>
      <c r="EVI173" s="991"/>
      <c r="EVJ173" s="991"/>
      <c r="EVK173" s="991"/>
      <c r="EVL173" s="991"/>
      <c r="EVM173" s="991"/>
      <c r="EVN173" s="991"/>
      <c r="EVO173" s="991"/>
      <c r="EVP173" s="991"/>
      <c r="EVQ173" s="991"/>
      <c r="EVR173" s="991"/>
      <c r="EVS173" s="991"/>
      <c r="EVT173" s="991"/>
      <c r="EVU173" s="991"/>
      <c r="EVV173" s="991"/>
      <c r="EVW173" s="991"/>
      <c r="EVX173" s="991"/>
      <c r="EVY173" s="991"/>
      <c r="EVZ173" s="991"/>
      <c r="EWA173" s="991"/>
      <c r="EWB173" s="991"/>
      <c r="EWC173" s="991"/>
      <c r="EWD173" s="991"/>
      <c r="EWE173" s="991"/>
      <c r="EWF173" s="991"/>
      <c r="EWG173" s="991"/>
      <c r="EWH173" s="991"/>
      <c r="EWI173" s="991"/>
      <c r="EWJ173" s="991"/>
      <c r="EWK173" s="991"/>
      <c r="EWL173" s="991"/>
      <c r="EWM173" s="991"/>
      <c r="EWN173" s="991"/>
      <c r="EWO173" s="991"/>
      <c r="EWP173" s="991"/>
      <c r="EWQ173" s="991"/>
      <c r="EWR173" s="991"/>
      <c r="EWS173" s="991"/>
      <c r="EWT173" s="991"/>
      <c r="EWU173" s="991"/>
      <c r="EWV173" s="991"/>
      <c r="EWW173" s="991"/>
      <c r="EWX173" s="991"/>
      <c r="EWY173" s="991"/>
      <c r="EWZ173" s="991"/>
      <c r="EXA173" s="991"/>
      <c r="EXB173" s="991"/>
      <c r="EXC173" s="991"/>
      <c r="EXD173" s="991"/>
      <c r="EXE173" s="991"/>
      <c r="EXF173" s="991"/>
      <c r="EXG173" s="991"/>
      <c r="EXH173" s="991"/>
      <c r="EXI173" s="991"/>
      <c r="EXJ173" s="991"/>
      <c r="EXK173" s="991"/>
      <c r="EXL173" s="991"/>
      <c r="EXM173" s="991"/>
      <c r="EXN173" s="991"/>
      <c r="EXO173" s="991"/>
      <c r="EXP173" s="991"/>
      <c r="EXQ173" s="991"/>
      <c r="EXR173" s="991"/>
      <c r="EXS173" s="991"/>
      <c r="EXT173" s="991"/>
      <c r="EXU173" s="991"/>
      <c r="EXV173" s="991"/>
      <c r="EXW173" s="991"/>
      <c r="EXX173" s="991"/>
      <c r="EXY173" s="991"/>
      <c r="EXZ173" s="991"/>
      <c r="EYA173" s="991"/>
      <c r="EYB173" s="991"/>
      <c r="EYC173" s="991"/>
      <c r="EYD173" s="991"/>
      <c r="EYE173" s="991"/>
      <c r="EYF173" s="991"/>
      <c r="EYG173" s="991"/>
      <c r="EYH173" s="991"/>
      <c r="EYI173" s="991"/>
      <c r="EYJ173" s="991"/>
      <c r="EYK173" s="991"/>
      <c r="EYL173" s="991"/>
      <c r="EYM173" s="991"/>
      <c r="EYN173" s="991"/>
      <c r="EYO173" s="991"/>
      <c r="EYP173" s="991"/>
      <c r="EYQ173" s="991"/>
      <c r="EYR173" s="991"/>
      <c r="EYS173" s="991"/>
      <c r="EYT173" s="991"/>
      <c r="EYU173" s="991"/>
      <c r="EYV173" s="991"/>
      <c r="EYW173" s="991"/>
      <c r="EYX173" s="991"/>
      <c r="EYY173" s="991"/>
      <c r="EYZ173" s="991"/>
      <c r="EZA173" s="991"/>
      <c r="EZB173" s="991"/>
      <c r="EZC173" s="991"/>
      <c r="EZD173" s="991"/>
      <c r="EZE173" s="991"/>
      <c r="EZF173" s="991"/>
      <c r="EZG173" s="991"/>
      <c r="EZH173" s="991"/>
      <c r="EZI173" s="991"/>
      <c r="EZJ173" s="991"/>
      <c r="EZK173" s="991"/>
      <c r="EZL173" s="991"/>
      <c r="EZM173" s="991"/>
      <c r="EZN173" s="991"/>
      <c r="EZO173" s="991"/>
      <c r="EZP173" s="991"/>
      <c r="EZQ173" s="991"/>
      <c r="EZR173" s="991"/>
      <c r="EZS173" s="991"/>
      <c r="EZT173" s="991"/>
      <c r="EZU173" s="991"/>
      <c r="EZV173" s="991"/>
      <c r="EZW173" s="991"/>
      <c r="EZX173" s="991"/>
      <c r="EZY173" s="991"/>
      <c r="EZZ173" s="991"/>
      <c r="FAA173" s="991"/>
      <c r="FAB173" s="991"/>
      <c r="FAC173" s="991"/>
      <c r="FAD173" s="991"/>
      <c r="FAE173" s="991"/>
      <c r="FAF173" s="991"/>
      <c r="FAG173" s="991"/>
      <c r="FAH173" s="991"/>
      <c r="FAI173" s="991"/>
      <c r="FAJ173" s="991"/>
      <c r="FAK173" s="991"/>
      <c r="FAL173" s="991"/>
      <c r="FAM173" s="991"/>
      <c r="FAN173" s="991"/>
      <c r="FAO173" s="991"/>
      <c r="FAP173" s="991"/>
      <c r="FAQ173" s="991"/>
      <c r="FAR173" s="991"/>
      <c r="FAS173" s="991"/>
      <c r="FAT173" s="991"/>
      <c r="FAU173" s="991"/>
      <c r="FAV173" s="991"/>
      <c r="FAW173" s="991"/>
      <c r="FAX173" s="991"/>
      <c r="FAY173" s="991"/>
      <c r="FAZ173" s="991"/>
      <c r="FBA173" s="991"/>
      <c r="FBB173" s="991"/>
      <c r="FBC173" s="991"/>
      <c r="FBD173" s="991"/>
      <c r="FBE173" s="991"/>
      <c r="FBF173" s="991"/>
      <c r="FBG173" s="991"/>
      <c r="FBH173" s="991"/>
      <c r="FBI173" s="991"/>
      <c r="FBJ173" s="991"/>
      <c r="FBK173" s="991"/>
      <c r="FBL173" s="991"/>
      <c r="FBM173" s="991"/>
      <c r="FBN173" s="991"/>
      <c r="FBO173" s="991"/>
      <c r="FBP173" s="991"/>
      <c r="FBQ173" s="991"/>
      <c r="FBR173" s="991"/>
      <c r="FBS173" s="991"/>
      <c r="FBT173" s="991"/>
      <c r="FBU173" s="991"/>
      <c r="FBV173" s="991"/>
      <c r="FBW173" s="991"/>
      <c r="FBX173" s="991"/>
      <c r="FBY173" s="991"/>
      <c r="FBZ173" s="991"/>
      <c r="FCA173" s="991"/>
      <c r="FCB173" s="991"/>
      <c r="FCC173" s="991"/>
      <c r="FCD173" s="991"/>
      <c r="FCE173" s="991"/>
      <c r="FCF173" s="991"/>
      <c r="FCG173" s="991"/>
      <c r="FCH173" s="991"/>
      <c r="FCI173" s="991"/>
      <c r="FCJ173" s="991"/>
      <c r="FCK173" s="991"/>
      <c r="FCL173" s="991"/>
      <c r="FCM173" s="991"/>
      <c r="FCN173" s="991"/>
      <c r="FCO173" s="991"/>
      <c r="FCP173" s="991"/>
      <c r="FCQ173" s="991"/>
      <c r="FCR173" s="991"/>
      <c r="FCS173" s="991"/>
      <c r="FCT173" s="991"/>
      <c r="FCU173" s="991"/>
      <c r="FCV173" s="991"/>
      <c r="FCW173" s="991"/>
      <c r="FCX173" s="991"/>
      <c r="FCY173" s="991"/>
      <c r="FCZ173" s="991"/>
      <c r="FDA173" s="991"/>
      <c r="FDB173" s="991"/>
      <c r="FDC173" s="991"/>
      <c r="FDD173" s="991"/>
      <c r="FDE173" s="991"/>
      <c r="FDF173" s="991"/>
      <c r="FDG173" s="991"/>
      <c r="FDH173" s="991"/>
      <c r="FDI173" s="991"/>
      <c r="FDJ173" s="991"/>
      <c r="FDK173" s="991"/>
      <c r="FDL173" s="991"/>
      <c r="FDM173" s="991"/>
      <c r="FDN173" s="991"/>
      <c r="FDO173" s="991"/>
      <c r="FDP173" s="991"/>
      <c r="FDQ173" s="991"/>
      <c r="FDR173" s="991"/>
      <c r="FDS173" s="991"/>
      <c r="FDT173" s="991"/>
      <c r="FDU173" s="991"/>
      <c r="FDV173" s="991"/>
      <c r="FDW173" s="991"/>
      <c r="FDX173" s="991"/>
      <c r="FDY173" s="991"/>
      <c r="FDZ173" s="991"/>
      <c r="FEA173" s="991"/>
      <c r="FEB173" s="991"/>
      <c r="FEC173" s="991"/>
      <c r="FED173" s="991"/>
      <c r="FEE173" s="991"/>
      <c r="FEF173" s="991"/>
      <c r="FEG173" s="991"/>
      <c r="FEH173" s="991"/>
      <c r="FEI173" s="991"/>
      <c r="FEJ173" s="991"/>
      <c r="FEK173" s="991"/>
      <c r="FEL173" s="991"/>
      <c r="FEM173" s="991"/>
      <c r="FEN173" s="991"/>
      <c r="FEO173" s="991"/>
      <c r="FEP173" s="991"/>
      <c r="FEQ173" s="991"/>
      <c r="FER173" s="991"/>
      <c r="FES173" s="991"/>
      <c r="FET173" s="991"/>
      <c r="FEU173" s="991"/>
      <c r="FEV173" s="991"/>
      <c r="FEW173" s="991"/>
      <c r="FEX173" s="991"/>
      <c r="FEY173" s="991"/>
      <c r="FEZ173" s="991"/>
      <c r="FFA173" s="991"/>
      <c r="FFB173" s="991"/>
      <c r="FFC173" s="991"/>
      <c r="FFD173" s="991"/>
      <c r="FFE173" s="991"/>
      <c r="FFF173" s="991"/>
      <c r="FFG173" s="991"/>
      <c r="FFH173" s="991"/>
      <c r="FFI173" s="991"/>
      <c r="FFJ173" s="991"/>
      <c r="FFK173" s="991"/>
      <c r="FFL173" s="991"/>
      <c r="FFM173" s="991"/>
      <c r="FFN173" s="991"/>
      <c r="FFO173" s="991"/>
      <c r="FFP173" s="991"/>
      <c r="FFQ173" s="991"/>
      <c r="FFR173" s="991"/>
      <c r="FFS173" s="991"/>
      <c r="FFT173" s="991"/>
      <c r="FFU173" s="991"/>
      <c r="FFV173" s="991"/>
      <c r="FFW173" s="991"/>
      <c r="FFX173" s="991"/>
      <c r="FFY173" s="991"/>
      <c r="FFZ173" s="991"/>
      <c r="FGA173" s="991"/>
      <c r="FGB173" s="991"/>
      <c r="FGC173" s="991"/>
      <c r="FGD173" s="991"/>
      <c r="FGE173" s="991"/>
      <c r="FGF173" s="991"/>
      <c r="FGG173" s="991"/>
      <c r="FGH173" s="991"/>
      <c r="FGI173" s="991"/>
      <c r="FGJ173" s="991"/>
      <c r="FGK173" s="991"/>
      <c r="FGL173" s="991"/>
      <c r="FGM173" s="991"/>
      <c r="FGN173" s="991"/>
      <c r="FGO173" s="991"/>
      <c r="FGP173" s="991"/>
      <c r="FGQ173" s="991"/>
      <c r="FGR173" s="991"/>
      <c r="FGS173" s="991"/>
      <c r="FGT173" s="991"/>
      <c r="FGU173" s="991"/>
      <c r="FGV173" s="991"/>
      <c r="FGW173" s="991"/>
      <c r="FGX173" s="991"/>
      <c r="FGY173" s="991"/>
      <c r="FGZ173" s="991"/>
      <c r="FHA173" s="991"/>
      <c r="FHB173" s="991"/>
      <c r="FHC173" s="991"/>
      <c r="FHD173" s="991"/>
      <c r="FHE173" s="991"/>
      <c r="FHF173" s="991"/>
      <c r="FHG173" s="991"/>
      <c r="FHH173" s="991"/>
      <c r="FHI173" s="991"/>
      <c r="FHJ173" s="991"/>
      <c r="FHK173" s="991"/>
      <c r="FHL173" s="991"/>
      <c r="FHM173" s="991"/>
      <c r="FHN173" s="991"/>
      <c r="FHO173" s="991"/>
      <c r="FHP173" s="991"/>
      <c r="FHQ173" s="991"/>
      <c r="FHR173" s="991"/>
      <c r="FHS173" s="991"/>
      <c r="FHT173" s="991"/>
      <c r="FHU173" s="991"/>
      <c r="FHV173" s="991"/>
      <c r="FHW173" s="991"/>
      <c r="FHX173" s="991"/>
      <c r="FHY173" s="991"/>
      <c r="FHZ173" s="991"/>
      <c r="FIA173" s="991"/>
      <c r="FIB173" s="991"/>
      <c r="FIC173" s="991"/>
      <c r="FID173" s="991"/>
      <c r="FIE173" s="991"/>
      <c r="FIF173" s="991"/>
      <c r="FIG173" s="991"/>
      <c r="FIH173" s="991"/>
      <c r="FII173" s="991"/>
      <c r="FIJ173" s="991"/>
      <c r="FIK173" s="991"/>
      <c r="FIL173" s="991"/>
      <c r="FIM173" s="991"/>
      <c r="FIN173" s="991"/>
      <c r="FIO173" s="991"/>
      <c r="FIP173" s="991"/>
      <c r="FIQ173" s="991"/>
      <c r="FIR173" s="991"/>
      <c r="FIS173" s="991"/>
      <c r="FIT173" s="991"/>
      <c r="FIU173" s="991"/>
      <c r="FIV173" s="991"/>
      <c r="FIW173" s="991"/>
      <c r="FIX173" s="991"/>
      <c r="FIY173" s="991"/>
      <c r="FIZ173" s="991"/>
      <c r="FJA173" s="991"/>
      <c r="FJB173" s="991"/>
      <c r="FJC173" s="991"/>
      <c r="FJD173" s="991"/>
      <c r="FJE173" s="991"/>
      <c r="FJF173" s="991"/>
      <c r="FJG173" s="991"/>
      <c r="FJH173" s="991"/>
      <c r="FJI173" s="991"/>
      <c r="FJJ173" s="991"/>
      <c r="FJK173" s="991"/>
      <c r="FJL173" s="991"/>
      <c r="FJM173" s="991"/>
      <c r="FJN173" s="991"/>
      <c r="FJO173" s="991"/>
      <c r="FJP173" s="991"/>
      <c r="FJQ173" s="991"/>
      <c r="FJR173" s="991"/>
      <c r="FJS173" s="991"/>
      <c r="FJT173" s="991"/>
      <c r="FJU173" s="991"/>
      <c r="FJV173" s="991"/>
      <c r="FJW173" s="991"/>
      <c r="FJX173" s="991"/>
      <c r="FJY173" s="991"/>
      <c r="FJZ173" s="991"/>
      <c r="FKA173" s="991"/>
      <c r="FKB173" s="991"/>
      <c r="FKC173" s="991"/>
      <c r="FKD173" s="991"/>
      <c r="FKE173" s="991"/>
      <c r="FKF173" s="991"/>
      <c r="FKG173" s="991"/>
      <c r="FKH173" s="991"/>
      <c r="FKI173" s="991"/>
      <c r="FKJ173" s="991"/>
      <c r="FKK173" s="991"/>
      <c r="FKL173" s="991"/>
      <c r="FKM173" s="991"/>
      <c r="FKN173" s="991"/>
      <c r="FKO173" s="991"/>
      <c r="FKP173" s="991"/>
      <c r="FKQ173" s="991"/>
      <c r="FKR173" s="991"/>
      <c r="FKS173" s="991"/>
      <c r="FKT173" s="991"/>
      <c r="FKU173" s="991"/>
      <c r="FKV173" s="991"/>
      <c r="FKW173" s="991"/>
      <c r="FKX173" s="991"/>
      <c r="FKY173" s="991"/>
      <c r="FKZ173" s="991"/>
      <c r="FLA173" s="991"/>
      <c r="FLB173" s="991"/>
      <c r="FLC173" s="991"/>
      <c r="FLD173" s="991"/>
      <c r="FLE173" s="991"/>
      <c r="FLF173" s="991"/>
      <c r="FLG173" s="991"/>
      <c r="FLH173" s="991"/>
      <c r="FLI173" s="991"/>
      <c r="FLJ173" s="991"/>
      <c r="FLK173" s="991"/>
      <c r="FLL173" s="991"/>
      <c r="FLM173" s="991"/>
      <c r="FLN173" s="991"/>
      <c r="FLO173" s="991"/>
      <c r="FLP173" s="991"/>
      <c r="FLQ173" s="991"/>
      <c r="FLR173" s="991"/>
      <c r="FLS173" s="991"/>
      <c r="FLT173" s="991"/>
      <c r="FLU173" s="991"/>
      <c r="FLV173" s="991"/>
      <c r="FLW173" s="991"/>
      <c r="FLX173" s="991"/>
      <c r="FLY173" s="991"/>
      <c r="FLZ173" s="991"/>
      <c r="FMA173" s="991"/>
      <c r="FMB173" s="991"/>
      <c r="FMC173" s="991"/>
      <c r="FMD173" s="991"/>
      <c r="FME173" s="991"/>
      <c r="FMF173" s="991"/>
      <c r="FMG173" s="991"/>
      <c r="FMH173" s="991"/>
      <c r="FMI173" s="991"/>
      <c r="FMJ173" s="991"/>
      <c r="FMK173" s="991"/>
      <c r="FML173" s="991"/>
      <c r="FMM173" s="991"/>
      <c r="FMN173" s="991"/>
      <c r="FMO173" s="991"/>
      <c r="FMP173" s="991"/>
      <c r="FMQ173" s="991"/>
      <c r="FMR173" s="991"/>
      <c r="FMS173" s="991"/>
      <c r="FMT173" s="991"/>
      <c r="FMU173" s="991"/>
      <c r="FMV173" s="991"/>
      <c r="FMW173" s="991"/>
      <c r="FMX173" s="991"/>
      <c r="FMY173" s="991"/>
      <c r="FMZ173" s="991"/>
      <c r="FNA173" s="991"/>
      <c r="FNB173" s="991"/>
      <c r="FNC173" s="991"/>
      <c r="FND173" s="991"/>
      <c r="FNE173" s="991"/>
      <c r="FNF173" s="991"/>
      <c r="FNG173" s="991"/>
      <c r="FNH173" s="991"/>
      <c r="FNI173" s="991"/>
      <c r="FNJ173" s="991"/>
      <c r="FNK173" s="991"/>
      <c r="FNL173" s="991"/>
      <c r="FNM173" s="991"/>
      <c r="FNN173" s="991"/>
      <c r="FNO173" s="991"/>
      <c r="FNP173" s="991"/>
      <c r="FNQ173" s="991"/>
      <c r="FNR173" s="991"/>
      <c r="FNS173" s="991"/>
      <c r="FNT173" s="991"/>
      <c r="FNU173" s="991"/>
      <c r="FNV173" s="991"/>
      <c r="FNW173" s="991"/>
      <c r="FNX173" s="991"/>
      <c r="FNY173" s="991"/>
      <c r="FNZ173" s="991"/>
      <c r="FOA173" s="991"/>
      <c r="FOB173" s="991"/>
      <c r="FOC173" s="991"/>
      <c r="FOD173" s="991"/>
      <c r="FOE173" s="991"/>
      <c r="FOF173" s="991"/>
      <c r="FOG173" s="991"/>
      <c r="FOH173" s="991"/>
      <c r="FOI173" s="991"/>
      <c r="FOJ173" s="991"/>
      <c r="FOK173" s="991"/>
      <c r="FOL173" s="991"/>
      <c r="FOM173" s="991"/>
      <c r="FON173" s="991"/>
      <c r="FOO173" s="991"/>
      <c r="FOP173" s="991"/>
      <c r="FOQ173" s="991"/>
      <c r="FOR173" s="991"/>
      <c r="FOS173" s="991"/>
      <c r="FOT173" s="991"/>
      <c r="FOU173" s="991"/>
      <c r="FOV173" s="991"/>
      <c r="FOW173" s="991"/>
      <c r="FOX173" s="991"/>
      <c r="FOY173" s="991"/>
      <c r="FOZ173" s="991"/>
      <c r="FPA173" s="991"/>
      <c r="FPB173" s="991"/>
      <c r="FPC173" s="991"/>
      <c r="FPD173" s="991"/>
      <c r="FPE173" s="991"/>
      <c r="FPF173" s="991"/>
      <c r="FPG173" s="991"/>
      <c r="FPH173" s="991"/>
      <c r="FPI173" s="991"/>
      <c r="FPJ173" s="991"/>
      <c r="FPK173" s="991"/>
      <c r="FPL173" s="991"/>
      <c r="FPM173" s="991"/>
      <c r="FPN173" s="991"/>
      <c r="FPO173" s="991"/>
      <c r="FPP173" s="991"/>
      <c r="FPQ173" s="991"/>
      <c r="FPR173" s="991"/>
      <c r="FPS173" s="991"/>
      <c r="FPT173" s="991"/>
      <c r="FPU173" s="991"/>
      <c r="FPV173" s="991"/>
      <c r="FPW173" s="991"/>
      <c r="FPX173" s="991"/>
      <c r="FPY173" s="991"/>
      <c r="FPZ173" s="991"/>
      <c r="FQA173" s="991"/>
      <c r="FQB173" s="991"/>
      <c r="FQC173" s="991"/>
      <c r="FQD173" s="991"/>
      <c r="FQE173" s="991"/>
      <c r="FQF173" s="991"/>
      <c r="FQG173" s="991"/>
      <c r="FQH173" s="991"/>
      <c r="FQI173" s="991"/>
      <c r="FQJ173" s="991"/>
      <c r="FQK173" s="991"/>
      <c r="FQL173" s="991"/>
      <c r="FQM173" s="991"/>
      <c r="FQN173" s="991"/>
      <c r="FQO173" s="991"/>
      <c r="FQP173" s="991"/>
      <c r="FQQ173" s="991"/>
      <c r="FQR173" s="991"/>
      <c r="FQS173" s="991"/>
      <c r="FQT173" s="991"/>
      <c r="FQU173" s="991"/>
      <c r="FQV173" s="991"/>
      <c r="FQW173" s="991"/>
      <c r="FQX173" s="991"/>
      <c r="FQY173" s="991"/>
      <c r="FQZ173" s="991"/>
      <c r="FRA173" s="991"/>
      <c r="FRB173" s="991"/>
      <c r="FRC173" s="991"/>
      <c r="FRD173" s="991"/>
      <c r="FRE173" s="991"/>
      <c r="FRF173" s="991"/>
      <c r="FRG173" s="991"/>
      <c r="FRH173" s="991"/>
      <c r="FRI173" s="991"/>
      <c r="FRJ173" s="991"/>
      <c r="FRK173" s="991"/>
      <c r="FRL173" s="991"/>
      <c r="FRM173" s="991"/>
      <c r="FRN173" s="991"/>
      <c r="FRO173" s="991"/>
      <c r="FRP173" s="991"/>
      <c r="FRQ173" s="991"/>
      <c r="FRR173" s="991"/>
      <c r="FRS173" s="991"/>
      <c r="FRT173" s="991"/>
      <c r="FRU173" s="991"/>
      <c r="FRV173" s="991"/>
      <c r="FRW173" s="991"/>
      <c r="FRX173" s="991"/>
      <c r="FRY173" s="991"/>
      <c r="FRZ173" s="991"/>
      <c r="FSA173" s="991"/>
      <c r="FSB173" s="991"/>
      <c r="FSC173" s="991"/>
      <c r="FSD173" s="991"/>
      <c r="FSE173" s="991"/>
      <c r="FSF173" s="991"/>
      <c r="FSG173" s="991"/>
      <c r="FSH173" s="991"/>
      <c r="FSI173" s="991"/>
      <c r="FSJ173" s="991"/>
      <c r="FSK173" s="991"/>
      <c r="FSL173" s="991"/>
      <c r="FSM173" s="991"/>
      <c r="FSN173" s="991"/>
      <c r="FSO173" s="991"/>
      <c r="FSP173" s="991"/>
      <c r="FSQ173" s="991"/>
      <c r="FSR173" s="991"/>
      <c r="FSS173" s="991"/>
      <c r="FST173" s="991"/>
      <c r="FSU173" s="991"/>
      <c r="FSV173" s="991"/>
      <c r="FSW173" s="991"/>
      <c r="FSX173" s="991"/>
      <c r="FSY173" s="991"/>
      <c r="FSZ173" s="991"/>
      <c r="FTA173" s="991"/>
      <c r="FTB173" s="991"/>
      <c r="FTC173" s="991"/>
      <c r="FTD173" s="991"/>
      <c r="FTE173" s="991"/>
      <c r="FTF173" s="991"/>
      <c r="FTG173" s="991"/>
      <c r="FTH173" s="991"/>
      <c r="FTI173" s="991"/>
      <c r="FTJ173" s="991"/>
      <c r="FTK173" s="991"/>
      <c r="FTL173" s="991"/>
      <c r="FTM173" s="991"/>
      <c r="FTN173" s="991"/>
      <c r="FTO173" s="991"/>
      <c r="FTP173" s="991"/>
      <c r="FTQ173" s="991"/>
      <c r="FTR173" s="991"/>
      <c r="FTS173" s="991"/>
      <c r="FTT173" s="991"/>
      <c r="FTU173" s="991"/>
      <c r="FTV173" s="991"/>
      <c r="FTW173" s="991"/>
      <c r="FTX173" s="991"/>
      <c r="FTY173" s="991"/>
      <c r="FTZ173" s="991"/>
      <c r="FUA173" s="991"/>
      <c r="FUB173" s="991"/>
      <c r="FUC173" s="991"/>
      <c r="FUD173" s="991"/>
      <c r="FUE173" s="991"/>
      <c r="FUF173" s="991"/>
      <c r="FUG173" s="991"/>
      <c r="FUH173" s="991"/>
      <c r="FUI173" s="991"/>
      <c r="FUJ173" s="991"/>
      <c r="FUK173" s="991"/>
      <c r="FUL173" s="991"/>
      <c r="FUM173" s="991"/>
      <c r="FUN173" s="991"/>
      <c r="FUO173" s="991"/>
      <c r="FUP173" s="991"/>
      <c r="FUQ173" s="991"/>
      <c r="FUR173" s="991"/>
      <c r="FUS173" s="991"/>
      <c r="FUT173" s="991"/>
      <c r="FUU173" s="991"/>
      <c r="FUV173" s="991"/>
      <c r="FUW173" s="991"/>
      <c r="FUX173" s="991"/>
      <c r="FUY173" s="991"/>
      <c r="FUZ173" s="991"/>
      <c r="FVA173" s="991"/>
      <c r="FVB173" s="991"/>
      <c r="FVC173" s="991"/>
      <c r="FVD173" s="991"/>
      <c r="FVE173" s="991"/>
      <c r="FVF173" s="991"/>
      <c r="FVG173" s="991"/>
      <c r="FVH173" s="991"/>
      <c r="FVI173" s="991"/>
      <c r="FVJ173" s="991"/>
      <c r="FVK173" s="991"/>
      <c r="FVL173" s="991"/>
      <c r="FVM173" s="991"/>
      <c r="FVN173" s="991"/>
      <c r="FVO173" s="991"/>
      <c r="FVP173" s="991"/>
      <c r="FVQ173" s="991"/>
      <c r="FVR173" s="991"/>
      <c r="FVS173" s="991"/>
      <c r="FVT173" s="991"/>
      <c r="FVU173" s="991"/>
      <c r="FVV173" s="991"/>
      <c r="FVW173" s="991"/>
      <c r="FVX173" s="991"/>
      <c r="FVY173" s="991"/>
      <c r="FVZ173" s="991"/>
      <c r="FWA173" s="991"/>
      <c r="FWB173" s="991"/>
      <c r="FWC173" s="991"/>
      <c r="FWD173" s="991"/>
      <c r="FWE173" s="991"/>
      <c r="FWF173" s="991"/>
      <c r="FWG173" s="991"/>
      <c r="FWH173" s="991"/>
      <c r="FWI173" s="991"/>
      <c r="FWJ173" s="991"/>
      <c r="FWK173" s="991"/>
      <c r="FWL173" s="991"/>
      <c r="FWM173" s="991"/>
      <c r="FWN173" s="991"/>
      <c r="FWO173" s="991"/>
      <c r="FWP173" s="991"/>
      <c r="FWQ173" s="991"/>
      <c r="FWR173" s="991"/>
      <c r="FWS173" s="991"/>
      <c r="FWT173" s="991"/>
      <c r="FWU173" s="991"/>
      <c r="FWV173" s="991"/>
      <c r="FWW173" s="991"/>
      <c r="FWX173" s="991"/>
      <c r="FWY173" s="991"/>
      <c r="FWZ173" s="991"/>
      <c r="FXA173" s="991"/>
      <c r="FXB173" s="991"/>
      <c r="FXC173" s="991"/>
      <c r="FXD173" s="991"/>
      <c r="FXE173" s="991"/>
      <c r="FXF173" s="991"/>
      <c r="FXG173" s="991"/>
      <c r="FXH173" s="991"/>
      <c r="FXI173" s="991"/>
      <c r="FXJ173" s="991"/>
      <c r="FXK173" s="991"/>
      <c r="FXL173" s="991"/>
      <c r="FXM173" s="991"/>
      <c r="FXN173" s="991"/>
      <c r="FXO173" s="991"/>
      <c r="FXP173" s="991"/>
      <c r="FXQ173" s="991"/>
      <c r="FXR173" s="991"/>
      <c r="FXS173" s="991"/>
      <c r="FXT173" s="991"/>
      <c r="FXU173" s="991"/>
      <c r="FXV173" s="991"/>
      <c r="FXW173" s="991"/>
      <c r="FXX173" s="991"/>
      <c r="FXY173" s="991"/>
      <c r="FXZ173" s="991"/>
      <c r="FYA173" s="991"/>
      <c r="FYB173" s="991"/>
      <c r="FYC173" s="991"/>
      <c r="FYD173" s="991"/>
      <c r="FYE173" s="991"/>
      <c r="FYF173" s="991"/>
      <c r="FYG173" s="991"/>
      <c r="FYH173" s="991"/>
      <c r="FYI173" s="991"/>
      <c r="FYJ173" s="991"/>
      <c r="FYK173" s="991"/>
      <c r="FYL173" s="991"/>
      <c r="FYM173" s="991"/>
      <c r="FYN173" s="991"/>
      <c r="FYO173" s="991"/>
      <c r="FYP173" s="991"/>
      <c r="FYQ173" s="991"/>
      <c r="FYR173" s="991"/>
      <c r="FYS173" s="991"/>
      <c r="FYT173" s="991"/>
      <c r="FYU173" s="991"/>
      <c r="FYV173" s="991"/>
      <c r="FYW173" s="991"/>
      <c r="FYX173" s="991"/>
      <c r="FYY173" s="991"/>
      <c r="FYZ173" s="991"/>
      <c r="FZA173" s="991"/>
      <c r="FZB173" s="991"/>
      <c r="FZC173" s="991"/>
      <c r="FZD173" s="991"/>
      <c r="FZE173" s="991"/>
      <c r="FZF173" s="991"/>
      <c r="FZG173" s="991"/>
      <c r="FZH173" s="991"/>
      <c r="FZI173" s="991"/>
      <c r="FZJ173" s="991"/>
      <c r="FZK173" s="991"/>
      <c r="FZL173" s="991"/>
      <c r="FZM173" s="991"/>
      <c r="FZN173" s="991"/>
      <c r="FZO173" s="991"/>
      <c r="FZP173" s="991"/>
      <c r="FZQ173" s="991"/>
      <c r="FZR173" s="991"/>
      <c r="FZS173" s="991"/>
      <c r="FZT173" s="991"/>
      <c r="FZU173" s="991"/>
      <c r="FZV173" s="991"/>
      <c r="FZW173" s="991"/>
      <c r="FZX173" s="991"/>
      <c r="FZY173" s="991"/>
      <c r="FZZ173" s="991"/>
      <c r="GAA173" s="991"/>
      <c r="GAB173" s="991"/>
      <c r="GAC173" s="991"/>
      <c r="GAD173" s="991"/>
      <c r="GAE173" s="991"/>
      <c r="GAF173" s="991"/>
      <c r="GAG173" s="991"/>
      <c r="GAH173" s="991"/>
      <c r="GAI173" s="991"/>
      <c r="GAJ173" s="991"/>
      <c r="GAK173" s="991"/>
      <c r="GAL173" s="991"/>
      <c r="GAM173" s="991"/>
      <c r="GAN173" s="991"/>
      <c r="GAO173" s="991"/>
      <c r="GAP173" s="991"/>
      <c r="GAQ173" s="991"/>
      <c r="GAR173" s="991"/>
      <c r="GAS173" s="991"/>
      <c r="GAT173" s="991"/>
      <c r="GAU173" s="991"/>
      <c r="GAV173" s="991"/>
      <c r="GAW173" s="991"/>
      <c r="GAX173" s="991"/>
      <c r="GAY173" s="991"/>
      <c r="GAZ173" s="991"/>
      <c r="GBA173" s="991"/>
      <c r="GBB173" s="991"/>
      <c r="GBC173" s="991"/>
      <c r="GBD173" s="991"/>
      <c r="GBE173" s="991"/>
      <c r="GBF173" s="991"/>
      <c r="GBG173" s="991"/>
      <c r="GBH173" s="991"/>
      <c r="GBI173" s="991"/>
      <c r="GBJ173" s="991"/>
      <c r="GBK173" s="991"/>
      <c r="GBL173" s="991"/>
      <c r="GBM173" s="991"/>
      <c r="GBN173" s="991"/>
      <c r="GBO173" s="991"/>
      <c r="GBP173" s="991"/>
      <c r="GBQ173" s="991"/>
      <c r="GBR173" s="991"/>
      <c r="GBS173" s="991"/>
      <c r="GBT173" s="991"/>
      <c r="GBU173" s="991"/>
      <c r="GBV173" s="991"/>
      <c r="GBW173" s="991"/>
      <c r="GBX173" s="991"/>
      <c r="GBY173" s="991"/>
      <c r="GBZ173" s="991"/>
      <c r="GCA173" s="991"/>
      <c r="GCB173" s="991"/>
      <c r="GCC173" s="991"/>
      <c r="GCD173" s="991"/>
      <c r="GCE173" s="991"/>
      <c r="GCF173" s="991"/>
      <c r="GCG173" s="991"/>
      <c r="GCH173" s="991"/>
      <c r="GCI173" s="991"/>
      <c r="GCJ173" s="991"/>
      <c r="GCK173" s="991"/>
      <c r="GCL173" s="991"/>
      <c r="GCM173" s="991"/>
      <c r="GCN173" s="991"/>
      <c r="GCO173" s="991"/>
      <c r="GCP173" s="991"/>
      <c r="GCQ173" s="991"/>
      <c r="GCR173" s="991"/>
      <c r="GCS173" s="991"/>
      <c r="GCT173" s="991"/>
      <c r="GCU173" s="991"/>
      <c r="GCV173" s="991"/>
      <c r="GCW173" s="991"/>
      <c r="GCX173" s="991"/>
      <c r="GCY173" s="991"/>
      <c r="GCZ173" s="991"/>
      <c r="GDA173" s="991"/>
      <c r="GDB173" s="991"/>
      <c r="GDC173" s="991"/>
      <c r="GDD173" s="991"/>
      <c r="GDE173" s="991"/>
      <c r="GDF173" s="991"/>
      <c r="GDG173" s="991"/>
      <c r="GDH173" s="991"/>
      <c r="GDI173" s="991"/>
      <c r="GDJ173" s="991"/>
      <c r="GDK173" s="991"/>
      <c r="GDL173" s="991"/>
      <c r="GDM173" s="991"/>
      <c r="GDN173" s="991"/>
      <c r="GDO173" s="991"/>
      <c r="GDP173" s="991"/>
      <c r="GDQ173" s="991"/>
      <c r="GDR173" s="991"/>
      <c r="GDS173" s="991"/>
      <c r="GDT173" s="991"/>
      <c r="GDU173" s="991"/>
      <c r="GDV173" s="991"/>
      <c r="GDW173" s="991"/>
      <c r="GDX173" s="991"/>
      <c r="GDY173" s="991"/>
      <c r="GDZ173" s="991"/>
      <c r="GEA173" s="991"/>
      <c r="GEB173" s="991"/>
      <c r="GEC173" s="991"/>
      <c r="GED173" s="991"/>
      <c r="GEE173" s="991"/>
      <c r="GEF173" s="991"/>
      <c r="GEG173" s="991"/>
      <c r="GEH173" s="991"/>
      <c r="GEI173" s="991"/>
      <c r="GEJ173" s="991"/>
      <c r="GEK173" s="991"/>
      <c r="GEL173" s="991"/>
      <c r="GEM173" s="991"/>
      <c r="GEN173" s="991"/>
      <c r="GEO173" s="991"/>
      <c r="GEP173" s="991"/>
      <c r="GEQ173" s="991"/>
      <c r="GER173" s="991"/>
      <c r="GES173" s="991"/>
      <c r="GET173" s="991"/>
      <c r="GEU173" s="991"/>
      <c r="GEV173" s="991"/>
      <c r="GEW173" s="991"/>
      <c r="GEX173" s="991"/>
      <c r="GEY173" s="991"/>
      <c r="GEZ173" s="991"/>
      <c r="GFA173" s="991"/>
      <c r="GFB173" s="991"/>
      <c r="GFC173" s="991"/>
      <c r="GFD173" s="991"/>
      <c r="GFE173" s="991"/>
      <c r="GFF173" s="991"/>
      <c r="GFG173" s="991"/>
      <c r="GFH173" s="991"/>
      <c r="GFI173" s="991"/>
      <c r="GFJ173" s="991"/>
      <c r="GFK173" s="991"/>
      <c r="GFL173" s="991"/>
      <c r="GFM173" s="991"/>
      <c r="GFN173" s="991"/>
      <c r="GFO173" s="991"/>
      <c r="GFP173" s="991"/>
      <c r="GFQ173" s="991"/>
      <c r="GFR173" s="991"/>
      <c r="GFS173" s="991"/>
      <c r="GFT173" s="991"/>
      <c r="GFU173" s="991"/>
      <c r="GFV173" s="991"/>
      <c r="GFW173" s="991"/>
      <c r="GFX173" s="991"/>
      <c r="GFY173" s="991"/>
      <c r="GFZ173" s="991"/>
      <c r="GGA173" s="991"/>
      <c r="GGB173" s="991"/>
      <c r="GGC173" s="991"/>
      <c r="GGD173" s="991"/>
      <c r="GGE173" s="991"/>
      <c r="GGF173" s="991"/>
      <c r="GGG173" s="991"/>
      <c r="GGH173" s="991"/>
      <c r="GGI173" s="991"/>
      <c r="GGJ173" s="991"/>
      <c r="GGK173" s="991"/>
      <c r="GGL173" s="991"/>
      <c r="GGM173" s="991"/>
      <c r="GGN173" s="991"/>
      <c r="GGO173" s="991"/>
      <c r="GGP173" s="991"/>
      <c r="GGQ173" s="991"/>
      <c r="GGR173" s="991"/>
      <c r="GGS173" s="991"/>
      <c r="GGT173" s="991"/>
      <c r="GGU173" s="991"/>
      <c r="GGV173" s="991"/>
      <c r="GGW173" s="991"/>
      <c r="GGX173" s="991"/>
      <c r="GGY173" s="991"/>
      <c r="GGZ173" s="991"/>
      <c r="GHA173" s="991"/>
      <c r="GHB173" s="991"/>
      <c r="GHC173" s="991"/>
      <c r="GHD173" s="991"/>
      <c r="GHE173" s="991"/>
      <c r="GHF173" s="991"/>
      <c r="GHG173" s="991"/>
      <c r="GHH173" s="991"/>
      <c r="GHI173" s="991"/>
      <c r="GHJ173" s="991"/>
      <c r="GHK173" s="991"/>
      <c r="GHL173" s="991"/>
      <c r="GHM173" s="991"/>
      <c r="GHN173" s="991"/>
      <c r="GHO173" s="991"/>
      <c r="GHP173" s="991"/>
      <c r="GHQ173" s="991"/>
      <c r="GHR173" s="991"/>
      <c r="GHS173" s="991"/>
      <c r="GHT173" s="991"/>
      <c r="GHU173" s="991"/>
      <c r="GHV173" s="991"/>
      <c r="GHW173" s="991"/>
      <c r="GHX173" s="991"/>
      <c r="GHY173" s="991"/>
      <c r="GHZ173" s="991"/>
      <c r="GIA173" s="991"/>
      <c r="GIB173" s="991"/>
      <c r="GIC173" s="991"/>
      <c r="GID173" s="991"/>
      <c r="GIE173" s="991"/>
      <c r="GIF173" s="991"/>
      <c r="GIG173" s="991"/>
      <c r="GIH173" s="991"/>
      <c r="GII173" s="991"/>
      <c r="GIJ173" s="991"/>
      <c r="GIK173" s="991"/>
      <c r="GIL173" s="991"/>
      <c r="GIM173" s="991"/>
      <c r="GIN173" s="991"/>
      <c r="GIO173" s="991"/>
      <c r="GIP173" s="991"/>
      <c r="GIQ173" s="991"/>
      <c r="GIR173" s="991"/>
      <c r="GIS173" s="991"/>
      <c r="GIT173" s="991"/>
      <c r="GIU173" s="991"/>
      <c r="GIV173" s="991"/>
      <c r="GIW173" s="991"/>
      <c r="GIX173" s="991"/>
      <c r="GIY173" s="991"/>
      <c r="GIZ173" s="991"/>
      <c r="GJA173" s="991"/>
      <c r="GJB173" s="991"/>
      <c r="GJC173" s="991"/>
      <c r="GJD173" s="991"/>
      <c r="GJE173" s="991"/>
      <c r="GJF173" s="991"/>
      <c r="GJG173" s="991"/>
      <c r="GJH173" s="991"/>
      <c r="GJI173" s="991"/>
      <c r="GJJ173" s="991"/>
      <c r="GJK173" s="991"/>
      <c r="GJL173" s="991"/>
      <c r="GJM173" s="991"/>
      <c r="GJN173" s="991"/>
      <c r="GJO173" s="991"/>
      <c r="GJP173" s="991"/>
      <c r="GJQ173" s="991"/>
      <c r="GJR173" s="991"/>
      <c r="GJS173" s="991"/>
      <c r="GJT173" s="991"/>
      <c r="GJU173" s="991"/>
      <c r="GJV173" s="991"/>
      <c r="GJW173" s="991"/>
      <c r="GJX173" s="991"/>
      <c r="GJY173" s="991"/>
      <c r="GJZ173" s="991"/>
      <c r="GKA173" s="991"/>
      <c r="GKB173" s="991"/>
      <c r="GKC173" s="991"/>
      <c r="GKD173" s="991"/>
      <c r="GKE173" s="991"/>
      <c r="GKF173" s="991"/>
      <c r="GKG173" s="991"/>
      <c r="GKH173" s="991"/>
      <c r="GKI173" s="991"/>
      <c r="GKJ173" s="991"/>
      <c r="GKK173" s="991"/>
      <c r="GKL173" s="991"/>
      <c r="GKM173" s="991"/>
      <c r="GKN173" s="991"/>
      <c r="GKO173" s="991"/>
      <c r="GKP173" s="991"/>
      <c r="GKQ173" s="991"/>
      <c r="GKR173" s="991"/>
      <c r="GKS173" s="991"/>
      <c r="GKT173" s="991"/>
      <c r="GKU173" s="991"/>
      <c r="GKV173" s="991"/>
      <c r="GKW173" s="991"/>
      <c r="GKX173" s="991"/>
      <c r="GKY173" s="991"/>
      <c r="GKZ173" s="991"/>
      <c r="GLA173" s="991"/>
      <c r="GLB173" s="991"/>
      <c r="GLC173" s="991"/>
      <c r="GLD173" s="991"/>
      <c r="GLE173" s="991"/>
      <c r="GLF173" s="991"/>
      <c r="GLG173" s="991"/>
      <c r="GLH173" s="991"/>
      <c r="GLI173" s="991"/>
      <c r="GLJ173" s="991"/>
      <c r="GLK173" s="991"/>
      <c r="GLL173" s="991"/>
      <c r="GLM173" s="991"/>
      <c r="GLN173" s="991"/>
      <c r="GLO173" s="991"/>
      <c r="GLP173" s="991"/>
      <c r="GLQ173" s="991"/>
      <c r="GLR173" s="991"/>
      <c r="GLS173" s="991"/>
      <c r="GLT173" s="991"/>
      <c r="GLU173" s="991"/>
      <c r="GLV173" s="991"/>
      <c r="GLW173" s="991"/>
      <c r="GLX173" s="991"/>
      <c r="GLY173" s="991"/>
      <c r="GLZ173" s="991"/>
      <c r="GMA173" s="991"/>
      <c r="GMB173" s="991"/>
      <c r="GMC173" s="991"/>
      <c r="GMD173" s="991"/>
      <c r="GME173" s="991"/>
      <c r="GMF173" s="991"/>
      <c r="GMG173" s="991"/>
      <c r="GMH173" s="991"/>
      <c r="GMI173" s="991"/>
      <c r="GMJ173" s="991"/>
      <c r="GMK173" s="991"/>
      <c r="GML173" s="991"/>
      <c r="GMM173" s="991"/>
      <c r="GMN173" s="991"/>
      <c r="GMO173" s="991"/>
      <c r="GMP173" s="991"/>
      <c r="GMQ173" s="991"/>
      <c r="GMR173" s="991"/>
      <c r="GMS173" s="991"/>
      <c r="GMT173" s="991"/>
      <c r="GMU173" s="991"/>
      <c r="GMV173" s="991"/>
      <c r="GMW173" s="991"/>
      <c r="GMX173" s="991"/>
      <c r="GMY173" s="991"/>
      <c r="GMZ173" s="991"/>
      <c r="GNA173" s="991"/>
      <c r="GNB173" s="991"/>
      <c r="GNC173" s="991"/>
      <c r="GND173" s="991"/>
      <c r="GNE173" s="991"/>
      <c r="GNF173" s="991"/>
      <c r="GNG173" s="991"/>
      <c r="GNH173" s="991"/>
      <c r="GNI173" s="991"/>
      <c r="GNJ173" s="991"/>
      <c r="GNK173" s="991"/>
      <c r="GNL173" s="991"/>
      <c r="GNM173" s="991"/>
      <c r="GNN173" s="991"/>
      <c r="GNO173" s="991"/>
      <c r="GNP173" s="991"/>
      <c r="GNQ173" s="991"/>
      <c r="GNR173" s="991"/>
      <c r="GNS173" s="991"/>
      <c r="GNT173" s="991"/>
      <c r="GNU173" s="991"/>
      <c r="GNV173" s="991"/>
      <c r="GNW173" s="991"/>
      <c r="GNX173" s="991"/>
      <c r="GNY173" s="991"/>
      <c r="GNZ173" s="991"/>
      <c r="GOA173" s="991"/>
      <c r="GOB173" s="991"/>
      <c r="GOC173" s="991"/>
      <c r="GOD173" s="991"/>
      <c r="GOE173" s="991"/>
      <c r="GOF173" s="991"/>
      <c r="GOG173" s="991"/>
      <c r="GOH173" s="991"/>
      <c r="GOI173" s="991"/>
      <c r="GOJ173" s="991"/>
      <c r="GOK173" s="991"/>
      <c r="GOL173" s="991"/>
      <c r="GOM173" s="991"/>
      <c r="GON173" s="991"/>
      <c r="GOO173" s="991"/>
      <c r="GOP173" s="991"/>
      <c r="GOQ173" s="991"/>
      <c r="GOR173" s="991"/>
      <c r="GOS173" s="991"/>
      <c r="GOT173" s="991"/>
      <c r="GOU173" s="991"/>
      <c r="GOV173" s="991"/>
      <c r="GOW173" s="991"/>
      <c r="GOX173" s="991"/>
      <c r="GOY173" s="991"/>
      <c r="GOZ173" s="991"/>
      <c r="GPA173" s="991"/>
      <c r="GPB173" s="991"/>
      <c r="GPC173" s="991"/>
      <c r="GPD173" s="991"/>
      <c r="GPE173" s="991"/>
      <c r="GPF173" s="991"/>
      <c r="GPG173" s="991"/>
      <c r="GPH173" s="991"/>
      <c r="GPI173" s="991"/>
      <c r="GPJ173" s="991"/>
      <c r="GPK173" s="991"/>
      <c r="GPL173" s="991"/>
      <c r="GPM173" s="991"/>
      <c r="GPN173" s="991"/>
      <c r="GPO173" s="991"/>
      <c r="GPP173" s="991"/>
      <c r="GPQ173" s="991"/>
      <c r="GPR173" s="991"/>
      <c r="GPS173" s="991"/>
      <c r="GPT173" s="991"/>
      <c r="GPU173" s="991"/>
      <c r="GPV173" s="991"/>
      <c r="GPW173" s="991"/>
      <c r="GPX173" s="991"/>
      <c r="GPY173" s="991"/>
      <c r="GPZ173" s="991"/>
      <c r="GQA173" s="991"/>
      <c r="GQB173" s="991"/>
      <c r="GQC173" s="991"/>
      <c r="GQD173" s="991"/>
      <c r="GQE173" s="991"/>
      <c r="GQF173" s="991"/>
      <c r="GQG173" s="991"/>
      <c r="GQH173" s="991"/>
      <c r="GQI173" s="991"/>
      <c r="GQJ173" s="991"/>
      <c r="GQK173" s="991"/>
      <c r="GQL173" s="991"/>
      <c r="GQM173" s="991"/>
      <c r="GQN173" s="991"/>
      <c r="GQO173" s="991"/>
      <c r="GQP173" s="991"/>
      <c r="GQQ173" s="991"/>
      <c r="GQR173" s="991"/>
      <c r="GQS173" s="991"/>
      <c r="GQT173" s="991"/>
      <c r="GQU173" s="991"/>
      <c r="GQV173" s="991"/>
      <c r="GQW173" s="991"/>
      <c r="GQX173" s="991"/>
      <c r="GQY173" s="991"/>
      <c r="GQZ173" s="991"/>
      <c r="GRA173" s="991"/>
      <c r="GRB173" s="991"/>
      <c r="GRC173" s="991"/>
      <c r="GRD173" s="991"/>
      <c r="GRE173" s="991"/>
      <c r="GRF173" s="991"/>
      <c r="GRG173" s="991"/>
      <c r="GRH173" s="991"/>
      <c r="GRI173" s="991"/>
      <c r="GRJ173" s="991"/>
      <c r="GRK173" s="991"/>
      <c r="GRL173" s="991"/>
      <c r="GRM173" s="991"/>
      <c r="GRN173" s="991"/>
      <c r="GRO173" s="991"/>
      <c r="GRP173" s="991"/>
      <c r="GRQ173" s="991"/>
      <c r="GRR173" s="991"/>
      <c r="GRS173" s="991"/>
      <c r="GRT173" s="991"/>
      <c r="GRU173" s="991"/>
      <c r="GRV173" s="991"/>
      <c r="GRW173" s="991"/>
      <c r="GRX173" s="991"/>
      <c r="GRY173" s="991"/>
      <c r="GRZ173" s="991"/>
      <c r="GSA173" s="991"/>
      <c r="GSB173" s="991"/>
      <c r="GSC173" s="991"/>
      <c r="GSD173" s="991"/>
      <c r="GSE173" s="991"/>
      <c r="GSF173" s="991"/>
      <c r="GSG173" s="991"/>
      <c r="GSH173" s="991"/>
      <c r="GSI173" s="991"/>
      <c r="GSJ173" s="991"/>
      <c r="GSK173" s="991"/>
      <c r="GSL173" s="991"/>
      <c r="GSM173" s="991"/>
      <c r="GSN173" s="991"/>
      <c r="GSO173" s="991"/>
      <c r="GSP173" s="991"/>
      <c r="GSQ173" s="991"/>
      <c r="GSR173" s="991"/>
      <c r="GSS173" s="991"/>
      <c r="GST173" s="991"/>
      <c r="GSU173" s="991"/>
      <c r="GSV173" s="991"/>
      <c r="GSW173" s="991"/>
      <c r="GSX173" s="991"/>
      <c r="GSY173" s="991"/>
      <c r="GSZ173" s="991"/>
      <c r="GTA173" s="991"/>
      <c r="GTB173" s="991"/>
      <c r="GTC173" s="991"/>
      <c r="GTD173" s="991"/>
      <c r="GTE173" s="991"/>
      <c r="GTF173" s="991"/>
      <c r="GTG173" s="991"/>
      <c r="GTH173" s="991"/>
      <c r="GTI173" s="991"/>
      <c r="GTJ173" s="991"/>
      <c r="GTK173" s="991"/>
      <c r="GTL173" s="991"/>
      <c r="GTM173" s="991"/>
      <c r="GTN173" s="991"/>
      <c r="GTO173" s="991"/>
      <c r="GTP173" s="991"/>
      <c r="GTQ173" s="991"/>
      <c r="GTR173" s="991"/>
      <c r="GTS173" s="991"/>
      <c r="GTT173" s="991"/>
      <c r="GTU173" s="991"/>
      <c r="GTV173" s="991"/>
      <c r="GTW173" s="991"/>
      <c r="GTX173" s="991"/>
      <c r="GTY173" s="991"/>
      <c r="GTZ173" s="991"/>
      <c r="GUA173" s="991"/>
      <c r="GUB173" s="991"/>
      <c r="GUC173" s="991"/>
      <c r="GUD173" s="991"/>
      <c r="GUE173" s="991"/>
      <c r="GUF173" s="991"/>
      <c r="GUG173" s="991"/>
      <c r="GUH173" s="991"/>
      <c r="GUI173" s="991"/>
      <c r="GUJ173" s="991"/>
      <c r="GUK173" s="991"/>
      <c r="GUL173" s="991"/>
      <c r="GUM173" s="991"/>
      <c r="GUN173" s="991"/>
      <c r="GUO173" s="991"/>
      <c r="GUP173" s="991"/>
      <c r="GUQ173" s="991"/>
      <c r="GUR173" s="991"/>
      <c r="GUS173" s="991"/>
      <c r="GUT173" s="991"/>
      <c r="GUU173" s="991"/>
      <c r="GUV173" s="991"/>
      <c r="GUW173" s="991"/>
      <c r="GUX173" s="991"/>
      <c r="GUY173" s="991"/>
      <c r="GUZ173" s="991"/>
      <c r="GVA173" s="991"/>
      <c r="GVB173" s="991"/>
      <c r="GVC173" s="991"/>
      <c r="GVD173" s="991"/>
      <c r="GVE173" s="991"/>
      <c r="GVF173" s="991"/>
      <c r="GVG173" s="991"/>
      <c r="GVH173" s="991"/>
      <c r="GVI173" s="991"/>
      <c r="GVJ173" s="991"/>
      <c r="GVK173" s="991"/>
      <c r="GVL173" s="991"/>
      <c r="GVM173" s="991"/>
      <c r="GVN173" s="991"/>
      <c r="GVO173" s="991"/>
      <c r="GVP173" s="991"/>
      <c r="GVQ173" s="991"/>
      <c r="GVR173" s="991"/>
      <c r="GVS173" s="991"/>
      <c r="GVT173" s="991"/>
      <c r="GVU173" s="991"/>
      <c r="GVV173" s="991"/>
      <c r="GVW173" s="991"/>
      <c r="GVX173" s="991"/>
      <c r="GVY173" s="991"/>
      <c r="GVZ173" s="991"/>
      <c r="GWA173" s="991"/>
      <c r="GWB173" s="991"/>
      <c r="GWC173" s="991"/>
      <c r="GWD173" s="991"/>
      <c r="GWE173" s="991"/>
      <c r="GWF173" s="991"/>
      <c r="GWG173" s="991"/>
      <c r="GWH173" s="991"/>
      <c r="GWI173" s="991"/>
      <c r="GWJ173" s="991"/>
      <c r="GWK173" s="991"/>
      <c r="GWL173" s="991"/>
      <c r="GWM173" s="991"/>
      <c r="GWN173" s="991"/>
      <c r="GWO173" s="991"/>
      <c r="GWP173" s="991"/>
      <c r="GWQ173" s="991"/>
      <c r="GWR173" s="991"/>
      <c r="GWS173" s="991"/>
      <c r="GWT173" s="991"/>
      <c r="GWU173" s="991"/>
      <c r="GWV173" s="991"/>
      <c r="GWW173" s="991"/>
      <c r="GWX173" s="991"/>
      <c r="GWY173" s="991"/>
      <c r="GWZ173" s="991"/>
      <c r="GXA173" s="991"/>
      <c r="GXB173" s="991"/>
      <c r="GXC173" s="991"/>
      <c r="GXD173" s="991"/>
      <c r="GXE173" s="991"/>
      <c r="GXF173" s="991"/>
      <c r="GXG173" s="991"/>
      <c r="GXH173" s="991"/>
      <c r="GXI173" s="991"/>
      <c r="GXJ173" s="991"/>
      <c r="GXK173" s="991"/>
      <c r="GXL173" s="991"/>
      <c r="GXM173" s="991"/>
      <c r="GXN173" s="991"/>
      <c r="GXO173" s="991"/>
      <c r="GXP173" s="991"/>
      <c r="GXQ173" s="991"/>
      <c r="GXR173" s="991"/>
      <c r="GXS173" s="991"/>
      <c r="GXT173" s="991"/>
      <c r="GXU173" s="991"/>
      <c r="GXV173" s="991"/>
      <c r="GXW173" s="991"/>
      <c r="GXX173" s="991"/>
      <c r="GXY173" s="991"/>
      <c r="GXZ173" s="991"/>
      <c r="GYA173" s="991"/>
      <c r="GYB173" s="991"/>
      <c r="GYC173" s="991"/>
      <c r="GYD173" s="991"/>
      <c r="GYE173" s="991"/>
      <c r="GYF173" s="991"/>
      <c r="GYG173" s="991"/>
      <c r="GYH173" s="991"/>
      <c r="GYI173" s="991"/>
      <c r="GYJ173" s="991"/>
      <c r="GYK173" s="991"/>
      <c r="GYL173" s="991"/>
      <c r="GYM173" s="991"/>
      <c r="GYN173" s="991"/>
      <c r="GYO173" s="991"/>
      <c r="GYP173" s="991"/>
      <c r="GYQ173" s="991"/>
      <c r="GYR173" s="991"/>
      <c r="GYS173" s="991"/>
      <c r="GYT173" s="991"/>
      <c r="GYU173" s="991"/>
      <c r="GYV173" s="991"/>
      <c r="GYW173" s="991"/>
      <c r="GYX173" s="991"/>
      <c r="GYY173" s="991"/>
      <c r="GYZ173" s="991"/>
      <c r="GZA173" s="991"/>
      <c r="GZB173" s="991"/>
      <c r="GZC173" s="991"/>
      <c r="GZD173" s="991"/>
      <c r="GZE173" s="991"/>
      <c r="GZF173" s="991"/>
      <c r="GZG173" s="991"/>
      <c r="GZH173" s="991"/>
      <c r="GZI173" s="991"/>
      <c r="GZJ173" s="991"/>
      <c r="GZK173" s="991"/>
      <c r="GZL173" s="991"/>
      <c r="GZM173" s="991"/>
      <c r="GZN173" s="991"/>
      <c r="GZO173" s="991"/>
      <c r="GZP173" s="991"/>
      <c r="GZQ173" s="991"/>
      <c r="GZR173" s="991"/>
      <c r="GZS173" s="991"/>
      <c r="GZT173" s="991"/>
      <c r="GZU173" s="991"/>
      <c r="GZV173" s="991"/>
      <c r="GZW173" s="991"/>
      <c r="GZX173" s="991"/>
      <c r="GZY173" s="991"/>
      <c r="GZZ173" s="991"/>
      <c r="HAA173" s="991"/>
      <c r="HAB173" s="991"/>
      <c r="HAC173" s="991"/>
      <c r="HAD173" s="991"/>
      <c r="HAE173" s="991"/>
      <c r="HAF173" s="991"/>
      <c r="HAG173" s="991"/>
      <c r="HAH173" s="991"/>
      <c r="HAI173" s="991"/>
      <c r="HAJ173" s="991"/>
      <c r="HAK173" s="991"/>
      <c r="HAL173" s="991"/>
      <c r="HAM173" s="991"/>
      <c r="HAN173" s="991"/>
      <c r="HAO173" s="991"/>
      <c r="HAP173" s="991"/>
      <c r="HAQ173" s="991"/>
      <c r="HAR173" s="991"/>
      <c r="HAS173" s="991"/>
      <c r="HAT173" s="991"/>
      <c r="HAU173" s="991"/>
      <c r="HAV173" s="991"/>
      <c r="HAW173" s="991"/>
      <c r="HAX173" s="991"/>
      <c r="HAY173" s="991"/>
      <c r="HAZ173" s="991"/>
      <c r="HBA173" s="991"/>
      <c r="HBB173" s="991"/>
      <c r="HBC173" s="991"/>
      <c r="HBD173" s="991"/>
      <c r="HBE173" s="991"/>
      <c r="HBF173" s="991"/>
      <c r="HBG173" s="991"/>
      <c r="HBH173" s="991"/>
      <c r="HBI173" s="991"/>
      <c r="HBJ173" s="991"/>
      <c r="HBK173" s="991"/>
      <c r="HBL173" s="991"/>
      <c r="HBM173" s="991"/>
      <c r="HBN173" s="991"/>
      <c r="HBO173" s="991"/>
      <c r="HBP173" s="991"/>
      <c r="HBQ173" s="991"/>
      <c r="HBR173" s="991"/>
      <c r="HBS173" s="991"/>
      <c r="HBT173" s="991"/>
      <c r="HBU173" s="991"/>
      <c r="HBV173" s="991"/>
      <c r="HBW173" s="991"/>
      <c r="HBX173" s="991"/>
      <c r="HBY173" s="991"/>
      <c r="HBZ173" s="991"/>
      <c r="HCA173" s="991"/>
      <c r="HCB173" s="991"/>
      <c r="HCC173" s="991"/>
      <c r="HCD173" s="991"/>
      <c r="HCE173" s="991"/>
      <c r="HCF173" s="991"/>
      <c r="HCG173" s="991"/>
      <c r="HCH173" s="991"/>
      <c r="HCI173" s="991"/>
      <c r="HCJ173" s="991"/>
      <c r="HCK173" s="991"/>
      <c r="HCL173" s="991"/>
      <c r="HCM173" s="991"/>
      <c r="HCN173" s="991"/>
      <c r="HCO173" s="991"/>
      <c r="HCP173" s="991"/>
      <c r="HCQ173" s="991"/>
      <c r="HCR173" s="991"/>
      <c r="HCS173" s="991"/>
      <c r="HCT173" s="991"/>
      <c r="HCU173" s="991"/>
      <c r="HCV173" s="991"/>
      <c r="HCW173" s="991"/>
      <c r="HCX173" s="991"/>
      <c r="HCY173" s="991"/>
      <c r="HCZ173" s="991"/>
      <c r="HDA173" s="991"/>
      <c r="HDB173" s="991"/>
      <c r="HDC173" s="991"/>
      <c r="HDD173" s="991"/>
      <c r="HDE173" s="991"/>
      <c r="HDF173" s="991"/>
      <c r="HDG173" s="991"/>
      <c r="HDH173" s="991"/>
      <c r="HDI173" s="991"/>
      <c r="HDJ173" s="991"/>
      <c r="HDK173" s="991"/>
      <c r="HDL173" s="991"/>
      <c r="HDM173" s="991"/>
      <c r="HDN173" s="991"/>
      <c r="HDO173" s="991"/>
      <c r="HDP173" s="991"/>
      <c r="HDQ173" s="991"/>
      <c r="HDR173" s="991"/>
      <c r="HDS173" s="991"/>
      <c r="HDT173" s="991"/>
      <c r="HDU173" s="991"/>
      <c r="HDV173" s="991"/>
      <c r="HDW173" s="991"/>
      <c r="HDX173" s="991"/>
      <c r="HDY173" s="991"/>
      <c r="HDZ173" s="991"/>
      <c r="HEA173" s="991"/>
      <c r="HEB173" s="991"/>
      <c r="HEC173" s="991"/>
      <c r="HED173" s="991"/>
      <c r="HEE173" s="991"/>
      <c r="HEF173" s="991"/>
      <c r="HEG173" s="991"/>
      <c r="HEH173" s="991"/>
      <c r="HEI173" s="991"/>
      <c r="HEJ173" s="991"/>
      <c r="HEK173" s="991"/>
      <c r="HEL173" s="991"/>
      <c r="HEM173" s="991"/>
      <c r="HEN173" s="991"/>
      <c r="HEO173" s="991"/>
      <c r="HEP173" s="991"/>
      <c r="HEQ173" s="991"/>
      <c r="HER173" s="991"/>
      <c r="HES173" s="991"/>
      <c r="HET173" s="991"/>
      <c r="HEU173" s="991"/>
      <c r="HEV173" s="991"/>
      <c r="HEW173" s="991"/>
      <c r="HEX173" s="991"/>
      <c r="HEY173" s="991"/>
      <c r="HEZ173" s="991"/>
      <c r="HFA173" s="991"/>
      <c r="HFB173" s="991"/>
      <c r="HFC173" s="991"/>
      <c r="HFD173" s="991"/>
      <c r="HFE173" s="991"/>
      <c r="HFF173" s="991"/>
      <c r="HFG173" s="991"/>
      <c r="HFH173" s="991"/>
      <c r="HFI173" s="991"/>
      <c r="HFJ173" s="991"/>
      <c r="HFK173" s="991"/>
      <c r="HFL173" s="991"/>
      <c r="HFM173" s="991"/>
      <c r="HFN173" s="991"/>
      <c r="HFO173" s="991"/>
      <c r="HFP173" s="991"/>
      <c r="HFQ173" s="991"/>
      <c r="HFR173" s="991"/>
      <c r="HFS173" s="991"/>
      <c r="HFT173" s="991"/>
      <c r="HFU173" s="991"/>
      <c r="HFV173" s="991"/>
      <c r="HFW173" s="991"/>
      <c r="HFX173" s="991"/>
      <c r="HFY173" s="991"/>
      <c r="HFZ173" s="991"/>
      <c r="HGA173" s="991"/>
      <c r="HGB173" s="991"/>
      <c r="HGC173" s="991"/>
      <c r="HGD173" s="991"/>
      <c r="HGE173" s="991"/>
      <c r="HGF173" s="991"/>
      <c r="HGG173" s="991"/>
      <c r="HGH173" s="991"/>
      <c r="HGI173" s="991"/>
      <c r="HGJ173" s="991"/>
      <c r="HGK173" s="991"/>
      <c r="HGL173" s="991"/>
      <c r="HGM173" s="991"/>
      <c r="HGN173" s="991"/>
      <c r="HGO173" s="991"/>
      <c r="HGP173" s="991"/>
      <c r="HGQ173" s="991"/>
      <c r="HGR173" s="991"/>
      <c r="HGS173" s="991"/>
      <c r="HGT173" s="991"/>
      <c r="HGU173" s="991"/>
      <c r="HGV173" s="991"/>
      <c r="HGW173" s="991"/>
      <c r="HGX173" s="991"/>
      <c r="HGY173" s="991"/>
      <c r="HGZ173" s="991"/>
      <c r="HHA173" s="991"/>
      <c r="HHB173" s="991"/>
      <c r="HHC173" s="991"/>
      <c r="HHD173" s="991"/>
      <c r="HHE173" s="991"/>
      <c r="HHF173" s="991"/>
      <c r="HHG173" s="991"/>
      <c r="HHH173" s="991"/>
      <c r="HHI173" s="991"/>
      <c r="HHJ173" s="991"/>
      <c r="HHK173" s="991"/>
      <c r="HHL173" s="991"/>
      <c r="HHM173" s="991"/>
      <c r="HHN173" s="991"/>
      <c r="HHO173" s="991"/>
      <c r="HHP173" s="991"/>
      <c r="HHQ173" s="991"/>
      <c r="HHR173" s="991"/>
      <c r="HHS173" s="991"/>
      <c r="HHT173" s="991"/>
      <c r="HHU173" s="991"/>
      <c r="HHV173" s="991"/>
      <c r="HHW173" s="991"/>
      <c r="HHX173" s="991"/>
      <c r="HHY173" s="991"/>
      <c r="HHZ173" s="991"/>
      <c r="HIA173" s="991"/>
      <c r="HIB173" s="991"/>
      <c r="HIC173" s="991"/>
      <c r="HID173" s="991"/>
      <c r="HIE173" s="991"/>
      <c r="HIF173" s="991"/>
      <c r="HIG173" s="991"/>
      <c r="HIH173" s="991"/>
      <c r="HII173" s="991"/>
      <c r="HIJ173" s="991"/>
      <c r="HIK173" s="991"/>
      <c r="HIL173" s="991"/>
      <c r="HIM173" s="991"/>
      <c r="HIN173" s="991"/>
      <c r="HIO173" s="991"/>
      <c r="HIP173" s="991"/>
      <c r="HIQ173" s="991"/>
      <c r="HIR173" s="991"/>
      <c r="HIS173" s="991"/>
      <c r="HIT173" s="991"/>
      <c r="HIU173" s="991"/>
      <c r="HIV173" s="991"/>
      <c r="HIW173" s="991"/>
      <c r="HIX173" s="991"/>
      <c r="HIY173" s="991"/>
      <c r="HIZ173" s="991"/>
      <c r="HJA173" s="991"/>
      <c r="HJB173" s="991"/>
      <c r="HJC173" s="991"/>
      <c r="HJD173" s="991"/>
      <c r="HJE173" s="991"/>
      <c r="HJF173" s="991"/>
      <c r="HJG173" s="991"/>
      <c r="HJH173" s="991"/>
      <c r="HJI173" s="991"/>
      <c r="HJJ173" s="991"/>
      <c r="HJK173" s="991"/>
      <c r="HJL173" s="991"/>
      <c r="HJM173" s="991"/>
      <c r="HJN173" s="991"/>
      <c r="HJO173" s="991"/>
      <c r="HJP173" s="991"/>
      <c r="HJQ173" s="991"/>
      <c r="HJR173" s="991"/>
      <c r="HJS173" s="991"/>
      <c r="HJT173" s="991"/>
      <c r="HJU173" s="991"/>
      <c r="HJV173" s="991"/>
      <c r="HJW173" s="991"/>
      <c r="HJX173" s="991"/>
      <c r="HJY173" s="991"/>
      <c r="HJZ173" s="991"/>
      <c r="HKA173" s="991"/>
      <c r="HKB173" s="991"/>
      <c r="HKC173" s="991"/>
      <c r="HKD173" s="991"/>
      <c r="HKE173" s="991"/>
      <c r="HKF173" s="991"/>
      <c r="HKG173" s="991"/>
      <c r="HKH173" s="991"/>
      <c r="HKI173" s="991"/>
      <c r="HKJ173" s="991"/>
      <c r="HKK173" s="991"/>
      <c r="HKL173" s="991"/>
      <c r="HKM173" s="991"/>
      <c r="HKN173" s="991"/>
      <c r="HKO173" s="991"/>
      <c r="HKP173" s="991"/>
      <c r="HKQ173" s="991"/>
      <c r="HKR173" s="991"/>
      <c r="HKS173" s="991"/>
      <c r="HKT173" s="991"/>
      <c r="HKU173" s="991"/>
      <c r="HKV173" s="991"/>
      <c r="HKW173" s="991"/>
      <c r="HKX173" s="991"/>
      <c r="HKY173" s="991"/>
      <c r="HKZ173" s="991"/>
      <c r="HLA173" s="991"/>
      <c r="HLB173" s="991"/>
      <c r="HLC173" s="991"/>
      <c r="HLD173" s="991"/>
      <c r="HLE173" s="991"/>
      <c r="HLF173" s="991"/>
      <c r="HLG173" s="991"/>
      <c r="HLH173" s="991"/>
      <c r="HLI173" s="991"/>
      <c r="HLJ173" s="991"/>
      <c r="HLK173" s="991"/>
      <c r="HLL173" s="991"/>
      <c r="HLM173" s="991"/>
      <c r="HLN173" s="991"/>
      <c r="HLO173" s="991"/>
      <c r="HLP173" s="991"/>
      <c r="HLQ173" s="991"/>
      <c r="HLR173" s="991"/>
      <c r="HLS173" s="991"/>
      <c r="HLT173" s="991"/>
      <c r="HLU173" s="991"/>
      <c r="HLV173" s="991"/>
      <c r="HLW173" s="991"/>
      <c r="HLX173" s="991"/>
      <c r="HLY173" s="991"/>
      <c r="HLZ173" s="991"/>
      <c r="HMA173" s="991"/>
      <c r="HMB173" s="991"/>
      <c r="HMC173" s="991"/>
      <c r="HMD173" s="991"/>
      <c r="HME173" s="991"/>
      <c r="HMF173" s="991"/>
      <c r="HMG173" s="991"/>
      <c r="HMH173" s="991"/>
      <c r="HMI173" s="991"/>
      <c r="HMJ173" s="991"/>
      <c r="HMK173" s="991"/>
      <c r="HML173" s="991"/>
      <c r="HMM173" s="991"/>
      <c r="HMN173" s="991"/>
      <c r="HMO173" s="991"/>
      <c r="HMP173" s="991"/>
      <c r="HMQ173" s="991"/>
      <c r="HMR173" s="991"/>
      <c r="HMS173" s="991"/>
      <c r="HMT173" s="991"/>
      <c r="HMU173" s="991"/>
      <c r="HMV173" s="991"/>
      <c r="HMW173" s="991"/>
      <c r="HMX173" s="991"/>
      <c r="HMY173" s="991"/>
      <c r="HMZ173" s="991"/>
      <c r="HNA173" s="991"/>
      <c r="HNB173" s="991"/>
      <c r="HNC173" s="991"/>
      <c r="HND173" s="991"/>
      <c r="HNE173" s="991"/>
      <c r="HNF173" s="991"/>
      <c r="HNG173" s="991"/>
      <c r="HNH173" s="991"/>
      <c r="HNI173" s="991"/>
      <c r="HNJ173" s="991"/>
      <c r="HNK173" s="991"/>
      <c r="HNL173" s="991"/>
      <c r="HNM173" s="991"/>
      <c r="HNN173" s="991"/>
      <c r="HNO173" s="991"/>
      <c r="HNP173" s="991"/>
      <c r="HNQ173" s="991"/>
      <c r="HNR173" s="991"/>
      <c r="HNS173" s="991"/>
      <c r="HNT173" s="991"/>
      <c r="HNU173" s="991"/>
      <c r="HNV173" s="991"/>
      <c r="HNW173" s="991"/>
      <c r="HNX173" s="991"/>
      <c r="HNY173" s="991"/>
      <c r="HNZ173" s="991"/>
      <c r="HOA173" s="991"/>
      <c r="HOB173" s="991"/>
      <c r="HOC173" s="991"/>
      <c r="HOD173" s="991"/>
      <c r="HOE173" s="991"/>
      <c r="HOF173" s="991"/>
      <c r="HOG173" s="991"/>
      <c r="HOH173" s="991"/>
      <c r="HOI173" s="991"/>
      <c r="HOJ173" s="991"/>
      <c r="HOK173" s="991"/>
      <c r="HOL173" s="991"/>
      <c r="HOM173" s="991"/>
      <c r="HON173" s="991"/>
      <c r="HOO173" s="991"/>
      <c r="HOP173" s="991"/>
      <c r="HOQ173" s="991"/>
      <c r="HOR173" s="991"/>
      <c r="HOS173" s="991"/>
      <c r="HOT173" s="991"/>
      <c r="HOU173" s="991"/>
      <c r="HOV173" s="991"/>
      <c r="HOW173" s="991"/>
      <c r="HOX173" s="991"/>
      <c r="HOY173" s="991"/>
      <c r="HOZ173" s="991"/>
      <c r="HPA173" s="991"/>
      <c r="HPB173" s="991"/>
      <c r="HPC173" s="991"/>
      <c r="HPD173" s="991"/>
      <c r="HPE173" s="991"/>
      <c r="HPF173" s="991"/>
      <c r="HPG173" s="991"/>
      <c r="HPH173" s="991"/>
      <c r="HPI173" s="991"/>
      <c r="HPJ173" s="991"/>
      <c r="HPK173" s="991"/>
      <c r="HPL173" s="991"/>
      <c r="HPM173" s="991"/>
      <c r="HPN173" s="991"/>
      <c r="HPO173" s="991"/>
      <c r="HPP173" s="991"/>
      <c r="HPQ173" s="991"/>
      <c r="HPR173" s="991"/>
      <c r="HPS173" s="991"/>
      <c r="HPT173" s="991"/>
      <c r="HPU173" s="991"/>
      <c r="HPV173" s="991"/>
      <c r="HPW173" s="991"/>
      <c r="HPX173" s="991"/>
      <c r="HPY173" s="991"/>
      <c r="HPZ173" s="991"/>
      <c r="HQA173" s="991"/>
      <c r="HQB173" s="991"/>
      <c r="HQC173" s="991"/>
      <c r="HQD173" s="991"/>
      <c r="HQE173" s="991"/>
      <c r="HQF173" s="991"/>
      <c r="HQG173" s="991"/>
      <c r="HQH173" s="991"/>
      <c r="HQI173" s="991"/>
      <c r="HQJ173" s="991"/>
      <c r="HQK173" s="991"/>
      <c r="HQL173" s="991"/>
      <c r="HQM173" s="991"/>
      <c r="HQN173" s="991"/>
      <c r="HQO173" s="991"/>
      <c r="HQP173" s="991"/>
      <c r="HQQ173" s="991"/>
      <c r="HQR173" s="991"/>
      <c r="HQS173" s="991"/>
      <c r="HQT173" s="991"/>
      <c r="HQU173" s="991"/>
      <c r="HQV173" s="991"/>
      <c r="HQW173" s="991"/>
      <c r="HQX173" s="991"/>
      <c r="HQY173" s="991"/>
      <c r="HQZ173" s="991"/>
      <c r="HRA173" s="991"/>
      <c r="HRB173" s="991"/>
      <c r="HRC173" s="991"/>
      <c r="HRD173" s="991"/>
      <c r="HRE173" s="991"/>
      <c r="HRF173" s="991"/>
      <c r="HRG173" s="991"/>
      <c r="HRH173" s="991"/>
      <c r="HRI173" s="991"/>
      <c r="HRJ173" s="991"/>
      <c r="HRK173" s="991"/>
      <c r="HRL173" s="991"/>
      <c r="HRM173" s="991"/>
      <c r="HRN173" s="991"/>
      <c r="HRO173" s="991"/>
      <c r="HRP173" s="991"/>
      <c r="HRQ173" s="991"/>
      <c r="HRR173" s="991"/>
      <c r="HRS173" s="991"/>
      <c r="HRT173" s="991"/>
      <c r="HRU173" s="991"/>
      <c r="HRV173" s="991"/>
      <c r="HRW173" s="991"/>
      <c r="HRX173" s="991"/>
      <c r="HRY173" s="991"/>
      <c r="HRZ173" s="991"/>
      <c r="HSA173" s="991"/>
      <c r="HSB173" s="991"/>
      <c r="HSC173" s="991"/>
      <c r="HSD173" s="991"/>
      <c r="HSE173" s="991"/>
      <c r="HSF173" s="991"/>
      <c r="HSG173" s="991"/>
      <c r="HSH173" s="991"/>
      <c r="HSI173" s="991"/>
      <c r="HSJ173" s="991"/>
      <c r="HSK173" s="991"/>
      <c r="HSL173" s="991"/>
      <c r="HSM173" s="991"/>
      <c r="HSN173" s="991"/>
      <c r="HSO173" s="991"/>
      <c r="HSP173" s="991"/>
      <c r="HSQ173" s="991"/>
      <c r="HSR173" s="991"/>
      <c r="HSS173" s="991"/>
      <c r="HST173" s="991"/>
      <c r="HSU173" s="991"/>
      <c r="HSV173" s="991"/>
      <c r="HSW173" s="991"/>
      <c r="HSX173" s="991"/>
      <c r="HSY173" s="991"/>
      <c r="HSZ173" s="991"/>
      <c r="HTA173" s="991"/>
      <c r="HTB173" s="991"/>
      <c r="HTC173" s="991"/>
      <c r="HTD173" s="991"/>
      <c r="HTE173" s="991"/>
      <c r="HTF173" s="991"/>
      <c r="HTG173" s="991"/>
      <c r="HTH173" s="991"/>
      <c r="HTI173" s="991"/>
      <c r="HTJ173" s="991"/>
      <c r="HTK173" s="991"/>
      <c r="HTL173" s="991"/>
      <c r="HTM173" s="991"/>
      <c r="HTN173" s="991"/>
      <c r="HTO173" s="991"/>
      <c r="HTP173" s="991"/>
      <c r="HTQ173" s="991"/>
      <c r="HTR173" s="991"/>
      <c r="HTS173" s="991"/>
      <c r="HTT173" s="991"/>
      <c r="HTU173" s="991"/>
      <c r="HTV173" s="991"/>
      <c r="HTW173" s="991"/>
      <c r="HTX173" s="991"/>
      <c r="HTY173" s="991"/>
      <c r="HTZ173" s="991"/>
      <c r="HUA173" s="991"/>
      <c r="HUB173" s="991"/>
      <c r="HUC173" s="991"/>
      <c r="HUD173" s="991"/>
      <c r="HUE173" s="991"/>
      <c r="HUF173" s="991"/>
      <c r="HUG173" s="991"/>
      <c r="HUH173" s="991"/>
      <c r="HUI173" s="991"/>
      <c r="HUJ173" s="991"/>
      <c r="HUK173" s="991"/>
      <c r="HUL173" s="991"/>
      <c r="HUM173" s="991"/>
      <c r="HUN173" s="991"/>
      <c r="HUO173" s="991"/>
      <c r="HUP173" s="991"/>
      <c r="HUQ173" s="991"/>
      <c r="HUR173" s="991"/>
      <c r="HUS173" s="991"/>
      <c r="HUT173" s="991"/>
      <c r="HUU173" s="991"/>
      <c r="HUV173" s="991"/>
      <c r="HUW173" s="991"/>
      <c r="HUX173" s="991"/>
      <c r="HUY173" s="991"/>
      <c r="HUZ173" s="991"/>
      <c r="HVA173" s="991"/>
      <c r="HVB173" s="991"/>
      <c r="HVC173" s="991"/>
      <c r="HVD173" s="991"/>
      <c r="HVE173" s="991"/>
      <c r="HVF173" s="991"/>
      <c r="HVG173" s="991"/>
      <c r="HVH173" s="991"/>
      <c r="HVI173" s="991"/>
      <c r="HVJ173" s="991"/>
      <c r="HVK173" s="991"/>
      <c r="HVL173" s="991"/>
      <c r="HVM173" s="991"/>
      <c r="HVN173" s="991"/>
      <c r="HVO173" s="991"/>
      <c r="HVP173" s="991"/>
      <c r="HVQ173" s="991"/>
      <c r="HVR173" s="991"/>
      <c r="HVS173" s="991"/>
      <c r="HVT173" s="991"/>
      <c r="HVU173" s="991"/>
      <c r="HVV173" s="991"/>
      <c r="HVW173" s="991"/>
      <c r="HVX173" s="991"/>
      <c r="HVY173" s="991"/>
      <c r="HVZ173" s="991"/>
      <c r="HWA173" s="991"/>
      <c r="HWB173" s="991"/>
      <c r="HWC173" s="991"/>
      <c r="HWD173" s="991"/>
      <c r="HWE173" s="991"/>
      <c r="HWF173" s="991"/>
      <c r="HWG173" s="991"/>
      <c r="HWH173" s="991"/>
      <c r="HWI173" s="991"/>
      <c r="HWJ173" s="991"/>
      <c r="HWK173" s="991"/>
      <c r="HWL173" s="991"/>
      <c r="HWM173" s="991"/>
      <c r="HWN173" s="991"/>
      <c r="HWO173" s="991"/>
      <c r="HWP173" s="991"/>
      <c r="HWQ173" s="991"/>
      <c r="HWR173" s="991"/>
      <c r="HWS173" s="991"/>
      <c r="HWT173" s="991"/>
      <c r="HWU173" s="991"/>
      <c r="HWV173" s="991"/>
      <c r="HWW173" s="991"/>
      <c r="HWX173" s="991"/>
      <c r="HWY173" s="991"/>
      <c r="HWZ173" s="991"/>
      <c r="HXA173" s="991"/>
      <c r="HXB173" s="991"/>
      <c r="HXC173" s="991"/>
      <c r="HXD173" s="991"/>
      <c r="HXE173" s="991"/>
      <c r="HXF173" s="991"/>
      <c r="HXG173" s="991"/>
      <c r="HXH173" s="991"/>
      <c r="HXI173" s="991"/>
      <c r="HXJ173" s="991"/>
      <c r="HXK173" s="991"/>
      <c r="HXL173" s="991"/>
      <c r="HXM173" s="991"/>
      <c r="HXN173" s="991"/>
      <c r="HXO173" s="991"/>
      <c r="HXP173" s="991"/>
      <c r="HXQ173" s="991"/>
      <c r="HXR173" s="991"/>
      <c r="HXS173" s="991"/>
      <c r="HXT173" s="991"/>
      <c r="HXU173" s="991"/>
      <c r="HXV173" s="991"/>
      <c r="HXW173" s="991"/>
      <c r="HXX173" s="991"/>
      <c r="HXY173" s="991"/>
      <c r="HXZ173" s="991"/>
      <c r="HYA173" s="991"/>
      <c r="HYB173" s="991"/>
      <c r="HYC173" s="991"/>
      <c r="HYD173" s="991"/>
      <c r="HYE173" s="991"/>
      <c r="HYF173" s="991"/>
      <c r="HYG173" s="991"/>
      <c r="HYH173" s="991"/>
      <c r="HYI173" s="991"/>
      <c r="HYJ173" s="991"/>
      <c r="HYK173" s="991"/>
      <c r="HYL173" s="991"/>
      <c r="HYM173" s="991"/>
      <c r="HYN173" s="991"/>
      <c r="HYO173" s="991"/>
      <c r="HYP173" s="991"/>
      <c r="HYQ173" s="991"/>
      <c r="HYR173" s="991"/>
      <c r="HYS173" s="991"/>
      <c r="HYT173" s="991"/>
      <c r="HYU173" s="991"/>
      <c r="HYV173" s="991"/>
      <c r="HYW173" s="991"/>
      <c r="HYX173" s="991"/>
      <c r="HYY173" s="991"/>
      <c r="HYZ173" s="991"/>
      <c r="HZA173" s="991"/>
      <c r="HZB173" s="991"/>
      <c r="HZC173" s="991"/>
      <c r="HZD173" s="991"/>
      <c r="HZE173" s="991"/>
      <c r="HZF173" s="991"/>
      <c r="HZG173" s="991"/>
      <c r="HZH173" s="991"/>
      <c r="HZI173" s="991"/>
      <c r="HZJ173" s="991"/>
      <c r="HZK173" s="991"/>
      <c r="HZL173" s="991"/>
      <c r="HZM173" s="991"/>
      <c r="HZN173" s="991"/>
      <c r="HZO173" s="991"/>
      <c r="HZP173" s="991"/>
      <c r="HZQ173" s="991"/>
      <c r="HZR173" s="991"/>
      <c r="HZS173" s="991"/>
      <c r="HZT173" s="991"/>
      <c r="HZU173" s="991"/>
      <c r="HZV173" s="991"/>
      <c r="HZW173" s="991"/>
      <c r="HZX173" s="991"/>
      <c r="HZY173" s="991"/>
      <c r="HZZ173" s="991"/>
      <c r="IAA173" s="991"/>
      <c r="IAB173" s="991"/>
      <c r="IAC173" s="991"/>
      <c r="IAD173" s="991"/>
      <c r="IAE173" s="991"/>
      <c r="IAF173" s="991"/>
      <c r="IAG173" s="991"/>
      <c r="IAH173" s="991"/>
      <c r="IAI173" s="991"/>
      <c r="IAJ173" s="991"/>
      <c r="IAK173" s="991"/>
      <c r="IAL173" s="991"/>
      <c r="IAM173" s="991"/>
      <c r="IAN173" s="991"/>
      <c r="IAO173" s="991"/>
      <c r="IAP173" s="991"/>
      <c r="IAQ173" s="991"/>
      <c r="IAR173" s="991"/>
      <c r="IAS173" s="991"/>
      <c r="IAT173" s="991"/>
      <c r="IAU173" s="991"/>
      <c r="IAV173" s="991"/>
      <c r="IAW173" s="991"/>
      <c r="IAX173" s="991"/>
      <c r="IAY173" s="991"/>
      <c r="IAZ173" s="991"/>
      <c r="IBA173" s="991"/>
      <c r="IBB173" s="991"/>
      <c r="IBC173" s="991"/>
      <c r="IBD173" s="991"/>
      <c r="IBE173" s="991"/>
      <c r="IBF173" s="991"/>
      <c r="IBG173" s="991"/>
      <c r="IBH173" s="991"/>
      <c r="IBI173" s="991"/>
      <c r="IBJ173" s="991"/>
      <c r="IBK173" s="991"/>
      <c r="IBL173" s="991"/>
      <c r="IBM173" s="991"/>
      <c r="IBN173" s="991"/>
      <c r="IBO173" s="991"/>
      <c r="IBP173" s="991"/>
      <c r="IBQ173" s="991"/>
      <c r="IBR173" s="991"/>
      <c r="IBS173" s="991"/>
      <c r="IBT173" s="991"/>
      <c r="IBU173" s="991"/>
      <c r="IBV173" s="991"/>
      <c r="IBW173" s="991"/>
      <c r="IBX173" s="991"/>
      <c r="IBY173" s="991"/>
      <c r="IBZ173" s="991"/>
      <c r="ICA173" s="991"/>
      <c r="ICB173" s="991"/>
      <c r="ICC173" s="991"/>
      <c r="ICD173" s="991"/>
      <c r="ICE173" s="991"/>
      <c r="ICF173" s="991"/>
      <c r="ICG173" s="991"/>
      <c r="ICH173" s="991"/>
      <c r="ICI173" s="991"/>
      <c r="ICJ173" s="991"/>
      <c r="ICK173" s="991"/>
      <c r="ICL173" s="991"/>
      <c r="ICM173" s="991"/>
      <c r="ICN173" s="991"/>
      <c r="ICO173" s="991"/>
      <c r="ICP173" s="991"/>
      <c r="ICQ173" s="991"/>
      <c r="ICR173" s="991"/>
      <c r="ICS173" s="991"/>
      <c r="ICT173" s="991"/>
      <c r="ICU173" s="991"/>
      <c r="ICV173" s="991"/>
      <c r="ICW173" s="991"/>
      <c r="ICX173" s="991"/>
      <c r="ICY173" s="991"/>
      <c r="ICZ173" s="991"/>
      <c r="IDA173" s="991"/>
      <c r="IDB173" s="991"/>
      <c r="IDC173" s="991"/>
      <c r="IDD173" s="991"/>
      <c r="IDE173" s="991"/>
      <c r="IDF173" s="991"/>
      <c r="IDG173" s="991"/>
      <c r="IDH173" s="991"/>
      <c r="IDI173" s="991"/>
      <c r="IDJ173" s="991"/>
      <c r="IDK173" s="991"/>
      <c r="IDL173" s="991"/>
      <c r="IDM173" s="991"/>
      <c r="IDN173" s="991"/>
      <c r="IDO173" s="991"/>
      <c r="IDP173" s="991"/>
      <c r="IDQ173" s="991"/>
      <c r="IDR173" s="991"/>
      <c r="IDS173" s="991"/>
      <c r="IDT173" s="991"/>
      <c r="IDU173" s="991"/>
      <c r="IDV173" s="991"/>
      <c r="IDW173" s="991"/>
      <c r="IDX173" s="991"/>
      <c r="IDY173" s="991"/>
      <c r="IDZ173" s="991"/>
      <c r="IEA173" s="991"/>
      <c r="IEB173" s="991"/>
      <c r="IEC173" s="991"/>
      <c r="IED173" s="991"/>
      <c r="IEE173" s="991"/>
      <c r="IEF173" s="991"/>
      <c r="IEG173" s="991"/>
      <c r="IEH173" s="991"/>
      <c r="IEI173" s="991"/>
      <c r="IEJ173" s="991"/>
      <c r="IEK173" s="991"/>
      <c r="IEL173" s="991"/>
      <c r="IEM173" s="991"/>
      <c r="IEN173" s="991"/>
      <c r="IEO173" s="991"/>
      <c r="IEP173" s="991"/>
      <c r="IEQ173" s="991"/>
      <c r="IER173" s="991"/>
      <c r="IES173" s="991"/>
      <c r="IET173" s="991"/>
      <c r="IEU173" s="991"/>
      <c r="IEV173" s="991"/>
      <c r="IEW173" s="991"/>
      <c r="IEX173" s="991"/>
      <c r="IEY173" s="991"/>
      <c r="IEZ173" s="991"/>
      <c r="IFA173" s="991"/>
      <c r="IFB173" s="991"/>
      <c r="IFC173" s="991"/>
      <c r="IFD173" s="991"/>
      <c r="IFE173" s="991"/>
      <c r="IFF173" s="991"/>
      <c r="IFG173" s="991"/>
      <c r="IFH173" s="991"/>
      <c r="IFI173" s="991"/>
      <c r="IFJ173" s="991"/>
      <c r="IFK173" s="991"/>
      <c r="IFL173" s="991"/>
      <c r="IFM173" s="991"/>
      <c r="IFN173" s="991"/>
      <c r="IFO173" s="991"/>
      <c r="IFP173" s="991"/>
      <c r="IFQ173" s="991"/>
      <c r="IFR173" s="991"/>
      <c r="IFS173" s="991"/>
      <c r="IFT173" s="991"/>
      <c r="IFU173" s="991"/>
      <c r="IFV173" s="991"/>
      <c r="IFW173" s="991"/>
      <c r="IFX173" s="991"/>
      <c r="IFY173" s="991"/>
      <c r="IFZ173" s="991"/>
      <c r="IGA173" s="991"/>
      <c r="IGB173" s="991"/>
      <c r="IGC173" s="991"/>
      <c r="IGD173" s="991"/>
      <c r="IGE173" s="991"/>
      <c r="IGF173" s="991"/>
      <c r="IGG173" s="991"/>
      <c r="IGH173" s="991"/>
      <c r="IGI173" s="991"/>
      <c r="IGJ173" s="991"/>
      <c r="IGK173" s="991"/>
      <c r="IGL173" s="991"/>
      <c r="IGM173" s="991"/>
      <c r="IGN173" s="991"/>
      <c r="IGO173" s="991"/>
      <c r="IGP173" s="991"/>
      <c r="IGQ173" s="991"/>
      <c r="IGR173" s="991"/>
      <c r="IGS173" s="991"/>
      <c r="IGT173" s="991"/>
      <c r="IGU173" s="991"/>
      <c r="IGV173" s="991"/>
      <c r="IGW173" s="991"/>
      <c r="IGX173" s="991"/>
      <c r="IGY173" s="991"/>
      <c r="IGZ173" s="991"/>
      <c r="IHA173" s="991"/>
      <c r="IHB173" s="991"/>
      <c r="IHC173" s="991"/>
      <c r="IHD173" s="991"/>
      <c r="IHE173" s="991"/>
      <c r="IHF173" s="991"/>
      <c r="IHG173" s="991"/>
      <c r="IHH173" s="991"/>
      <c r="IHI173" s="991"/>
      <c r="IHJ173" s="991"/>
      <c r="IHK173" s="991"/>
      <c r="IHL173" s="991"/>
      <c r="IHM173" s="991"/>
      <c r="IHN173" s="991"/>
      <c r="IHO173" s="991"/>
      <c r="IHP173" s="991"/>
      <c r="IHQ173" s="991"/>
      <c r="IHR173" s="991"/>
      <c r="IHS173" s="991"/>
      <c r="IHT173" s="991"/>
      <c r="IHU173" s="991"/>
      <c r="IHV173" s="991"/>
      <c r="IHW173" s="991"/>
      <c r="IHX173" s="991"/>
      <c r="IHY173" s="991"/>
      <c r="IHZ173" s="991"/>
      <c r="IIA173" s="991"/>
      <c r="IIB173" s="991"/>
      <c r="IIC173" s="991"/>
      <c r="IID173" s="991"/>
      <c r="IIE173" s="991"/>
      <c r="IIF173" s="991"/>
      <c r="IIG173" s="991"/>
      <c r="IIH173" s="991"/>
      <c r="III173" s="991"/>
      <c r="IIJ173" s="991"/>
      <c r="IIK173" s="991"/>
      <c r="IIL173" s="991"/>
      <c r="IIM173" s="991"/>
      <c r="IIN173" s="991"/>
      <c r="IIO173" s="991"/>
      <c r="IIP173" s="991"/>
      <c r="IIQ173" s="991"/>
      <c r="IIR173" s="991"/>
      <c r="IIS173" s="991"/>
      <c r="IIT173" s="991"/>
      <c r="IIU173" s="991"/>
      <c r="IIV173" s="991"/>
      <c r="IIW173" s="991"/>
      <c r="IIX173" s="991"/>
      <c r="IIY173" s="991"/>
      <c r="IIZ173" s="991"/>
      <c r="IJA173" s="991"/>
      <c r="IJB173" s="991"/>
      <c r="IJC173" s="991"/>
      <c r="IJD173" s="991"/>
      <c r="IJE173" s="991"/>
      <c r="IJF173" s="991"/>
      <c r="IJG173" s="991"/>
      <c r="IJH173" s="991"/>
      <c r="IJI173" s="991"/>
      <c r="IJJ173" s="991"/>
      <c r="IJK173" s="991"/>
      <c r="IJL173" s="991"/>
      <c r="IJM173" s="991"/>
      <c r="IJN173" s="991"/>
      <c r="IJO173" s="991"/>
      <c r="IJP173" s="991"/>
      <c r="IJQ173" s="991"/>
      <c r="IJR173" s="991"/>
      <c r="IJS173" s="991"/>
      <c r="IJT173" s="991"/>
      <c r="IJU173" s="991"/>
      <c r="IJV173" s="991"/>
      <c r="IJW173" s="991"/>
      <c r="IJX173" s="991"/>
      <c r="IJY173" s="991"/>
      <c r="IJZ173" s="991"/>
      <c r="IKA173" s="991"/>
      <c r="IKB173" s="991"/>
      <c r="IKC173" s="991"/>
      <c r="IKD173" s="991"/>
      <c r="IKE173" s="991"/>
      <c r="IKF173" s="991"/>
      <c r="IKG173" s="991"/>
      <c r="IKH173" s="991"/>
      <c r="IKI173" s="991"/>
      <c r="IKJ173" s="991"/>
      <c r="IKK173" s="991"/>
      <c r="IKL173" s="991"/>
      <c r="IKM173" s="991"/>
      <c r="IKN173" s="991"/>
      <c r="IKO173" s="991"/>
      <c r="IKP173" s="991"/>
      <c r="IKQ173" s="991"/>
      <c r="IKR173" s="991"/>
      <c r="IKS173" s="991"/>
      <c r="IKT173" s="991"/>
      <c r="IKU173" s="991"/>
      <c r="IKV173" s="991"/>
      <c r="IKW173" s="991"/>
      <c r="IKX173" s="991"/>
      <c r="IKY173" s="991"/>
      <c r="IKZ173" s="991"/>
      <c r="ILA173" s="991"/>
      <c r="ILB173" s="991"/>
      <c r="ILC173" s="991"/>
      <c r="ILD173" s="991"/>
      <c r="ILE173" s="991"/>
      <c r="ILF173" s="991"/>
      <c r="ILG173" s="991"/>
      <c r="ILH173" s="991"/>
      <c r="ILI173" s="991"/>
      <c r="ILJ173" s="991"/>
      <c r="ILK173" s="991"/>
      <c r="ILL173" s="991"/>
      <c r="ILM173" s="991"/>
      <c r="ILN173" s="991"/>
      <c r="ILO173" s="991"/>
      <c r="ILP173" s="991"/>
      <c r="ILQ173" s="991"/>
      <c r="ILR173" s="991"/>
      <c r="ILS173" s="991"/>
      <c r="ILT173" s="991"/>
      <c r="ILU173" s="991"/>
      <c r="ILV173" s="991"/>
      <c r="ILW173" s="991"/>
      <c r="ILX173" s="991"/>
      <c r="ILY173" s="991"/>
      <c r="ILZ173" s="991"/>
      <c r="IMA173" s="991"/>
      <c r="IMB173" s="991"/>
      <c r="IMC173" s="991"/>
      <c r="IMD173" s="991"/>
      <c r="IME173" s="991"/>
      <c r="IMF173" s="991"/>
      <c r="IMG173" s="991"/>
      <c r="IMH173" s="991"/>
      <c r="IMI173" s="991"/>
      <c r="IMJ173" s="991"/>
      <c r="IMK173" s="991"/>
      <c r="IML173" s="991"/>
      <c r="IMM173" s="991"/>
      <c r="IMN173" s="991"/>
      <c r="IMO173" s="991"/>
      <c r="IMP173" s="991"/>
      <c r="IMQ173" s="991"/>
      <c r="IMR173" s="991"/>
      <c r="IMS173" s="991"/>
      <c r="IMT173" s="991"/>
      <c r="IMU173" s="991"/>
      <c r="IMV173" s="991"/>
      <c r="IMW173" s="991"/>
      <c r="IMX173" s="991"/>
      <c r="IMY173" s="991"/>
      <c r="IMZ173" s="991"/>
      <c r="INA173" s="991"/>
      <c r="INB173" s="991"/>
      <c r="INC173" s="991"/>
      <c r="IND173" s="991"/>
      <c r="INE173" s="991"/>
      <c r="INF173" s="991"/>
      <c r="ING173" s="991"/>
      <c r="INH173" s="991"/>
      <c r="INI173" s="991"/>
      <c r="INJ173" s="991"/>
      <c r="INK173" s="991"/>
      <c r="INL173" s="991"/>
      <c r="INM173" s="991"/>
      <c r="INN173" s="991"/>
      <c r="INO173" s="991"/>
      <c r="INP173" s="991"/>
      <c r="INQ173" s="991"/>
      <c r="INR173" s="991"/>
      <c r="INS173" s="991"/>
      <c r="INT173" s="991"/>
      <c r="INU173" s="991"/>
      <c r="INV173" s="991"/>
      <c r="INW173" s="991"/>
      <c r="INX173" s="991"/>
      <c r="INY173" s="991"/>
      <c r="INZ173" s="991"/>
      <c r="IOA173" s="991"/>
      <c r="IOB173" s="991"/>
      <c r="IOC173" s="991"/>
      <c r="IOD173" s="991"/>
      <c r="IOE173" s="991"/>
      <c r="IOF173" s="991"/>
      <c r="IOG173" s="991"/>
      <c r="IOH173" s="991"/>
      <c r="IOI173" s="991"/>
      <c r="IOJ173" s="991"/>
      <c r="IOK173" s="991"/>
      <c r="IOL173" s="991"/>
      <c r="IOM173" s="991"/>
      <c r="ION173" s="991"/>
      <c r="IOO173" s="991"/>
      <c r="IOP173" s="991"/>
      <c r="IOQ173" s="991"/>
      <c r="IOR173" s="991"/>
      <c r="IOS173" s="991"/>
      <c r="IOT173" s="991"/>
      <c r="IOU173" s="991"/>
      <c r="IOV173" s="991"/>
      <c r="IOW173" s="991"/>
      <c r="IOX173" s="991"/>
      <c r="IOY173" s="991"/>
      <c r="IOZ173" s="991"/>
      <c r="IPA173" s="991"/>
      <c r="IPB173" s="991"/>
      <c r="IPC173" s="991"/>
      <c r="IPD173" s="991"/>
      <c r="IPE173" s="991"/>
      <c r="IPF173" s="991"/>
      <c r="IPG173" s="991"/>
      <c r="IPH173" s="991"/>
      <c r="IPI173" s="991"/>
      <c r="IPJ173" s="991"/>
      <c r="IPK173" s="991"/>
      <c r="IPL173" s="991"/>
      <c r="IPM173" s="991"/>
      <c r="IPN173" s="991"/>
      <c r="IPO173" s="991"/>
      <c r="IPP173" s="991"/>
      <c r="IPQ173" s="991"/>
      <c r="IPR173" s="991"/>
      <c r="IPS173" s="991"/>
      <c r="IPT173" s="991"/>
      <c r="IPU173" s="991"/>
      <c r="IPV173" s="991"/>
      <c r="IPW173" s="991"/>
      <c r="IPX173" s="991"/>
      <c r="IPY173" s="991"/>
      <c r="IPZ173" s="991"/>
      <c r="IQA173" s="991"/>
      <c r="IQB173" s="991"/>
      <c r="IQC173" s="991"/>
      <c r="IQD173" s="991"/>
      <c r="IQE173" s="991"/>
      <c r="IQF173" s="991"/>
      <c r="IQG173" s="991"/>
      <c r="IQH173" s="991"/>
      <c r="IQI173" s="991"/>
      <c r="IQJ173" s="991"/>
      <c r="IQK173" s="991"/>
      <c r="IQL173" s="991"/>
      <c r="IQM173" s="991"/>
      <c r="IQN173" s="991"/>
      <c r="IQO173" s="991"/>
      <c r="IQP173" s="991"/>
      <c r="IQQ173" s="991"/>
      <c r="IQR173" s="991"/>
      <c r="IQS173" s="991"/>
      <c r="IQT173" s="991"/>
      <c r="IQU173" s="991"/>
      <c r="IQV173" s="991"/>
      <c r="IQW173" s="991"/>
      <c r="IQX173" s="991"/>
      <c r="IQY173" s="991"/>
      <c r="IQZ173" s="991"/>
      <c r="IRA173" s="991"/>
      <c r="IRB173" s="991"/>
      <c r="IRC173" s="991"/>
      <c r="IRD173" s="991"/>
      <c r="IRE173" s="991"/>
      <c r="IRF173" s="991"/>
      <c r="IRG173" s="991"/>
      <c r="IRH173" s="991"/>
      <c r="IRI173" s="991"/>
      <c r="IRJ173" s="991"/>
      <c r="IRK173" s="991"/>
      <c r="IRL173" s="991"/>
      <c r="IRM173" s="991"/>
      <c r="IRN173" s="991"/>
      <c r="IRO173" s="991"/>
      <c r="IRP173" s="991"/>
      <c r="IRQ173" s="991"/>
      <c r="IRR173" s="991"/>
      <c r="IRS173" s="991"/>
      <c r="IRT173" s="991"/>
      <c r="IRU173" s="991"/>
      <c r="IRV173" s="991"/>
      <c r="IRW173" s="991"/>
      <c r="IRX173" s="991"/>
      <c r="IRY173" s="991"/>
      <c r="IRZ173" s="991"/>
      <c r="ISA173" s="991"/>
      <c r="ISB173" s="991"/>
      <c r="ISC173" s="991"/>
      <c r="ISD173" s="991"/>
      <c r="ISE173" s="991"/>
      <c r="ISF173" s="991"/>
      <c r="ISG173" s="991"/>
      <c r="ISH173" s="991"/>
      <c r="ISI173" s="991"/>
      <c r="ISJ173" s="991"/>
      <c r="ISK173" s="991"/>
      <c r="ISL173" s="991"/>
      <c r="ISM173" s="991"/>
      <c r="ISN173" s="991"/>
      <c r="ISO173" s="991"/>
      <c r="ISP173" s="991"/>
      <c r="ISQ173" s="991"/>
      <c r="ISR173" s="991"/>
      <c r="ISS173" s="991"/>
      <c r="IST173" s="991"/>
      <c r="ISU173" s="991"/>
      <c r="ISV173" s="991"/>
      <c r="ISW173" s="991"/>
      <c r="ISX173" s="991"/>
      <c r="ISY173" s="991"/>
      <c r="ISZ173" s="991"/>
      <c r="ITA173" s="991"/>
      <c r="ITB173" s="991"/>
      <c r="ITC173" s="991"/>
      <c r="ITD173" s="991"/>
      <c r="ITE173" s="991"/>
      <c r="ITF173" s="991"/>
      <c r="ITG173" s="991"/>
      <c r="ITH173" s="991"/>
      <c r="ITI173" s="991"/>
      <c r="ITJ173" s="991"/>
      <c r="ITK173" s="991"/>
      <c r="ITL173" s="991"/>
      <c r="ITM173" s="991"/>
      <c r="ITN173" s="991"/>
      <c r="ITO173" s="991"/>
      <c r="ITP173" s="991"/>
      <c r="ITQ173" s="991"/>
      <c r="ITR173" s="991"/>
      <c r="ITS173" s="991"/>
      <c r="ITT173" s="991"/>
      <c r="ITU173" s="991"/>
      <c r="ITV173" s="991"/>
      <c r="ITW173" s="991"/>
      <c r="ITX173" s="991"/>
      <c r="ITY173" s="991"/>
      <c r="ITZ173" s="991"/>
      <c r="IUA173" s="991"/>
      <c r="IUB173" s="991"/>
      <c r="IUC173" s="991"/>
      <c r="IUD173" s="991"/>
      <c r="IUE173" s="991"/>
      <c r="IUF173" s="991"/>
      <c r="IUG173" s="991"/>
      <c r="IUH173" s="991"/>
      <c r="IUI173" s="991"/>
      <c r="IUJ173" s="991"/>
      <c r="IUK173" s="991"/>
      <c r="IUL173" s="991"/>
      <c r="IUM173" s="991"/>
      <c r="IUN173" s="991"/>
      <c r="IUO173" s="991"/>
      <c r="IUP173" s="991"/>
      <c r="IUQ173" s="991"/>
      <c r="IUR173" s="991"/>
      <c r="IUS173" s="991"/>
      <c r="IUT173" s="991"/>
      <c r="IUU173" s="991"/>
      <c r="IUV173" s="991"/>
      <c r="IUW173" s="991"/>
      <c r="IUX173" s="991"/>
      <c r="IUY173" s="991"/>
      <c r="IUZ173" s="991"/>
      <c r="IVA173" s="991"/>
      <c r="IVB173" s="991"/>
      <c r="IVC173" s="991"/>
      <c r="IVD173" s="991"/>
      <c r="IVE173" s="991"/>
      <c r="IVF173" s="991"/>
      <c r="IVG173" s="991"/>
      <c r="IVH173" s="991"/>
      <c r="IVI173" s="991"/>
      <c r="IVJ173" s="991"/>
      <c r="IVK173" s="991"/>
      <c r="IVL173" s="991"/>
      <c r="IVM173" s="991"/>
      <c r="IVN173" s="991"/>
      <c r="IVO173" s="991"/>
      <c r="IVP173" s="991"/>
      <c r="IVQ173" s="991"/>
      <c r="IVR173" s="991"/>
      <c r="IVS173" s="991"/>
      <c r="IVT173" s="991"/>
      <c r="IVU173" s="991"/>
      <c r="IVV173" s="991"/>
      <c r="IVW173" s="991"/>
      <c r="IVX173" s="991"/>
      <c r="IVY173" s="991"/>
      <c r="IVZ173" s="991"/>
      <c r="IWA173" s="991"/>
      <c r="IWB173" s="991"/>
      <c r="IWC173" s="991"/>
      <c r="IWD173" s="991"/>
      <c r="IWE173" s="991"/>
      <c r="IWF173" s="991"/>
      <c r="IWG173" s="991"/>
      <c r="IWH173" s="991"/>
      <c r="IWI173" s="991"/>
      <c r="IWJ173" s="991"/>
      <c r="IWK173" s="991"/>
      <c r="IWL173" s="991"/>
      <c r="IWM173" s="991"/>
      <c r="IWN173" s="991"/>
      <c r="IWO173" s="991"/>
      <c r="IWP173" s="991"/>
      <c r="IWQ173" s="991"/>
      <c r="IWR173" s="991"/>
      <c r="IWS173" s="991"/>
      <c r="IWT173" s="991"/>
      <c r="IWU173" s="991"/>
      <c r="IWV173" s="991"/>
      <c r="IWW173" s="991"/>
      <c r="IWX173" s="991"/>
      <c r="IWY173" s="991"/>
      <c r="IWZ173" s="991"/>
      <c r="IXA173" s="991"/>
      <c r="IXB173" s="991"/>
      <c r="IXC173" s="991"/>
      <c r="IXD173" s="991"/>
      <c r="IXE173" s="991"/>
      <c r="IXF173" s="991"/>
      <c r="IXG173" s="991"/>
      <c r="IXH173" s="991"/>
      <c r="IXI173" s="991"/>
      <c r="IXJ173" s="991"/>
      <c r="IXK173" s="991"/>
      <c r="IXL173" s="991"/>
      <c r="IXM173" s="991"/>
      <c r="IXN173" s="991"/>
      <c r="IXO173" s="991"/>
      <c r="IXP173" s="991"/>
      <c r="IXQ173" s="991"/>
      <c r="IXR173" s="991"/>
      <c r="IXS173" s="991"/>
      <c r="IXT173" s="991"/>
      <c r="IXU173" s="991"/>
      <c r="IXV173" s="991"/>
      <c r="IXW173" s="991"/>
      <c r="IXX173" s="991"/>
      <c r="IXY173" s="991"/>
      <c r="IXZ173" s="991"/>
      <c r="IYA173" s="991"/>
      <c r="IYB173" s="991"/>
      <c r="IYC173" s="991"/>
      <c r="IYD173" s="991"/>
      <c r="IYE173" s="991"/>
      <c r="IYF173" s="991"/>
      <c r="IYG173" s="991"/>
      <c r="IYH173" s="991"/>
      <c r="IYI173" s="991"/>
      <c r="IYJ173" s="991"/>
      <c r="IYK173" s="991"/>
      <c r="IYL173" s="991"/>
      <c r="IYM173" s="991"/>
      <c r="IYN173" s="991"/>
      <c r="IYO173" s="991"/>
      <c r="IYP173" s="991"/>
      <c r="IYQ173" s="991"/>
      <c r="IYR173" s="991"/>
      <c r="IYS173" s="991"/>
      <c r="IYT173" s="991"/>
      <c r="IYU173" s="991"/>
      <c r="IYV173" s="991"/>
      <c r="IYW173" s="991"/>
      <c r="IYX173" s="991"/>
      <c r="IYY173" s="991"/>
      <c r="IYZ173" s="991"/>
      <c r="IZA173" s="991"/>
      <c r="IZB173" s="991"/>
      <c r="IZC173" s="991"/>
      <c r="IZD173" s="991"/>
      <c r="IZE173" s="991"/>
      <c r="IZF173" s="991"/>
      <c r="IZG173" s="991"/>
      <c r="IZH173" s="991"/>
      <c r="IZI173" s="991"/>
      <c r="IZJ173" s="991"/>
      <c r="IZK173" s="991"/>
      <c r="IZL173" s="991"/>
      <c r="IZM173" s="991"/>
      <c r="IZN173" s="991"/>
      <c r="IZO173" s="991"/>
      <c r="IZP173" s="991"/>
      <c r="IZQ173" s="991"/>
      <c r="IZR173" s="991"/>
      <c r="IZS173" s="991"/>
      <c r="IZT173" s="991"/>
      <c r="IZU173" s="991"/>
      <c r="IZV173" s="991"/>
      <c r="IZW173" s="991"/>
      <c r="IZX173" s="991"/>
      <c r="IZY173" s="991"/>
      <c r="IZZ173" s="991"/>
      <c r="JAA173" s="991"/>
      <c r="JAB173" s="991"/>
      <c r="JAC173" s="991"/>
      <c r="JAD173" s="991"/>
      <c r="JAE173" s="991"/>
      <c r="JAF173" s="991"/>
      <c r="JAG173" s="991"/>
      <c r="JAH173" s="991"/>
      <c r="JAI173" s="991"/>
      <c r="JAJ173" s="991"/>
      <c r="JAK173" s="991"/>
      <c r="JAL173" s="991"/>
      <c r="JAM173" s="991"/>
      <c r="JAN173" s="991"/>
      <c r="JAO173" s="991"/>
      <c r="JAP173" s="991"/>
      <c r="JAQ173" s="991"/>
      <c r="JAR173" s="991"/>
      <c r="JAS173" s="991"/>
      <c r="JAT173" s="991"/>
      <c r="JAU173" s="991"/>
      <c r="JAV173" s="991"/>
      <c r="JAW173" s="991"/>
      <c r="JAX173" s="991"/>
      <c r="JAY173" s="991"/>
      <c r="JAZ173" s="991"/>
      <c r="JBA173" s="991"/>
      <c r="JBB173" s="991"/>
      <c r="JBC173" s="991"/>
      <c r="JBD173" s="991"/>
      <c r="JBE173" s="991"/>
      <c r="JBF173" s="991"/>
      <c r="JBG173" s="991"/>
      <c r="JBH173" s="991"/>
      <c r="JBI173" s="991"/>
      <c r="JBJ173" s="991"/>
      <c r="JBK173" s="991"/>
      <c r="JBL173" s="991"/>
      <c r="JBM173" s="991"/>
      <c r="JBN173" s="991"/>
      <c r="JBO173" s="991"/>
      <c r="JBP173" s="991"/>
      <c r="JBQ173" s="991"/>
      <c r="JBR173" s="991"/>
      <c r="JBS173" s="991"/>
      <c r="JBT173" s="991"/>
      <c r="JBU173" s="991"/>
      <c r="JBV173" s="991"/>
      <c r="JBW173" s="991"/>
      <c r="JBX173" s="991"/>
      <c r="JBY173" s="991"/>
      <c r="JBZ173" s="991"/>
      <c r="JCA173" s="991"/>
      <c r="JCB173" s="991"/>
      <c r="JCC173" s="991"/>
      <c r="JCD173" s="991"/>
      <c r="JCE173" s="991"/>
      <c r="JCF173" s="991"/>
      <c r="JCG173" s="991"/>
      <c r="JCH173" s="991"/>
      <c r="JCI173" s="991"/>
      <c r="JCJ173" s="991"/>
      <c r="JCK173" s="991"/>
      <c r="JCL173" s="991"/>
      <c r="JCM173" s="991"/>
      <c r="JCN173" s="991"/>
      <c r="JCO173" s="991"/>
      <c r="JCP173" s="991"/>
      <c r="JCQ173" s="991"/>
      <c r="JCR173" s="991"/>
      <c r="JCS173" s="991"/>
      <c r="JCT173" s="991"/>
      <c r="JCU173" s="991"/>
      <c r="JCV173" s="991"/>
      <c r="JCW173" s="991"/>
      <c r="JCX173" s="991"/>
      <c r="JCY173" s="991"/>
      <c r="JCZ173" s="991"/>
      <c r="JDA173" s="991"/>
      <c r="JDB173" s="991"/>
      <c r="JDC173" s="991"/>
      <c r="JDD173" s="991"/>
      <c r="JDE173" s="991"/>
      <c r="JDF173" s="991"/>
      <c r="JDG173" s="991"/>
      <c r="JDH173" s="991"/>
      <c r="JDI173" s="991"/>
      <c r="JDJ173" s="991"/>
      <c r="JDK173" s="991"/>
      <c r="JDL173" s="991"/>
      <c r="JDM173" s="991"/>
      <c r="JDN173" s="991"/>
      <c r="JDO173" s="991"/>
      <c r="JDP173" s="991"/>
      <c r="JDQ173" s="991"/>
      <c r="JDR173" s="991"/>
      <c r="JDS173" s="991"/>
      <c r="JDT173" s="991"/>
      <c r="JDU173" s="991"/>
      <c r="JDV173" s="991"/>
      <c r="JDW173" s="991"/>
      <c r="JDX173" s="991"/>
      <c r="JDY173" s="991"/>
      <c r="JDZ173" s="991"/>
      <c r="JEA173" s="991"/>
      <c r="JEB173" s="991"/>
      <c r="JEC173" s="991"/>
      <c r="JED173" s="991"/>
      <c r="JEE173" s="991"/>
      <c r="JEF173" s="991"/>
      <c r="JEG173" s="991"/>
      <c r="JEH173" s="991"/>
      <c r="JEI173" s="991"/>
      <c r="JEJ173" s="991"/>
      <c r="JEK173" s="991"/>
      <c r="JEL173" s="991"/>
      <c r="JEM173" s="991"/>
      <c r="JEN173" s="991"/>
      <c r="JEO173" s="991"/>
      <c r="JEP173" s="991"/>
      <c r="JEQ173" s="991"/>
      <c r="JER173" s="991"/>
      <c r="JES173" s="991"/>
      <c r="JET173" s="991"/>
      <c r="JEU173" s="991"/>
      <c r="JEV173" s="991"/>
      <c r="JEW173" s="991"/>
      <c r="JEX173" s="991"/>
      <c r="JEY173" s="991"/>
      <c r="JEZ173" s="991"/>
      <c r="JFA173" s="991"/>
      <c r="JFB173" s="991"/>
      <c r="JFC173" s="991"/>
      <c r="JFD173" s="991"/>
      <c r="JFE173" s="991"/>
      <c r="JFF173" s="991"/>
      <c r="JFG173" s="991"/>
      <c r="JFH173" s="991"/>
      <c r="JFI173" s="991"/>
      <c r="JFJ173" s="991"/>
      <c r="JFK173" s="991"/>
      <c r="JFL173" s="991"/>
      <c r="JFM173" s="991"/>
      <c r="JFN173" s="991"/>
      <c r="JFO173" s="991"/>
      <c r="JFP173" s="991"/>
      <c r="JFQ173" s="991"/>
      <c r="JFR173" s="991"/>
      <c r="JFS173" s="991"/>
      <c r="JFT173" s="991"/>
      <c r="JFU173" s="991"/>
      <c r="JFV173" s="991"/>
      <c r="JFW173" s="991"/>
      <c r="JFX173" s="991"/>
      <c r="JFY173" s="991"/>
      <c r="JFZ173" s="991"/>
      <c r="JGA173" s="991"/>
      <c r="JGB173" s="991"/>
      <c r="JGC173" s="991"/>
      <c r="JGD173" s="991"/>
      <c r="JGE173" s="991"/>
      <c r="JGF173" s="991"/>
      <c r="JGG173" s="991"/>
      <c r="JGH173" s="991"/>
      <c r="JGI173" s="991"/>
      <c r="JGJ173" s="991"/>
      <c r="JGK173" s="991"/>
      <c r="JGL173" s="991"/>
      <c r="JGM173" s="991"/>
      <c r="JGN173" s="991"/>
      <c r="JGO173" s="991"/>
      <c r="JGP173" s="991"/>
      <c r="JGQ173" s="991"/>
      <c r="JGR173" s="991"/>
      <c r="JGS173" s="991"/>
      <c r="JGT173" s="991"/>
      <c r="JGU173" s="991"/>
      <c r="JGV173" s="991"/>
      <c r="JGW173" s="991"/>
      <c r="JGX173" s="991"/>
      <c r="JGY173" s="991"/>
      <c r="JGZ173" s="991"/>
      <c r="JHA173" s="991"/>
      <c r="JHB173" s="991"/>
      <c r="JHC173" s="991"/>
      <c r="JHD173" s="991"/>
      <c r="JHE173" s="991"/>
      <c r="JHF173" s="991"/>
      <c r="JHG173" s="991"/>
      <c r="JHH173" s="991"/>
      <c r="JHI173" s="991"/>
      <c r="JHJ173" s="991"/>
      <c r="JHK173" s="991"/>
      <c r="JHL173" s="991"/>
      <c r="JHM173" s="991"/>
      <c r="JHN173" s="991"/>
      <c r="JHO173" s="991"/>
      <c r="JHP173" s="991"/>
      <c r="JHQ173" s="991"/>
      <c r="JHR173" s="991"/>
      <c r="JHS173" s="991"/>
      <c r="JHT173" s="991"/>
      <c r="JHU173" s="991"/>
      <c r="JHV173" s="991"/>
      <c r="JHW173" s="991"/>
      <c r="JHX173" s="991"/>
      <c r="JHY173" s="991"/>
      <c r="JHZ173" s="991"/>
      <c r="JIA173" s="991"/>
      <c r="JIB173" s="991"/>
      <c r="JIC173" s="991"/>
      <c r="JID173" s="991"/>
      <c r="JIE173" s="991"/>
      <c r="JIF173" s="991"/>
      <c r="JIG173" s="991"/>
      <c r="JIH173" s="991"/>
      <c r="JII173" s="991"/>
      <c r="JIJ173" s="991"/>
      <c r="JIK173" s="991"/>
      <c r="JIL173" s="991"/>
      <c r="JIM173" s="991"/>
      <c r="JIN173" s="991"/>
      <c r="JIO173" s="991"/>
      <c r="JIP173" s="991"/>
      <c r="JIQ173" s="991"/>
      <c r="JIR173" s="991"/>
      <c r="JIS173" s="991"/>
      <c r="JIT173" s="991"/>
      <c r="JIU173" s="991"/>
      <c r="JIV173" s="991"/>
      <c r="JIW173" s="991"/>
      <c r="JIX173" s="991"/>
      <c r="JIY173" s="991"/>
      <c r="JIZ173" s="991"/>
      <c r="JJA173" s="991"/>
      <c r="JJB173" s="991"/>
      <c r="JJC173" s="991"/>
      <c r="JJD173" s="991"/>
      <c r="JJE173" s="991"/>
      <c r="JJF173" s="991"/>
      <c r="JJG173" s="991"/>
      <c r="JJH173" s="991"/>
      <c r="JJI173" s="991"/>
      <c r="JJJ173" s="991"/>
      <c r="JJK173" s="991"/>
      <c r="JJL173" s="991"/>
      <c r="JJM173" s="991"/>
      <c r="JJN173" s="991"/>
      <c r="JJO173" s="991"/>
      <c r="JJP173" s="991"/>
      <c r="JJQ173" s="991"/>
      <c r="JJR173" s="991"/>
      <c r="JJS173" s="991"/>
      <c r="JJT173" s="991"/>
      <c r="JJU173" s="991"/>
      <c r="JJV173" s="991"/>
      <c r="JJW173" s="991"/>
      <c r="JJX173" s="991"/>
      <c r="JJY173" s="991"/>
      <c r="JJZ173" s="991"/>
      <c r="JKA173" s="991"/>
      <c r="JKB173" s="991"/>
      <c r="JKC173" s="991"/>
      <c r="JKD173" s="991"/>
      <c r="JKE173" s="991"/>
      <c r="JKF173" s="991"/>
      <c r="JKG173" s="991"/>
      <c r="JKH173" s="991"/>
      <c r="JKI173" s="991"/>
      <c r="JKJ173" s="991"/>
      <c r="JKK173" s="991"/>
      <c r="JKL173" s="991"/>
      <c r="JKM173" s="991"/>
      <c r="JKN173" s="991"/>
      <c r="JKO173" s="991"/>
      <c r="JKP173" s="991"/>
      <c r="JKQ173" s="991"/>
      <c r="JKR173" s="991"/>
      <c r="JKS173" s="991"/>
      <c r="JKT173" s="991"/>
      <c r="JKU173" s="991"/>
      <c r="JKV173" s="991"/>
      <c r="JKW173" s="991"/>
      <c r="JKX173" s="991"/>
      <c r="JKY173" s="991"/>
      <c r="JKZ173" s="991"/>
      <c r="JLA173" s="991"/>
      <c r="JLB173" s="991"/>
      <c r="JLC173" s="991"/>
      <c r="JLD173" s="991"/>
      <c r="JLE173" s="991"/>
      <c r="JLF173" s="991"/>
      <c r="JLG173" s="991"/>
      <c r="JLH173" s="991"/>
      <c r="JLI173" s="991"/>
      <c r="JLJ173" s="991"/>
      <c r="JLK173" s="991"/>
      <c r="JLL173" s="991"/>
      <c r="JLM173" s="991"/>
      <c r="JLN173" s="991"/>
      <c r="JLO173" s="991"/>
      <c r="JLP173" s="991"/>
      <c r="JLQ173" s="991"/>
      <c r="JLR173" s="991"/>
      <c r="JLS173" s="991"/>
      <c r="JLT173" s="991"/>
      <c r="JLU173" s="991"/>
      <c r="JLV173" s="991"/>
      <c r="JLW173" s="991"/>
      <c r="JLX173" s="991"/>
      <c r="JLY173" s="991"/>
      <c r="JLZ173" s="991"/>
      <c r="JMA173" s="991"/>
      <c r="JMB173" s="991"/>
      <c r="JMC173" s="991"/>
      <c r="JMD173" s="991"/>
      <c r="JME173" s="991"/>
      <c r="JMF173" s="991"/>
      <c r="JMG173" s="991"/>
      <c r="JMH173" s="991"/>
      <c r="JMI173" s="991"/>
      <c r="JMJ173" s="991"/>
      <c r="JMK173" s="991"/>
      <c r="JML173" s="991"/>
      <c r="JMM173" s="991"/>
      <c r="JMN173" s="991"/>
      <c r="JMO173" s="991"/>
      <c r="JMP173" s="991"/>
      <c r="JMQ173" s="991"/>
      <c r="JMR173" s="991"/>
      <c r="JMS173" s="991"/>
      <c r="JMT173" s="991"/>
      <c r="JMU173" s="991"/>
      <c r="JMV173" s="991"/>
      <c r="JMW173" s="991"/>
      <c r="JMX173" s="991"/>
      <c r="JMY173" s="991"/>
      <c r="JMZ173" s="991"/>
      <c r="JNA173" s="991"/>
      <c r="JNB173" s="991"/>
      <c r="JNC173" s="991"/>
      <c r="JND173" s="991"/>
      <c r="JNE173" s="991"/>
      <c r="JNF173" s="991"/>
      <c r="JNG173" s="991"/>
      <c r="JNH173" s="991"/>
      <c r="JNI173" s="991"/>
      <c r="JNJ173" s="991"/>
      <c r="JNK173" s="991"/>
      <c r="JNL173" s="991"/>
      <c r="JNM173" s="991"/>
      <c r="JNN173" s="991"/>
      <c r="JNO173" s="991"/>
      <c r="JNP173" s="991"/>
      <c r="JNQ173" s="991"/>
      <c r="JNR173" s="991"/>
      <c r="JNS173" s="991"/>
      <c r="JNT173" s="991"/>
      <c r="JNU173" s="991"/>
      <c r="JNV173" s="991"/>
      <c r="JNW173" s="991"/>
      <c r="JNX173" s="991"/>
      <c r="JNY173" s="991"/>
      <c r="JNZ173" s="991"/>
      <c r="JOA173" s="991"/>
      <c r="JOB173" s="991"/>
      <c r="JOC173" s="991"/>
      <c r="JOD173" s="991"/>
      <c r="JOE173" s="991"/>
      <c r="JOF173" s="991"/>
      <c r="JOG173" s="991"/>
      <c r="JOH173" s="991"/>
      <c r="JOI173" s="991"/>
      <c r="JOJ173" s="991"/>
      <c r="JOK173" s="991"/>
      <c r="JOL173" s="991"/>
      <c r="JOM173" s="991"/>
      <c r="JON173" s="991"/>
      <c r="JOO173" s="991"/>
      <c r="JOP173" s="991"/>
      <c r="JOQ173" s="991"/>
      <c r="JOR173" s="991"/>
      <c r="JOS173" s="991"/>
      <c r="JOT173" s="991"/>
      <c r="JOU173" s="991"/>
      <c r="JOV173" s="991"/>
      <c r="JOW173" s="991"/>
      <c r="JOX173" s="991"/>
      <c r="JOY173" s="991"/>
      <c r="JOZ173" s="991"/>
      <c r="JPA173" s="991"/>
      <c r="JPB173" s="991"/>
      <c r="JPC173" s="991"/>
      <c r="JPD173" s="991"/>
      <c r="JPE173" s="991"/>
      <c r="JPF173" s="991"/>
      <c r="JPG173" s="991"/>
      <c r="JPH173" s="991"/>
      <c r="JPI173" s="991"/>
      <c r="JPJ173" s="991"/>
      <c r="JPK173" s="991"/>
      <c r="JPL173" s="991"/>
      <c r="JPM173" s="991"/>
      <c r="JPN173" s="991"/>
      <c r="JPO173" s="991"/>
      <c r="JPP173" s="991"/>
      <c r="JPQ173" s="991"/>
      <c r="JPR173" s="991"/>
      <c r="JPS173" s="991"/>
      <c r="JPT173" s="991"/>
      <c r="JPU173" s="991"/>
      <c r="JPV173" s="991"/>
      <c r="JPW173" s="991"/>
      <c r="JPX173" s="991"/>
      <c r="JPY173" s="991"/>
      <c r="JPZ173" s="991"/>
      <c r="JQA173" s="991"/>
      <c r="JQB173" s="991"/>
      <c r="JQC173" s="991"/>
      <c r="JQD173" s="991"/>
      <c r="JQE173" s="991"/>
      <c r="JQF173" s="991"/>
      <c r="JQG173" s="991"/>
      <c r="JQH173" s="991"/>
      <c r="JQI173" s="991"/>
      <c r="JQJ173" s="991"/>
      <c r="JQK173" s="991"/>
      <c r="JQL173" s="991"/>
      <c r="JQM173" s="991"/>
      <c r="JQN173" s="991"/>
      <c r="JQO173" s="991"/>
      <c r="JQP173" s="991"/>
      <c r="JQQ173" s="991"/>
      <c r="JQR173" s="991"/>
      <c r="JQS173" s="991"/>
      <c r="JQT173" s="991"/>
      <c r="JQU173" s="991"/>
      <c r="JQV173" s="991"/>
      <c r="JQW173" s="991"/>
      <c r="JQX173" s="991"/>
      <c r="JQY173" s="991"/>
      <c r="JQZ173" s="991"/>
      <c r="JRA173" s="991"/>
      <c r="JRB173" s="991"/>
      <c r="JRC173" s="991"/>
      <c r="JRD173" s="991"/>
      <c r="JRE173" s="991"/>
      <c r="JRF173" s="991"/>
      <c r="JRG173" s="991"/>
      <c r="JRH173" s="991"/>
      <c r="JRI173" s="991"/>
      <c r="JRJ173" s="991"/>
      <c r="JRK173" s="991"/>
      <c r="JRL173" s="991"/>
      <c r="JRM173" s="991"/>
      <c r="JRN173" s="991"/>
      <c r="JRO173" s="991"/>
      <c r="JRP173" s="991"/>
      <c r="JRQ173" s="991"/>
      <c r="JRR173" s="991"/>
      <c r="JRS173" s="991"/>
      <c r="JRT173" s="991"/>
      <c r="JRU173" s="991"/>
      <c r="JRV173" s="991"/>
      <c r="JRW173" s="991"/>
      <c r="JRX173" s="991"/>
      <c r="JRY173" s="991"/>
      <c r="JRZ173" s="991"/>
      <c r="JSA173" s="991"/>
      <c r="JSB173" s="991"/>
      <c r="JSC173" s="991"/>
      <c r="JSD173" s="991"/>
      <c r="JSE173" s="991"/>
      <c r="JSF173" s="991"/>
      <c r="JSG173" s="991"/>
      <c r="JSH173" s="991"/>
      <c r="JSI173" s="991"/>
      <c r="JSJ173" s="991"/>
      <c r="JSK173" s="991"/>
      <c r="JSL173" s="991"/>
      <c r="JSM173" s="991"/>
      <c r="JSN173" s="991"/>
      <c r="JSO173" s="991"/>
      <c r="JSP173" s="991"/>
      <c r="JSQ173" s="991"/>
      <c r="JSR173" s="991"/>
      <c r="JSS173" s="991"/>
      <c r="JST173" s="991"/>
      <c r="JSU173" s="991"/>
      <c r="JSV173" s="991"/>
      <c r="JSW173" s="991"/>
      <c r="JSX173" s="991"/>
      <c r="JSY173" s="991"/>
      <c r="JSZ173" s="991"/>
      <c r="JTA173" s="991"/>
      <c r="JTB173" s="991"/>
      <c r="JTC173" s="991"/>
      <c r="JTD173" s="991"/>
      <c r="JTE173" s="991"/>
      <c r="JTF173" s="991"/>
      <c r="JTG173" s="991"/>
      <c r="JTH173" s="991"/>
      <c r="JTI173" s="991"/>
      <c r="JTJ173" s="991"/>
      <c r="JTK173" s="991"/>
      <c r="JTL173" s="991"/>
      <c r="JTM173" s="991"/>
      <c r="JTN173" s="991"/>
      <c r="JTO173" s="991"/>
      <c r="JTP173" s="991"/>
      <c r="JTQ173" s="991"/>
      <c r="JTR173" s="991"/>
      <c r="JTS173" s="991"/>
      <c r="JTT173" s="991"/>
      <c r="JTU173" s="991"/>
      <c r="JTV173" s="991"/>
      <c r="JTW173" s="991"/>
      <c r="JTX173" s="991"/>
      <c r="JTY173" s="991"/>
      <c r="JTZ173" s="991"/>
      <c r="JUA173" s="991"/>
      <c r="JUB173" s="991"/>
      <c r="JUC173" s="991"/>
      <c r="JUD173" s="991"/>
      <c r="JUE173" s="991"/>
      <c r="JUF173" s="991"/>
      <c r="JUG173" s="991"/>
      <c r="JUH173" s="991"/>
      <c r="JUI173" s="991"/>
      <c r="JUJ173" s="991"/>
      <c r="JUK173" s="991"/>
      <c r="JUL173" s="991"/>
      <c r="JUM173" s="991"/>
      <c r="JUN173" s="991"/>
      <c r="JUO173" s="991"/>
      <c r="JUP173" s="991"/>
      <c r="JUQ173" s="991"/>
      <c r="JUR173" s="991"/>
      <c r="JUS173" s="991"/>
      <c r="JUT173" s="991"/>
      <c r="JUU173" s="991"/>
      <c r="JUV173" s="991"/>
      <c r="JUW173" s="991"/>
      <c r="JUX173" s="991"/>
      <c r="JUY173" s="991"/>
      <c r="JUZ173" s="991"/>
      <c r="JVA173" s="991"/>
      <c r="JVB173" s="991"/>
      <c r="JVC173" s="991"/>
      <c r="JVD173" s="991"/>
      <c r="JVE173" s="991"/>
      <c r="JVF173" s="991"/>
      <c r="JVG173" s="991"/>
      <c r="JVH173" s="991"/>
      <c r="JVI173" s="991"/>
      <c r="JVJ173" s="991"/>
      <c r="JVK173" s="991"/>
      <c r="JVL173" s="991"/>
      <c r="JVM173" s="991"/>
      <c r="JVN173" s="991"/>
      <c r="JVO173" s="991"/>
      <c r="JVP173" s="991"/>
      <c r="JVQ173" s="991"/>
      <c r="JVR173" s="991"/>
      <c r="JVS173" s="991"/>
      <c r="JVT173" s="991"/>
      <c r="JVU173" s="991"/>
      <c r="JVV173" s="991"/>
      <c r="JVW173" s="991"/>
      <c r="JVX173" s="991"/>
      <c r="JVY173" s="991"/>
      <c r="JVZ173" s="991"/>
      <c r="JWA173" s="991"/>
      <c r="JWB173" s="991"/>
      <c r="JWC173" s="991"/>
      <c r="JWD173" s="991"/>
      <c r="JWE173" s="991"/>
      <c r="JWF173" s="991"/>
      <c r="JWG173" s="991"/>
      <c r="JWH173" s="991"/>
      <c r="JWI173" s="991"/>
      <c r="JWJ173" s="991"/>
      <c r="JWK173" s="991"/>
      <c r="JWL173" s="991"/>
      <c r="JWM173" s="991"/>
      <c r="JWN173" s="991"/>
      <c r="JWO173" s="991"/>
      <c r="JWP173" s="991"/>
      <c r="JWQ173" s="991"/>
      <c r="JWR173" s="991"/>
      <c r="JWS173" s="991"/>
      <c r="JWT173" s="991"/>
      <c r="JWU173" s="991"/>
      <c r="JWV173" s="991"/>
      <c r="JWW173" s="991"/>
      <c r="JWX173" s="991"/>
      <c r="JWY173" s="991"/>
      <c r="JWZ173" s="991"/>
      <c r="JXA173" s="991"/>
      <c r="JXB173" s="991"/>
      <c r="JXC173" s="991"/>
      <c r="JXD173" s="991"/>
      <c r="JXE173" s="991"/>
      <c r="JXF173" s="991"/>
      <c r="JXG173" s="991"/>
      <c r="JXH173" s="991"/>
      <c r="JXI173" s="991"/>
      <c r="JXJ173" s="991"/>
      <c r="JXK173" s="991"/>
      <c r="JXL173" s="991"/>
      <c r="JXM173" s="991"/>
      <c r="JXN173" s="991"/>
      <c r="JXO173" s="991"/>
      <c r="JXP173" s="991"/>
      <c r="JXQ173" s="991"/>
      <c r="JXR173" s="991"/>
      <c r="JXS173" s="991"/>
      <c r="JXT173" s="991"/>
      <c r="JXU173" s="991"/>
      <c r="JXV173" s="991"/>
      <c r="JXW173" s="991"/>
      <c r="JXX173" s="991"/>
      <c r="JXY173" s="991"/>
      <c r="JXZ173" s="991"/>
      <c r="JYA173" s="991"/>
      <c r="JYB173" s="991"/>
      <c r="JYC173" s="991"/>
      <c r="JYD173" s="991"/>
      <c r="JYE173" s="991"/>
      <c r="JYF173" s="991"/>
      <c r="JYG173" s="991"/>
      <c r="JYH173" s="991"/>
      <c r="JYI173" s="991"/>
      <c r="JYJ173" s="991"/>
      <c r="JYK173" s="991"/>
      <c r="JYL173" s="991"/>
      <c r="JYM173" s="991"/>
      <c r="JYN173" s="991"/>
      <c r="JYO173" s="991"/>
      <c r="JYP173" s="991"/>
      <c r="JYQ173" s="991"/>
      <c r="JYR173" s="991"/>
      <c r="JYS173" s="991"/>
      <c r="JYT173" s="991"/>
      <c r="JYU173" s="991"/>
      <c r="JYV173" s="991"/>
      <c r="JYW173" s="991"/>
      <c r="JYX173" s="991"/>
      <c r="JYY173" s="991"/>
      <c r="JYZ173" s="991"/>
      <c r="JZA173" s="991"/>
      <c r="JZB173" s="991"/>
      <c r="JZC173" s="991"/>
      <c r="JZD173" s="991"/>
      <c r="JZE173" s="991"/>
      <c r="JZF173" s="991"/>
      <c r="JZG173" s="991"/>
      <c r="JZH173" s="991"/>
      <c r="JZI173" s="991"/>
      <c r="JZJ173" s="991"/>
      <c r="JZK173" s="991"/>
      <c r="JZL173" s="991"/>
      <c r="JZM173" s="991"/>
      <c r="JZN173" s="991"/>
      <c r="JZO173" s="991"/>
      <c r="JZP173" s="991"/>
      <c r="JZQ173" s="991"/>
      <c r="JZR173" s="991"/>
      <c r="JZS173" s="991"/>
      <c r="JZT173" s="991"/>
      <c r="JZU173" s="991"/>
      <c r="JZV173" s="991"/>
      <c r="JZW173" s="991"/>
      <c r="JZX173" s="991"/>
      <c r="JZY173" s="991"/>
      <c r="JZZ173" s="991"/>
      <c r="KAA173" s="991"/>
      <c r="KAB173" s="991"/>
      <c r="KAC173" s="991"/>
      <c r="KAD173" s="991"/>
      <c r="KAE173" s="991"/>
      <c r="KAF173" s="991"/>
      <c r="KAG173" s="991"/>
      <c r="KAH173" s="991"/>
      <c r="KAI173" s="991"/>
      <c r="KAJ173" s="991"/>
      <c r="KAK173" s="991"/>
      <c r="KAL173" s="991"/>
      <c r="KAM173" s="991"/>
      <c r="KAN173" s="991"/>
      <c r="KAO173" s="991"/>
      <c r="KAP173" s="991"/>
      <c r="KAQ173" s="991"/>
      <c r="KAR173" s="991"/>
      <c r="KAS173" s="991"/>
      <c r="KAT173" s="991"/>
      <c r="KAU173" s="991"/>
      <c r="KAV173" s="991"/>
      <c r="KAW173" s="991"/>
      <c r="KAX173" s="991"/>
      <c r="KAY173" s="991"/>
      <c r="KAZ173" s="991"/>
      <c r="KBA173" s="991"/>
      <c r="KBB173" s="991"/>
      <c r="KBC173" s="991"/>
      <c r="KBD173" s="991"/>
      <c r="KBE173" s="991"/>
      <c r="KBF173" s="991"/>
      <c r="KBG173" s="991"/>
      <c r="KBH173" s="991"/>
      <c r="KBI173" s="991"/>
      <c r="KBJ173" s="991"/>
      <c r="KBK173" s="991"/>
      <c r="KBL173" s="991"/>
      <c r="KBM173" s="991"/>
      <c r="KBN173" s="991"/>
      <c r="KBO173" s="991"/>
      <c r="KBP173" s="991"/>
      <c r="KBQ173" s="991"/>
      <c r="KBR173" s="991"/>
      <c r="KBS173" s="991"/>
      <c r="KBT173" s="991"/>
      <c r="KBU173" s="991"/>
      <c r="KBV173" s="991"/>
      <c r="KBW173" s="991"/>
      <c r="KBX173" s="991"/>
      <c r="KBY173" s="991"/>
      <c r="KBZ173" s="991"/>
      <c r="KCA173" s="991"/>
      <c r="KCB173" s="991"/>
      <c r="KCC173" s="991"/>
      <c r="KCD173" s="991"/>
      <c r="KCE173" s="991"/>
      <c r="KCF173" s="991"/>
      <c r="KCG173" s="991"/>
      <c r="KCH173" s="991"/>
      <c r="KCI173" s="991"/>
      <c r="KCJ173" s="991"/>
      <c r="KCK173" s="991"/>
      <c r="KCL173" s="991"/>
      <c r="KCM173" s="991"/>
      <c r="KCN173" s="991"/>
      <c r="KCO173" s="991"/>
      <c r="KCP173" s="991"/>
      <c r="KCQ173" s="991"/>
      <c r="KCR173" s="991"/>
      <c r="KCS173" s="991"/>
      <c r="KCT173" s="991"/>
      <c r="KCU173" s="991"/>
      <c r="KCV173" s="991"/>
      <c r="KCW173" s="991"/>
      <c r="KCX173" s="991"/>
      <c r="KCY173" s="991"/>
      <c r="KCZ173" s="991"/>
      <c r="KDA173" s="991"/>
      <c r="KDB173" s="991"/>
      <c r="KDC173" s="991"/>
      <c r="KDD173" s="991"/>
      <c r="KDE173" s="991"/>
      <c r="KDF173" s="991"/>
      <c r="KDG173" s="991"/>
      <c r="KDH173" s="991"/>
      <c r="KDI173" s="991"/>
      <c r="KDJ173" s="991"/>
      <c r="KDK173" s="991"/>
      <c r="KDL173" s="991"/>
      <c r="KDM173" s="991"/>
      <c r="KDN173" s="991"/>
      <c r="KDO173" s="991"/>
      <c r="KDP173" s="991"/>
      <c r="KDQ173" s="991"/>
      <c r="KDR173" s="991"/>
      <c r="KDS173" s="991"/>
      <c r="KDT173" s="991"/>
      <c r="KDU173" s="991"/>
      <c r="KDV173" s="991"/>
      <c r="KDW173" s="991"/>
      <c r="KDX173" s="991"/>
      <c r="KDY173" s="991"/>
      <c r="KDZ173" s="991"/>
      <c r="KEA173" s="991"/>
      <c r="KEB173" s="991"/>
      <c r="KEC173" s="991"/>
      <c r="KED173" s="991"/>
      <c r="KEE173" s="991"/>
      <c r="KEF173" s="991"/>
      <c r="KEG173" s="991"/>
      <c r="KEH173" s="991"/>
      <c r="KEI173" s="991"/>
      <c r="KEJ173" s="991"/>
      <c r="KEK173" s="991"/>
      <c r="KEL173" s="991"/>
      <c r="KEM173" s="991"/>
      <c r="KEN173" s="991"/>
      <c r="KEO173" s="991"/>
      <c r="KEP173" s="991"/>
      <c r="KEQ173" s="991"/>
      <c r="KER173" s="991"/>
      <c r="KES173" s="991"/>
      <c r="KET173" s="991"/>
      <c r="KEU173" s="991"/>
      <c r="KEV173" s="991"/>
      <c r="KEW173" s="991"/>
      <c r="KEX173" s="991"/>
      <c r="KEY173" s="991"/>
      <c r="KEZ173" s="991"/>
      <c r="KFA173" s="991"/>
      <c r="KFB173" s="991"/>
      <c r="KFC173" s="991"/>
      <c r="KFD173" s="991"/>
      <c r="KFE173" s="991"/>
      <c r="KFF173" s="991"/>
      <c r="KFG173" s="991"/>
      <c r="KFH173" s="991"/>
      <c r="KFI173" s="991"/>
      <c r="KFJ173" s="991"/>
      <c r="KFK173" s="991"/>
      <c r="KFL173" s="991"/>
      <c r="KFM173" s="991"/>
      <c r="KFN173" s="991"/>
      <c r="KFO173" s="991"/>
      <c r="KFP173" s="991"/>
      <c r="KFQ173" s="991"/>
      <c r="KFR173" s="991"/>
      <c r="KFS173" s="991"/>
      <c r="KFT173" s="991"/>
      <c r="KFU173" s="991"/>
      <c r="KFV173" s="991"/>
      <c r="KFW173" s="991"/>
      <c r="KFX173" s="991"/>
      <c r="KFY173" s="991"/>
      <c r="KFZ173" s="991"/>
      <c r="KGA173" s="991"/>
      <c r="KGB173" s="991"/>
      <c r="KGC173" s="991"/>
      <c r="KGD173" s="991"/>
      <c r="KGE173" s="991"/>
      <c r="KGF173" s="991"/>
      <c r="KGG173" s="991"/>
      <c r="KGH173" s="991"/>
      <c r="KGI173" s="991"/>
      <c r="KGJ173" s="991"/>
      <c r="KGK173" s="991"/>
      <c r="KGL173" s="991"/>
      <c r="KGM173" s="991"/>
      <c r="KGN173" s="991"/>
      <c r="KGO173" s="991"/>
      <c r="KGP173" s="991"/>
      <c r="KGQ173" s="991"/>
      <c r="KGR173" s="991"/>
      <c r="KGS173" s="991"/>
      <c r="KGT173" s="991"/>
      <c r="KGU173" s="991"/>
      <c r="KGV173" s="991"/>
      <c r="KGW173" s="991"/>
      <c r="KGX173" s="991"/>
      <c r="KGY173" s="991"/>
      <c r="KGZ173" s="991"/>
      <c r="KHA173" s="991"/>
      <c r="KHB173" s="991"/>
      <c r="KHC173" s="991"/>
      <c r="KHD173" s="991"/>
      <c r="KHE173" s="991"/>
      <c r="KHF173" s="991"/>
      <c r="KHG173" s="991"/>
      <c r="KHH173" s="991"/>
      <c r="KHI173" s="991"/>
      <c r="KHJ173" s="991"/>
      <c r="KHK173" s="991"/>
      <c r="KHL173" s="991"/>
      <c r="KHM173" s="991"/>
      <c r="KHN173" s="991"/>
      <c r="KHO173" s="991"/>
      <c r="KHP173" s="991"/>
      <c r="KHQ173" s="991"/>
      <c r="KHR173" s="991"/>
      <c r="KHS173" s="991"/>
      <c r="KHT173" s="991"/>
      <c r="KHU173" s="991"/>
      <c r="KHV173" s="991"/>
      <c r="KHW173" s="991"/>
      <c r="KHX173" s="991"/>
      <c r="KHY173" s="991"/>
      <c r="KHZ173" s="991"/>
      <c r="KIA173" s="991"/>
      <c r="KIB173" s="991"/>
      <c r="KIC173" s="991"/>
      <c r="KID173" s="991"/>
      <c r="KIE173" s="991"/>
      <c r="KIF173" s="991"/>
      <c r="KIG173" s="991"/>
      <c r="KIH173" s="991"/>
      <c r="KII173" s="991"/>
      <c r="KIJ173" s="991"/>
      <c r="KIK173" s="991"/>
      <c r="KIL173" s="991"/>
      <c r="KIM173" s="991"/>
      <c r="KIN173" s="991"/>
      <c r="KIO173" s="991"/>
      <c r="KIP173" s="991"/>
      <c r="KIQ173" s="991"/>
      <c r="KIR173" s="991"/>
      <c r="KIS173" s="991"/>
      <c r="KIT173" s="991"/>
      <c r="KIU173" s="991"/>
      <c r="KIV173" s="991"/>
      <c r="KIW173" s="991"/>
      <c r="KIX173" s="991"/>
      <c r="KIY173" s="991"/>
      <c r="KIZ173" s="991"/>
      <c r="KJA173" s="991"/>
      <c r="KJB173" s="991"/>
      <c r="KJC173" s="991"/>
      <c r="KJD173" s="991"/>
      <c r="KJE173" s="991"/>
      <c r="KJF173" s="991"/>
      <c r="KJG173" s="991"/>
      <c r="KJH173" s="991"/>
      <c r="KJI173" s="991"/>
      <c r="KJJ173" s="991"/>
      <c r="KJK173" s="991"/>
      <c r="KJL173" s="991"/>
      <c r="KJM173" s="991"/>
      <c r="KJN173" s="991"/>
      <c r="KJO173" s="991"/>
      <c r="KJP173" s="991"/>
      <c r="KJQ173" s="991"/>
      <c r="KJR173" s="991"/>
      <c r="KJS173" s="991"/>
      <c r="KJT173" s="991"/>
      <c r="KJU173" s="991"/>
      <c r="KJV173" s="991"/>
      <c r="KJW173" s="991"/>
      <c r="KJX173" s="991"/>
      <c r="KJY173" s="991"/>
      <c r="KJZ173" s="991"/>
      <c r="KKA173" s="991"/>
      <c r="KKB173" s="991"/>
      <c r="KKC173" s="991"/>
      <c r="KKD173" s="991"/>
      <c r="KKE173" s="991"/>
      <c r="KKF173" s="991"/>
      <c r="KKG173" s="991"/>
      <c r="KKH173" s="991"/>
      <c r="KKI173" s="991"/>
      <c r="KKJ173" s="991"/>
      <c r="KKK173" s="991"/>
      <c r="KKL173" s="991"/>
      <c r="KKM173" s="991"/>
      <c r="KKN173" s="991"/>
      <c r="KKO173" s="991"/>
      <c r="KKP173" s="991"/>
      <c r="KKQ173" s="991"/>
      <c r="KKR173" s="991"/>
      <c r="KKS173" s="991"/>
      <c r="KKT173" s="991"/>
      <c r="KKU173" s="991"/>
      <c r="KKV173" s="991"/>
      <c r="KKW173" s="991"/>
      <c r="KKX173" s="991"/>
      <c r="KKY173" s="991"/>
      <c r="KKZ173" s="991"/>
      <c r="KLA173" s="991"/>
      <c r="KLB173" s="991"/>
      <c r="KLC173" s="991"/>
      <c r="KLD173" s="991"/>
      <c r="KLE173" s="991"/>
      <c r="KLF173" s="991"/>
      <c r="KLG173" s="991"/>
      <c r="KLH173" s="991"/>
      <c r="KLI173" s="991"/>
      <c r="KLJ173" s="991"/>
      <c r="KLK173" s="991"/>
      <c r="KLL173" s="991"/>
      <c r="KLM173" s="991"/>
      <c r="KLN173" s="991"/>
      <c r="KLO173" s="991"/>
      <c r="KLP173" s="991"/>
      <c r="KLQ173" s="991"/>
      <c r="KLR173" s="991"/>
      <c r="KLS173" s="991"/>
      <c r="KLT173" s="991"/>
      <c r="KLU173" s="991"/>
      <c r="KLV173" s="991"/>
      <c r="KLW173" s="991"/>
      <c r="KLX173" s="991"/>
      <c r="KLY173" s="991"/>
      <c r="KLZ173" s="991"/>
      <c r="KMA173" s="991"/>
      <c r="KMB173" s="991"/>
      <c r="KMC173" s="991"/>
      <c r="KMD173" s="991"/>
      <c r="KME173" s="991"/>
      <c r="KMF173" s="991"/>
      <c r="KMG173" s="991"/>
      <c r="KMH173" s="991"/>
      <c r="KMI173" s="991"/>
      <c r="KMJ173" s="991"/>
      <c r="KMK173" s="991"/>
      <c r="KML173" s="991"/>
      <c r="KMM173" s="991"/>
      <c r="KMN173" s="991"/>
      <c r="KMO173" s="991"/>
      <c r="KMP173" s="991"/>
      <c r="KMQ173" s="991"/>
      <c r="KMR173" s="991"/>
      <c r="KMS173" s="991"/>
      <c r="KMT173" s="991"/>
      <c r="KMU173" s="991"/>
      <c r="KMV173" s="991"/>
      <c r="KMW173" s="991"/>
      <c r="KMX173" s="991"/>
      <c r="KMY173" s="991"/>
      <c r="KMZ173" s="991"/>
      <c r="KNA173" s="991"/>
      <c r="KNB173" s="991"/>
      <c r="KNC173" s="991"/>
      <c r="KND173" s="991"/>
      <c r="KNE173" s="991"/>
      <c r="KNF173" s="991"/>
      <c r="KNG173" s="991"/>
      <c r="KNH173" s="991"/>
      <c r="KNI173" s="991"/>
      <c r="KNJ173" s="991"/>
      <c r="KNK173" s="991"/>
      <c r="KNL173" s="991"/>
      <c r="KNM173" s="991"/>
      <c r="KNN173" s="991"/>
      <c r="KNO173" s="991"/>
      <c r="KNP173" s="991"/>
      <c r="KNQ173" s="991"/>
      <c r="KNR173" s="991"/>
      <c r="KNS173" s="991"/>
      <c r="KNT173" s="991"/>
      <c r="KNU173" s="991"/>
      <c r="KNV173" s="991"/>
      <c r="KNW173" s="991"/>
      <c r="KNX173" s="991"/>
      <c r="KNY173" s="991"/>
      <c r="KNZ173" s="991"/>
      <c r="KOA173" s="991"/>
      <c r="KOB173" s="991"/>
      <c r="KOC173" s="991"/>
      <c r="KOD173" s="991"/>
      <c r="KOE173" s="991"/>
      <c r="KOF173" s="991"/>
      <c r="KOG173" s="991"/>
      <c r="KOH173" s="991"/>
      <c r="KOI173" s="991"/>
      <c r="KOJ173" s="991"/>
      <c r="KOK173" s="991"/>
      <c r="KOL173" s="991"/>
      <c r="KOM173" s="991"/>
      <c r="KON173" s="991"/>
      <c r="KOO173" s="991"/>
      <c r="KOP173" s="991"/>
      <c r="KOQ173" s="991"/>
      <c r="KOR173" s="991"/>
      <c r="KOS173" s="991"/>
      <c r="KOT173" s="991"/>
      <c r="KOU173" s="991"/>
      <c r="KOV173" s="991"/>
      <c r="KOW173" s="991"/>
      <c r="KOX173" s="991"/>
      <c r="KOY173" s="991"/>
      <c r="KOZ173" s="991"/>
      <c r="KPA173" s="991"/>
      <c r="KPB173" s="991"/>
      <c r="KPC173" s="991"/>
      <c r="KPD173" s="991"/>
      <c r="KPE173" s="991"/>
      <c r="KPF173" s="991"/>
      <c r="KPG173" s="991"/>
      <c r="KPH173" s="991"/>
      <c r="KPI173" s="991"/>
      <c r="KPJ173" s="991"/>
      <c r="KPK173" s="991"/>
      <c r="KPL173" s="991"/>
      <c r="KPM173" s="991"/>
      <c r="KPN173" s="991"/>
      <c r="KPO173" s="991"/>
      <c r="KPP173" s="991"/>
      <c r="KPQ173" s="991"/>
      <c r="KPR173" s="991"/>
      <c r="KPS173" s="991"/>
      <c r="KPT173" s="991"/>
      <c r="KPU173" s="991"/>
      <c r="KPV173" s="991"/>
      <c r="KPW173" s="991"/>
      <c r="KPX173" s="991"/>
      <c r="KPY173" s="991"/>
      <c r="KPZ173" s="991"/>
      <c r="KQA173" s="991"/>
      <c r="KQB173" s="991"/>
      <c r="KQC173" s="991"/>
      <c r="KQD173" s="991"/>
      <c r="KQE173" s="991"/>
      <c r="KQF173" s="991"/>
      <c r="KQG173" s="991"/>
      <c r="KQH173" s="991"/>
      <c r="KQI173" s="991"/>
      <c r="KQJ173" s="991"/>
      <c r="KQK173" s="991"/>
      <c r="KQL173" s="991"/>
      <c r="KQM173" s="991"/>
      <c r="KQN173" s="991"/>
      <c r="KQO173" s="991"/>
      <c r="KQP173" s="991"/>
      <c r="KQQ173" s="991"/>
      <c r="KQR173" s="991"/>
      <c r="KQS173" s="991"/>
      <c r="KQT173" s="991"/>
      <c r="KQU173" s="991"/>
      <c r="KQV173" s="991"/>
      <c r="KQW173" s="991"/>
      <c r="KQX173" s="991"/>
      <c r="KQY173" s="991"/>
      <c r="KQZ173" s="991"/>
      <c r="KRA173" s="991"/>
      <c r="KRB173" s="991"/>
      <c r="KRC173" s="991"/>
      <c r="KRD173" s="991"/>
      <c r="KRE173" s="991"/>
      <c r="KRF173" s="991"/>
      <c r="KRG173" s="991"/>
      <c r="KRH173" s="991"/>
      <c r="KRI173" s="991"/>
      <c r="KRJ173" s="991"/>
      <c r="KRK173" s="991"/>
      <c r="KRL173" s="991"/>
      <c r="KRM173" s="991"/>
      <c r="KRN173" s="991"/>
      <c r="KRO173" s="991"/>
      <c r="KRP173" s="991"/>
      <c r="KRQ173" s="991"/>
      <c r="KRR173" s="991"/>
      <c r="KRS173" s="991"/>
      <c r="KRT173" s="991"/>
      <c r="KRU173" s="991"/>
      <c r="KRV173" s="991"/>
      <c r="KRW173" s="991"/>
      <c r="KRX173" s="991"/>
      <c r="KRY173" s="991"/>
      <c r="KRZ173" s="991"/>
      <c r="KSA173" s="991"/>
      <c r="KSB173" s="991"/>
      <c r="KSC173" s="991"/>
      <c r="KSD173" s="991"/>
      <c r="KSE173" s="991"/>
      <c r="KSF173" s="991"/>
      <c r="KSG173" s="991"/>
      <c r="KSH173" s="991"/>
      <c r="KSI173" s="991"/>
      <c r="KSJ173" s="991"/>
      <c r="KSK173" s="991"/>
      <c r="KSL173" s="991"/>
      <c r="KSM173" s="991"/>
      <c r="KSN173" s="991"/>
      <c r="KSO173" s="991"/>
      <c r="KSP173" s="991"/>
      <c r="KSQ173" s="991"/>
      <c r="KSR173" s="991"/>
      <c r="KSS173" s="991"/>
      <c r="KST173" s="991"/>
      <c r="KSU173" s="991"/>
      <c r="KSV173" s="991"/>
      <c r="KSW173" s="991"/>
      <c r="KSX173" s="991"/>
      <c r="KSY173" s="991"/>
      <c r="KSZ173" s="991"/>
      <c r="KTA173" s="991"/>
      <c r="KTB173" s="991"/>
      <c r="KTC173" s="991"/>
      <c r="KTD173" s="991"/>
      <c r="KTE173" s="991"/>
      <c r="KTF173" s="991"/>
      <c r="KTG173" s="991"/>
      <c r="KTH173" s="991"/>
      <c r="KTI173" s="991"/>
      <c r="KTJ173" s="991"/>
      <c r="KTK173" s="991"/>
      <c r="KTL173" s="991"/>
      <c r="KTM173" s="991"/>
      <c r="KTN173" s="991"/>
      <c r="KTO173" s="991"/>
      <c r="KTP173" s="991"/>
      <c r="KTQ173" s="991"/>
      <c r="KTR173" s="991"/>
      <c r="KTS173" s="991"/>
      <c r="KTT173" s="991"/>
      <c r="KTU173" s="991"/>
      <c r="KTV173" s="991"/>
      <c r="KTW173" s="991"/>
      <c r="KTX173" s="991"/>
      <c r="KTY173" s="991"/>
      <c r="KTZ173" s="991"/>
      <c r="KUA173" s="991"/>
      <c r="KUB173" s="991"/>
      <c r="KUC173" s="991"/>
      <c r="KUD173" s="991"/>
      <c r="KUE173" s="991"/>
      <c r="KUF173" s="991"/>
      <c r="KUG173" s="991"/>
      <c r="KUH173" s="991"/>
      <c r="KUI173" s="991"/>
      <c r="KUJ173" s="991"/>
      <c r="KUK173" s="991"/>
      <c r="KUL173" s="991"/>
      <c r="KUM173" s="991"/>
      <c r="KUN173" s="991"/>
      <c r="KUO173" s="991"/>
      <c r="KUP173" s="991"/>
      <c r="KUQ173" s="991"/>
      <c r="KUR173" s="991"/>
      <c r="KUS173" s="991"/>
      <c r="KUT173" s="991"/>
      <c r="KUU173" s="991"/>
      <c r="KUV173" s="991"/>
      <c r="KUW173" s="991"/>
      <c r="KUX173" s="991"/>
      <c r="KUY173" s="991"/>
      <c r="KUZ173" s="991"/>
      <c r="KVA173" s="991"/>
      <c r="KVB173" s="991"/>
      <c r="KVC173" s="991"/>
      <c r="KVD173" s="991"/>
      <c r="KVE173" s="991"/>
      <c r="KVF173" s="991"/>
      <c r="KVG173" s="991"/>
      <c r="KVH173" s="991"/>
      <c r="KVI173" s="991"/>
      <c r="KVJ173" s="991"/>
      <c r="KVK173" s="991"/>
      <c r="KVL173" s="991"/>
      <c r="KVM173" s="991"/>
      <c r="KVN173" s="991"/>
      <c r="KVO173" s="991"/>
      <c r="KVP173" s="991"/>
      <c r="KVQ173" s="991"/>
      <c r="KVR173" s="991"/>
      <c r="KVS173" s="991"/>
      <c r="KVT173" s="991"/>
      <c r="KVU173" s="991"/>
      <c r="KVV173" s="991"/>
      <c r="KVW173" s="991"/>
      <c r="KVX173" s="991"/>
      <c r="KVY173" s="991"/>
      <c r="KVZ173" s="991"/>
      <c r="KWA173" s="991"/>
      <c r="KWB173" s="991"/>
      <c r="KWC173" s="991"/>
      <c r="KWD173" s="991"/>
      <c r="KWE173" s="991"/>
      <c r="KWF173" s="991"/>
      <c r="KWG173" s="991"/>
      <c r="KWH173" s="991"/>
      <c r="KWI173" s="991"/>
      <c r="KWJ173" s="991"/>
      <c r="KWK173" s="991"/>
      <c r="KWL173" s="991"/>
      <c r="KWM173" s="991"/>
      <c r="KWN173" s="991"/>
      <c r="KWO173" s="991"/>
      <c r="KWP173" s="991"/>
      <c r="KWQ173" s="991"/>
      <c r="KWR173" s="991"/>
      <c r="KWS173" s="991"/>
      <c r="KWT173" s="991"/>
      <c r="KWU173" s="991"/>
      <c r="KWV173" s="991"/>
      <c r="KWW173" s="991"/>
      <c r="KWX173" s="991"/>
      <c r="KWY173" s="991"/>
      <c r="KWZ173" s="991"/>
      <c r="KXA173" s="991"/>
      <c r="KXB173" s="991"/>
      <c r="KXC173" s="991"/>
      <c r="KXD173" s="991"/>
      <c r="KXE173" s="991"/>
      <c r="KXF173" s="991"/>
      <c r="KXG173" s="991"/>
      <c r="KXH173" s="991"/>
      <c r="KXI173" s="991"/>
      <c r="KXJ173" s="991"/>
      <c r="KXK173" s="991"/>
      <c r="KXL173" s="991"/>
      <c r="KXM173" s="991"/>
      <c r="KXN173" s="991"/>
      <c r="KXO173" s="991"/>
      <c r="KXP173" s="991"/>
      <c r="KXQ173" s="991"/>
      <c r="KXR173" s="991"/>
      <c r="KXS173" s="991"/>
      <c r="KXT173" s="991"/>
      <c r="KXU173" s="991"/>
      <c r="KXV173" s="991"/>
      <c r="KXW173" s="991"/>
      <c r="KXX173" s="991"/>
      <c r="KXY173" s="991"/>
      <c r="KXZ173" s="991"/>
      <c r="KYA173" s="991"/>
      <c r="KYB173" s="991"/>
      <c r="KYC173" s="991"/>
      <c r="KYD173" s="991"/>
      <c r="KYE173" s="991"/>
      <c r="KYF173" s="991"/>
      <c r="KYG173" s="991"/>
      <c r="KYH173" s="991"/>
      <c r="KYI173" s="991"/>
      <c r="KYJ173" s="991"/>
      <c r="KYK173" s="991"/>
      <c r="KYL173" s="991"/>
      <c r="KYM173" s="991"/>
      <c r="KYN173" s="991"/>
      <c r="KYO173" s="991"/>
      <c r="KYP173" s="991"/>
      <c r="KYQ173" s="991"/>
      <c r="KYR173" s="991"/>
      <c r="KYS173" s="991"/>
      <c r="KYT173" s="991"/>
      <c r="KYU173" s="991"/>
      <c r="KYV173" s="991"/>
      <c r="KYW173" s="991"/>
      <c r="KYX173" s="991"/>
      <c r="KYY173" s="991"/>
      <c r="KYZ173" s="991"/>
      <c r="KZA173" s="991"/>
      <c r="KZB173" s="991"/>
      <c r="KZC173" s="991"/>
      <c r="KZD173" s="991"/>
      <c r="KZE173" s="991"/>
      <c r="KZF173" s="991"/>
      <c r="KZG173" s="991"/>
      <c r="KZH173" s="991"/>
      <c r="KZI173" s="991"/>
      <c r="KZJ173" s="991"/>
      <c r="KZK173" s="991"/>
      <c r="KZL173" s="991"/>
      <c r="KZM173" s="991"/>
      <c r="KZN173" s="991"/>
      <c r="KZO173" s="991"/>
      <c r="KZP173" s="991"/>
      <c r="KZQ173" s="991"/>
      <c r="KZR173" s="991"/>
      <c r="KZS173" s="991"/>
      <c r="KZT173" s="991"/>
      <c r="KZU173" s="991"/>
      <c r="KZV173" s="991"/>
      <c r="KZW173" s="991"/>
      <c r="KZX173" s="991"/>
      <c r="KZY173" s="991"/>
      <c r="KZZ173" s="991"/>
      <c r="LAA173" s="991"/>
      <c r="LAB173" s="991"/>
      <c r="LAC173" s="991"/>
      <c r="LAD173" s="991"/>
      <c r="LAE173" s="991"/>
      <c r="LAF173" s="991"/>
      <c r="LAG173" s="991"/>
      <c r="LAH173" s="991"/>
      <c r="LAI173" s="991"/>
      <c r="LAJ173" s="991"/>
      <c r="LAK173" s="991"/>
      <c r="LAL173" s="991"/>
      <c r="LAM173" s="991"/>
      <c r="LAN173" s="991"/>
      <c r="LAO173" s="991"/>
      <c r="LAP173" s="991"/>
      <c r="LAQ173" s="991"/>
      <c r="LAR173" s="991"/>
      <c r="LAS173" s="991"/>
      <c r="LAT173" s="991"/>
      <c r="LAU173" s="991"/>
      <c r="LAV173" s="991"/>
      <c r="LAW173" s="991"/>
      <c r="LAX173" s="991"/>
      <c r="LAY173" s="991"/>
      <c r="LAZ173" s="991"/>
      <c r="LBA173" s="991"/>
      <c r="LBB173" s="991"/>
      <c r="LBC173" s="991"/>
      <c r="LBD173" s="991"/>
      <c r="LBE173" s="991"/>
      <c r="LBF173" s="991"/>
      <c r="LBG173" s="991"/>
      <c r="LBH173" s="991"/>
      <c r="LBI173" s="991"/>
      <c r="LBJ173" s="991"/>
      <c r="LBK173" s="991"/>
      <c r="LBL173" s="991"/>
      <c r="LBM173" s="991"/>
      <c r="LBN173" s="991"/>
      <c r="LBO173" s="991"/>
      <c r="LBP173" s="991"/>
      <c r="LBQ173" s="991"/>
      <c r="LBR173" s="991"/>
      <c r="LBS173" s="991"/>
      <c r="LBT173" s="991"/>
      <c r="LBU173" s="991"/>
      <c r="LBV173" s="991"/>
      <c r="LBW173" s="991"/>
      <c r="LBX173" s="991"/>
      <c r="LBY173" s="991"/>
      <c r="LBZ173" s="991"/>
      <c r="LCA173" s="991"/>
      <c r="LCB173" s="991"/>
      <c r="LCC173" s="991"/>
      <c r="LCD173" s="991"/>
      <c r="LCE173" s="991"/>
      <c r="LCF173" s="991"/>
      <c r="LCG173" s="991"/>
      <c r="LCH173" s="991"/>
      <c r="LCI173" s="991"/>
      <c r="LCJ173" s="991"/>
      <c r="LCK173" s="991"/>
      <c r="LCL173" s="991"/>
      <c r="LCM173" s="991"/>
      <c r="LCN173" s="991"/>
      <c r="LCO173" s="991"/>
      <c r="LCP173" s="991"/>
      <c r="LCQ173" s="991"/>
      <c r="LCR173" s="991"/>
      <c r="LCS173" s="991"/>
      <c r="LCT173" s="991"/>
      <c r="LCU173" s="991"/>
      <c r="LCV173" s="991"/>
      <c r="LCW173" s="991"/>
      <c r="LCX173" s="991"/>
      <c r="LCY173" s="991"/>
      <c r="LCZ173" s="991"/>
      <c r="LDA173" s="991"/>
      <c r="LDB173" s="991"/>
      <c r="LDC173" s="991"/>
      <c r="LDD173" s="991"/>
      <c r="LDE173" s="991"/>
      <c r="LDF173" s="991"/>
      <c r="LDG173" s="991"/>
      <c r="LDH173" s="991"/>
      <c r="LDI173" s="991"/>
      <c r="LDJ173" s="991"/>
      <c r="LDK173" s="991"/>
      <c r="LDL173" s="991"/>
      <c r="LDM173" s="991"/>
      <c r="LDN173" s="991"/>
      <c r="LDO173" s="991"/>
      <c r="LDP173" s="991"/>
      <c r="LDQ173" s="991"/>
      <c r="LDR173" s="991"/>
      <c r="LDS173" s="991"/>
      <c r="LDT173" s="991"/>
      <c r="LDU173" s="991"/>
      <c r="LDV173" s="991"/>
      <c r="LDW173" s="991"/>
      <c r="LDX173" s="991"/>
      <c r="LDY173" s="991"/>
      <c r="LDZ173" s="991"/>
      <c r="LEA173" s="991"/>
      <c r="LEB173" s="991"/>
      <c r="LEC173" s="991"/>
      <c r="LED173" s="991"/>
      <c r="LEE173" s="991"/>
      <c r="LEF173" s="991"/>
      <c r="LEG173" s="991"/>
      <c r="LEH173" s="991"/>
      <c r="LEI173" s="991"/>
      <c r="LEJ173" s="991"/>
      <c r="LEK173" s="991"/>
      <c r="LEL173" s="991"/>
      <c r="LEM173" s="991"/>
      <c r="LEN173" s="991"/>
      <c r="LEO173" s="991"/>
      <c r="LEP173" s="991"/>
      <c r="LEQ173" s="991"/>
      <c r="LER173" s="991"/>
      <c r="LES173" s="991"/>
      <c r="LET173" s="991"/>
      <c r="LEU173" s="991"/>
      <c r="LEV173" s="991"/>
      <c r="LEW173" s="991"/>
      <c r="LEX173" s="991"/>
      <c r="LEY173" s="991"/>
      <c r="LEZ173" s="991"/>
      <c r="LFA173" s="991"/>
      <c r="LFB173" s="991"/>
      <c r="LFC173" s="991"/>
      <c r="LFD173" s="991"/>
      <c r="LFE173" s="991"/>
      <c r="LFF173" s="991"/>
      <c r="LFG173" s="991"/>
      <c r="LFH173" s="991"/>
      <c r="LFI173" s="991"/>
      <c r="LFJ173" s="991"/>
      <c r="LFK173" s="991"/>
      <c r="LFL173" s="991"/>
      <c r="LFM173" s="991"/>
      <c r="LFN173" s="991"/>
      <c r="LFO173" s="991"/>
      <c r="LFP173" s="991"/>
      <c r="LFQ173" s="991"/>
      <c r="LFR173" s="991"/>
      <c r="LFS173" s="991"/>
      <c r="LFT173" s="991"/>
      <c r="LFU173" s="991"/>
      <c r="LFV173" s="991"/>
      <c r="LFW173" s="991"/>
      <c r="LFX173" s="991"/>
      <c r="LFY173" s="991"/>
      <c r="LFZ173" s="991"/>
      <c r="LGA173" s="991"/>
      <c r="LGB173" s="991"/>
      <c r="LGC173" s="991"/>
      <c r="LGD173" s="991"/>
      <c r="LGE173" s="991"/>
      <c r="LGF173" s="991"/>
      <c r="LGG173" s="991"/>
      <c r="LGH173" s="991"/>
      <c r="LGI173" s="991"/>
      <c r="LGJ173" s="991"/>
      <c r="LGK173" s="991"/>
      <c r="LGL173" s="991"/>
      <c r="LGM173" s="991"/>
      <c r="LGN173" s="991"/>
      <c r="LGO173" s="991"/>
      <c r="LGP173" s="991"/>
      <c r="LGQ173" s="991"/>
      <c r="LGR173" s="991"/>
      <c r="LGS173" s="991"/>
      <c r="LGT173" s="991"/>
      <c r="LGU173" s="991"/>
      <c r="LGV173" s="991"/>
      <c r="LGW173" s="991"/>
      <c r="LGX173" s="991"/>
      <c r="LGY173" s="991"/>
      <c r="LGZ173" s="991"/>
      <c r="LHA173" s="991"/>
      <c r="LHB173" s="991"/>
      <c r="LHC173" s="991"/>
      <c r="LHD173" s="991"/>
      <c r="LHE173" s="991"/>
      <c r="LHF173" s="991"/>
      <c r="LHG173" s="991"/>
      <c r="LHH173" s="991"/>
      <c r="LHI173" s="991"/>
      <c r="LHJ173" s="991"/>
      <c r="LHK173" s="991"/>
      <c r="LHL173" s="991"/>
      <c r="LHM173" s="991"/>
      <c r="LHN173" s="991"/>
      <c r="LHO173" s="991"/>
      <c r="LHP173" s="991"/>
      <c r="LHQ173" s="991"/>
      <c r="LHR173" s="991"/>
      <c r="LHS173" s="991"/>
      <c r="LHT173" s="991"/>
      <c r="LHU173" s="991"/>
      <c r="LHV173" s="991"/>
      <c r="LHW173" s="991"/>
      <c r="LHX173" s="991"/>
      <c r="LHY173" s="991"/>
      <c r="LHZ173" s="991"/>
      <c r="LIA173" s="991"/>
      <c r="LIB173" s="991"/>
      <c r="LIC173" s="991"/>
      <c r="LID173" s="991"/>
      <c r="LIE173" s="991"/>
      <c r="LIF173" s="991"/>
      <c r="LIG173" s="991"/>
      <c r="LIH173" s="991"/>
      <c r="LII173" s="991"/>
      <c r="LIJ173" s="991"/>
      <c r="LIK173" s="991"/>
      <c r="LIL173" s="991"/>
      <c r="LIM173" s="991"/>
      <c r="LIN173" s="991"/>
      <c r="LIO173" s="991"/>
      <c r="LIP173" s="991"/>
      <c r="LIQ173" s="991"/>
      <c r="LIR173" s="991"/>
      <c r="LIS173" s="991"/>
      <c r="LIT173" s="991"/>
      <c r="LIU173" s="991"/>
      <c r="LIV173" s="991"/>
      <c r="LIW173" s="991"/>
      <c r="LIX173" s="991"/>
      <c r="LIY173" s="991"/>
      <c r="LIZ173" s="991"/>
      <c r="LJA173" s="991"/>
      <c r="LJB173" s="991"/>
      <c r="LJC173" s="991"/>
      <c r="LJD173" s="991"/>
      <c r="LJE173" s="991"/>
      <c r="LJF173" s="991"/>
      <c r="LJG173" s="991"/>
      <c r="LJH173" s="991"/>
      <c r="LJI173" s="991"/>
      <c r="LJJ173" s="991"/>
      <c r="LJK173" s="991"/>
      <c r="LJL173" s="991"/>
      <c r="LJM173" s="991"/>
      <c r="LJN173" s="991"/>
      <c r="LJO173" s="991"/>
      <c r="LJP173" s="991"/>
      <c r="LJQ173" s="991"/>
      <c r="LJR173" s="991"/>
      <c r="LJS173" s="991"/>
      <c r="LJT173" s="991"/>
      <c r="LJU173" s="991"/>
      <c r="LJV173" s="991"/>
      <c r="LJW173" s="991"/>
      <c r="LJX173" s="991"/>
      <c r="LJY173" s="991"/>
      <c r="LJZ173" s="991"/>
      <c r="LKA173" s="991"/>
      <c r="LKB173" s="991"/>
      <c r="LKC173" s="991"/>
      <c r="LKD173" s="991"/>
      <c r="LKE173" s="991"/>
      <c r="LKF173" s="991"/>
      <c r="LKG173" s="991"/>
      <c r="LKH173" s="991"/>
      <c r="LKI173" s="991"/>
      <c r="LKJ173" s="991"/>
      <c r="LKK173" s="991"/>
      <c r="LKL173" s="991"/>
      <c r="LKM173" s="991"/>
      <c r="LKN173" s="991"/>
      <c r="LKO173" s="991"/>
      <c r="LKP173" s="991"/>
      <c r="LKQ173" s="991"/>
      <c r="LKR173" s="991"/>
      <c r="LKS173" s="991"/>
      <c r="LKT173" s="991"/>
      <c r="LKU173" s="991"/>
      <c r="LKV173" s="991"/>
      <c r="LKW173" s="991"/>
      <c r="LKX173" s="991"/>
      <c r="LKY173" s="991"/>
      <c r="LKZ173" s="991"/>
      <c r="LLA173" s="991"/>
      <c r="LLB173" s="991"/>
      <c r="LLC173" s="991"/>
      <c r="LLD173" s="991"/>
      <c r="LLE173" s="991"/>
      <c r="LLF173" s="991"/>
      <c r="LLG173" s="991"/>
      <c r="LLH173" s="991"/>
      <c r="LLI173" s="991"/>
      <c r="LLJ173" s="991"/>
      <c r="LLK173" s="991"/>
      <c r="LLL173" s="991"/>
      <c r="LLM173" s="991"/>
      <c r="LLN173" s="991"/>
      <c r="LLO173" s="991"/>
      <c r="LLP173" s="991"/>
      <c r="LLQ173" s="991"/>
      <c r="LLR173" s="991"/>
      <c r="LLS173" s="991"/>
      <c r="LLT173" s="991"/>
      <c r="LLU173" s="991"/>
      <c r="LLV173" s="991"/>
      <c r="LLW173" s="991"/>
      <c r="LLX173" s="991"/>
      <c r="LLY173" s="991"/>
      <c r="LLZ173" s="991"/>
      <c r="LMA173" s="991"/>
      <c r="LMB173" s="991"/>
      <c r="LMC173" s="991"/>
      <c r="LMD173" s="991"/>
      <c r="LME173" s="991"/>
      <c r="LMF173" s="991"/>
      <c r="LMG173" s="991"/>
      <c r="LMH173" s="991"/>
      <c r="LMI173" s="991"/>
      <c r="LMJ173" s="991"/>
      <c r="LMK173" s="991"/>
      <c r="LML173" s="991"/>
      <c r="LMM173" s="991"/>
      <c r="LMN173" s="991"/>
      <c r="LMO173" s="991"/>
      <c r="LMP173" s="991"/>
      <c r="LMQ173" s="991"/>
      <c r="LMR173" s="991"/>
      <c r="LMS173" s="991"/>
      <c r="LMT173" s="991"/>
      <c r="LMU173" s="991"/>
      <c r="LMV173" s="991"/>
      <c r="LMW173" s="991"/>
      <c r="LMX173" s="991"/>
      <c r="LMY173" s="991"/>
      <c r="LMZ173" s="991"/>
      <c r="LNA173" s="991"/>
      <c r="LNB173" s="991"/>
      <c r="LNC173" s="991"/>
      <c r="LND173" s="991"/>
      <c r="LNE173" s="991"/>
      <c r="LNF173" s="991"/>
      <c r="LNG173" s="991"/>
      <c r="LNH173" s="991"/>
      <c r="LNI173" s="991"/>
      <c r="LNJ173" s="991"/>
      <c r="LNK173" s="991"/>
      <c r="LNL173" s="991"/>
      <c r="LNM173" s="991"/>
      <c r="LNN173" s="991"/>
      <c r="LNO173" s="991"/>
      <c r="LNP173" s="991"/>
      <c r="LNQ173" s="991"/>
      <c r="LNR173" s="991"/>
      <c r="LNS173" s="991"/>
      <c r="LNT173" s="991"/>
      <c r="LNU173" s="991"/>
      <c r="LNV173" s="991"/>
      <c r="LNW173" s="991"/>
      <c r="LNX173" s="991"/>
      <c r="LNY173" s="991"/>
      <c r="LNZ173" s="991"/>
      <c r="LOA173" s="991"/>
      <c r="LOB173" s="991"/>
      <c r="LOC173" s="991"/>
      <c r="LOD173" s="991"/>
      <c r="LOE173" s="991"/>
      <c r="LOF173" s="991"/>
      <c r="LOG173" s="991"/>
      <c r="LOH173" s="991"/>
      <c r="LOI173" s="991"/>
      <c r="LOJ173" s="991"/>
      <c r="LOK173" s="991"/>
      <c r="LOL173" s="991"/>
      <c r="LOM173" s="991"/>
      <c r="LON173" s="991"/>
      <c r="LOO173" s="991"/>
      <c r="LOP173" s="991"/>
      <c r="LOQ173" s="991"/>
      <c r="LOR173" s="991"/>
      <c r="LOS173" s="991"/>
      <c r="LOT173" s="991"/>
      <c r="LOU173" s="991"/>
      <c r="LOV173" s="991"/>
      <c r="LOW173" s="991"/>
      <c r="LOX173" s="991"/>
      <c r="LOY173" s="991"/>
      <c r="LOZ173" s="991"/>
      <c r="LPA173" s="991"/>
      <c r="LPB173" s="991"/>
      <c r="LPC173" s="991"/>
      <c r="LPD173" s="991"/>
      <c r="LPE173" s="991"/>
      <c r="LPF173" s="991"/>
      <c r="LPG173" s="991"/>
      <c r="LPH173" s="991"/>
      <c r="LPI173" s="991"/>
      <c r="LPJ173" s="991"/>
      <c r="LPK173" s="991"/>
      <c r="LPL173" s="991"/>
      <c r="LPM173" s="991"/>
      <c r="LPN173" s="991"/>
      <c r="LPO173" s="991"/>
      <c r="LPP173" s="991"/>
      <c r="LPQ173" s="991"/>
      <c r="LPR173" s="991"/>
      <c r="LPS173" s="991"/>
      <c r="LPT173" s="991"/>
      <c r="LPU173" s="991"/>
      <c r="LPV173" s="991"/>
      <c r="LPW173" s="991"/>
      <c r="LPX173" s="991"/>
      <c r="LPY173" s="991"/>
      <c r="LPZ173" s="991"/>
      <c r="LQA173" s="991"/>
      <c r="LQB173" s="991"/>
      <c r="LQC173" s="991"/>
      <c r="LQD173" s="991"/>
      <c r="LQE173" s="991"/>
      <c r="LQF173" s="991"/>
      <c r="LQG173" s="991"/>
      <c r="LQH173" s="991"/>
      <c r="LQI173" s="991"/>
      <c r="LQJ173" s="991"/>
      <c r="LQK173" s="991"/>
      <c r="LQL173" s="991"/>
      <c r="LQM173" s="991"/>
      <c r="LQN173" s="991"/>
      <c r="LQO173" s="991"/>
      <c r="LQP173" s="991"/>
      <c r="LQQ173" s="991"/>
      <c r="LQR173" s="991"/>
      <c r="LQS173" s="991"/>
      <c r="LQT173" s="991"/>
      <c r="LQU173" s="991"/>
      <c r="LQV173" s="991"/>
      <c r="LQW173" s="991"/>
      <c r="LQX173" s="991"/>
      <c r="LQY173" s="991"/>
      <c r="LQZ173" s="991"/>
      <c r="LRA173" s="991"/>
      <c r="LRB173" s="991"/>
      <c r="LRC173" s="991"/>
      <c r="LRD173" s="991"/>
      <c r="LRE173" s="991"/>
      <c r="LRF173" s="991"/>
      <c r="LRG173" s="991"/>
      <c r="LRH173" s="991"/>
      <c r="LRI173" s="991"/>
      <c r="LRJ173" s="991"/>
      <c r="LRK173" s="991"/>
      <c r="LRL173" s="991"/>
      <c r="LRM173" s="991"/>
      <c r="LRN173" s="991"/>
      <c r="LRO173" s="991"/>
      <c r="LRP173" s="991"/>
      <c r="LRQ173" s="991"/>
      <c r="LRR173" s="991"/>
      <c r="LRS173" s="991"/>
      <c r="LRT173" s="991"/>
      <c r="LRU173" s="991"/>
      <c r="LRV173" s="991"/>
      <c r="LRW173" s="991"/>
      <c r="LRX173" s="991"/>
      <c r="LRY173" s="991"/>
      <c r="LRZ173" s="991"/>
      <c r="LSA173" s="991"/>
      <c r="LSB173" s="991"/>
      <c r="LSC173" s="991"/>
      <c r="LSD173" s="991"/>
      <c r="LSE173" s="991"/>
      <c r="LSF173" s="991"/>
      <c r="LSG173" s="991"/>
      <c r="LSH173" s="991"/>
      <c r="LSI173" s="991"/>
      <c r="LSJ173" s="991"/>
      <c r="LSK173" s="991"/>
      <c r="LSL173" s="991"/>
      <c r="LSM173" s="991"/>
      <c r="LSN173" s="991"/>
      <c r="LSO173" s="991"/>
      <c r="LSP173" s="991"/>
      <c r="LSQ173" s="991"/>
      <c r="LSR173" s="991"/>
      <c r="LSS173" s="991"/>
      <c r="LST173" s="991"/>
      <c r="LSU173" s="991"/>
      <c r="LSV173" s="991"/>
      <c r="LSW173" s="991"/>
      <c r="LSX173" s="991"/>
      <c r="LSY173" s="991"/>
      <c r="LSZ173" s="991"/>
      <c r="LTA173" s="991"/>
      <c r="LTB173" s="991"/>
      <c r="LTC173" s="991"/>
      <c r="LTD173" s="991"/>
      <c r="LTE173" s="991"/>
      <c r="LTF173" s="991"/>
      <c r="LTG173" s="991"/>
      <c r="LTH173" s="991"/>
      <c r="LTI173" s="991"/>
      <c r="LTJ173" s="991"/>
      <c r="LTK173" s="991"/>
      <c r="LTL173" s="991"/>
      <c r="LTM173" s="991"/>
      <c r="LTN173" s="991"/>
      <c r="LTO173" s="991"/>
      <c r="LTP173" s="991"/>
      <c r="LTQ173" s="991"/>
      <c r="LTR173" s="991"/>
      <c r="LTS173" s="991"/>
      <c r="LTT173" s="991"/>
      <c r="LTU173" s="991"/>
      <c r="LTV173" s="991"/>
      <c r="LTW173" s="991"/>
      <c r="LTX173" s="991"/>
      <c r="LTY173" s="991"/>
      <c r="LTZ173" s="991"/>
      <c r="LUA173" s="991"/>
      <c r="LUB173" s="991"/>
      <c r="LUC173" s="991"/>
      <c r="LUD173" s="991"/>
      <c r="LUE173" s="991"/>
      <c r="LUF173" s="991"/>
      <c r="LUG173" s="991"/>
      <c r="LUH173" s="991"/>
      <c r="LUI173" s="991"/>
      <c r="LUJ173" s="991"/>
      <c r="LUK173" s="991"/>
      <c r="LUL173" s="991"/>
      <c r="LUM173" s="991"/>
      <c r="LUN173" s="991"/>
      <c r="LUO173" s="991"/>
      <c r="LUP173" s="991"/>
      <c r="LUQ173" s="991"/>
      <c r="LUR173" s="991"/>
      <c r="LUS173" s="991"/>
      <c r="LUT173" s="991"/>
      <c r="LUU173" s="991"/>
      <c r="LUV173" s="991"/>
      <c r="LUW173" s="991"/>
      <c r="LUX173" s="991"/>
      <c r="LUY173" s="991"/>
      <c r="LUZ173" s="991"/>
      <c r="LVA173" s="991"/>
      <c r="LVB173" s="991"/>
      <c r="LVC173" s="991"/>
      <c r="LVD173" s="991"/>
      <c r="LVE173" s="991"/>
      <c r="LVF173" s="991"/>
      <c r="LVG173" s="991"/>
      <c r="LVH173" s="991"/>
      <c r="LVI173" s="991"/>
      <c r="LVJ173" s="991"/>
      <c r="LVK173" s="991"/>
      <c r="LVL173" s="991"/>
      <c r="LVM173" s="991"/>
      <c r="LVN173" s="991"/>
      <c r="LVO173" s="991"/>
      <c r="LVP173" s="991"/>
      <c r="LVQ173" s="991"/>
      <c r="LVR173" s="991"/>
      <c r="LVS173" s="991"/>
      <c r="LVT173" s="991"/>
      <c r="LVU173" s="991"/>
      <c r="LVV173" s="991"/>
      <c r="LVW173" s="991"/>
      <c r="LVX173" s="991"/>
      <c r="LVY173" s="991"/>
      <c r="LVZ173" s="991"/>
      <c r="LWA173" s="991"/>
      <c r="LWB173" s="991"/>
      <c r="LWC173" s="991"/>
      <c r="LWD173" s="991"/>
      <c r="LWE173" s="991"/>
      <c r="LWF173" s="991"/>
      <c r="LWG173" s="991"/>
      <c r="LWH173" s="991"/>
      <c r="LWI173" s="991"/>
      <c r="LWJ173" s="991"/>
      <c r="LWK173" s="991"/>
      <c r="LWL173" s="991"/>
      <c r="LWM173" s="991"/>
      <c r="LWN173" s="991"/>
      <c r="LWO173" s="991"/>
      <c r="LWP173" s="991"/>
      <c r="LWQ173" s="991"/>
      <c r="LWR173" s="991"/>
      <c r="LWS173" s="991"/>
      <c r="LWT173" s="991"/>
      <c r="LWU173" s="991"/>
      <c r="LWV173" s="991"/>
      <c r="LWW173" s="991"/>
      <c r="LWX173" s="991"/>
      <c r="LWY173" s="991"/>
      <c r="LWZ173" s="991"/>
      <c r="LXA173" s="991"/>
      <c r="LXB173" s="991"/>
      <c r="LXC173" s="991"/>
      <c r="LXD173" s="991"/>
      <c r="LXE173" s="991"/>
      <c r="LXF173" s="991"/>
      <c r="LXG173" s="991"/>
      <c r="LXH173" s="991"/>
      <c r="LXI173" s="991"/>
      <c r="LXJ173" s="991"/>
      <c r="LXK173" s="991"/>
      <c r="LXL173" s="991"/>
      <c r="LXM173" s="991"/>
      <c r="LXN173" s="991"/>
      <c r="LXO173" s="991"/>
      <c r="LXP173" s="991"/>
      <c r="LXQ173" s="991"/>
      <c r="LXR173" s="991"/>
      <c r="LXS173" s="991"/>
      <c r="LXT173" s="991"/>
      <c r="LXU173" s="991"/>
      <c r="LXV173" s="991"/>
      <c r="LXW173" s="991"/>
      <c r="LXX173" s="991"/>
      <c r="LXY173" s="991"/>
      <c r="LXZ173" s="991"/>
      <c r="LYA173" s="991"/>
      <c r="LYB173" s="991"/>
      <c r="LYC173" s="991"/>
      <c r="LYD173" s="991"/>
      <c r="LYE173" s="991"/>
      <c r="LYF173" s="991"/>
      <c r="LYG173" s="991"/>
      <c r="LYH173" s="991"/>
      <c r="LYI173" s="991"/>
      <c r="LYJ173" s="991"/>
      <c r="LYK173" s="991"/>
      <c r="LYL173" s="991"/>
      <c r="LYM173" s="991"/>
      <c r="LYN173" s="991"/>
      <c r="LYO173" s="991"/>
      <c r="LYP173" s="991"/>
      <c r="LYQ173" s="991"/>
      <c r="LYR173" s="991"/>
      <c r="LYS173" s="991"/>
      <c r="LYT173" s="991"/>
      <c r="LYU173" s="991"/>
      <c r="LYV173" s="991"/>
      <c r="LYW173" s="991"/>
      <c r="LYX173" s="991"/>
      <c r="LYY173" s="991"/>
      <c r="LYZ173" s="991"/>
      <c r="LZA173" s="991"/>
      <c r="LZB173" s="991"/>
      <c r="LZC173" s="991"/>
      <c r="LZD173" s="991"/>
      <c r="LZE173" s="991"/>
      <c r="LZF173" s="991"/>
      <c r="LZG173" s="991"/>
      <c r="LZH173" s="991"/>
      <c r="LZI173" s="991"/>
      <c r="LZJ173" s="991"/>
      <c r="LZK173" s="991"/>
      <c r="LZL173" s="991"/>
      <c r="LZM173" s="991"/>
      <c r="LZN173" s="991"/>
      <c r="LZO173" s="991"/>
      <c r="LZP173" s="991"/>
      <c r="LZQ173" s="991"/>
      <c r="LZR173" s="991"/>
      <c r="LZS173" s="991"/>
      <c r="LZT173" s="991"/>
      <c r="LZU173" s="991"/>
      <c r="LZV173" s="991"/>
      <c r="LZW173" s="991"/>
      <c r="LZX173" s="991"/>
      <c r="LZY173" s="991"/>
      <c r="LZZ173" s="991"/>
      <c r="MAA173" s="991"/>
      <c r="MAB173" s="991"/>
      <c r="MAC173" s="991"/>
      <c r="MAD173" s="991"/>
      <c r="MAE173" s="991"/>
      <c r="MAF173" s="991"/>
      <c r="MAG173" s="991"/>
      <c r="MAH173" s="991"/>
      <c r="MAI173" s="991"/>
      <c r="MAJ173" s="991"/>
      <c r="MAK173" s="991"/>
      <c r="MAL173" s="991"/>
      <c r="MAM173" s="991"/>
      <c r="MAN173" s="991"/>
      <c r="MAO173" s="991"/>
      <c r="MAP173" s="991"/>
      <c r="MAQ173" s="991"/>
      <c r="MAR173" s="991"/>
      <c r="MAS173" s="991"/>
      <c r="MAT173" s="991"/>
      <c r="MAU173" s="991"/>
      <c r="MAV173" s="991"/>
      <c r="MAW173" s="991"/>
      <c r="MAX173" s="991"/>
      <c r="MAY173" s="991"/>
      <c r="MAZ173" s="991"/>
      <c r="MBA173" s="991"/>
      <c r="MBB173" s="991"/>
      <c r="MBC173" s="991"/>
      <c r="MBD173" s="991"/>
      <c r="MBE173" s="991"/>
      <c r="MBF173" s="991"/>
      <c r="MBG173" s="991"/>
      <c r="MBH173" s="991"/>
      <c r="MBI173" s="991"/>
      <c r="MBJ173" s="991"/>
      <c r="MBK173" s="991"/>
      <c r="MBL173" s="991"/>
      <c r="MBM173" s="991"/>
      <c r="MBN173" s="991"/>
      <c r="MBO173" s="991"/>
      <c r="MBP173" s="991"/>
      <c r="MBQ173" s="991"/>
      <c r="MBR173" s="991"/>
      <c r="MBS173" s="991"/>
      <c r="MBT173" s="991"/>
      <c r="MBU173" s="991"/>
      <c r="MBV173" s="991"/>
      <c r="MBW173" s="991"/>
      <c r="MBX173" s="991"/>
      <c r="MBY173" s="991"/>
      <c r="MBZ173" s="991"/>
      <c r="MCA173" s="991"/>
      <c r="MCB173" s="991"/>
      <c r="MCC173" s="991"/>
      <c r="MCD173" s="991"/>
      <c r="MCE173" s="991"/>
      <c r="MCF173" s="991"/>
      <c r="MCG173" s="991"/>
      <c r="MCH173" s="991"/>
      <c r="MCI173" s="991"/>
      <c r="MCJ173" s="991"/>
      <c r="MCK173" s="991"/>
      <c r="MCL173" s="991"/>
      <c r="MCM173" s="991"/>
      <c r="MCN173" s="991"/>
      <c r="MCO173" s="991"/>
      <c r="MCP173" s="991"/>
      <c r="MCQ173" s="991"/>
      <c r="MCR173" s="991"/>
      <c r="MCS173" s="991"/>
      <c r="MCT173" s="991"/>
      <c r="MCU173" s="991"/>
      <c r="MCV173" s="991"/>
      <c r="MCW173" s="991"/>
      <c r="MCX173" s="991"/>
      <c r="MCY173" s="991"/>
      <c r="MCZ173" s="991"/>
      <c r="MDA173" s="991"/>
      <c r="MDB173" s="991"/>
      <c r="MDC173" s="991"/>
      <c r="MDD173" s="991"/>
      <c r="MDE173" s="991"/>
      <c r="MDF173" s="991"/>
      <c r="MDG173" s="991"/>
      <c r="MDH173" s="991"/>
      <c r="MDI173" s="991"/>
      <c r="MDJ173" s="991"/>
      <c r="MDK173" s="991"/>
      <c r="MDL173" s="991"/>
      <c r="MDM173" s="991"/>
      <c r="MDN173" s="991"/>
      <c r="MDO173" s="991"/>
      <c r="MDP173" s="991"/>
      <c r="MDQ173" s="991"/>
      <c r="MDR173" s="991"/>
      <c r="MDS173" s="991"/>
      <c r="MDT173" s="991"/>
      <c r="MDU173" s="991"/>
      <c r="MDV173" s="991"/>
      <c r="MDW173" s="991"/>
      <c r="MDX173" s="991"/>
      <c r="MDY173" s="991"/>
      <c r="MDZ173" s="991"/>
      <c r="MEA173" s="991"/>
      <c r="MEB173" s="991"/>
      <c r="MEC173" s="991"/>
      <c r="MED173" s="991"/>
      <c r="MEE173" s="991"/>
      <c r="MEF173" s="991"/>
      <c r="MEG173" s="991"/>
      <c r="MEH173" s="991"/>
      <c r="MEI173" s="991"/>
      <c r="MEJ173" s="991"/>
      <c r="MEK173" s="991"/>
      <c r="MEL173" s="991"/>
      <c r="MEM173" s="991"/>
      <c r="MEN173" s="991"/>
      <c r="MEO173" s="991"/>
      <c r="MEP173" s="991"/>
      <c r="MEQ173" s="991"/>
      <c r="MER173" s="991"/>
      <c r="MES173" s="991"/>
      <c r="MET173" s="991"/>
      <c r="MEU173" s="991"/>
      <c r="MEV173" s="991"/>
      <c r="MEW173" s="991"/>
      <c r="MEX173" s="991"/>
      <c r="MEY173" s="991"/>
      <c r="MEZ173" s="991"/>
      <c r="MFA173" s="991"/>
      <c r="MFB173" s="991"/>
      <c r="MFC173" s="991"/>
      <c r="MFD173" s="991"/>
      <c r="MFE173" s="991"/>
      <c r="MFF173" s="991"/>
      <c r="MFG173" s="991"/>
      <c r="MFH173" s="991"/>
      <c r="MFI173" s="991"/>
      <c r="MFJ173" s="991"/>
      <c r="MFK173" s="991"/>
      <c r="MFL173" s="991"/>
      <c r="MFM173" s="991"/>
      <c r="MFN173" s="991"/>
      <c r="MFO173" s="991"/>
      <c r="MFP173" s="991"/>
      <c r="MFQ173" s="991"/>
      <c r="MFR173" s="991"/>
      <c r="MFS173" s="991"/>
      <c r="MFT173" s="991"/>
      <c r="MFU173" s="991"/>
      <c r="MFV173" s="991"/>
      <c r="MFW173" s="991"/>
      <c r="MFX173" s="991"/>
      <c r="MFY173" s="991"/>
      <c r="MFZ173" s="991"/>
      <c r="MGA173" s="991"/>
      <c r="MGB173" s="991"/>
      <c r="MGC173" s="991"/>
      <c r="MGD173" s="991"/>
      <c r="MGE173" s="991"/>
      <c r="MGF173" s="991"/>
      <c r="MGG173" s="991"/>
      <c r="MGH173" s="991"/>
      <c r="MGI173" s="991"/>
      <c r="MGJ173" s="991"/>
      <c r="MGK173" s="991"/>
      <c r="MGL173" s="991"/>
      <c r="MGM173" s="991"/>
      <c r="MGN173" s="991"/>
      <c r="MGO173" s="991"/>
      <c r="MGP173" s="991"/>
      <c r="MGQ173" s="991"/>
      <c r="MGR173" s="991"/>
      <c r="MGS173" s="991"/>
      <c r="MGT173" s="991"/>
      <c r="MGU173" s="991"/>
      <c r="MGV173" s="991"/>
      <c r="MGW173" s="991"/>
      <c r="MGX173" s="991"/>
      <c r="MGY173" s="991"/>
      <c r="MGZ173" s="991"/>
      <c r="MHA173" s="991"/>
      <c r="MHB173" s="991"/>
      <c r="MHC173" s="991"/>
      <c r="MHD173" s="991"/>
      <c r="MHE173" s="991"/>
      <c r="MHF173" s="991"/>
      <c r="MHG173" s="991"/>
      <c r="MHH173" s="991"/>
      <c r="MHI173" s="991"/>
      <c r="MHJ173" s="991"/>
      <c r="MHK173" s="991"/>
      <c r="MHL173" s="991"/>
      <c r="MHM173" s="991"/>
      <c r="MHN173" s="991"/>
      <c r="MHO173" s="991"/>
      <c r="MHP173" s="991"/>
      <c r="MHQ173" s="991"/>
      <c r="MHR173" s="991"/>
      <c r="MHS173" s="991"/>
      <c r="MHT173" s="991"/>
      <c r="MHU173" s="991"/>
      <c r="MHV173" s="991"/>
      <c r="MHW173" s="991"/>
      <c r="MHX173" s="991"/>
      <c r="MHY173" s="991"/>
      <c r="MHZ173" s="991"/>
      <c r="MIA173" s="991"/>
      <c r="MIB173" s="991"/>
      <c r="MIC173" s="991"/>
      <c r="MID173" s="991"/>
      <c r="MIE173" s="991"/>
      <c r="MIF173" s="991"/>
      <c r="MIG173" s="991"/>
      <c r="MIH173" s="991"/>
      <c r="MII173" s="991"/>
      <c r="MIJ173" s="991"/>
      <c r="MIK173" s="991"/>
      <c r="MIL173" s="991"/>
      <c r="MIM173" s="991"/>
      <c r="MIN173" s="991"/>
      <c r="MIO173" s="991"/>
      <c r="MIP173" s="991"/>
      <c r="MIQ173" s="991"/>
      <c r="MIR173" s="991"/>
      <c r="MIS173" s="991"/>
      <c r="MIT173" s="991"/>
      <c r="MIU173" s="991"/>
      <c r="MIV173" s="991"/>
      <c r="MIW173" s="991"/>
      <c r="MIX173" s="991"/>
      <c r="MIY173" s="991"/>
      <c r="MIZ173" s="991"/>
      <c r="MJA173" s="991"/>
      <c r="MJB173" s="991"/>
      <c r="MJC173" s="991"/>
      <c r="MJD173" s="991"/>
      <c r="MJE173" s="991"/>
      <c r="MJF173" s="991"/>
      <c r="MJG173" s="991"/>
      <c r="MJH173" s="991"/>
      <c r="MJI173" s="991"/>
      <c r="MJJ173" s="991"/>
      <c r="MJK173" s="991"/>
      <c r="MJL173" s="991"/>
      <c r="MJM173" s="991"/>
      <c r="MJN173" s="991"/>
      <c r="MJO173" s="991"/>
      <c r="MJP173" s="991"/>
      <c r="MJQ173" s="991"/>
      <c r="MJR173" s="991"/>
      <c r="MJS173" s="991"/>
      <c r="MJT173" s="991"/>
      <c r="MJU173" s="991"/>
      <c r="MJV173" s="991"/>
      <c r="MJW173" s="991"/>
      <c r="MJX173" s="991"/>
      <c r="MJY173" s="991"/>
      <c r="MJZ173" s="991"/>
      <c r="MKA173" s="991"/>
      <c r="MKB173" s="991"/>
      <c r="MKC173" s="991"/>
      <c r="MKD173" s="991"/>
      <c r="MKE173" s="991"/>
      <c r="MKF173" s="991"/>
      <c r="MKG173" s="991"/>
      <c r="MKH173" s="991"/>
      <c r="MKI173" s="991"/>
      <c r="MKJ173" s="991"/>
      <c r="MKK173" s="991"/>
      <c r="MKL173" s="991"/>
      <c r="MKM173" s="991"/>
      <c r="MKN173" s="991"/>
      <c r="MKO173" s="991"/>
      <c r="MKP173" s="991"/>
      <c r="MKQ173" s="991"/>
      <c r="MKR173" s="991"/>
      <c r="MKS173" s="991"/>
      <c r="MKT173" s="991"/>
      <c r="MKU173" s="991"/>
      <c r="MKV173" s="991"/>
      <c r="MKW173" s="991"/>
      <c r="MKX173" s="991"/>
      <c r="MKY173" s="991"/>
      <c r="MKZ173" s="991"/>
      <c r="MLA173" s="991"/>
      <c r="MLB173" s="991"/>
      <c r="MLC173" s="991"/>
      <c r="MLD173" s="991"/>
      <c r="MLE173" s="991"/>
      <c r="MLF173" s="991"/>
      <c r="MLG173" s="991"/>
      <c r="MLH173" s="991"/>
      <c r="MLI173" s="991"/>
      <c r="MLJ173" s="991"/>
      <c r="MLK173" s="991"/>
      <c r="MLL173" s="991"/>
      <c r="MLM173" s="991"/>
      <c r="MLN173" s="991"/>
      <c r="MLO173" s="991"/>
      <c r="MLP173" s="991"/>
      <c r="MLQ173" s="991"/>
      <c r="MLR173" s="991"/>
      <c r="MLS173" s="991"/>
      <c r="MLT173" s="991"/>
      <c r="MLU173" s="991"/>
      <c r="MLV173" s="991"/>
      <c r="MLW173" s="991"/>
      <c r="MLX173" s="991"/>
      <c r="MLY173" s="991"/>
      <c r="MLZ173" s="991"/>
      <c r="MMA173" s="991"/>
      <c r="MMB173" s="991"/>
      <c r="MMC173" s="991"/>
      <c r="MMD173" s="991"/>
      <c r="MME173" s="991"/>
      <c r="MMF173" s="991"/>
      <c r="MMG173" s="991"/>
      <c r="MMH173" s="991"/>
      <c r="MMI173" s="991"/>
      <c r="MMJ173" s="991"/>
      <c r="MMK173" s="991"/>
      <c r="MML173" s="991"/>
      <c r="MMM173" s="991"/>
      <c r="MMN173" s="991"/>
      <c r="MMO173" s="991"/>
      <c r="MMP173" s="991"/>
      <c r="MMQ173" s="991"/>
      <c r="MMR173" s="991"/>
      <c r="MMS173" s="991"/>
      <c r="MMT173" s="991"/>
      <c r="MMU173" s="991"/>
      <c r="MMV173" s="991"/>
      <c r="MMW173" s="991"/>
      <c r="MMX173" s="991"/>
      <c r="MMY173" s="991"/>
      <c r="MMZ173" s="991"/>
      <c r="MNA173" s="991"/>
      <c r="MNB173" s="991"/>
      <c r="MNC173" s="991"/>
      <c r="MND173" s="991"/>
      <c r="MNE173" s="991"/>
      <c r="MNF173" s="991"/>
      <c r="MNG173" s="991"/>
      <c r="MNH173" s="991"/>
      <c r="MNI173" s="991"/>
      <c r="MNJ173" s="991"/>
      <c r="MNK173" s="991"/>
      <c r="MNL173" s="991"/>
      <c r="MNM173" s="991"/>
      <c r="MNN173" s="991"/>
      <c r="MNO173" s="991"/>
      <c r="MNP173" s="991"/>
      <c r="MNQ173" s="991"/>
      <c r="MNR173" s="991"/>
      <c r="MNS173" s="991"/>
      <c r="MNT173" s="991"/>
      <c r="MNU173" s="991"/>
      <c r="MNV173" s="991"/>
      <c r="MNW173" s="991"/>
      <c r="MNX173" s="991"/>
      <c r="MNY173" s="991"/>
      <c r="MNZ173" s="991"/>
      <c r="MOA173" s="991"/>
      <c r="MOB173" s="991"/>
      <c r="MOC173" s="991"/>
      <c r="MOD173" s="991"/>
      <c r="MOE173" s="991"/>
      <c r="MOF173" s="991"/>
      <c r="MOG173" s="991"/>
      <c r="MOH173" s="991"/>
      <c r="MOI173" s="991"/>
      <c r="MOJ173" s="991"/>
      <c r="MOK173" s="991"/>
      <c r="MOL173" s="991"/>
      <c r="MOM173" s="991"/>
      <c r="MON173" s="991"/>
      <c r="MOO173" s="991"/>
      <c r="MOP173" s="991"/>
      <c r="MOQ173" s="991"/>
      <c r="MOR173" s="991"/>
      <c r="MOS173" s="991"/>
      <c r="MOT173" s="991"/>
      <c r="MOU173" s="991"/>
      <c r="MOV173" s="991"/>
      <c r="MOW173" s="991"/>
      <c r="MOX173" s="991"/>
      <c r="MOY173" s="991"/>
      <c r="MOZ173" s="991"/>
      <c r="MPA173" s="991"/>
      <c r="MPB173" s="991"/>
      <c r="MPC173" s="991"/>
      <c r="MPD173" s="991"/>
      <c r="MPE173" s="991"/>
      <c r="MPF173" s="991"/>
      <c r="MPG173" s="991"/>
      <c r="MPH173" s="991"/>
      <c r="MPI173" s="991"/>
      <c r="MPJ173" s="991"/>
      <c r="MPK173" s="991"/>
      <c r="MPL173" s="991"/>
      <c r="MPM173" s="991"/>
      <c r="MPN173" s="991"/>
      <c r="MPO173" s="991"/>
      <c r="MPP173" s="991"/>
      <c r="MPQ173" s="991"/>
      <c r="MPR173" s="991"/>
      <c r="MPS173" s="991"/>
      <c r="MPT173" s="991"/>
      <c r="MPU173" s="991"/>
      <c r="MPV173" s="991"/>
      <c r="MPW173" s="991"/>
      <c r="MPX173" s="991"/>
      <c r="MPY173" s="991"/>
      <c r="MPZ173" s="991"/>
      <c r="MQA173" s="991"/>
      <c r="MQB173" s="991"/>
      <c r="MQC173" s="991"/>
      <c r="MQD173" s="991"/>
      <c r="MQE173" s="991"/>
      <c r="MQF173" s="991"/>
      <c r="MQG173" s="991"/>
      <c r="MQH173" s="991"/>
      <c r="MQI173" s="991"/>
      <c r="MQJ173" s="991"/>
      <c r="MQK173" s="991"/>
      <c r="MQL173" s="991"/>
      <c r="MQM173" s="991"/>
      <c r="MQN173" s="991"/>
      <c r="MQO173" s="991"/>
      <c r="MQP173" s="991"/>
      <c r="MQQ173" s="991"/>
      <c r="MQR173" s="991"/>
      <c r="MQS173" s="991"/>
      <c r="MQT173" s="991"/>
      <c r="MQU173" s="991"/>
      <c r="MQV173" s="991"/>
      <c r="MQW173" s="991"/>
      <c r="MQX173" s="991"/>
      <c r="MQY173" s="991"/>
      <c r="MQZ173" s="991"/>
      <c r="MRA173" s="991"/>
      <c r="MRB173" s="991"/>
      <c r="MRC173" s="991"/>
      <c r="MRD173" s="991"/>
      <c r="MRE173" s="991"/>
      <c r="MRF173" s="991"/>
      <c r="MRG173" s="991"/>
      <c r="MRH173" s="991"/>
      <c r="MRI173" s="991"/>
      <c r="MRJ173" s="991"/>
      <c r="MRK173" s="991"/>
      <c r="MRL173" s="991"/>
      <c r="MRM173" s="991"/>
      <c r="MRN173" s="991"/>
      <c r="MRO173" s="991"/>
      <c r="MRP173" s="991"/>
      <c r="MRQ173" s="991"/>
      <c r="MRR173" s="991"/>
      <c r="MRS173" s="991"/>
      <c r="MRT173" s="991"/>
      <c r="MRU173" s="991"/>
      <c r="MRV173" s="991"/>
      <c r="MRW173" s="991"/>
      <c r="MRX173" s="991"/>
      <c r="MRY173" s="991"/>
      <c r="MRZ173" s="991"/>
      <c r="MSA173" s="991"/>
      <c r="MSB173" s="991"/>
      <c r="MSC173" s="991"/>
      <c r="MSD173" s="991"/>
      <c r="MSE173" s="991"/>
      <c r="MSF173" s="991"/>
      <c r="MSG173" s="991"/>
      <c r="MSH173" s="991"/>
      <c r="MSI173" s="991"/>
      <c r="MSJ173" s="991"/>
      <c r="MSK173" s="991"/>
      <c r="MSL173" s="991"/>
      <c r="MSM173" s="991"/>
      <c r="MSN173" s="991"/>
      <c r="MSO173" s="991"/>
      <c r="MSP173" s="991"/>
      <c r="MSQ173" s="991"/>
      <c r="MSR173" s="991"/>
      <c r="MSS173" s="991"/>
      <c r="MST173" s="991"/>
      <c r="MSU173" s="991"/>
      <c r="MSV173" s="991"/>
      <c r="MSW173" s="991"/>
      <c r="MSX173" s="991"/>
      <c r="MSY173" s="991"/>
      <c r="MSZ173" s="991"/>
      <c r="MTA173" s="991"/>
      <c r="MTB173" s="991"/>
      <c r="MTC173" s="991"/>
      <c r="MTD173" s="991"/>
      <c r="MTE173" s="991"/>
      <c r="MTF173" s="991"/>
      <c r="MTG173" s="991"/>
      <c r="MTH173" s="991"/>
      <c r="MTI173" s="991"/>
      <c r="MTJ173" s="991"/>
      <c r="MTK173" s="991"/>
      <c r="MTL173" s="991"/>
      <c r="MTM173" s="991"/>
      <c r="MTN173" s="991"/>
      <c r="MTO173" s="991"/>
      <c r="MTP173" s="991"/>
      <c r="MTQ173" s="991"/>
      <c r="MTR173" s="991"/>
      <c r="MTS173" s="991"/>
      <c r="MTT173" s="991"/>
      <c r="MTU173" s="991"/>
      <c r="MTV173" s="991"/>
      <c r="MTW173" s="991"/>
      <c r="MTX173" s="991"/>
      <c r="MTY173" s="991"/>
      <c r="MTZ173" s="991"/>
      <c r="MUA173" s="991"/>
      <c r="MUB173" s="991"/>
      <c r="MUC173" s="991"/>
      <c r="MUD173" s="991"/>
      <c r="MUE173" s="991"/>
      <c r="MUF173" s="991"/>
      <c r="MUG173" s="991"/>
      <c r="MUH173" s="991"/>
      <c r="MUI173" s="991"/>
      <c r="MUJ173" s="991"/>
      <c r="MUK173" s="991"/>
      <c r="MUL173" s="991"/>
      <c r="MUM173" s="991"/>
      <c r="MUN173" s="991"/>
      <c r="MUO173" s="991"/>
      <c r="MUP173" s="991"/>
      <c r="MUQ173" s="991"/>
      <c r="MUR173" s="991"/>
      <c r="MUS173" s="991"/>
      <c r="MUT173" s="991"/>
      <c r="MUU173" s="991"/>
      <c r="MUV173" s="991"/>
      <c r="MUW173" s="991"/>
      <c r="MUX173" s="991"/>
      <c r="MUY173" s="991"/>
      <c r="MUZ173" s="991"/>
      <c r="MVA173" s="991"/>
      <c r="MVB173" s="991"/>
      <c r="MVC173" s="991"/>
      <c r="MVD173" s="991"/>
      <c r="MVE173" s="991"/>
      <c r="MVF173" s="991"/>
      <c r="MVG173" s="991"/>
      <c r="MVH173" s="991"/>
      <c r="MVI173" s="991"/>
      <c r="MVJ173" s="991"/>
      <c r="MVK173" s="991"/>
      <c r="MVL173" s="991"/>
      <c r="MVM173" s="991"/>
      <c r="MVN173" s="991"/>
      <c r="MVO173" s="991"/>
      <c r="MVP173" s="991"/>
      <c r="MVQ173" s="991"/>
      <c r="MVR173" s="991"/>
      <c r="MVS173" s="991"/>
      <c r="MVT173" s="991"/>
      <c r="MVU173" s="991"/>
      <c r="MVV173" s="991"/>
      <c r="MVW173" s="991"/>
      <c r="MVX173" s="991"/>
      <c r="MVY173" s="991"/>
      <c r="MVZ173" s="991"/>
      <c r="MWA173" s="991"/>
      <c r="MWB173" s="991"/>
      <c r="MWC173" s="991"/>
      <c r="MWD173" s="991"/>
      <c r="MWE173" s="991"/>
      <c r="MWF173" s="991"/>
      <c r="MWG173" s="991"/>
      <c r="MWH173" s="991"/>
      <c r="MWI173" s="991"/>
      <c r="MWJ173" s="991"/>
      <c r="MWK173" s="991"/>
      <c r="MWL173" s="991"/>
      <c r="MWM173" s="991"/>
      <c r="MWN173" s="991"/>
      <c r="MWO173" s="991"/>
      <c r="MWP173" s="991"/>
      <c r="MWQ173" s="991"/>
      <c r="MWR173" s="991"/>
      <c r="MWS173" s="991"/>
      <c r="MWT173" s="991"/>
      <c r="MWU173" s="991"/>
      <c r="MWV173" s="991"/>
      <c r="MWW173" s="991"/>
      <c r="MWX173" s="991"/>
      <c r="MWY173" s="991"/>
      <c r="MWZ173" s="991"/>
      <c r="MXA173" s="991"/>
      <c r="MXB173" s="991"/>
      <c r="MXC173" s="991"/>
      <c r="MXD173" s="991"/>
      <c r="MXE173" s="991"/>
      <c r="MXF173" s="991"/>
      <c r="MXG173" s="991"/>
      <c r="MXH173" s="991"/>
      <c r="MXI173" s="991"/>
      <c r="MXJ173" s="991"/>
      <c r="MXK173" s="991"/>
      <c r="MXL173" s="991"/>
      <c r="MXM173" s="991"/>
      <c r="MXN173" s="991"/>
      <c r="MXO173" s="991"/>
      <c r="MXP173" s="991"/>
      <c r="MXQ173" s="991"/>
      <c r="MXR173" s="991"/>
      <c r="MXS173" s="991"/>
      <c r="MXT173" s="991"/>
      <c r="MXU173" s="991"/>
      <c r="MXV173" s="991"/>
      <c r="MXW173" s="991"/>
      <c r="MXX173" s="991"/>
      <c r="MXY173" s="991"/>
      <c r="MXZ173" s="991"/>
      <c r="MYA173" s="991"/>
      <c r="MYB173" s="991"/>
      <c r="MYC173" s="991"/>
      <c r="MYD173" s="991"/>
      <c r="MYE173" s="991"/>
      <c r="MYF173" s="991"/>
      <c r="MYG173" s="991"/>
      <c r="MYH173" s="991"/>
      <c r="MYI173" s="991"/>
      <c r="MYJ173" s="991"/>
      <c r="MYK173" s="991"/>
      <c r="MYL173" s="991"/>
      <c r="MYM173" s="991"/>
      <c r="MYN173" s="991"/>
      <c r="MYO173" s="991"/>
      <c r="MYP173" s="991"/>
      <c r="MYQ173" s="991"/>
      <c r="MYR173" s="991"/>
      <c r="MYS173" s="991"/>
      <c r="MYT173" s="991"/>
      <c r="MYU173" s="991"/>
      <c r="MYV173" s="991"/>
      <c r="MYW173" s="991"/>
      <c r="MYX173" s="991"/>
      <c r="MYY173" s="991"/>
      <c r="MYZ173" s="991"/>
      <c r="MZA173" s="991"/>
      <c r="MZB173" s="991"/>
      <c r="MZC173" s="991"/>
      <c r="MZD173" s="991"/>
      <c r="MZE173" s="991"/>
      <c r="MZF173" s="991"/>
      <c r="MZG173" s="991"/>
      <c r="MZH173" s="991"/>
      <c r="MZI173" s="991"/>
      <c r="MZJ173" s="991"/>
      <c r="MZK173" s="991"/>
      <c r="MZL173" s="991"/>
      <c r="MZM173" s="991"/>
      <c r="MZN173" s="991"/>
      <c r="MZO173" s="991"/>
      <c r="MZP173" s="991"/>
      <c r="MZQ173" s="991"/>
      <c r="MZR173" s="991"/>
      <c r="MZS173" s="991"/>
      <c r="MZT173" s="991"/>
      <c r="MZU173" s="991"/>
      <c r="MZV173" s="991"/>
      <c r="MZW173" s="991"/>
      <c r="MZX173" s="991"/>
      <c r="MZY173" s="991"/>
      <c r="MZZ173" s="991"/>
      <c r="NAA173" s="991"/>
      <c r="NAB173" s="991"/>
      <c r="NAC173" s="991"/>
      <c r="NAD173" s="991"/>
      <c r="NAE173" s="991"/>
      <c r="NAF173" s="991"/>
      <c r="NAG173" s="991"/>
      <c r="NAH173" s="991"/>
      <c r="NAI173" s="991"/>
      <c r="NAJ173" s="991"/>
      <c r="NAK173" s="991"/>
      <c r="NAL173" s="991"/>
      <c r="NAM173" s="991"/>
      <c r="NAN173" s="991"/>
      <c r="NAO173" s="991"/>
      <c r="NAP173" s="991"/>
      <c r="NAQ173" s="991"/>
      <c r="NAR173" s="991"/>
      <c r="NAS173" s="991"/>
      <c r="NAT173" s="991"/>
      <c r="NAU173" s="991"/>
      <c r="NAV173" s="991"/>
      <c r="NAW173" s="991"/>
      <c r="NAX173" s="991"/>
      <c r="NAY173" s="991"/>
      <c r="NAZ173" s="991"/>
      <c r="NBA173" s="991"/>
      <c r="NBB173" s="991"/>
      <c r="NBC173" s="991"/>
      <c r="NBD173" s="991"/>
      <c r="NBE173" s="991"/>
      <c r="NBF173" s="991"/>
      <c r="NBG173" s="991"/>
      <c r="NBH173" s="991"/>
      <c r="NBI173" s="991"/>
      <c r="NBJ173" s="991"/>
      <c r="NBK173" s="991"/>
      <c r="NBL173" s="991"/>
      <c r="NBM173" s="991"/>
      <c r="NBN173" s="991"/>
      <c r="NBO173" s="991"/>
      <c r="NBP173" s="991"/>
      <c r="NBQ173" s="991"/>
      <c r="NBR173" s="991"/>
      <c r="NBS173" s="991"/>
      <c r="NBT173" s="991"/>
      <c r="NBU173" s="991"/>
      <c r="NBV173" s="991"/>
      <c r="NBW173" s="991"/>
      <c r="NBX173" s="991"/>
      <c r="NBY173" s="991"/>
      <c r="NBZ173" s="991"/>
      <c r="NCA173" s="991"/>
      <c r="NCB173" s="991"/>
      <c r="NCC173" s="991"/>
      <c r="NCD173" s="991"/>
      <c r="NCE173" s="991"/>
      <c r="NCF173" s="991"/>
      <c r="NCG173" s="991"/>
      <c r="NCH173" s="991"/>
      <c r="NCI173" s="991"/>
      <c r="NCJ173" s="991"/>
      <c r="NCK173" s="991"/>
      <c r="NCL173" s="991"/>
      <c r="NCM173" s="991"/>
      <c r="NCN173" s="991"/>
      <c r="NCO173" s="991"/>
      <c r="NCP173" s="991"/>
      <c r="NCQ173" s="991"/>
      <c r="NCR173" s="991"/>
      <c r="NCS173" s="991"/>
      <c r="NCT173" s="991"/>
      <c r="NCU173" s="991"/>
      <c r="NCV173" s="991"/>
      <c r="NCW173" s="991"/>
      <c r="NCX173" s="991"/>
      <c r="NCY173" s="991"/>
      <c r="NCZ173" s="991"/>
      <c r="NDA173" s="991"/>
      <c r="NDB173" s="991"/>
      <c r="NDC173" s="991"/>
      <c r="NDD173" s="991"/>
      <c r="NDE173" s="991"/>
      <c r="NDF173" s="991"/>
      <c r="NDG173" s="991"/>
      <c r="NDH173" s="991"/>
      <c r="NDI173" s="991"/>
      <c r="NDJ173" s="991"/>
      <c r="NDK173" s="991"/>
      <c r="NDL173" s="991"/>
      <c r="NDM173" s="991"/>
      <c r="NDN173" s="991"/>
      <c r="NDO173" s="991"/>
      <c r="NDP173" s="991"/>
      <c r="NDQ173" s="991"/>
      <c r="NDR173" s="991"/>
      <c r="NDS173" s="991"/>
      <c r="NDT173" s="991"/>
      <c r="NDU173" s="991"/>
      <c r="NDV173" s="991"/>
      <c r="NDW173" s="991"/>
      <c r="NDX173" s="991"/>
      <c r="NDY173" s="991"/>
      <c r="NDZ173" s="991"/>
      <c r="NEA173" s="991"/>
      <c r="NEB173" s="991"/>
      <c r="NEC173" s="991"/>
      <c r="NED173" s="991"/>
      <c r="NEE173" s="991"/>
      <c r="NEF173" s="991"/>
      <c r="NEG173" s="991"/>
      <c r="NEH173" s="991"/>
      <c r="NEI173" s="991"/>
      <c r="NEJ173" s="991"/>
      <c r="NEK173" s="991"/>
      <c r="NEL173" s="991"/>
      <c r="NEM173" s="991"/>
      <c r="NEN173" s="991"/>
      <c r="NEO173" s="991"/>
      <c r="NEP173" s="991"/>
      <c r="NEQ173" s="991"/>
      <c r="NER173" s="991"/>
      <c r="NES173" s="991"/>
      <c r="NET173" s="991"/>
      <c r="NEU173" s="991"/>
      <c r="NEV173" s="991"/>
      <c r="NEW173" s="991"/>
      <c r="NEX173" s="991"/>
      <c r="NEY173" s="991"/>
      <c r="NEZ173" s="991"/>
      <c r="NFA173" s="991"/>
      <c r="NFB173" s="991"/>
      <c r="NFC173" s="991"/>
      <c r="NFD173" s="991"/>
      <c r="NFE173" s="991"/>
      <c r="NFF173" s="991"/>
      <c r="NFG173" s="991"/>
      <c r="NFH173" s="991"/>
      <c r="NFI173" s="991"/>
      <c r="NFJ173" s="991"/>
      <c r="NFK173" s="991"/>
      <c r="NFL173" s="991"/>
      <c r="NFM173" s="991"/>
      <c r="NFN173" s="991"/>
      <c r="NFO173" s="991"/>
      <c r="NFP173" s="991"/>
      <c r="NFQ173" s="991"/>
      <c r="NFR173" s="991"/>
      <c r="NFS173" s="991"/>
      <c r="NFT173" s="991"/>
      <c r="NFU173" s="991"/>
      <c r="NFV173" s="991"/>
      <c r="NFW173" s="991"/>
      <c r="NFX173" s="991"/>
      <c r="NFY173" s="991"/>
      <c r="NFZ173" s="991"/>
      <c r="NGA173" s="991"/>
      <c r="NGB173" s="991"/>
      <c r="NGC173" s="991"/>
      <c r="NGD173" s="991"/>
      <c r="NGE173" s="991"/>
      <c r="NGF173" s="991"/>
      <c r="NGG173" s="991"/>
      <c r="NGH173" s="991"/>
      <c r="NGI173" s="991"/>
      <c r="NGJ173" s="991"/>
      <c r="NGK173" s="991"/>
      <c r="NGL173" s="991"/>
      <c r="NGM173" s="991"/>
      <c r="NGN173" s="991"/>
      <c r="NGO173" s="991"/>
      <c r="NGP173" s="991"/>
      <c r="NGQ173" s="991"/>
      <c r="NGR173" s="991"/>
      <c r="NGS173" s="991"/>
      <c r="NGT173" s="991"/>
      <c r="NGU173" s="991"/>
      <c r="NGV173" s="991"/>
      <c r="NGW173" s="991"/>
      <c r="NGX173" s="991"/>
      <c r="NGY173" s="991"/>
      <c r="NGZ173" s="991"/>
      <c r="NHA173" s="991"/>
      <c r="NHB173" s="991"/>
      <c r="NHC173" s="991"/>
      <c r="NHD173" s="991"/>
      <c r="NHE173" s="991"/>
      <c r="NHF173" s="991"/>
      <c r="NHG173" s="991"/>
      <c r="NHH173" s="991"/>
      <c r="NHI173" s="991"/>
      <c r="NHJ173" s="991"/>
      <c r="NHK173" s="991"/>
      <c r="NHL173" s="991"/>
      <c r="NHM173" s="991"/>
      <c r="NHN173" s="991"/>
      <c r="NHO173" s="991"/>
      <c r="NHP173" s="991"/>
      <c r="NHQ173" s="991"/>
      <c r="NHR173" s="991"/>
      <c r="NHS173" s="991"/>
      <c r="NHT173" s="991"/>
      <c r="NHU173" s="991"/>
      <c r="NHV173" s="991"/>
      <c r="NHW173" s="991"/>
      <c r="NHX173" s="991"/>
      <c r="NHY173" s="991"/>
      <c r="NHZ173" s="991"/>
      <c r="NIA173" s="991"/>
      <c r="NIB173" s="991"/>
      <c r="NIC173" s="991"/>
      <c r="NID173" s="991"/>
      <c r="NIE173" s="991"/>
      <c r="NIF173" s="991"/>
      <c r="NIG173" s="991"/>
      <c r="NIH173" s="991"/>
      <c r="NII173" s="991"/>
      <c r="NIJ173" s="991"/>
      <c r="NIK173" s="991"/>
      <c r="NIL173" s="991"/>
      <c r="NIM173" s="991"/>
      <c r="NIN173" s="991"/>
      <c r="NIO173" s="991"/>
      <c r="NIP173" s="991"/>
      <c r="NIQ173" s="991"/>
      <c r="NIR173" s="991"/>
      <c r="NIS173" s="991"/>
      <c r="NIT173" s="991"/>
      <c r="NIU173" s="991"/>
      <c r="NIV173" s="991"/>
      <c r="NIW173" s="991"/>
      <c r="NIX173" s="991"/>
      <c r="NIY173" s="991"/>
      <c r="NIZ173" s="991"/>
      <c r="NJA173" s="991"/>
      <c r="NJB173" s="991"/>
      <c r="NJC173" s="991"/>
      <c r="NJD173" s="991"/>
      <c r="NJE173" s="991"/>
      <c r="NJF173" s="991"/>
      <c r="NJG173" s="991"/>
      <c r="NJH173" s="991"/>
      <c r="NJI173" s="991"/>
      <c r="NJJ173" s="991"/>
      <c r="NJK173" s="991"/>
      <c r="NJL173" s="991"/>
      <c r="NJM173" s="991"/>
      <c r="NJN173" s="991"/>
      <c r="NJO173" s="991"/>
      <c r="NJP173" s="991"/>
      <c r="NJQ173" s="991"/>
      <c r="NJR173" s="991"/>
      <c r="NJS173" s="991"/>
      <c r="NJT173" s="991"/>
      <c r="NJU173" s="991"/>
      <c r="NJV173" s="991"/>
      <c r="NJW173" s="991"/>
      <c r="NJX173" s="991"/>
      <c r="NJY173" s="991"/>
      <c r="NJZ173" s="991"/>
      <c r="NKA173" s="991"/>
      <c r="NKB173" s="991"/>
      <c r="NKC173" s="991"/>
      <c r="NKD173" s="991"/>
      <c r="NKE173" s="991"/>
      <c r="NKF173" s="991"/>
      <c r="NKG173" s="991"/>
      <c r="NKH173" s="991"/>
      <c r="NKI173" s="991"/>
      <c r="NKJ173" s="991"/>
      <c r="NKK173" s="991"/>
      <c r="NKL173" s="991"/>
      <c r="NKM173" s="991"/>
      <c r="NKN173" s="991"/>
      <c r="NKO173" s="991"/>
      <c r="NKP173" s="991"/>
      <c r="NKQ173" s="991"/>
      <c r="NKR173" s="991"/>
      <c r="NKS173" s="991"/>
      <c r="NKT173" s="991"/>
      <c r="NKU173" s="991"/>
      <c r="NKV173" s="991"/>
      <c r="NKW173" s="991"/>
      <c r="NKX173" s="991"/>
      <c r="NKY173" s="991"/>
      <c r="NKZ173" s="991"/>
      <c r="NLA173" s="991"/>
      <c r="NLB173" s="991"/>
      <c r="NLC173" s="991"/>
      <c r="NLD173" s="991"/>
      <c r="NLE173" s="991"/>
      <c r="NLF173" s="991"/>
      <c r="NLG173" s="991"/>
      <c r="NLH173" s="991"/>
      <c r="NLI173" s="991"/>
      <c r="NLJ173" s="991"/>
      <c r="NLK173" s="991"/>
      <c r="NLL173" s="991"/>
      <c r="NLM173" s="991"/>
      <c r="NLN173" s="991"/>
      <c r="NLO173" s="991"/>
      <c r="NLP173" s="991"/>
      <c r="NLQ173" s="991"/>
      <c r="NLR173" s="991"/>
      <c r="NLS173" s="991"/>
      <c r="NLT173" s="991"/>
      <c r="NLU173" s="991"/>
      <c r="NLV173" s="991"/>
      <c r="NLW173" s="991"/>
      <c r="NLX173" s="991"/>
      <c r="NLY173" s="991"/>
      <c r="NLZ173" s="991"/>
      <c r="NMA173" s="991"/>
      <c r="NMB173" s="991"/>
      <c r="NMC173" s="991"/>
      <c r="NMD173" s="991"/>
      <c r="NME173" s="991"/>
      <c r="NMF173" s="991"/>
      <c r="NMG173" s="991"/>
      <c r="NMH173" s="991"/>
      <c r="NMI173" s="991"/>
      <c r="NMJ173" s="991"/>
      <c r="NMK173" s="991"/>
      <c r="NML173" s="991"/>
      <c r="NMM173" s="991"/>
      <c r="NMN173" s="991"/>
      <c r="NMO173" s="991"/>
      <c r="NMP173" s="991"/>
      <c r="NMQ173" s="991"/>
      <c r="NMR173" s="991"/>
      <c r="NMS173" s="991"/>
      <c r="NMT173" s="991"/>
      <c r="NMU173" s="991"/>
      <c r="NMV173" s="991"/>
      <c r="NMW173" s="991"/>
      <c r="NMX173" s="991"/>
      <c r="NMY173" s="991"/>
      <c r="NMZ173" s="991"/>
      <c r="NNA173" s="991"/>
      <c r="NNB173" s="991"/>
      <c r="NNC173" s="991"/>
      <c r="NND173" s="991"/>
      <c r="NNE173" s="991"/>
      <c r="NNF173" s="991"/>
      <c r="NNG173" s="991"/>
      <c r="NNH173" s="991"/>
      <c r="NNI173" s="991"/>
      <c r="NNJ173" s="991"/>
      <c r="NNK173" s="991"/>
      <c r="NNL173" s="991"/>
      <c r="NNM173" s="991"/>
      <c r="NNN173" s="991"/>
      <c r="NNO173" s="991"/>
      <c r="NNP173" s="991"/>
      <c r="NNQ173" s="991"/>
      <c r="NNR173" s="991"/>
      <c r="NNS173" s="991"/>
      <c r="NNT173" s="991"/>
      <c r="NNU173" s="991"/>
      <c r="NNV173" s="991"/>
      <c r="NNW173" s="991"/>
      <c r="NNX173" s="991"/>
      <c r="NNY173" s="991"/>
      <c r="NNZ173" s="991"/>
      <c r="NOA173" s="991"/>
      <c r="NOB173" s="991"/>
      <c r="NOC173" s="991"/>
      <c r="NOD173" s="991"/>
      <c r="NOE173" s="991"/>
      <c r="NOF173" s="991"/>
      <c r="NOG173" s="991"/>
      <c r="NOH173" s="991"/>
      <c r="NOI173" s="991"/>
      <c r="NOJ173" s="991"/>
      <c r="NOK173" s="991"/>
      <c r="NOL173" s="991"/>
      <c r="NOM173" s="991"/>
      <c r="NON173" s="991"/>
      <c r="NOO173" s="991"/>
      <c r="NOP173" s="991"/>
      <c r="NOQ173" s="991"/>
      <c r="NOR173" s="991"/>
      <c r="NOS173" s="991"/>
      <c r="NOT173" s="991"/>
      <c r="NOU173" s="991"/>
      <c r="NOV173" s="991"/>
      <c r="NOW173" s="991"/>
      <c r="NOX173" s="991"/>
      <c r="NOY173" s="991"/>
      <c r="NOZ173" s="991"/>
      <c r="NPA173" s="991"/>
      <c r="NPB173" s="991"/>
      <c r="NPC173" s="991"/>
      <c r="NPD173" s="991"/>
      <c r="NPE173" s="991"/>
      <c r="NPF173" s="991"/>
      <c r="NPG173" s="991"/>
      <c r="NPH173" s="991"/>
      <c r="NPI173" s="991"/>
      <c r="NPJ173" s="991"/>
      <c r="NPK173" s="991"/>
      <c r="NPL173" s="991"/>
      <c r="NPM173" s="991"/>
      <c r="NPN173" s="991"/>
      <c r="NPO173" s="991"/>
      <c r="NPP173" s="991"/>
      <c r="NPQ173" s="991"/>
      <c r="NPR173" s="991"/>
      <c r="NPS173" s="991"/>
      <c r="NPT173" s="991"/>
      <c r="NPU173" s="991"/>
      <c r="NPV173" s="991"/>
      <c r="NPW173" s="991"/>
      <c r="NPX173" s="991"/>
      <c r="NPY173" s="991"/>
      <c r="NPZ173" s="991"/>
      <c r="NQA173" s="991"/>
      <c r="NQB173" s="991"/>
      <c r="NQC173" s="991"/>
      <c r="NQD173" s="991"/>
      <c r="NQE173" s="991"/>
      <c r="NQF173" s="991"/>
      <c r="NQG173" s="991"/>
      <c r="NQH173" s="991"/>
      <c r="NQI173" s="991"/>
      <c r="NQJ173" s="991"/>
      <c r="NQK173" s="991"/>
      <c r="NQL173" s="991"/>
      <c r="NQM173" s="991"/>
      <c r="NQN173" s="991"/>
      <c r="NQO173" s="991"/>
      <c r="NQP173" s="991"/>
      <c r="NQQ173" s="991"/>
      <c r="NQR173" s="991"/>
      <c r="NQS173" s="991"/>
      <c r="NQT173" s="991"/>
      <c r="NQU173" s="991"/>
      <c r="NQV173" s="991"/>
      <c r="NQW173" s="991"/>
      <c r="NQX173" s="991"/>
      <c r="NQY173" s="991"/>
      <c r="NQZ173" s="991"/>
      <c r="NRA173" s="991"/>
      <c r="NRB173" s="991"/>
      <c r="NRC173" s="991"/>
      <c r="NRD173" s="991"/>
      <c r="NRE173" s="991"/>
      <c r="NRF173" s="991"/>
      <c r="NRG173" s="991"/>
      <c r="NRH173" s="991"/>
      <c r="NRI173" s="991"/>
      <c r="NRJ173" s="991"/>
      <c r="NRK173" s="991"/>
      <c r="NRL173" s="991"/>
      <c r="NRM173" s="991"/>
      <c r="NRN173" s="991"/>
      <c r="NRO173" s="991"/>
      <c r="NRP173" s="991"/>
      <c r="NRQ173" s="991"/>
      <c r="NRR173" s="991"/>
      <c r="NRS173" s="991"/>
      <c r="NRT173" s="991"/>
      <c r="NRU173" s="991"/>
      <c r="NRV173" s="991"/>
      <c r="NRW173" s="991"/>
      <c r="NRX173" s="991"/>
      <c r="NRY173" s="991"/>
      <c r="NRZ173" s="991"/>
      <c r="NSA173" s="991"/>
      <c r="NSB173" s="991"/>
      <c r="NSC173" s="991"/>
      <c r="NSD173" s="991"/>
      <c r="NSE173" s="991"/>
      <c r="NSF173" s="991"/>
      <c r="NSG173" s="991"/>
      <c r="NSH173" s="991"/>
      <c r="NSI173" s="991"/>
      <c r="NSJ173" s="991"/>
      <c r="NSK173" s="991"/>
      <c r="NSL173" s="991"/>
      <c r="NSM173" s="991"/>
      <c r="NSN173" s="991"/>
      <c r="NSO173" s="991"/>
      <c r="NSP173" s="991"/>
      <c r="NSQ173" s="991"/>
      <c r="NSR173" s="991"/>
      <c r="NSS173" s="991"/>
      <c r="NST173" s="991"/>
      <c r="NSU173" s="991"/>
      <c r="NSV173" s="991"/>
      <c r="NSW173" s="991"/>
      <c r="NSX173" s="991"/>
      <c r="NSY173" s="991"/>
      <c r="NSZ173" s="991"/>
      <c r="NTA173" s="991"/>
      <c r="NTB173" s="991"/>
      <c r="NTC173" s="991"/>
      <c r="NTD173" s="991"/>
      <c r="NTE173" s="991"/>
      <c r="NTF173" s="991"/>
      <c r="NTG173" s="991"/>
      <c r="NTH173" s="991"/>
      <c r="NTI173" s="991"/>
      <c r="NTJ173" s="991"/>
      <c r="NTK173" s="991"/>
      <c r="NTL173" s="991"/>
      <c r="NTM173" s="991"/>
      <c r="NTN173" s="991"/>
      <c r="NTO173" s="991"/>
      <c r="NTP173" s="991"/>
      <c r="NTQ173" s="991"/>
      <c r="NTR173" s="991"/>
      <c r="NTS173" s="991"/>
      <c r="NTT173" s="991"/>
      <c r="NTU173" s="991"/>
      <c r="NTV173" s="991"/>
      <c r="NTW173" s="991"/>
      <c r="NTX173" s="991"/>
      <c r="NTY173" s="991"/>
      <c r="NTZ173" s="991"/>
      <c r="NUA173" s="991"/>
      <c r="NUB173" s="991"/>
      <c r="NUC173" s="991"/>
      <c r="NUD173" s="991"/>
      <c r="NUE173" s="991"/>
      <c r="NUF173" s="991"/>
      <c r="NUG173" s="991"/>
      <c r="NUH173" s="991"/>
      <c r="NUI173" s="991"/>
      <c r="NUJ173" s="991"/>
      <c r="NUK173" s="991"/>
      <c r="NUL173" s="991"/>
      <c r="NUM173" s="991"/>
      <c r="NUN173" s="991"/>
      <c r="NUO173" s="991"/>
      <c r="NUP173" s="991"/>
      <c r="NUQ173" s="991"/>
      <c r="NUR173" s="991"/>
      <c r="NUS173" s="991"/>
      <c r="NUT173" s="991"/>
      <c r="NUU173" s="991"/>
      <c r="NUV173" s="991"/>
      <c r="NUW173" s="991"/>
      <c r="NUX173" s="991"/>
      <c r="NUY173" s="991"/>
      <c r="NUZ173" s="991"/>
      <c r="NVA173" s="991"/>
      <c r="NVB173" s="991"/>
      <c r="NVC173" s="991"/>
      <c r="NVD173" s="991"/>
      <c r="NVE173" s="991"/>
      <c r="NVF173" s="991"/>
      <c r="NVG173" s="991"/>
      <c r="NVH173" s="991"/>
      <c r="NVI173" s="991"/>
      <c r="NVJ173" s="991"/>
      <c r="NVK173" s="991"/>
      <c r="NVL173" s="991"/>
      <c r="NVM173" s="991"/>
      <c r="NVN173" s="991"/>
      <c r="NVO173" s="991"/>
      <c r="NVP173" s="991"/>
      <c r="NVQ173" s="991"/>
      <c r="NVR173" s="991"/>
      <c r="NVS173" s="991"/>
      <c r="NVT173" s="991"/>
      <c r="NVU173" s="991"/>
      <c r="NVV173" s="991"/>
      <c r="NVW173" s="991"/>
      <c r="NVX173" s="991"/>
      <c r="NVY173" s="991"/>
      <c r="NVZ173" s="991"/>
      <c r="NWA173" s="991"/>
      <c r="NWB173" s="991"/>
      <c r="NWC173" s="991"/>
      <c r="NWD173" s="991"/>
      <c r="NWE173" s="991"/>
      <c r="NWF173" s="991"/>
      <c r="NWG173" s="991"/>
      <c r="NWH173" s="991"/>
      <c r="NWI173" s="991"/>
      <c r="NWJ173" s="991"/>
      <c r="NWK173" s="991"/>
      <c r="NWL173" s="991"/>
      <c r="NWM173" s="991"/>
      <c r="NWN173" s="991"/>
      <c r="NWO173" s="991"/>
      <c r="NWP173" s="991"/>
      <c r="NWQ173" s="991"/>
      <c r="NWR173" s="991"/>
      <c r="NWS173" s="991"/>
      <c r="NWT173" s="991"/>
      <c r="NWU173" s="991"/>
      <c r="NWV173" s="991"/>
      <c r="NWW173" s="991"/>
      <c r="NWX173" s="991"/>
      <c r="NWY173" s="991"/>
      <c r="NWZ173" s="991"/>
      <c r="NXA173" s="991"/>
      <c r="NXB173" s="991"/>
      <c r="NXC173" s="991"/>
      <c r="NXD173" s="991"/>
      <c r="NXE173" s="991"/>
      <c r="NXF173" s="991"/>
      <c r="NXG173" s="991"/>
      <c r="NXH173" s="991"/>
      <c r="NXI173" s="991"/>
      <c r="NXJ173" s="991"/>
      <c r="NXK173" s="991"/>
      <c r="NXL173" s="991"/>
      <c r="NXM173" s="991"/>
      <c r="NXN173" s="991"/>
      <c r="NXO173" s="991"/>
      <c r="NXP173" s="991"/>
      <c r="NXQ173" s="991"/>
      <c r="NXR173" s="991"/>
      <c r="NXS173" s="991"/>
      <c r="NXT173" s="991"/>
      <c r="NXU173" s="991"/>
      <c r="NXV173" s="991"/>
      <c r="NXW173" s="991"/>
      <c r="NXX173" s="991"/>
      <c r="NXY173" s="991"/>
      <c r="NXZ173" s="991"/>
      <c r="NYA173" s="991"/>
      <c r="NYB173" s="991"/>
      <c r="NYC173" s="991"/>
      <c r="NYD173" s="991"/>
      <c r="NYE173" s="991"/>
      <c r="NYF173" s="991"/>
      <c r="NYG173" s="991"/>
      <c r="NYH173" s="991"/>
      <c r="NYI173" s="991"/>
      <c r="NYJ173" s="991"/>
      <c r="NYK173" s="991"/>
      <c r="NYL173" s="991"/>
      <c r="NYM173" s="991"/>
      <c r="NYN173" s="991"/>
      <c r="NYO173" s="991"/>
      <c r="NYP173" s="991"/>
      <c r="NYQ173" s="991"/>
      <c r="NYR173" s="991"/>
      <c r="NYS173" s="991"/>
      <c r="NYT173" s="991"/>
      <c r="NYU173" s="991"/>
      <c r="NYV173" s="991"/>
      <c r="NYW173" s="991"/>
      <c r="NYX173" s="991"/>
      <c r="NYY173" s="991"/>
      <c r="NYZ173" s="991"/>
      <c r="NZA173" s="991"/>
      <c r="NZB173" s="991"/>
      <c r="NZC173" s="991"/>
      <c r="NZD173" s="991"/>
      <c r="NZE173" s="991"/>
      <c r="NZF173" s="991"/>
      <c r="NZG173" s="991"/>
      <c r="NZH173" s="991"/>
      <c r="NZI173" s="991"/>
      <c r="NZJ173" s="991"/>
      <c r="NZK173" s="991"/>
      <c r="NZL173" s="991"/>
      <c r="NZM173" s="991"/>
      <c r="NZN173" s="991"/>
      <c r="NZO173" s="991"/>
      <c r="NZP173" s="991"/>
      <c r="NZQ173" s="991"/>
      <c r="NZR173" s="991"/>
      <c r="NZS173" s="991"/>
      <c r="NZT173" s="991"/>
      <c r="NZU173" s="991"/>
      <c r="NZV173" s="991"/>
      <c r="NZW173" s="991"/>
      <c r="NZX173" s="991"/>
      <c r="NZY173" s="991"/>
      <c r="NZZ173" s="991"/>
      <c r="OAA173" s="991"/>
      <c r="OAB173" s="991"/>
      <c r="OAC173" s="991"/>
      <c r="OAD173" s="991"/>
      <c r="OAE173" s="991"/>
      <c r="OAF173" s="991"/>
      <c r="OAG173" s="991"/>
      <c r="OAH173" s="991"/>
      <c r="OAI173" s="991"/>
      <c r="OAJ173" s="991"/>
      <c r="OAK173" s="991"/>
      <c r="OAL173" s="991"/>
      <c r="OAM173" s="991"/>
      <c r="OAN173" s="991"/>
      <c r="OAO173" s="991"/>
      <c r="OAP173" s="991"/>
      <c r="OAQ173" s="991"/>
      <c r="OAR173" s="991"/>
      <c r="OAS173" s="991"/>
      <c r="OAT173" s="991"/>
      <c r="OAU173" s="991"/>
      <c r="OAV173" s="991"/>
      <c r="OAW173" s="991"/>
      <c r="OAX173" s="991"/>
      <c r="OAY173" s="991"/>
      <c r="OAZ173" s="991"/>
      <c r="OBA173" s="991"/>
      <c r="OBB173" s="991"/>
      <c r="OBC173" s="991"/>
      <c r="OBD173" s="991"/>
      <c r="OBE173" s="991"/>
      <c r="OBF173" s="991"/>
      <c r="OBG173" s="991"/>
      <c r="OBH173" s="991"/>
      <c r="OBI173" s="991"/>
      <c r="OBJ173" s="991"/>
      <c r="OBK173" s="991"/>
      <c r="OBL173" s="991"/>
      <c r="OBM173" s="991"/>
      <c r="OBN173" s="991"/>
      <c r="OBO173" s="991"/>
      <c r="OBP173" s="991"/>
      <c r="OBQ173" s="991"/>
      <c r="OBR173" s="991"/>
      <c r="OBS173" s="991"/>
      <c r="OBT173" s="991"/>
      <c r="OBU173" s="991"/>
      <c r="OBV173" s="991"/>
      <c r="OBW173" s="991"/>
      <c r="OBX173" s="991"/>
      <c r="OBY173" s="991"/>
      <c r="OBZ173" s="991"/>
      <c r="OCA173" s="991"/>
      <c r="OCB173" s="991"/>
      <c r="OCC173" s="991"/>
      <c r="OCD173" s="991"/>
      <c r="OCE173" s="991"/>
      <c r="OCF173" s="991"/>
      <c r="OCG173" s="991"/>
      <c r="OCH173" s="991"/>
      <c r="OCI173" s="991"/>
      <c r="OCJ173" s="991"/>
      <c r="OCK173" s="991"/>
      <c r="OCL173" s="991"/>
      <c r="OCM173" s="991"/>
      <c r="OCN173" s="991"/>
      <c r="OCO173" s="991"/>
      <c r="OCP173" s="991"/>
      <c r="OCQ173" s="991"/>
      <c r="OCR173" s="991"/>
      <c r="OCS173" s="991"/>
      <c r="OCT173" s="991"/>
      <c r="OCU173" s="991"/>
      <c r="OCV173" s="991"/>
      <c r="OCW173" s="991"/>
      <c r="OCX173" s="991"/>
      <c r="OCY173" s="991"/>
      <c r="OCZ173" s="991"/>
      <c r="ODA173" s="991"/>
      <c r="ODB173" s="991"/>
      <c r="ODC173" s="991"/>
      <c r="ODD173" s="991"/>
      <c r="ODE173" s="991"/>
      <c r="ODF173" s="991"/>
      <c r="ODG173" s="991"/>
      <c r="ODH173" s="991"/>
      <c r="ODI173" s="991"/>
      <c r="ODJ173" s="991"/>
      <c r="ODK173" s="991"/>
      <c r="ODL173" s="991"/>
      <c r="ODM173" s="991"/>
      <c r="ODN173" s="991"/>
      <c r="ODO173" s="991"/>
      <c r="ODP173" s="991"/>
      <c r="ODQ173" s="991"/>
      <c r="ODR173" s="991"/>
      <c r="ODS173" s="991"/>
      <c r="ODT173" s="991"/>
      <c r="ODU173" s="991"/>
      <c r="ODV173" s="991"/>
      <c r="ODW173" s="991"/>
      <c r="ODX173" s="991"/>
      <c r="ODY173" s="991"/>
      <c r="ODZ173" s="991"/>
      <c r="OEA173" s="991"/>
      <c r="OEB173" s="991"/>
      <c r="OEC173" s="991"/>
      <c r="OED173" s="991"/>
      <c r="OEE173" s="991"/>
      <c r="OEF173" s="991"/>
      <c r="OEG173" s="991"/>
      <c r="OEH173" s="991"/>
      <c r="OEI173" s="991"/>
      <c r="OEJ173" s="991"/>
      <c r="OEK173" s="991"/>
      <c r="OEL173" s="991"/>
      <c r="OEM173" s="991"/>
      <c r="OEN173" s="991"/>
      <c r="OEO173" s="991"/>
      <c r="OEP173" s="991"/>
      <c r="OEQ173" s="991"/>
      <c r="OER173" s="991"/>
      <c r="OES173" s="991"/>
      <c r="OET173" s="991"/>
      <c r="OEU173" s="991"/>
      <c r="OEV173" s="991"/>
      <c r="OEW173" s="991"/>
      <c r="OEX173" s="991"/>
      <c r="OEY173" s="991"/>
      <c r="OEZ173" s="991"/>
      <c r="OFA173" s="991"/>
      <c r="OFB173" s="991"/>
      <c r="OFC173" s="991"/>
      <c r="OFD173" s="991"/>
      <c r="OFE173" s="991"/>
      <c r="OFF173" s="991"/>
      <c r="OFG173" s="991"/>
      <c r="OFH173" s="991"/>
      <c r="OFI173" s="991"/>
      <c r="OFJ173" s="991"/>
      <c r="OFK173" s="991"/>
      <c r="OFL173" s="991"/>
      <c r="OFM173" s="991"/>
      <c r="OFN173" s="991"/>
      <c r="OFO173" s="991"/>
      <c r="OFP173" s="991"/>
      <c r="OFQ173" s="991"/>
      <c r="OFR173" s="991"/>
      <c r="OFS173" s="991"/>
      <c r="OFT173" s="991"/>
      <c r="OFU173" s="991"/>
      <c r="OFV173" s="991"/>
      <c r="OFW173" s="991"/>
      <c r="OFX173" s="991"/>
      <c r="OFY173" s="991"/>
      <c r="OFZ173" s="991"/>
      <c r="OGA173" s="991"/>
      <c r="OGB173" s="991"/>
      <c r="OGC173" s="991"/>
      <c r="OGD173" s="991"/>
      <c r="OGE173" s="991"/>
      <c r="OGF173" s="991"/>
      <c r="OGG173" s="991"/>
      <c r="OGH173" s="991"/>
      <c r="OGI173" s="991"/>
      <c r="OGJ173" s="991"/>
      <c r="OGK173" s="991"/>
      <c r="OGL173" s="991"/>
      <c r="OGM173" s="991"/>
      <c r="OGN173" s="991"/>
      <c r="OGO173" s="991"/>
      <c r="OGP173" s="991"/>
      <c r="OGQ173" s="991"/>
      <c r="OGR173" s="991"/>
      <c r="OGS173" s="991"/>
      <c r="OGT173" s="991"/>
      <c r="OGU173" s="991"/>
      <c r="OGV173" s="991"/>
      <c r="OGW173" s="991"/>
      <c r="OGX173" s="991"/>
      <c r="OGY173" s="991"/>
      <c r="OGZ173" s="991"/>
      <c r="OHA173" s="991"/>
      <c r="OHB173" s="991"/>
      <c r="OHC173" s="991"/>
      <c r="OHD173" s="991"/>
      <c r="OHE173" s="991"/>
      <c r="OHF173" s="991"/>
      <c r="OHG173" s="991"/>
      <c r="OHH173" s="991"/>
      <c r="OHI173" s="991"/>
      <c r="OHJ173" s="991"/>
      <c r="OHK173" s="991"/>
      <c r="OHL173" s="991"/>
      <c r="OHM173" s="991"/>
      <c r="OHN173" s="991"/>
      <c r="OHO173" s="991"/>
      <c r="OHP173" s="991"/>
      <c r="OHQ173" s="991"/>
      <c r="OHR173" s="991"/>
      <c r="OHS173" s="991"/>
      <c r="OHT173" s="991"/>
      <c r="OHU173" s="991"/>
      <c r="OHV173" s="991"/>
      <c r="OHW173" s="991"/>
      <c r="OHX173" s="991"/>
      <c r="OHY173" s="991"/>
      <c r="OHZ173" s="991"/>
      <c r="OIA173" s="991"/>
      <c r="OIB173" s="991"/>
      <c r="OIC173" s="991"/>
      <c r="OID173" s="991"/>
      <c r="OIE173" s="991"/>
      <c r="OIF173" s="991"/>
      <c r="OIG173" s="991"/>
      <c r="OIH173" s="991"/>
      <c r="OII173" s="991"/>
      <c r="OIJ173" s="991"/>
      <c r="OIK173" s="991"/>
      <c r="OIL173" s="991"/>
      <c r="OIM173" s="991"/>
      <c r="OIN173" s="991"/>
      <c r="OIO173" s="991"/>
      <c r="OIP173" s="991"/>
      <c r="OIQ173" s="991"/>
      <c r="OIR173" s="991"/>
      <c r="OIS173" s="991"/>
      <c r="OIT173" s="991"/>
      <c r="OIU173" s="991"/>
      <c r="OIV173" s="991"/>
      <c r="OIW173" s="991"/>
      <c r="OIX173" s="991"/>
      <c r="OIY173" s="991"/>
      <c r="OIZ173" s="991"/>
      <c r="OJA173" s="991"/>
      <c r="OJB173" s="991"/>
      <c r="OJC173" s="991"/>
      <c r="OJD173" s="991"/>
      <c r="OJE173" s="991"/>
      <c r="OJF173" s="991"/>
      <c r="OJG173" s="991"/>
      <c r="OJH173" s="991"/>
      <c r="OJI173" s="991"/>
      <c r="OJJ173" s="991"/>
      <c r="OJK173" s="991"/>
      <c r="OJL173" s="991"/>
      <c r="OJM173" s="991"/>
      <c r="OJN173" s="991"/>
      <c r="OJO173" s="991"/>
      <c r="OJP173" s="991"/>
      <c r="OJQ173" s="991"/>
      <c r="OJR173" s="991"/>
      <c r="OJS173" s="991"/>
      <c r="OJT173" s="991"/>
      <c r="OJU173" s="991"/>
      <c r="OJV173" s="991"/>
      <c r="OJW173" s="991"/>
      <c r="OJX173" s="991"/>
      <c r="OJY173" s="991"/>
      <c r="OJZ173" s="991"/>
      <c r="OKA173" s="991"/>
      <c r="OKB173" s="991"/>
      <c r="OKC173" s="991"/>
      <c r="OKD173" s="991"/>
      <c r="OKE173" s="991"/>
      <c r="OKF173" s="991"/>
      <c r="OKG173" s="991"/>
      <c r="OKH173" s="991"/>
      <c r="OKI173" s="991"/>
      <c r="OKJ173" s="991"/>
      <c r="OKK173" s="991"/>
      <c r="OKL173" s="991"/>
      <c r="OKM173" s="991"/>
      <c r="OKN173" s="991"/>
      <c r="OKO173" s="991"/>
      <c r="OKP173" s="991"/>
      <c r="OKQ173" s="991"/>
      <c r="OKR173" s="991"/>
      <c r="OKS173" s="991"/>
      <c r="OKT173" s="991"/>
      <c r="OKU173" s="991"/>
      <c r="OKV173" s="991"/>
      <c r="OKW173" s="991"/>
      <c r="OKX173" s="991"/>
      <c r="OKY173" s="991"/>
      <c r="OKZ173" s="991"/>
      <c r="OLA173" s="991"/>
      <c r="OLB173" s="991"/>
      <c r="OLC173" s="991"/>
      <c r="OLD173" s="991"/>
      <c r="OLE173" s="991"/>
      <c r="OLF173" s="991"/>
      <c r="OLG173" s="991"/>
      <c r="OLH173" s="991"/>
      <c r="OLI173" s="991"/>
      <c r="OLJ173" s="991"/>
      <c r="OLK173" s="991"/>
      <c r="OLL173" s="991"/>
      <c r="OLM173" s="991"/>
      <c r="OLN173" s="991"/>
      <c r="OLO173" s="991"/>
      <c r="OLP173" s="991"/>
      <c r="OLQ173" s="991"/>
      <c r="OLR173" s="991"/>
      <c r="OLS173" s="991"/>
      <c r="OLT173" s="991"/>
      <c r="OLU173" s="991"/>
      <c r="OLV173" s="991"/>
      <c r="OLW173" s="991"/>
      <c r="OLX173" s="991"/>
      <c r="OLY173" s="991"/>
      <c r="OLZ173" s="991"/>
      <c r="OMA173" s="991"/>
      <c r="OMB173" s="991"/>
      <c r="OMC173" s="991"/>
      <c r="OMD173" s="991"/>
      <c r="OME173" s="991"/>
      <c r="OMF173" s="991"/>
      <c r="OMG173" s="991"/>
      <c r="OMH173" s="991"/>
      <c r="OMI173" s="991"/>
      <c r="OMJ173" s="991"/>
      <c r="OMK173" s="991"/>
      <c r="OML173" s="991"/>
      <c r="OMM173" s="991"/>
      <c r="OMN173" s="991"/>
      <c r="OMO173" s="991"/>
      <c r="OMP173" s="991"/>
      <c r="OMQ173" s="991"/>
      <c r="OMR173" s="991"/>
      <c r="OMS173" s="991"/>
      <c r="OMT173" s="991"/>
      <c r="OMU173" s="991"/>
      <c r="OMV173" s="991"/>
      <c r="OMW173" s="991"/>
      <c r="OMX173" s="991"/>
      <c r="OMY173" s="991"/>
      <c r="OMZ173" s="991"/>
      <c r="ONA173" s="991"/>
      <c r="ONB173" s="991"/>
      <c r="ONC173" s="991"/>
      <c r="OND173" s="991"/>
      <c r="ONE173" s="991"/>
      <c r="ONF173" s="991"/>
      <c r="ONG173" s="991"/>
      <c r="ONH173" s="991"/>
      <c r="ONI173" s="991"/>
      <c r="ONJ173" s="991"/>
      <c r="ONK173" s="991"/>
      <c r="ONL173" s="991"/>
      <c r="ONM173" s="991"/>
      <c r="ONN173" s="991"/>
      <c r="ONO173" s="991"/>
      <c r="ONP173" s="991"/>
      <c r="ONQ173" s="991"/>
      <c r="ONR173" s="991"/>
      <c r="ONS173" s="991"/>
      <c r="ONT173" s="991"/>
      <c r="ONU173" s="991"/>
      <c r="ONV173" s="991"/>
      <c r="ONW173" s="991"/>
      <c r="ONX173" s="991"/>
      <c r="ONY173" s="991"/>
      <c r="ONZ173" s="991"/>
      <c r="OOA173" s="991"/>
      <c r="OOB173" s="991"/>
      <c r="OOC173" s="991"/>
      <c r="OOD173" s="991"/>
      <c r="OOE173" s="991"/>
      <c r="OOF173" s="991"/>
      <c r="OOG173" s="991"/>
      <c r="OOH173" s="991"/>
      <c r="OOI173" s="991"/>
      <c r="OOJ173" s="991"/>
      <c r="OOK173" s="991"/>
      <c r="OOL173" s="991"/>
      <c r="OOM173" s="991"/>
      <c r="OON173" s="991"/>
      <c r="OOO173" s="991"/>
      <c r="OOP173" s="991"/>
      <c r="OOQ173" s="991"/>
      <c r="OOR173" s="991"/>
      <c r="OOS173" s="991"/>
      <c r="OOT173" s="991"/>
      <c r="OOU173" s="991"/>
      <c r="OOV173" s="991"/>
      <c r="OOW173" s="991"/>
      <c r="OOX173" s="991"/>
      <c r="OOY173" s="991"/>
      <c r="OOZ173" s="991"/>
      <c r="OPA173" s="991"/>
      <c r="OPB173" s="991"/>
      <c r="OPC173" s="991"/>
      <c r="OPD173" s="991"/>
      <c r="OPE173" s="991"/>
      <c r="OPF173" s="991"/>
      <c r="OPG173" s="991"/>
      <c r="OPH173" s="991"/>
      <c r="OPI173" s="991"/>
      <c r="OPJ173" s="991"/>
      <c r="OPK173" s="991"/>
      <c r="OPL173" s="991"/>
      <c r="OPM173" s="991"/>
      <c r="OPN173" s="991"/>
      <c r="OPO173" s="991"/>
      <c r="OPP173" s="991"/>
      <c r="OPQ173" s="991"/>
      <c r="OPR173" s="991"/>
      <c r="OPS173" s="991"/>
      <c r="OPT173" s="991"/>
      <c r="OPU173" s="991"/>
      <c r="OPV173" s="991"/>
      <c r="OPW173" s="991"/>
      <c r="OPX173" s="991"/>
      <c r="OPY173" s="991"/>
      <c r="OPZ173" s="991"/>
      <c r="OQA173" s="991"/>
      <c r="OQB173" s="991"/>
      <c r="OQC173" s="991"/>
      <c r="OQD173" s="991"/>
      <c r="OQE173" s="991"/>
      <c r="OQF173" s="991"/>
      <c r="OQG173" s="991"/>
      <c r="OQH173" s="991"/>
      <c r="OQI173" s="991"/>
      <c r="OQJ173" s="991"/>
      <c r="OQK173" s="991"/>
      <c r="OQL173" s="991"/>
      <c r="OQM173" s="991"/>
      <c r="OQN173" s="991"/>
      <c r="OQO173" s="991"/>
      <c r="OQP173" s="991"/>
      <c r="OQQ173" s="991"/>
      <c r="OQR173" s="991"/>
      <c r="OQS173" s="991"/>
      <c r="OQT173" s="991"/>
      <c r="OQU173" s="991"/>
      <c r="OQV173" s="991"/>
      <c r="OQW173" s="991"/>
      <c r="OQX173" s="991"/>
      <c r="OQY173" s="991"/>
      <c r="OQZ173" s="991"/>
      <c r="ORA173" s="991"/>
      <c r="ORB173" s="991"/>
      <c r="ORC173" s="991"/>
      <c r="ORD173" s="991"/>
      <c r="ORE173" s="991"/>
      <c r="ORF173" s="991"/>
      <c r="ORG173" s="991"/>
      <c r="ORH173" s="991"/>
      <c r="ORI173" s="991"/>
      <c r="ORJ173" s="991"/>
      <c r="ORK173" s="991"/>
      <c r="ORL173" s="991"/>
      <c r="ORM173" s="991"/>
      <c r="ORN173" s="991"/>
      <c r="ORO173" s="991"/>
      <c r="ORP173" s="991"/>
      <c r="ORQ173" s="991"/>
      <c r="ORR173" s="991"/>
      <c r="ORS173" s="991"/>
      <c r="ORT173" s="991"/>
      <c r="ORU173" s="991"/>
      <c r="ORV173" s="991"/>
      <c r="ORW173" s="991"/>
      <c r="ORX173" s="991"/>
      <c r="ORY173" s="991"/>
      <c r="ORZ173" s="991"/>
      <c r="OSA173" s="991"/>
      <c r="OSB173" s="991"/>
      <c r="OSC173" s="991"/>
      <c r="OSD173" s="991"/>
      <c r="OSE173" s="991"/>
      <c r="OSF173" s="991"/>
      <c r="OSG173" s="991"/>
      <c r="OSH173" s="991"/>
      <c r="OSI173" s="991"/>
      <c r="OSJ173" s="991"/>
      <c r="OSK173" s="991"/>
      <c r="OSL173" s="991"/>
      <c r="OSM173" s="991"/>
      <c r="OSN173" s="991"/>
      <c r="OSO173" s="991"/>
      <c r="OSP173" s="991"/>
      <c r="OSQ173" s="991"/>
      <c r="OSR173" s="991"/>
      <c r="OSS173" s="991"/>
      <c r="OST173" s="991"/>
      <c r="OSU173" s="991"/>
      <c r="OSV173" s="991"/>
      <c r="OSW173" s="991"/>
      <c r="OSX173" s="991"/>
      <c r="OSY173" s="991"/>
      <c r="OSZ173" s="991"/>
      <c r="OTA173" s="991"/>
      <c r="OTB173" s="991"/>
      <c r="OTC173" s="991"/>
      <c r="OTD173" s="991"/>
      <c r="OTE173" s="991"/>
      <c r="OTF173" s="991"/>
      <c r="OTG173" s="991"/>
      <c r="OTH173" s="991"/>
      <c r="OTI173" s="991"/>
      <c r="OTJ173" s="991"/>
      <c r="OTK173" s="991"/>
      <c r="OTL173" s="991"/>
      <c r="OTM173" s="991"/>
      <c r="OTN173" s="991"/>
      <c r="OTO173" s="991"/>
      <c r="OTP173" s="991"/>
      <c r="OTQ173" s="991"/>
      <c r="OTR173" s="991"/>
      <c r="OTS173" s="991"/>
      <c r="OTT173" s="991"/>
      <c r="OTU173" s="991"/>
      <c r="OTV173" s="991"/>
      <c r="OTW173" s="991"/>
      <c r="OTX173" s="991"/>
      <c r="OTY173" s="991"/>
      <c r="OTZ173" s="991"/>
      <c r="OUA173" s="991"/>
      <c r="OUB173" s="991"/>
      <c r="OUC173" s="991"/>
      <c r="OUD173" s="991"/>
      <c r="OUE173" s="991"/>
      <c r="OUF173" s="991"/>
      <c r="OUG173" s="991"/>
      <c r="OUH173" s="991"/>
      <c r="OUI173" s="991"/>
      <c r="OUJ173" s="991"/>
      <c r="OUK173" s="991"/>
      <c r="OUL173" s="991"/>
      <c r="OUM173" s="991"/>
      <c r="OUN173" s="991"/>
      <c r="OUO173" s="991"/>
      <c r="OUP173" s="991"/>
      <c r="OUQ173" s="991"/>
      <c r="OUR173" s="991"/>
      <c r="OUS173" s="991"/>
      <c r="OUT173" s="991"/>
      <c r="OUU173" s="991"/>
      <c r="OUV173" s="991"/>
      <c r="OUW173" s="991"/>
      <c r="OUX173" s="991"/>
      <c r="OUY173" s="991"/>
      <c r="OUZ173" s="991"/>
      <c r="OVA173" s="991"/>
      <c r="OVB173" s="991"/>
      <c r="OVC173" s="991"/>
      <c r="OVD173" s="991"/>
      <c r="OVE173" s="991"/>
      <c r="OVF173" s="991"/>
      <c r="OVG173" s="991"/>
      <c r="OVH173" s="991"/>
      <c r="OVI173" s="991"/>
      <c r="OVJ173" s="991"/>
      <c r="OVK173" s="991"/>
      <c r="OVL173" s="991"/>
      <c r="OVM173" s="991"/>
      <c r="OVN173" s="991"/>
      <c r="OVO173" s="991"/>
      <c r="OVP173" s="991"/>
      <c r="OVQ173" s="991"/>
      <c r="OVR173" s="991"/>
      <c r="OVS173" s="991"/>
      <c r="OVT173" s="991"/>
      <c r="OVU173" s="991"/>
      <c r="OVV173" s="991"/>
      <c r="OVW173" s="991"/>
      <c r="OVX173" s="991"/>
      <c r="OVY173" s="991"/>
      <c r="OVZ173" s="991"/>
      <c r="OWA173" s="991"/>
      <c r="OWB173" s="991"/>
      <c r="OWC173" s="991"/>
      <c r="OWD173" s="991"/>
      <c r="OWE173" s="991"/>
      <c r="OWF173" s="991"/>
      <c r="OWG173" s="991"/>
      <c r="OWH173" s="991"/>
      <c r="OWI173" s="991"/>
      <c r="OWJ173" s="991"/>
      <c r="OWK173" s="991"/>
      <c r="OWL173" s="991"/>
      <c r="OWM173" s="991"/>
      <c r="OWN173" s="991"/>
      <c r="OWO173" s="991"/>
      <c r="OWP173" s="991"/>
      <c r="OWQ173" s="991"/>
      <c r="OWR173" s="991"/>
      <c r="OWS173" s="991"/>
      <c r="OWT173" s="991"/>
      <c r="OWU173" s="991"/>
      <c r="OWV173" s="991"/>
      <c r="OWW173" s="991"/>
      <c r="OWX173" s="991"/>
      <c r="OWY173" s="991"/>
      <c r="OWZ173" s="991"/>
      <c r="OXA173" s="991"/>
      <c r="OXB173" s="991"/>
      <c r="OXC173" s="991"/>
      <c r="OXD173" s="991"/>
      <c r="OXE173" s="991"/>
      <c r="OXF173" s="991"/>
      <c r="OXG173" s="991"/>
      <c r="OXH173" s="991"/>
      <c r="OXI173" s="991"/>
      <c r="OXJ173" s="991"/>
      <c r="OXK173" s="991"/>
      <c r="OXL173" s="991"/>
      <c r="OXM173" s="991"/>
      <c r="OXN173" s="991"/>
      <c r="OXO173" s="991"/>
      <c r="OXP173" s="991"/>
      <c r="OXQ173" s="991"/>
      <c r="OXR173" s="991"/>
      <c r="OXS173" s="991"/>
      <c r="OXT173" s="991"/>
      <c r="OXU173" s="991"/>
      <c r="OXV173" s="991"/>
      <c r="OXW173" s="991"/>
      <c r="OXX173" s="991"/>
      <c r="OXY173" s="991"/>
      <c r="OXZ173" s="991"/>
      <c r="OYA173" s="991"/>
      <c r="OYB173" s="991"/>
      <c r="OYC173" s="991"/>
      <c r="OYD173" s="991"/>
      <c r="OYE173" s="991"/>
      <c r="OYF173" s="991"/>
      <c r="OYG173" s="991"/>
      <c r="OYH173" s="991"/>
      <c r="OYI173" s="991"/>
      <c r="OYJ173" s="991"/>
      <c r="OYK173" s="991"/>
      <c r="OYL173" s="991"/>
      <c r="OYM173" s="991"/>
      <c r="OYN173" s="991"/>
      <c r="OYO173" s="991"/>
      <c r="OYP173" s="991"/>
      <c r="OYQ173" s="991"/>
      <c r="OYR173" s="991"/>
      <c r="OYS173" s="991"/>
      <c r="OYT173" s="991"/>
      <c r="OYU173" s="991"/>
      <c r="OYV173" s="991"/>
      <c r="OYW173" s="991"/>
      <c r="OYX173" s="991"/>
      <c r="OYY173" s="991"/>
      <c r="OYZ173" s="991"/>
      <c r="OZA173" s="991"/>
      <c r="OZB173" s="991"/>
      <c r="OZC173" s="991"/>
      <c r="OZD173" s="991"/>
      <c r="OZE173" s="991"/>
      <c r="OZF173" s="991"/>
      <c r="OZG173" s="991"/>
      <c r="OZH173" s="991"/>
      <c r="OZI173" s="991"/>
      <c r="OZJ173" s="991"/>
      <c r="OZK173" s="991"/>
      <c r="OZL173" s="991"/>
      <c r="OZM173" s="991"/>
      <c r="OZN173" s="991"/>
      <c r="OZO173" s="991"/>
      <c r="OZP173" s="991"/>
      <c r="OZQ173" s="991"/>
      <c r="OZR173" s="991"/>
      <c r="OZS173" s="991"/>
      <c r="OZT173" s="991"/>
      <c r="OZU173" s="991"/>
      <c r="OZV173" s="991"/>
      <c r="OZW173" s="991"/>
      <c r="OZX173" s="991"/>
      <c r="OZY173" s="991"/>
      <c r="OZZ173" s="991"/>
      <c r="PAA173" s="991"/>
      <c r="PAB173" s="991"/>
      <c r="PAC173" s="991"/>
      <c r="PAD173" s="991"/>
      <c r="PAE173" s="991"/>
      <c r="PAF173" s="991"/>
      <c r="PAG173" s="991"/>
      <c r="PAH173" s="991"/>
      <c r="PAI173" s="991"/>
      <c r="PAJ173" s="991"/>
      <c r="PAK173" s="991"/>
      <c r="PAL173" s="991"/>
      <c r="PAM173" s="991"/>
      <c r="PAN173" s="991"/>
      <c r="PAO173" s="991"/>
      <c r="PAP173" s="991"/>
      <c r="PAQ173" s="991"/>
      <c r="PAR173" s="991"/>
      <c r="PAS173" s="991"/>
      <c r="PAT173" s="991"/>
      <c r="PAU173" s="991"/>
      <c r="PAV173" s="991"/>
      <c r="PAW173" s="991"/>
      <c r="PAX173" s="991"/>
      <c r="PAY173" s="991"/>
      <c r="PAZ173" s="991"/>
      <c r="PBA173" s="991"/>
      <c r="PBB173" s="991"/>
      <c r="PBC173" s="991"/>
      <c r="PBD173" s="991"/>
      <c r="PBE173" s="991"/>
      <c r="PBF173" s="991"/>
      <c r="PBG173" s="991"/>
      <c r="PBH173" s="991"/>
      <c r="PBI173" s="991"/>
      <c r="PBJ173" s="991"/>
      <c r="PBK173" s="991"/>
      <c r="PBL173" s="991"/>
      <c r="PBM173" s="991"/>
      <c r="PBN173" s="991"/>
      <c r="PBO173" s="991"/>
      <c r="PBP173" s="991"/>
      <c r="PBQ173" s="991"/>
      <c r="PBR173" s="991"/>
      <c r="PBS173" s="991"/>
      <c r="PBT173" s="991"/>
      <c r="PBU173" s="991"/>
      <c r="PBV173" s="991"/>
      <c r="PBW173" s="991"/>
      <c r="PBX173" s="991"/>
      <c r="PBY173" s="991"/>
      <c r="PBZ173" s="991"/>
      <c r="PCA173" s="991"/>
      <c r="PCB173" s="991"/>
      <c r="PCC173" s="991"/>
      <c r="PCD173" s="991"/>
      <c r="PCE173" s="991"/>
      <c r="PCF173" s="991"/>
      <c r="PCG173" s="991"/>
      <c r="PCH173" s="991"/>
      <c r="PCI173" s="991"/>
      <c r="PCJ173" s="991"/>
      <c r="PCK173" s="991"/>
      <c r="PCL173" s="991"/>
      <c r="PCM173" s="991"/>
      <c r="PCN173" s="991"/>
      <c r="PCO173" s="991"/>
      <c r="PCP173" s="991"/>
      <c r="PCQ173" s="991"/>
      <c r="PCR173" s="991"/>
      <c r="PCS173" s="991"/>
      <c r="PCT173" s="991"/>
      <c r="PCU173" s="991"/>
      <c r="PCV173" s="991"/>
      <c r="PCW173" s="991"/>
      <c r="PCX173" s="991"/>
      <c r="PCY173" s="991"/>
      <c r="PCZ173" s="991"/>
      <c r="PDA173" s="991"/>
      <c r="PDB173" s="991"/>
      <c r="PDC173" s="991"/>
      <c r="PDD173" s="991"/>
      <c r="PDE173" s="991"/>
      <c r="PDF173" s="991"/>
      <c r="PDG173" s="991"/>
      <c r="PDH173" s="991"/>
      <c r="PDI173" s="991"/>
      <c r="PDJ173" s="991"/>
      <c r="PDK173" s="991"/>
      <c r="PDL173" s="991"/>
      <c r="PDM173" s="991"/>
      <c r="PDN173" s="991"/>
      <c r="PDO173" s="991"/>
      <c r="PDP173" s="991"/>
      <c r="PDQ173" s="991"/>
      <c r="PDR173" s="991"/>
      <c r="PDS173" s="991"/>
      <c r="PDT173" s="991"/>
      <c r="PDU173" s="991"/>
      <c r="PDV173" s="991"/>
      <c r="PDW173" s="991"/>
      <c r="PDX173" s="991"/>
      <c r="PDY173" s="991"/>
      <c r="PDZ173" s="991"/>
      <c r="PEA173" s="991"/>
      <c r="PEB173" s="991"/>
      <c r="PEC173" s="991"/>
      <c r="PED173" s="991"/>
      <c r="PEE173" s="991"/>
      <c r="PEF173" s="991"/>
      <c r="PEG173" s="991"/>
      <c r="PEH173" s="991"/>
      <c r="PEI173" s="991"/>
      <c r="PEJ173" s="991"/>
      <c r="PEK173" s="991"/>
      <c r="PEL173" s="991"/>
      <c r="PEM173" s="991"/>
      <c r="PEN173" s="991"/>
      <c r="PEO173" s="991"/>
      <c r="PEP173" s="991"/>
      <c r="PEQ173" s="991"/>
      <c r="PER173" s="991"/>
      <c r="PES173" s="991"/>
      <c r="PET173" s="991"/>
      <c r="PEU173" s="991"/>
      <c r="PEV173" s="991"/>
      <c r="PEW173" s="991"/>
      <c r="PEX173" s="991"/>
      <c r="PEY173" s="991"/>
      <c r="PEZ173" s="991"/>
      <c r="PFA173" s="991"/>
      <c r="PFB173" s="991"/>
      <c r="PFC173" s="991"/>
      <c r="PFD173" s="991"/>
      <c r="PFE173" s="991"/>
      <c r="PFF173" s="991"/>
      <c r="PFG173" s="991"/>
      <c r="PFH173" s="991"/>
      <c r="PFI173" s="991"/>
      <c r="PFJ173" s="991"/>
      <c r="PFK173" s="991"/>
      <c r="PFL173" s="991"/>
      <c r="PFM173" s="991"/>
      <c r="PFN173" s="991"/>
      <c r="PFO173" s="991"/>
      <c r="PFP173" s="991"/>
      <c r="PFQ173" s="991"/>
      <c r="PFR173" s="991"/>
      <c r="PFS173" s="991"/>
      <c r="PFT173" s="991"/>
      <c r="PFU173" s="991"/>
      <c r="PFV173" s="991"/>
      <c r="PFW173" s="991"/>
      <c r="PFX173" s="991"/>
      <c r="PFY173" s="991"/>
      <c r="PFZ173" s="991"/>
      <c r="PGA173" s="991"/>
      <c r="PGB173" s="991"/>
      <c r="PGC173" s="991"/>
      <c r="PGD173" s="991"/>
      <c r="PGE173" s="991"/>
      <c r="PGF173" s="991"/>
      <c r="PGG173" s="991"/>
      <c r="PGH173" s="991"/>
      <c r="PGI173" s="991"/>
      <c r="PGJ173" s="991"/>
      <c r="PGK173" s="991"/>
      <c r="PGL173" s="991"/>
      <c r="PGM173" s="991"/>
      <c r="PGN173" s="991"/>
      <c r="PGO173" s="991"/>
      <c r="PGP173" s="991"/>
      <c r="PGQ173" s="991"/>
      <c r="PGR173" s="991"/>
      <c r="PGS173" s="991"/>
      <c r="PGT173" s="991"/>
      <c r="PGU173" s="991"/>
      <c r="PGV173" s="991"/>
      <c r="PGW173" s="991"/>
      <c r="PGX173" s="991"/>
      <c r="PGY173" s="991"/>
      <c r="PGZ173" s="991"/>
      <c r="PHA173" s="991"/>
      <c r="PHB173" s="991"/>
      <c r="PHC173" s="991"/>
      <c r="PHD173" s="991"/>
      <c r="PHE173" s="991"/>
      <c r="PHF173" s="991"/>
      <c r="PHG173" s="991"/>
      <c r="PHH173" s="991"/>
      <c r="PHI173" s="991"/>
      <c r="PHJ173" s="991"/>
      <c r="PHK173" s="991"/>
      <c r="PHL173" s="991"/>
      <c r="PHM173" s="991"/>
      <c r="PHN173" s="991"/>
      <c r="PHO173" s="991"/>
      <c r="PHP173" s="991"/>
      <c r="PHQ173" s="991"/>
      <c r="PHR173" s="991"/>
      <c r="PHS173" s="991"/>
      <c r="PHT173" s="991"/>
      <c r="PHU173" s="991"/>
      <c r="PHV173" s="991"/>
      <c r="PHW173" s="991"/>
      <c r="PHX173" s="991"/>
      <c r="PHY173" s="991"/>
      <c r="PHZ173" s="991"/>
      <c r="PIA173" s="991"/>
      <c r="PIB173" s="991"/>
      <c r="PIC173" s="991"/>
      <c r="PID173" s="991"/>
      <c r="PIE173" s="991"/>
      <c r="PIF173" s="991"/>
      <c r="PIG173" s="991"/>
      <c r="PIH173" s="991"/>
      <c r="PII173" s="991"/>
      <c r="PIJ173" s="991"/>
      <c r="PIK173" s="991"/>
      <c r="PIL173" s="991"/>
      <c r="PIM173" s="991"/>
      <c r="PIN173" s="991"/>
      <c r="PIO173" s="991"/>
      <c r="PIP173" s="991"/>
      <c r="PIQ173" s="991"/>
      <c r="PIR173" s="991"/>
      <c r="PIS173" s="991"/>
      <c r="PIT173" s="991"/>
      <c r="PIU173" s="991"/>
      <c r="PIV173" s="991"/>
      <c r="PIW173" s="991"/>
      <c r="PIX173" s="991"/>
      <c r="PIY173" s="991"/>
      <c r="PIZ173" s="991"/>
      <c r="PJA173" s="991"/>
      <c r="PJB173" s="991"/>
      <c r="PJC173" s="991"/>
      <c r="PJD173" s="991"/>
      <c r="PJE173" s="991"/>
      <c r="PJF173" s="991"/>
      <c r="PJG173" s="991"/>
      <c r="PJH173" s="991"/>
      <c r="PJI173" s="991"/>
      <c r="PJJ173" s="991"/>
      <c r="PJK173" s="991"/>
      <c r="PJL173" s="991"/>
      <c r="PJM173" s="991"/>
      <c r="PJN173" s="991"/>
      <c r="PJO173" s="991"/>
      <c r="PJP173" s="991"/>
      <c r="PJQ173" s="991"/>
      <c r="PJR173" s="991"/>
      <c r="PJS173" s="991"/>
      <c r="PJT173" s="991"/>
      <c r="PJU173" s="991"/>
      <c r="PJV173" s="991"/>
      <c r="PJW173" s="991"/>
      <c r="PJX173" s="991"/>
      <c r="PJY173" s="991"/>
      <c r="PJZ173" s="991"/>
      <c r="PKA173" s="991"/>
      <c r="PKB173" s="991"/>
      <c r="PKC173" s="991"/>
      <c r="PKD173" s="991"/>
      <c r="PKE173" s="991"/>
      <c r="PKF173" s="991"/>
      <c r="PKG173" s="991"/>
      <c r="PKH173" s="991"/>
      <c r="PKI173" s="991"/>
      <c r="PKJ173" s="991"/>
      <c r="PKK173" s="991"/>
      <c r="PKL173" s="991"/>
      <c r="PKM173" s="991"/>
      <c r="PKN173" s="991"/>
      <c r="PKO173" s="991"/>
      <c r="PKP173" s="991"/>
      <c r="PKQ173" s="991"/>
      <c r="PKR173" s="991"/>
      <c r="PKS173" s="991"/>
      <c r="PKT173" s="991"/>
      <c r="PKU173" s="991"/>
      <c r="PKV173" s="991"/>
      <c r="PKW173" s="991"/>
      <c r="PKX173" s="991"/>
      <c r="PKY173" s="991"/>
      <c r="PKZ173" s="991"/>
      <c r="PLA173" s="991"/>
      <c r="PLB173" s="991"/>
      <c r="PLC173" s="991"/>
      <c r="PLD173" s="991"/>
      <c r="PLE173" s="991"/>
      <c r="PLF173" s="991"/>
      <c r="PLG173" s="991"/>
      <c r="PLH173" s="991"/>
      <c r="PLI173" s="991"/>
      <c r="PLJ173" s="991"/>
      <c r="PLK173" s="991"/>
      <c r="PLL173" s="991"/>
      <c r="PLM173" s="991"/>
      <c r="PLN173" s="991"/>
      <c r="PLO173" s="991"/>
      <c r="PLP173" s="991"/>
      <c r="PLQ173" s="991"/>
      <c r="PLR173" s="991"/>
      <c r="PLS173" s="991"/>
      <c r="PLT173" s="991"/>
      <c r="PLU173" s="991"/>
      <c r="PLV173" s="991"/>
      <c r="PLW173" s="991"/>
      <c r="PLX173" s="991"/>
      <c r="PLY173" s="991"/>
      <c r="PLZ173" s="991"/>
      <c r="PMA173" s="991"/>
      <c r="PMB173" s="991"/>
      <c r="PMC173" s="991"/>
      <c r="PMD173" s="991"/>
      <c r="PME173" s="991"/>
      <c r="PMF173" s="991"/>
      <c r="PMG173" s="991"/>
      <c r="PMH173" s="991"/>
      <c r="PMI173" s="991"/>
      <c r="PMJ173" s="991"/>
      <c r="PMK173" s="991"/>
      <c r="PML173" s="991"/>
      <c r="PMM173" s="991"/>
      <c r="PMN173" s="991"/>
      <c r="PMO173" s="991"/>
      <c r="PMP173" s="991"/>
      <c r="PMQ173" s="991"/>
      <c r="PMR173" s="991"/>
      <c r="PMS173" s="991"/>
      <c r="PMT173" s="991"/>
      <c r="PMU173" s="991"/>
      <c r="PMV173" s="991"/>
      <c r="PMW173" s="991"/>
      <c r="PMX173" s="991"/>
      <c r="PMY173" s="991"/>
      <c r="PMZ173" s="991"/>
      <c r="PNA173" s="991"/>
      <c r="PNB173" s="991"/>
      <c r="PNC173" s="991"/>
      <c r="PND173" s="991"/>
      <c r="PNE173" s="991"/>
      <c r="PNF173" s="991"/>
      <c r="PNG173" s="991"/>
      <c r="PNH173" s="991"/>
      <c r="PNI173" s="991"/>
      <c r="PNJ173" s="991"/>
      <c r="PNK173" s="991"/>
      <c r="PNL173" s="991"/>
      <c r="PNM173" s="991"/>
      <c r="PNN173" s="991"/>
      <c r="PNO173" s="991"/>
      <c r="PNP173" s="991"/>
      <c r="PNQ173" s="991"/>
      <c r="PNR173" s="991"/>
      <c r="PNS173" s="991"/>
      <c r="PNT173" s="991"/>
      <c r="PNU173" s="991"/>
      <c r="PNV173" s="991"/>
      <c r="PNW173" s="991"/>
      <c r="PNX173" s="991"/>
      <c r="PNY173" s="991"/>
      <c r="PNZ173" s="991"/>
      <c r="POA173" s="991"/>
      <c r="POB173" s="991"/>
      <c r="POC173" s="991"/>
      <c r="POD173" s="991"/>
      <c r="POE173" s="991"/>
      <c r="POF173" s="991"/>
      <c r="POG173" s="991"/>
      <c r="POH173" s="991"/>
      <c r="POI173" s="991"/>
      <c r="POJ173" s="991"/>
      <c r="POK173" s="991"/>
      <c r="POL173" s="991"/>
      <c r="POM173" s="991"/>
      <c r="PON173" s="991"/>
      <c r="POO173" s="991"/>
      <c r="POP173" s="991"/>
      <c r="POQ173" s="991"/>
      <c r="POR173" s="991"/>
      <c r="POS173" s="991"/>
      <c r="POT173" s="991"/>
      <c r="POU173" s="991"/>
      <c r="POV173" s="991"/>
      <c r="POW173" s="991"/>
      <c r="POX173" s="991"/>
      <c r="POY173" s="991"/>
      <c r="POZ173" s="991"/>
      <c r="PPA173" s="991"/>
      <c r="PPB173" s="991"/>
      <c r="PPC173" s="991"/>
      <c r="PPD173" s="991"/>
      <c r="PPE173" s="991"/>
      <c r="PPF173" s="991"/>
      <c r="PPG173" s="991"/>
      <c r="PPH173" s="991"/>
      <c r="PPI173" s="991"/>
      <c r="PPJ173" s="991"/>
      <c r="PPK173" s="991"/>
      <c r="PPL173" s="991"/>
      <c r="PPM173" s="991"/>
      <c r="PPN173" s="991"/>
      <c r="PPO173" s="991"/>
      <c r="PPP173" s="991"/>
      <c r="PPQ173" s="991"/>
      <c r="PPR173" s="991"/>
      <c r="PPS173" s="991"/>
      <c r="PPT173" s="991"/>
      <c r="PPU173" s="991"/>
      <c r="PPV173" s="991"/>
      <c r="PPW173" s="991"/>
      <c r="PPX173" s="991"/>
      <c r="PPY173" s="991"/>
      <c r="PPZ173" s="991"/>
      <c r="PQA173" s="991"/>
      <c r="PQB173" s="991"/>
      <c r="PQC173" s="991"/>
      <c r="PQD173" s="991"/>
      <c r="PQE173" s="991"/>
      <c r="PQF173" s="991"/>
      <c r="PQG173" s="991"/>
      <c r="PQH173" s="991"/>
      <c r="PQI173" s="991"/>
      <c r="PQJ173" s="991"/>
      <c r="PQK173" s="991"/>
      <c r="PQL173" s="991"/>
      <c r="PQM173" s="991"/>
      <c r="PQN173" s="991"/>
      <c r="PQO173" s="991"/>
      <c r="PQP173" s="991"/>
      <c r="PQQ173" s="991"/>
      <c r="PQR173" s="991"/>
      <c r="PQS173" s="991"/>
      <c r="PQT173" s="991"/>
      <c r="PQU173" s="991"/>
      <c r="PQV173" s="991"/>
      <c r="PQW173" s="991"/>
      <c r="PQX173" s="991"/>
      <c r="PQY173" s="991"/>
      <c r="PQZ173" s="991"/>
      <c r="PRA173" s="991"/>
      <c r="PRB173" s="991"/>
      <c r="PRC173" s="991"/>
      <c r="PRD173" s="991"/>
      <c r="PRE173" s="991"/>
      <c r="PRF173" s="991"/>
      <c r="PRG173" s="991"/>
      <c r="PRH173" s="991"/>
      <c r="PRI173" s="991"/>
      <c r="PRJ173" s="991"/>
      <c r="PRK173" s="991"/>
      <c r="PRL173" s="991"/>
      <c r="PRM173" s="991"/>
      <c r="PRN173" s="991"/>
      <c r="PRO173" s="991"/>
      <c r="PRP173" s="991"/>
      <c r="PRQ173" s="991"/>
      <c r="PRR173" s="991"/>
      <c r="PRS173" s="991"/>
      <c r="PRT173" s="991"/>
      <c r="PRU173" s="991"/>
      <c r="PRV173" s="991"/>
      <c r="PRW173" s="991"/>
      <c r="PRX173" s="991"/>
      <c r="PRY173" s="991"/>
      <c r="PRZ173" s="991"/>
      <c r="PSA173" s="991"/>
      <c r="PSB173" s="991"/>
      <c r="PSC173" s="991"/>
      <c r="PSD173" s="991"/>
      <c r="PSE173" s="991"/>
      <c r="PSF173" s="991"/>
      <c r="PSG173" s="991"/>
      <c r="PSH173" s="991"/>
      <c r="PSI173" s="991"/>
      <c r="PSJ173" s="991"/>
      <c r="PSK173" s="991"/>
      <c r="PSL173" s="991"/>
      <c r="PSM173" s="991"/>
      <c r="PSN173" s="991"/>
      <c r="PSO173" s="991"/>
      <c r="PSP173" s="991"/>
      <c r="PSQ173" s="991"/>
      <c r="PSR173" s="991"/>
      <c r="PSS173" s="991"/>
      <c r="PST173" s="991"/>
      <c r="PSU173" s="991"/>
      <c r="PSV173" s="991"/>
      <c r="PSW173" s="991"/>
      <c r="PSX173" s="991"/>
      <c r="PSY173" s="991"/>
      <c r="PSZ173" s="991"/>
      <c r="PTA173" s="991"/>
      <c r="PTB173" s="991"/>
      <c r="PTC173" s="991"/>
      <c r="PTD173" s="991"/>
      <c r="PTE173" s="991"/>
      <c r="PTF173" s="991"/>
      <c r="PTG173" s="991"/>
      <c r="PTH173" s="991"/>
      <c r="PTI173" s="991"/>
      <c r="PTJ173" s="991"/>
      <c r="PTK173" s="991"/>
      <c r="PTL173" s="991"/>
      <c r="PTM173" s="991"/>
      <c r="PTN173" s="991"/>
      <c r="PTO173" s="991"/>
      <c r="PTP173" s="991"/>
      <c r="PTQ173" s="991"/>
      <c r="PTR173" s="991"/>
      <c r="PTS173" s="991"/>
      <c r="PTT173" s="991"/>
      <c r="PTU173" s="991"/>
      <c r="PTV173" s="991"/>
      <c r="PTW173" s="991"/>
      <c r="PTX173" s="991"/>
      <c r="PTY173" s="991"/>
      <c r="PTZ173" s="991"/>
      <c r="PUA173" s="991"/>
      <c r="PUB173" s="991"/>
      <c r="PUC173" s="991"/>
      <c r="PUD173" s="991"/>
      <c r="PUE173" s="991"/>
      <c r="PUF173" s="991"/>
      <c r="PUG173" s="991"/>
      <c r="PUH173" s="991"/>
      <c r="PUI173" s="991"/>
      <c r="PUJ173" s="991"/>
      <c r="PUK173" s="991"/>
      <c r="PUL173" s="991"/>
      <c r="PUM173" s="991"/>
      <c r="PUN173" s="991"/>
      <c r="PUO173" s="991"/>
      <c r="PUP173" s="991"/>
      <c r="PUQ173" s="991"/>
      <c r="PUR173" s="991"/>
      <c r="PUS173" s="991"/>
      <c r="PUT173" s="991"/>
      <c r="PUU173" s="991"/>
      <c r="PUV173" s="991"/>
      <c r="PUW173" s="991"/>
      <c r="PUX173" s="991"/>
      <c r="PUY173" s="991"/>
      <c r="PUZ173" s="991"/>
      <c r="PVA173" s="991"/>
      <c r="PVB173" s="991"/>
      <c r="PVC173" s="991"/>
      <c r="PVD173" s="991"/>
      <c r="PVE173" s="991"/>
      <c r="PVF173" s="991"/>
      <c r="PVG173" s="991"/>
      <c r="PVH173" s="991"/>
      <c r="PVI173" s="991"/>
      <c r="PVJ173" s="991"/>
      <c r="PVK173" s="991"/>
      <c r="PVL173" s="991"/>
      <c r="PVM173" s="991"/>
      <c r="PVN173" s="991"/>
      <c r="PVO173" s="991"/>
      <c r="PVP173" s="991"/>
      <c r="PVQ173" s="991"/>
      <c r="PVR173" s="991"/>
      <c r="PVS173" s="991"/>
      <c r="PVT173" s="991"/>
      <c r="PVU173" s="991"/>
      <c r="PVV173" s="991"/>
      <c r="PVW173" s="991"/>
      <c r="PVX173" s="991"/>
      <c r="PVY173" s="991"/>
      <c r="PVZ173" s="991"/>
      <c r="PWA173" s="991"/>
      <c r="PWB173" s="991"/>
      <c r="PWC173" s="991"/>
      <c r="PWD173" s="991"/>
      <c r="PWE173" s="991"/>
      <c r="PWF173" s="991"/>
      <c r="PWG173" s="991"/>
      <c r="PWH173" s="991"/>
      <c r="PWI173" s="991"/>
      <c r="PWJ173" s="991"/>
      <c r="PWK173" s="991"/>
      <c r="PWL173" s="991"/>
      <c r="PWM173" s="991"/>
      <c r="PWN173" s="991"/>
      <c r="PWO173" s="991"/>
      <c r="PWP173" s="991"/>
      <c r="PWQ173" s="991"/>
      <c r="PWR173" s="991"/>
      <c r="PWS173" s="991"/>
      <c r="PWT173" s="991"/>
      <c r="PWU173" s="991"/>
      <c r="PWV173" s="991"/>
      <c r="PWW173" s="991"/>
      <c r="PWX173" s="991"/>
      <c r="PWY173" s="991"/>
      <c r="PWZ173" s="991"/>
      <c r="PXA173" s="991"/>
      <c r="PXB173" s="991"/>
      <c r="PXC173" s="991"/>
      <c r="PXD173" s="991"/>
      <c r="PXE173" s="991"/>
      <c r="PXF173" s="991"/>
      <c r="PXG173" s="991"/>
      <c r="PXH173" s="991"/>
      <c r="PXI173" s="991"/>
      <c r="PXJ173" s="991"/>
      <c r="PXK173" s="991"/>
      <c r="PXL173" s="991"/>
      <c r="PXM173" s="991"/>
      <c r="PXN173" s="991"/>
      <c r="PXO173" s="991"/>
      <c r="PXP173" s="991"/>
      <c r="PXQ173" s="991"/>
      <c r="PXR173" s="991"/>
      <c r="PXS173" s="991"/>
      <c r="PXT173" s="991"/>
      <c r="PXU173" s="991"/>
      <c r="PXV173" s="991"/>
      <c r="PXW173" s="991"/>
      <c r="PXX173" s="991"/>
      <c r="PXY173" s="991"/>
      <c r="PXZ173" s="991"/>
      <c r="PYA173" s="991"/>
      <c r="PYB173" s="991"/>
      <c r="PYC173" s="991"/>
      <c r="PYD173" s="991"/>
      <c r="PYE173" s="991"/>
      <c r="PYF173" s="991"/>
      <c r="PYG173" s="991"/>
      <c r="PYH173" s="991"/>
      <c r="PYI173" s="991"/>
      <c r="PYJ173" s="991"/>
      <c r="PYK173" s="991"/>
      <c r="PYL173" s="991"/>
      <c r="PYM173" s="991"/>
      <c r="PYN173" s="991"/>
      <c r="PYO173" s="991"/>
      <c r="PYP173" s="991"/>
      <c r="PYQ173" s="991"/>
      <c r="PYR173" s="991"/>
      <c r="PYS173" s="991"/>
      <c r="PYT173" s="991"/>
      <c r="PYU173" s="991"/>
      <c r="PYV173" s="991"/>
      <c r="PYW173" s="991"/>
      <c r="PYX173" s="991"/>
      <c r="PYY173" s="991"/>
      <c r="PYZ173" s="991"/>
      <c r="PZA173" s="991"/>
      <c r="PZB173" s="991"/>
      <c r="PZC173" s="991"/>
      <c r="PZD173" s="991"/>
      <c r="PZE173" s="991"/>
      <c r="PZF173" s="991"/>
      <c r="PZG173" s="991"/>
      <c r="PZH173" s="991"/>
      <c r="PZI173" s="991"/>
      <c r="PZJ173" s="991"/>
      <c r="PZK173" s="991"/>
      <c r="PZL173" s="991"/>
      <c r="PZM173" s="991"/>
      <c r="PZN173" s="991"/>
      <c r="PZO173" s="991"/>
      <c r="PZP173" s="991"/>
      <c r="PZQ173" s="991"/>
      <c r="PZR173" s="991"/>
      <c r="PZS173" s="991"/>
      <c r="PZT173" s="991"/>
      <c r="PZU173" s="991"/>
      <c r="PZV173" s="991"/>
      <c r="PZW173" s="991"/>
      <c r="PZX173" s="991"/>
      <c r="PZY173" s="991"/>
      <c r="PZZ173" s="991"/>
      <c r="QAA173" s="991"/>
      <c r="QAB173" s="991"/>
      <c r="QAC173" s="991"/>
      <c r="QAD173" s="991"/>
      <c r="QAE173" s="991"/>
      <c r="QAF173" s="991"/>
      <c r="QAG173" s="991"/>
      <c r="QAH173" s="991"/>
      <c r="QAI173" s="991"/>
      <c r="QAJ173" s="991"/>
      <c r="QAK173" s="991"/>
      <c r="QAL173" s="991"/>
      <c r="QAM173" s="991"/>
      <c r="QAN173" s="991"/>
      <c r="QAO173" s="991"/>
      <c r="QAP173" s="991"/>
      <c r="QAQ173" s="991"/>
      <c r="QAR173" s="991"/>
      <c r="QAS173" s="991"/>
      <c r="QAT173" s="991"/>
      <c r="QAU173" s="991"/>
      <c r="QAV173" s="991"/>
      <c r="QAW173" s="991"/>
      <c r="QAX173" s="991"/>
      <c r="QAY173" s="991"/>
      <c r="QAZ173" s="991"/>
      <c r="QBA173" s="991"/>
      <c r="QBB173" s="991"/>
      <c r="QBC173" s="991"/>
      <c r="QBD173" s="991"/>
      <c r="QBE173" s="991"/>
      <c r="QBF173" s="991"/>
      <c r="QBG173" s="991"/>
      <c r="QBH173" s="991"/>
      <c r="QBI173" s="991"/>
      <c r="QBJ173" s="991"/>
      <c r="QBK173" s="991"/>
      <c r="QBL173" s="991"/>
      <c r="QBM173" s="991"/>
      <c r="QBN173" s="991"/>
      <c r="QBO173" s="991"/>
      <c r="QBP173" s="991"/>
      <c r="QBQ173" s="991"/>
      <c r="QBR173" s="991"/>
      <c r="QBS173" s="991"/>
      <c r="QBT173" s="991"/>
      <c r="QBU173" s="991"/>
      <c r="QBV173" s="991"/>
      <c r="QBW173" s="991"/>
      <c r="QBX173" s="991"/>
      <c r="QBY173" s="991"/>
      <c r="QBZ173" s="991"/>
      <c r="QCA173" s="991"/>
      <c r="QCB173" s="991"/>
      <c r="QCC173" s="991"/>
      <c r="QCD173" s="991"/>
      <c r="QCE173" s="991"/>
      <c r="QCF173" s="991"/>
      <c r="QCG173" s="991"/>
      <c r="QCH173" s="991"/>
      <c r="QCI173" s="991"/>
      <c r="QCJ173" s="991"/>
      <c r="QCK173" s="991"/>
      <c r="QCL173" s="991"/>
      <c r="QCM173" s="991"/>
      <c r="QCN173" s="991"/>
      <c r="QCO173" s="991"/>
      <c r="QCP173" s="991"/>
      <c r="QCQ173" s="991"/>
      <c r="QCR173" s="991"/>
      <c r="QCS173" s="991"/>
      <c r="QCT173" s="991"/>
      <c r="QCU173" s="991"/>
      <c r="QCV173" s="991"/>
      <c r="QCW173" s="991"/>
      <c r="QCX173" s="991"/>
      <c r="QCY173" s="991"/>
      <c r="QCZ173" s="991"/>
      <c r="QDA173" s="991"/>
      <c r="QDB173" s="991"/>
      <c r="QDC173" s="991"/>
      <c r="QDD173" s="991"/>
      <c r="QDE173" s="991"/>
      <c r="QDF173" s="991"/>
      <c r="QDG173" s="991"/>
      <c r="QDH173" s="991"/>
      <c r="QDI173" s="991"/>
      <c r="QDJ173" s="991"/>
      <c r="QDK173" s="991"/>
      <c r="QDL173" s="991"/>
      <c r="QDM173" s="991"/>
      <c r="QDN173" s="991"/>
      <c r="QDO173" s="991"/>
      <c r="QDP173" s="991"/>
      <c r="QDQ173" s="991"/>
      <c r="QDR173" s="991"/>
      <c r="QDS173" s="991"/>
      <c r="QDT173" s="991"/>
      <c r="QDU173" s="991"/>
      <c r="QDV173" s="991"/>
      <c r="QDW173" s="991"/>
      <c r="QDX173" s="991"/>
      <c r="QDY173" s="991"/>
      <c r="QDZ173" s="991"/>
      <c r="QEA173" s="991"/>
      <c r="QEB173" s="991"/>
      <c r="QEC173" s="991"/>
      <c r="QED173" s="991"/>
      <c r="QEE173" s="991"/>
      <c r="QEF173" s="991"/>
      <c r="QEG173" s="991"/>
      <c r="QEH173" s="991"/>
      <c r="QEI173" s="991"/>
      <c r="QEJ173" s="991"/>
      <c r="QEK173" s="991"/>
      <c r="QEL173" s="991"/>
      <c r="QEM173" s="991"/>
      <c r="QEN173" s="991"/>
      <c r="QEO173" s="991"/>
      <c r="QEP173" s="991"/>
      <c r="QEQ173" s="991"/>
      <c r="QER173" s="991"/>
      <c r="QES173" s="991"/>
      <c r="QET173" s="991"/>
      <c r="QEU173" s="991"/>
      <c r="QEV173" s="991"/>
      <c r="QEW173" s="991"/>
      <c r="QEX173" s="991"/>
      <c r="QEY173" s="991"/>
      <c r="QEZ173" s="991"/>
      <c r="QFA173" s="991"/>
      <c r="QFB173" s="991"/>
      <c r="QFC173" s="991"/>
      <c r="QFD173" s="991"/>
      <c r="QFE173" s="991"/>
      <c r="QFF173" s="991"/>
      <c r="QFG173" s="991"/>
      <c r="QFH173" s="991"/>
      <c r="QFI173" s="991"/>
      <c r="QFJ173" s="991"/>
      <c r="QFK173" s="991"/>
      <c r="QFL173" s="991"/>
      <c r="QFM173" s="991"/>
      <c r="QFN173" s="991"/>
      <c r="QFO173" s="991"/>
      <c r="QFP173" s="991"/>
      <c r="QFQ173" s="991"/>
      <c r="QFR173" s="991"/>
      <c r="QFS173" s="991"/>
      <c r="QFT173" s="991"/>
      <c r="QFU173" s="991"/>
      <c r="QFV173" s="991"/>
      <c r="QFW173" s="991"/>
      <c r="QFX173" s="991"/>
      <c r="QFY173" s="991"/>
      <c r="QFZ173" s="991"/>
      <c r="QGA173" s="991"/>
      <c r="QGB173" s="991"/>
      <c r="QGC173" s="991"/>
      <c r="QGD173" s="991"/>
      <c r="QGE173" s="991"/>
      <c r="QGF173" s="991"/>
      <c r="QGG173" s="991"/>
      <c r="QGH173" s="991"/>
      <c r="QGI173" s="991"/>
      <c r="QGJ173" s="991"/>
      <c r="QGK173" s="991"/>
      <c r="QGL173" s="991"/>
      <c r="QGM173" s="991"/>
      <c r="QGN173" s="991"/>
      <c r="QGO173" s="991"/>
      <c r="QGP173" s="991"/>
      <c r="QGQ173" s="991"/>
      <c r="QGR173" s="991"/>
      <c r="QGS173" s="991"/>
      <c r="QGT173" s="991"/>
      <c r="QGU173" s="991"/>
      <c r="QGV173" s="991"/>
      <c r="QGW173" s="991"/>
      <c r="QGX173" s="991"/>
      <c r="QGY173" s="991"/>
      <c r="QGZ173" s="991"/>
      <c r="QHA173" s="991"/>
      <c r="QHB173" s="991"/>
      <c r="QHC173" s="991"/>
      <c r="QHD173" s="991"/>
      <c r="QHE173" s="991"/>
      <c r="QHF173" s="991"/>
      <c r="QHG173" s="991"/>
      <c r="QHH173" s="991"/>
      <c r="QHI173" s="991"/>
      <c r="QHJ173" s="991"/>
      <c r="QHK173" s="991"/>
      <c r="QHL173" s="991"/>
      <c r="QHM173" s="991"/>
      <c r="QHN173" s="991"/>
      <c r="QHO173" s="991"/>
      <c r="QHP173" s="991"/>
      <c r="QHQ173" s="991"/>
      <c r="QHR173" s="991"/>
      <c r="QHS173" s="991"/>
      <c r="QHT173" s="991"/>
      <c r="QHU173" s="991"/>
      <c r="QHV173" s="991"/>
      <c r="QHW173" s="991"/>
      <c r="QHX173" s="991"/>
      <c r="QHY173" s="991"/>
      <c r="QHZ173" s="991"/>
      <c r="QIA173" s="991"/>
      <c r="QIB173" s="991"/>
      <c r="QIC173" s="991"/>
      <c r="QID173" s="991"/>
      <c r="QIE173" s="991"/>
      <c r="QIF173" s="991"/>
      <c r="QIG173" s="991"/>
      <c r="QIH173" s="991"/>
      <c r="QII173" s="991"/>
      <c r="QIJ173" s="991"/>
      <c r="QIK173" s="991"/>
      <c r="QIL173" s="991"/>
      <c r="QIM173" s="991"/>
      <c r="QIN173" s="991"/>
      <c r="QIO173" s="991"/>
      <c r="QIP173" s="991"/>
      <c r="QIQ173" s="991"/>
      <c r="QIR173" s="991"/>
      <c r="QIS173" s="991"/>
      <c r="QIT173" s="991"/>
      <c r="QIU173" s="991"/>
      <c r="QIV173" s="991"/>
      <c r="QIW173" s="991"/>
      <c r="QIX173" s="991"/>
      <c r="QIY173" s="991"/>
      <c r="QIZ173" s="991"/>
      <c r="QJA173" s="991"/>
      <c r="QJB173" s="991"/>
      <c r="QJC173" s="991"/>
      <c r="QJD173" s="991"/>
      <c r="QJE173" s="991"/>
      <c r="QJF173" s="991"/>
      <c r="QJG173" s="991"/>
      <c r="QJH173" s="991"/>
      <c r="QJI173" s="991"/>
      <c r="QJJ173" s="991"/>
      <c r="QJK173" s="991"/>
      <c r="QJL173" s="991"/>
      <c r="QJM173" s="991"/>
      <c r="QJN173" s="991"/>
      <c r="QJO173" s="991"/>
      <c r="QJP173" s="991"/>
      <c r="QJQ173" s="991"/>
      <c r="QJR173" s="991"/>
      <c r="QJS173" s="991"/>
      <c r="QJT173" s="991"/>
      <c r="QJU173" s="991"/>
      <c r="QJV173" s="991"/>
      <c r="QJW173" s="991"/>
      <c r="QJX173" s="991"/>
      <c r="QJY173" s="991"/>
      <c r="QJZ173" s="991"/>
      <c r="QKA173" s="991"/>
      <c r="QKB173" s="991"/>
      <c r="QKC173" s="991"/>
      <c r="QKD173" s="991"/>
      <c r="QKE173" s="991"/>
      <c r="QKF173" s="991"/>
      <c r="QKG173" s="991"/>
      <c r="QKH173" s="991"/>
      <c r="QKI173" s="991"/>
      <c r="QKJ173" s="991"/>
      <c r="QKK173" s="991"/>
      <c r="QKL173" s="991"/>
      <c r="QKM173" s="991"/>
      <c r="QKN173" s="991"/>
      <c r="QKO173" s="991"/>
      <c r="QKP173" s="991"/>
      <c r="QKQ173" s="991"/>
      <c r="QKR173" s="991"/>
      <c r="QKS173" s="991"/>
      <c r="QKT173" s="991"/>
      <c r="QKU173" s="991"/>
      <c r="QKV173" s="991"/>
      <c r="QKW173" s="991"/>
      <c r="QKX173" s="991"/>
      <c r="QKY173" s="991"/>
      <c r="QKZ173" s="991"/>
      <c r="QLA173" s="991"/>
      <c r="QLB173" s="991"/>
      <c r="QLC173" s="991"/>
      <c r="QLD173" s="991"/>
      <c r="QLE173" s="991"/>
      <c r="QLF173" s="991"/>
      <c r="QLG173" s="991"/>
      <c r="QLH173" s="991"/>
      <c r="QLI173" s="991"/>
      <c r="QLJ173" s="991"/>
      <c r="QLK173" s="991"/>
      <c r="QLL173" s="991"/>
      <c r="QLM173" s="991"/>
      <c r="QLN173" s="991"/>
      <c r="QLO173" s="991"/>
      <c r="QLP173" s="991"/>
      <c r="QLQ173" s="991"/>
      <c r="QLR173" s="991"/>
      <c r="QLS173" s="991"/>
      <c r="QLT173" s="991"/>
      <c r="QLU173" s="991"/>
      <c r="QLV173" s="991"/>
      <c r="QLW173" s="991"/>
      <c r="QLX173" s="991"/>
      <c r="QLY173" s="991"/>
      <c r="QLZ173" s="991"/>
      <c r="QMA173" s="991"/>
      <c r="QMB173" s="991"/>
      <c r="QMC173" s="991"/>
      <c r="QMD173" s="991"/>
      <c r="QME173" s="991"/>
      <c r="QMF173" s="991"/>
      <c r="QMG173" s="991"/>
      <c r="QMH173" s="991"/>
      <c r="QMI173" s="991"/>
      <c r="QMJ173" s="991"/>
      <c r="QMK173" s="991"/>
      <c r="QML173" s="991"/>
      <c r="QMM173" s="991"/>
      <c r="QMN173" s="991"/>
      <c r="QMO173" s="991"/>
      <c r="QMP173" s="991"/>
      <c r="QMQ173" s="991"/>
      <c r="QMR173" s="991"/>
      <c r="QMS173" s="991"/>
      <c r="QMT173" s="991"/>
      <c r="QMU173" s="991"/>
      <c r="QMV173" s="991"/>
      <c r="QMW173" s="991"/>
      <c r="QMX173" s="991"/>
      <c r="QMY173" s="991"/>
      <c r="QMZ173" s="991"/>
      <c r="QNA173" s="991"/>
      <c r="QNB173" s="991"/>
      <c r="QNC173" s="991"/>
      <c r="QND173" s="991"/>
      <c r="QNE173" s="991"/>
      <c r="QNF173" s="991"/>
      <c r="QNG173" s="991"/>
      <c r="QNH173" s="991"/>
      <c r="QNI173" s="991"/>
      <c r="QNJ173" s="991"/>
      <c r="QNK173" s="991"/>
      <c r="QNL173" s="991"/>
      <c r="QNM173" s="991"/>
      <c r="QNN173" s="991"/>
      <c r="QNO173" s="991"/>
      <c r="QNP173" s="991"/>
      <c r="QNQ173" s="991"/>
      <c r="QNR173" s="991"/>
      <c r="QNS173" s="991"/>
      <c r="QNT173" s="991"/>
      <c r="QNU173" s="991"/>
      <c r="QNV173" s="991"/>
      <c r="QNW173" s="991"/>
      <c r="QNX173" s="991"/>
      <c r="QNY173" s="991"/>
      <c r="QNZ173" s="991"/>
      <c r="QOA173" s="991"/>
      <c r="QOB173" s="991"/>
      <c r="QOC173" s="991"/>
      <c r="QOD173" s="991"/>
      <c r="QOE173" s="991"/>
      <c r="QOF173" s="991"/>
      <c r="QOG173" s="991"/>
      <c r="QOH173" s="991"/>
      <c r="QOI173" s="991"/>
      <c r="QOJ173" s="991"/>
      <c r="QOK173" s="991"/>
      <c r="QOL173" s="991"/>
      <c r="QOM173" s="991"/>
      <c r="QON173" s="991"/>
      <c r="QOO173" s="991"/>
      <c r="QOP173" s="991"/>
      <c r="QOQ173" s="991"/>
      <c r="QOR173" s="991"/>
      <c r="QOS173" s="991"/>
      <c r="QOT173" s="991"/>
      <c r="QOU173" s="991"/>
      <c r="QOV173" s="991"/>
      <c r="QOW173" s="991"/>
      <c r="QOX173" s="991"/>
      <c r="QOY173" s="991"/>
      <c r="QOZ173" s="991"/>
      <c r="QPA173" s="991"/>
      <c r="QPB173" s="991"/>
      <c r="QPC173" s="991"/>
      <c r="QPD173" s="991"/>
      <c r="QPE173" s="991"/>
      <c r="QPF173" s="991"/>
      <c r="QPG173" s="991"/>
      <c r="QPH173" s="991"/>
      <c r="QPI173" s="991"/>
      <c r="QPJ173" s="991"/>
      <c r="QPK173" s="991"/>
      <c r="QPL173" s="991"/>
      <c r="QPM173" s="991"/>
      <c r="QPN173" s="991"/>
      <c r="QPO173" s="991"/>
      <c r="QPP173" s="991"/>
      <c r="QPQ173" s="991"/>
      <c r="QPR173" s="991"/>
      <c r="QPS173" s="991"/>
      <c r="QPT173" s="991"/>
      <c r="QPU173" s="991"/>
      <c r="QPV173" s="991"/>
      <c r="QPW173" s="991"/>
      <c r="QPX173" s="991"/>
      <c r="QPY173" s="991"/>
      <c r="QPZ173" s="991"/>
      <c r="QQA173" s="991"/>
      <c r="QQB173" s="991"/>
      <c r="QQC173" s="991"/>
      <c r="QQD173" s="991"/>
      <c r="QQE173" s="991"/>
      <c r="QQF173" s="991"/>
      <c r="QQG173" s="991"/>
      <c r="QQH173" s="991"/>
      <c r="QQI173" s="991"/>
      <c r="QQJ173" s="991"/>
      <c r="QQK173" s="991"/>
      <c r="QQL173" s="991"/>
      <c r="QQM173" s="991"/>
      <c r="QQN173" s="991"/>
      <c r="QQO173" s="991"/>
      <c r="QQP173" s="991"/>
      <c r="QQQ173" s="991"/>
      <c r="QQR173" s="991"/>
      <c r="QQS173" s="991"/>
      <c r="QQT173" s="991"/>
      <c r="QQU173" s="991"/>
      <c r="QQV173" s="991"/>
      <c r="QQW173" s="991"/>
      <c r="QQX173" s="991"/>
      <c r="QQY173" s="991"/>
      <c r="QQZ173" s="991"/>
      <c r="QRA173" s="991"/>
      <c r="QRB173" s="991"/>
      <c r="QRC173" s="991"/>
      <c r="QRD173" s="991"/>
      <c r="QRE173" s="991"/>
      <c r="QRF173" s="991"/>
      <c r="QRG173" s="991"/>
      <c r="QRH173" s="991"/>
      <c r="QRI173" s="991"/>
      <c r="QRJ173" s="991"/>
      <c r="QRK173" s="991"/>
      <c r="QRL173" s="991"/>
      <c r="QRM173" s="991"/>
      <c r="QRN173" s="991"/>
      <c r="QRO173" s="991"/>
      <c r="QRP173" s="991"/>
      <c r="QRQ173" s="991"/>
      <c r="QRR173" s="991"/>
      <c r="QRS173" s="991"/>
      <c r="QRT173" s="991"/>
      <c r="QRU173" s="991"/>
      <c r="QRV173" s="991"/>
      <c r="QRW173" s="991"/>
      <c r="QRX173" s="991"/>
      <c r="QRY173" s="991"/>
      <c r="QRZ173" s="991"/>
      <c r="QSA173" s="991"/>
      <c r="QSB173" s="991"/>
      <c r="QSC173" s="991"/>
      <c r="QSD173" s="991"/>
      <c r="QSE173" s="991"/>
      <c r="QSF173" s="991"/>
      <c r="QSG173" s="991"/>
      <c r="QSH173" s="991"/>
      <c r="QSI173" s="991"/>
      <c r="QSJ173" s="991"/>
      <c r="QSK173" s="991"/>
      <c r="QSL173" s="991"/>
      <c r="QSM173" s="991"/>
      <c r="QSN173" s="991"/>
      <c r="QSO173" s="991"/>
      <c r="QSP173" s="991"/>
      <c r="QSQ173" s="991"/>
      <c r="QSR173" s="991"/>
      <c r="QSS173" s="991"/>
      <c r="QST173" s="991"/>
      <c r="QSU173" s="991"/>
      <c r="QSV173" s="991"/>
      <c r="QSW173" s="991"/>
      <c r="QSX173" s="991"/>
      <c r="QSY173" s="991"/>
      <c r="QSZ173" s="991"/>
      <c r="QTA173" s="991"/>
      <c r="QTB173" s="991"/>
      <c r="QTC173" s="991"/>
      <c r="QTD173" s="991"/>
      <c r="QTE173" s="991"/>
      <c r="QTF173" s="991"/>
      <c r="QTG173" s="991"/>
      <c r="QTH173" s="991"/>
      <c r="QTI173" s="991"/>
      <c r="QTJ173" s="991"/>
      <c r="QTK173" s="991"/>
      <c r="QTL173" s="991"/>
      <c r="QTM173" s="991"/>
      <c r="QTN173" s="991"/>
      <c r="QTO173" s="991"/>
      <c r="QTP173" s="991"/>
      <c r="QTQ173" s="991"/>
      <c r="QTR173" s="991"/>
      <c r="QTS173" s="991"/>
      <c r="QTT173" s="991"/>
      <c r="QTU173" s="991"/>
      <c r="QTV173" s="991"/>
      <c r="QTW173" s="991"/>
      <c r="QTX173" s="991"/>
      <c r="QTY173" s="991"/>
      <c r="QTZ173" s="991"/>
      <c r="QUA173" s="991"/>
      <c r="QUB173" s="991"/>
      <c r="QUC173" s="991"/>
      <c r="QUD173" s="991"/>
      <c r="QUE173" s="991"/>
      <c r="QUF173" s="991"/>
      <c r="QUG173" s="991"/>
      <c r="QUH173" s="991"/>
      <c r="QUI173" s="991"/>
      <c r="QUJ173" s="991"/>
      <c r="QUK173" s="991"/>
      <c r="QUL173" s="991"/>
      <c r="QUM173" s="991"/>
      <c r="QUN173" s="991"/>
      <c r="QUO173" s="991"/>
      <c r="QUP173" s="991"/>
      <c r="QUQ173" s="991"/>
      <c r="QUR173" s="991"/>
      <c r="QUS173" s="991"/>
      <c r="QUT173" s="991"/>
      <c r="QUU173" s="991"/>
      <c r="QUV173" s="991"/>
      <c r="QUW173" s="991"/>
      <c r="QUX173" s="991"/>
      <c r="QUY173" s="991"/>
      <c r="QUZ173" s="991"/>
      <c r="QVA173" s="991"/>
      <c r="QVB173" s="991"/>
      <c r="QVC173" s="991"/>
      <c r="QVD173" s="991"/>
      <c r="QVE173" s="991"/>
      <c r="QVF173" s="991"/>
      <c r="QVG173" s="991"/>
      <c r="QVH173" s="991"/>
      <c r="QVI173" s="991"/>
      <c r="QVJ173" s="991"/>
      <c r="QVK173" s="991"/>
      <c r="QVL173" s="991"/>
      <c r="QVM173" s="991"/>
      <c r="QVN173" s="991"/>
      <c r="QVO173" s="991"/>
      <c r="QVP173" s="991"/>
      <c r="QVQ173" s="991"/>
      <c r="QVR173" s="991"/>
      <c r="QVS173" s="991"/>
      <c r="QVT173" s="991"/>
      <c r="QVU173" s="991"/>
      <c r="QVV173" s="991"/>
      <c r="QVW173" s="991"/>
      <c r="QVX173" s="991"/>
      <c r="QVY173" s="991"/>
      <c r="QVZ173" s="991"/>
      <c r="QWA173" s="991"/>
      <c r="QWB173" s="991"/>
      <c r="QWC173" s="991"/>
      <c r="QWD173" s="991"/>
      <c r="QWE173" s="991"/>
      <c r="QWF173" s="991"/>
      <c r="QWG173" s="991"/>
      <c r="QWH173" s="991"/>
      <c r="QWI173" s="991"/>
      <c r="QWJ173" s="991"/>
      <c r="QWK173" s="991"/>
      <c r="QWL173" s="991"/>
      <c r="QWM173" s="991"/>
      <c r="QWN173" s="991"/>
      <c r="QWO173" s="991"/>
      <c r="QWP173" s="991"/>
      <c r="QWQ173" s="991"/>
      <c r="QWR173" s="991"/>
      <c r="QWS173" s="991"/>
      <c r="QWT173" s="991"/>
      <c r="QWU173" s="991"/>
      <c r="QWV173" s="991"/>
      <c r="QWW173" s="991"/>
      <c r="QWX173" s="991"/>
      <c r="QWY173" s="991"/>
      <c r="QWZ173" s="991"/>
      <c r="QXA173" s="991"/>
      <c r="QXB173" s="991"/>
      <c r="QXC173" s="991"/>
      <c r="QXD173" s="991"/>
      <c r="QXE173" s="991"/>
      <c r="QXF173" s="991"/>
      <c r="QXG173" s="991"/>
      <c r="QXH173" s="991"/>
      <c r="QXI173" s="991"/>
      <c r="QXJ173" s="991"/>
      <c r="QXK173" s="991"/>
      <c r="QXL173" s="991"/>
      <c r="QXM173" s="991"/>
      <c r="QXN173" s="991"/>
      <c r="QXO173" s="991"/>
      <c r="QXP173" s="991"/>
      <c r="QXQ173" s="991"/>
      <c r="QXR173" s="991"/>
      <c r="QXS173" s="991"/>
      <c r="QXT173" s="991"/>
      <c r="QXU173" s="991"/>
      <c r="QXV173" s="991"/>
      <c r="QXW173" s="991"/>
      <c r="QXX173" s="991"/>
      <c r="QXY173" s="991"/>
      <c r="QXZ173" s="991"/>
      <c r="QYA173" s="991"/>
      <c r="QYB173" s="991"/>
      <c r="QYC173" s="991"/>
      <c r="QYD173" s="991"/>
      <c r="QYE173" s="991"/>
      <c r="QYF173" s="991"/>
      <c r="QYG173" s="991"/>
      <c r="QYH173" s="991"/>
      <c r="QYI173" s="991"/>
      <c r="QYJ173" s="991"/>
      <c r="QYK173" s="991"/>
      <c r="QYL173" s="991"/>
      <c r="QYM173" s="991"/>
      <c r="QYN173" s="991"/>
      <c r="QYO173" s="991"/>
      <c r="QYP173" s="991"/>
      <c r="QYQ173" s="991"/>
      <c r="QYR173" s="991"/>
      <c r="QYS173" s="991"/>
      <c r="QYT173" s="991"/>
      <c r="QYU173" s="991"/>
      <c r="QYV173" s="991"/>
      <c r="QYW173" s="991"/>
      <c r="QYX173" s="991"/>
      <c r="QYY173" s="991"/>
      <c r="QYZ173" s="991"/>
      <c r="QZA173" s="991"/>
      <c r="QZB173" s="991"/>
      <c r="QZC173" s="991"/>
      <c r="QZD173" s="991"/>
      <c r="QZE173" s="991"/>
      <c r="QZF173" s="991"/>
      <c r="QZG173" s="991"/>
      <c r="QZH173" s="991"/>
      <c r="QZI173" s="991"/>
      <c r="QZJ173" s="991"/>
      <c r="QZK173" s="991"/>
      <c r="QZL173" s="991"/>
      <c r="QZM173" s="991"/>
      <c r="QZN173" s="991"/>
      <c r="QZO173" s="991"/>
      <c r="QZP173" s="991"/>
      <c r="QZQ173" s="991"/>
      <c r="QZR173" s="991"/>
      <c r="QZS173" s="991"/>
      <c r="QZT173" s="991"/>
      <c r="QZU173" s="991"/>
      <c r="QZV173" s="991"/>
      <c r="QZW173" s="991"/>
      <c r="QZX173" s="991"/>
      <c r="QZY173" s="991"/>
      <c r="QZZ173" s="991"/>
      <c r="RAA173" s="991"/>
      <c r="RAB173" s="991"/>
      <c r="RAC173" s="991"/>
      <c r="RAD173" s="991"/>
      <c r="RAE173" s="991"/>
      <c r="RAF173" s="991"/>
      <c r="RAG173" s="991"/>
      <c r="RAH173" s="991"/>
      <c r="RAI173" s="991"/>
      <c r="RAJ173" s="991"/>
      <c r="RAK173" s="991"/>
      <c r="RAL173" s="991"/>
      <c r="RAM173" s="991"/>
      <c r="RAN173" s="991"/>
      <c r="RAO173" s="991"/>
      <c r="RAP173" s="991"/>
      <c r="RAQ173" s="991"/>
      <c r="RAR173" s="991"/>
      <c r="RAS173" s="991"/>
      <c r="RAT173" s="991"/>
      <c r="RAU173" s="991"/>
      <c r="RAV173" s="991"/>
      <c r="RAW173" s="991"/>
      <c r="RAX173" s="991"/>
      <c r="RAY173" s="991"/>
      <c r="RAZ173" s="991"/>
      <c r="RBA173" s="991"/>
      <c r="RBB173" s="991"/>
      <c r="RBC173" s="991"/>
      <c r="RBD173" s="991"/>
      <c r="RBE173" s="991"/>
      <c r="RBF173" s="991"/>
      <c r="RBG173" s="991"/>
      <c r="RBH173" s="991"/>
      <c r="RBI173" s="991"/>
      <c r="RBJ173" s="991"/>
      <c r="RBK173" s="991"/>
      <c r="RBL173" s="991"/>
      <c r="RBM173" s="991"/>
      <c r="RBN173" s="991"/>
      <c r="RBO173" s="991"/>
      <c r="RBP173" s="991"/>
      <c r="RBQ173" s="991"/>
      <c r="RBR173" s="991"/>
      <c r="RBS173" s="991"/>
      <c r="RBT173" s="991"/>
      <c r="RBU173" s="991"/>
      <c r="RBV173" s="991"/>
      <c r="RBW173" s="991"/>
      <c r="RBX173" s="991"/>
      <c r="RBY173" s="991"/>
      <c r="RBZ173" s="991"/>
      <c r="RCA173" s="991"/>
      <c r="RCB173" s="991"/>
      <c r="RCC173" s="991"/>
      <c r="RCD173" s="991"/>
      <c r="RCE173" s="991"/>
      <c r="RCF173" s="991"/>
      <c r="RCG173" s="991"/>
      <c r="RCH173" s="991"/>
      <c r="RCI173" s="991"/>
      <c r="RCJ173" s="991"/>
      <c r="RCK173" s="991"/>
      <c r="RCL173" s="991"/>
      <c r="RCM173" s="991"/>
      <c r="RCN173" s="991"/>
      <c r="RCO173" s="991"/>
      <c r="RCP173" s="991"/>
      <c r="RCQ173" s="991"/>
      <c r="RCR173" s="991"/>
      <c r="RCS173" s="991"/>
      <c r="RCT173" s="991"/>
      <c r="RCU173" s="991"/>
      <c r="RCV173" s="991"/>
      <c r="RCW173" s="991"/>
      <c r="RCX173" s="991"/>
      <c r="RCY173" s="991"/>
      <c r="RCZ173" s="991"/>
      <c r="RDA173" s="991"/>
      <c r="RDB173" s="991"/>
      <c r="RDC173" s="991"/>
      <c r="RDD173" s="991"/>
      <c r="RDE173" s="991"/>
      <c r="RDF173" s="991"/>
      <c r="RDG173" s="991"/>
      <c r="RDH173" s="991"/>
      <c r="RDI173" s="991"/>
      <c r="RDJ173" s="991"/>
      <c r="RDK173" s="991"/>
      <c r="RDL173" s="991"/>
      <c r="RDM173" s="991"/>
      <c r="RDN173" s="991"/>
      <c r="RDO173" s="991"/>
      <c r="RDP173" s="991"/>
      <c r="RDQ173" s="991"/>
      <c r="RDR173" s="991"/>
      <c r="RDS173" s="991"/>
      <c r="RDT173" s="991"/>
      <c r="RDU173" s="991"/>
      <c r="RDV173" s="991"/>
      <c r="RDW173" s="991"/>
      <c r="RDX173" s="991"/>
      <c r="RDY173" s="991"/>
      <c r="RDZ173" s="991"/>
      <c r="REA173" s="991"/>
      <c r="REB173" s="991"/>
      <c r="REC173" s="991"/>
      <c r="RED173" s="991"/>
      <c r="REE173" s="991"/>
      <c r="REF173" s="991"/>
      <c r="REG173" s="991"/>
      <c r="REH173" s="991"/>
      <c r="REI173" s="991"/>
      <c r="REJ173" s="991"/>
      <c r="REK173" s="991"/>
      <c r="REL173" s="991"/>
      <c r="REM173" s="991"/>
      <c r="REN173" s="991"/>
      <c r="REO173" s="991"/>
      <c r="REP173" s="991"/>
      <c r="REQ173" s="991"/>
      <c r="RER173" s="991"/>
      <c r="RES173" s="991"/>
      <c r="RET173" s="991"/>
      <c r="REU173" s="991"/>
      <c r="REV173" s="991"/>
      <c r="REW173" s="991"/>
      <c r="REX173" s="991"/>
      <c r="REY173" s="991"/>
      <c r="REZ173" s="991"/>
      <c r="RFA173" s="991"/>
      <c r="RFB173" s="991"/>
      <c r="RFC173" s="991"/>
      <c r="RFD173" s="991"/>
      <c r="RFE173" s="991"/>
      <c r="RFF173" s="991"/>
      <c r="RFG173" s="991"/>
      <c r="RFH173" s="991"/>
      <c r="RFI173" s="991"/>
      <c r="RFJ173" s="991"/>
      <c r="RFK173" s="991"/>
      <c r="RFL173" s="991"/>
      <c r="RFM173" s="991"/>
      <c r="RFN173" s="991"/>
      <c r="RFO173" s="991"/>
      <c r="RFP173" s="991"/>
      <c r="RFQ173" s="991"/>
      <c r="RFR173" s="991"/>
      <c r="RFS173" s="991"/>
      <c r="RFT173" s="991"/>
      <c r="RFU173" s="991"/>
      <c r="RFV173" s="991"/>
      <c r="RFW173" s="991"/>
      <c r="RFX173" s="991"/>
      <c r="RFY173" s="991"/>
      <c r="RFZ173" s="991"/>
      <c r="RGA173" s="991"/>
      <c r="RGB173" s="991"/>
      <c r="RGC173" s="991"/>
      <c r="RGD173" s="991"/>
      <c r="RGE173" s="991"/>
      <c r="RGF173" s="991"/>
      <c r="RGG173" s="991"/>
      <c r="RGH173" s="991"/>
      <c r="RGI173" s="991"/>
      <c r="RGJ173" s="991"/>
      <c r="RGK173" s="991"/>
      <c r="RGL173" s="991"/>
      <c r="RGM173" s="991"/>
      <c r="RGN173" s="991"/>
      <c r="RGO173" s="991"/>
      <c r="RGP173" s="991"/>
      <c r="RGQ173" s="991"/>
      <c r="RGR173" s="991"/>
      <c r="RGS173" s="991"/>
      <c r="RGT173" s="991"/>
      <c r="RGU173" s="991"/>
      <c r="RGV173" s="991"/>
      <c r="RGW173" s="991"/>
      <c r="RGX173" s="991"/>
      <c r="RGY173" s="991"/>
      <c r="RGZ173" s="991"/>
      <c r="RHA173" s="991"/>
      <c r="RHB173" s="991"/>
      <c r="RHC173" s="991"/>
      <c r="RHD173" s="991"/>
      <c r="RHE173" s="991"/>
      <c r="RHF173" s="991"/>
      <c r="RHG173" s="991"/>
      <c r="RHH173" s="991"/>
      <c r="RHI173" s="991"/>
      <c r="RHJ173" s="991"/>
      <c r="RHK173" s="991"/>
      <c r="RHL173" s="991"/>
      <c r="RHM173" s="991"/>
      <c r="RHN173" s="991"/>
      <c r="RHO173" s="991"/>
      <c r="RHP173" s="991"/>
      <c r="RHQ173" s="991"/>
      <c r="RHR173" s="991"/>
      <c r="RHS173" s="991"/>
      <c r="RHT173" s="991"/>
      <c r="RHU173" s="991"/>
      <c r="RHV173" s="991"/>
      <c r="RHW173" s="991"/>
      <c r="RHX173" s="991"/>
      <c r="RHY173" s="991"/>
      <c r="RHZ173" s="991"/>
      <c r="RIA173" s="991"/>
      <c r="RIB173" s="991"/>
      <c r="RIC173" s="991"/>
      <c r="RID173" s="991"/>
      <c r="RIE173" s="991"/>
      <c r="RIF173" s="991"/>
      <c r="RIG173" s="991"/>
      <c r="RIH173" s="991"/>
      <c r="RII173" s="991"/>
      <c r="RIJ173" s="991"/>
      <c r="RIK173" s="991"/>
      <c r="RIL173" s="991"/>
      <c r="RIM173" s="991"/>
      <c r="RIN173" s="991"/>
      <c r="RIO173" s="991"/>
      <c r="RIP173" s="991"/>
      <c r="RIQ173" s="991"/>
      <c r="RIR173" s="991"/>
      <c r="RIS173" s="991"/>
      <c r="RIT173" s="991"/>
      <c r="RIU173" s="991"/>
      <c r="RIV173" s="991"/>
      <c r="RIW173" s="991"/>
      <c r="RIX173" s="991"/>
      <c r="RIY173" s="991"/>
      <c r="RIZ173" s="991"/>
      <c r="RJA173" s="991"/>
      <c r="RJB173" s="991"/>
      <c r="RJC173" s="991"/>
      <c r="RJD173" s="991"/>
      <c r="RJE173" s="991"/>
      <c r="RJF173" s="991"/>
      <c r="RJG173" s="991"/>
      <c r="RJH173" s="991"/>
      <c r="RJI173" s="991"/>
      <c r="RJJ173" s="991"/>
      <c r="RJK173" s="991"/>
      <c r="RJL173" s="991"/>
      <c r="RJM173" s="991"/>
      <c r="RJN173" s="991"/>
      <c r="RJO173" s="991"/>
      <c r="RJP173" s="991"/>
      <c r="RJQ173" s="991"/>
      <c r="RJR173" s="991"/>
      <c r="RJS173" s="991"/>
      <c r="RJT173" s="991"/>
      <c r="RJU173" s="991"/>
      <c r="RJV173" s="991"/>
      <c r="RJW173" s="991"/>
      <c r="RJX173" s="991"/>
      <c r="RJY173" s="991"/>
      <c r="RJZ173" s="991"/>
      <c r="RKA173" s="991"/>
      <c r="RKB173" s="991"/>
      <c r="RKC173" s="991"/>
      <c r="RKD173" s="991"/>
      <c r="RKE173" s="991"/>
      <c r="RKF173" s="991"/>
      <c r="RKG173" s="991"/>
      <c r="RKH173" s="991"/>
      <c r="RKI173" s="991"/>
      <c r="RKJ173" s="991"/>
      <c r="RKK173" s="991"/>
      <c r="RKL173" s="991"/>
      <c r="RKM173" s="991"/>
      <c r="RKN173" s="991"/>
      <c r="RKO173" s="991"/>
      <c r="RKP173" s="991"/>
      <c r="RKQ173" s="991"/>
      <c r="RKR173" s="991"/>
      <c r="RKS173" s="991"/>
      <c r="RKT173" s="991"/>
      <c r="RKU173" s="991"/>
      <c r="RKV173" s="991"/>
      <c r="RKW173" s="991"/>
      <c r="RKX173" s="991"/>
      <c r="RKY173" s="991"/>
      <c r="RKZ173" s="991"/>
      <c r="RLA173" s="991"/>
      <c r="RLB173" s="991"/>
      <c r="RLC173" s="991"/>
      <c r="RLD173" s="991"/>
      <c r="RLE173" s="991"/>
      <c r="RLF173" s="991"/>
      <c r="RLG173" s="991"/>
      <c r="RLH173" s="991"/>
      <c r="RLI173" s="991"/>
      <c r="RLJ173" s="991"/>
      <c r="RLK173" s="991"/>
      <c r="RLL173" s="991"/>
      <c r="RLM173" s="991"/>
      <c r="RLN173" s="991"/>
      <c r="RLO173" s="991"/>
      <c r="RLP173" s="991"/>
      <c r="RLQ173" s="991"/>
      <c r="RLR173" s="991"/>
      <c r="RLS173" s="991"/>
      <c r="RLT173" s="991"/>
      <c r="RLU173" s="991"/>
      <c r="RLV173" s="991"/>
      <c r="RLW173" s="991"/>
      <c r="RLX173" s="991"/>
      <c r="RLY173" s="991"/>
      <c r="RLZ173" s="991"/>
      <c r="RMA173" s="991"/>
      <c r="RMB173" s="991"/>
      <c r="RMC173" s="991"/>
      <c r="RMD173" s="991"/>
      <c r="RME173" s="991"/>
      <c r="RMF173" s="991"/>
      <c r="RMG173" s="991"/>
      <c r="RMH173" s="991"/>
      <c r="RMI173" s="991"/>
      <c r="RMJ173" s="991"/>
      <c r="RMK173" s="991"/>
      <c r="RML173" s="991"/>
      <c r="RMM173" s="991"/>
      <c r="RMN173" s="991"/>
      <c r="RMO173" s="991"/>
      <c r="RMP173" s="991"/>
      <c r="RMQ173" s="991"/>
      <c r="RMR173" s="991"/>
      <c r="RMS173" s="991"/>
      <c r="RMT173" s="991"/>
      <c r="RMU173" s="991"/>
      <c r="RMV173" s="991"/>
      <c r="RMW173" s="991"/>
      <c r="RMX173" s="991"/>
      <c r="RMY173" s="991"/>
      <c r="RMZ173" s="991"/>
      <c r="RNA173" s="991"/>
      <c r="RNB173" s="991"/>
      <c r="RNC173" s="991"/>
      <c r="RND173" s="991"/>
      <c r="RNE173" s="991"/>
      <c r="RNF173" s="991"/>
      <c r="RNG173" s="991"/>
      <c r="RNH173" s="991"/>
      <c r="RNI173" s="991"/>
      <c r="RNJ173" s="991"/>
      <c r="RNK173" s="991"/>
      <c r="RNL173" s="991"/>
      <c r="RNM173" s="991"/>
      <c r="RNN173" s="991"/>
      <c r="RNO173" s="991"/>
      <c r="RNP173" s="991"/>
      <c r="RNQ173" s="991"/>
      <c r="RNR173" s="991"/>
      <c r="RNS173" s="991"/>
      <c r="RNT173" s="991"/>
      <c r="RNU173" s="991"/>
      <c r="RNV173" s="991"/>
      <c r="RNW173" s="991"/>
      <c r="RNX173" s="991"/>
      <c r="RNY173" s="991"/>
      <c r="RNZ173" s="991"/>
      <c r="ROA173" s="991"/>
      <c r="ROB173" s="991"/>
      <c r="ROC173" s="991"/>
      <c r="ROD173" s="991"/>
      <c r="ROE173" s="991"/>
      <c r="ROF173" s="991"/>
      <c r="ROG173" s="991"/>
      <c r="ROH173" s="991"/>
      <c r="ROI173" s="991"/>
      <c r="ROJ173" s="991"/>
      <c r="ROK173" s="991"/>
      <c r="ROL173" s="991"/>
      <c r="ROM173" s="991"/>
      <c r="RON173" s="991"/>
      <c r="ROO173" s="991"/>
      <c r="ROP173" s="991"/>
      <c r="ROQ173" s="991"/>
      <c r="ROR173" s="991"/>
      <c r="ROS173" s="991"/>
      <c r="ROT173" s="991"/>
      <c r="ROU173" s="991"/>
      <c r="ROV173" s="991"/>
      <c r="ROW173" s="991"/>
      <c r="ROX173" s="991"/>
      <c r="ROY173" s="991"/>
      <c r="ROZ173" s="991"/>
      <c r="RPA173" s="991"/>
      <c r="RPB173" s="991"/>
      <c r="RPC173" s="991"/>
      <c r="RPD173" s="991"/>
      <c r="RPE173" s="991"/>
      <c r="RPF173" s="991"/>
      <c r="RPG173" s="991"/>
      <c r="RPH173" s="991"/>
      <c r="RPI173" s="991"/>
      <c r="RPJ173" s="991"/>
      <c r="RPK173" s="991"/>
      <c r="RPL173" s="991"/>
      <c r="RPM173" s="991"/>
      <c r="RPN173" s="991"/>
      <c r="RPO173" s="991"/>
      <c r="RPP173" s="991"/>
      <c r="RPQ173" s="991"/>
      <c r="RPR173" s="991"/>
      <c r="RPS173" s="991"/>
      <c r="RPT173" s="991"/>
      <c r="RPU173" s="991"/>
      <c r="RPV173" s="991"/>
      <c r="RPW173" s="991"/>
      <c r="RPX173" s="991"/>
      <c r="RPY173" s="991"/>
      <c r="RPZ173" s="991"/>
      <c r="RQA173" s="991"/>
      <c r="RQB173" s="991"/>
      <c r="RQC173" s="991"/>
      <c r="RQD173" s="991"/>
      <c r="RQE173" s="991"/>
      <c r="RQF173" s="991"/>
      <c r="RQG173" s="991"/>
      <c r="RQH173" s="991"/>
      <c r="RQI173" s="991"/>
      <c r="RQJ173" s="991"/>
      <c r="RQK173" s="991"/>
      <c r="RQL173" s="991"/>
      <c r="RQM173" s="991"/>
      <c r="RQN173" s="991"/>
      <c r="RQO173" s="991"/>
      <c r="RQP173" s="991"/>
      <c r="RQQ173" s="991"/>
      <c r="RQR173" s="991"/>
      <c r="RQS173" s="991"/>
      <c r="RQT173" s="991"/>
      <c r="RQU173" s="991"/>
      <c r="RQV173" s="991"/>
      <c r="RQW173" s="991"/>
      <c r="RQX173" s="991"/>
      <c r="RQY173" s="991"/>
      <c r="RQZ173" s="991"/>
      <c r="RRA173" s="991"/>
      <c r="RRB173" s="991"/>
      <c r="RRC173" s="991"/>
      <c r="RRD173" s="991"/>
      <c r="RRE173" s="991"/>
      <c r="RRF173" s="991"/>
      <c r="RRG173" s="991"/>
      <c r="RRH173" s="991"/>
      <c r="RRI173" s="991"/>
      <c r="RRJ173" s="991"/>
      <c r="RRK173" s="991"/>
      <c r="RRL173" s="991"/>
      <c r="RRM173" s="991"/>
      <c r="RRN173" s="991"/>
      <c r="RRO173" s="991"/>
      <c r="RRP173" s="991"/>
      <c r="RRQ173" s="991"/>
      <c r="RRR173" s="991"/>
      <c r="RRS173" s="991"/>
      <c r="RRT173" s="991"/>
      <c r="RRU173" s="991"/>
      <c r="RRV173" s="991"/>
      <c r="RRW173" s="991"/>
      <c r="RRX173" s="991"/>
      <c r="RRY173" s="991"/>
      <c r="RRZ173" s="991"/>
      <c r="RSA173" s="991"/>
      <c r="RSB173" s="991"/>
      <c r="RSC173" s="991"/>
      <c r="RSD173" s="991"/>
      <c r="RSE173" s="991"/>
      <c r="RSF173" s="991"/>
      <c r="RSG173" s="991"/>
      <c r="RSH173" s="991"/>
      <c r="RSI173" s="991"/>
      <c r="RSJ173" s="991"/>
      <c r="RSK173" s="991"/>
      <c r="RSL173" s="991"/>
      <c r="RSM173" s="991"/>
      <c r="RSN173" s="991"/>
      <c r="RSO173" s="991"/>
      <c r="RSP173" s="991"/>
      <c r="RSQ173" s="991"/>
      <c r="RSR173" s="991"/>
      <c r="RSS173" s="991"/>
      <c r="RST173" s="991"/>
      <c r="RSU173" s="991"/>
      <c r="RSV173" s="991"/>
      <c r="RSW173" s="991"/>
      <c r="RSX173" s="991"/>
      <c r="RSY173" s="991"/>
      <c r="RSZ173" s="991"/>
      <c r="RTA173" s="991"/>
      <c r="RTB173" s="991"/>
      <c r="RTC173" s="991"/>
      <c r="RTD173" s="991"/>
      <c r="RTE173" s="991"/>
      <c r="RTF173" s="991"/>
      <c r="RTG173" s="991"/>
      <c r="RTH173" s="991"/>
      <c r="RTI173" s="991"/>
      <c r="RTJ173" s="991"/>
      <c r="RTK173" s="991"/>
      <c r="RTL173" s="991"/>
      <c r="RTM173" s="991"/>
      <c r="RTN173" s="991"/>
      <c r="RTO173" s="991"/>
      <c r="RTP173" s="991"/>
      <c r="RTQ173" s="991"/>
      <c r="RTR173" s="991"/>
      <c r="RTS173" s="991"/>
      <c r="RTT173" s="991"/>
      <c r="RTU173" s="991"/>
      <c r="RTV173" s="991"/>
      <c r="RTW173" s="991"/>
      <c r="RTX173" s="991"/>
      <c r="RTY173" s="991"/>
      <c r="RTZ173" s="991"/>
      <c r="RUA173" s="991"/>
      <c r="RUB173" s="991"/>
      <c r="RUC173" s="991"/>
      <c r="RUD173" s="991"/>
      <c r="RUE173" s="991"/>
      <c r="RUF173" s="991"/>
      <c r="RUG173" s="991"/>
      <c r="RUH173" s="991"/>
      <c r="RUI173" s="991"/>
      <c r="RUJ173" s="991"/>
      <c r="RUK173" s="991"/>
      <c r="RUL173" s="991"/>
      <c r="RUM173" s="991"/>
      <c r="RUN173" s="991"/>
      <c r="RUO173" s="991"/>
      <c r="RUP173" s="991"/>
      <c r="RUQ173" s="991"/>
      <c r="RUR173" s="991"/>
      <c r="RUS173" s="991"/>
      <c r="RUT173" s="991"/>
      <c r="RUU173" s="991"/>
      <c r="RUV173" s="991"/>
      <c r="RUW173" s="991"/>
      <c r="RUX173" s="991"/>
      <c r="RUY173" s="991"/>
      <c r="RUZ173" s="991"/>
      <c r="RVA173" s="991"/>
      <c r="RVB173" s="991"/>
      <c r="RVC173" s="991"/>
      <c r="RVD173" s="991"/>
      <c r="RVE173" s="991"/>
      <c r="RVF173" s="991"/>
      <c r="RVG173" s="991"/>
      <c r="RVH173" s="991"/>
      <c r="RVI173" s="991"/>
      <c r="RVJ173" s="991"/>
      <c r="RVK173" s="991"/>
      <c r="RVL173" s="991"/>
      <c r="RVM173" s="991"/>
      <c r="RVN173" s="991"/>
      <c r="RVO173" s="991"/>
      <c r="RVP173" s="991"/>
      <c r="RVQ173" s="991"/>
      <c r="RVR173" s="991"/>
      <c r="RVS173" s="991"/>
      <c r="RVT173" s="991"/>
      <c r="RVU173" s="991"/>
      <c r="RVV173" s="991"/>
      <c r="RVW173" s="991"/>
      <c r="RVX173" s="991"/>
      <c r="RVY173" s="991"/>
      <c r="RVZ173" s="991"/>
      <c r="RWA173" s="991"/>
      <c r="RWB173" s="991"/>
      <c r="RWC173" s="991"/>
      <c r="RWD173" s="991"/>
      <c r="RWE173" s="991"/>
      <c r="RWF173" s="991"/>
      <c r="RWG173" s="991"/>
      <c r="RWH173" s="991"/>
      <c r="RWI173" s="991"/>
      <c r="RWJ173" s="991"/>
      <c r="RWK173" s="991"/>
      <c r="RWL173" s="991"/>
      <c r="RWM173" s="991"/>
      <c r="RWN173" s="991"/>
      <c r="RWO173" s="991"/>
      <c r="RWP173" s="991"/>
      <c r="RWQ173" s="991"/>
      <c r="RWR173" s="991"/>
      <c r="RWS173" s="991"/>
      <c r="RWT173" s="991"/>
      <c r="RWU173" s="991"/>
      <c r="RWV173" s="991"/>
      <c r="RWW173" s="991"/>
      <c r="RWX173" s="991"/>
      <c r="RWY173" s="991"/>
      <c r="RWZ173" s="991"/>
      <c r="RXA173" s="991"/>
      <c r="RXB173" s="991"/>
      <c r="RXC173" s="991"/>
      <c r="RXD173" s="991"/>
      <c r="RXE173" s="991"/>
      <c r="RXF173" s="991"/>
      <c r="RXG173" s="991"/>
      <c r="RXH173" s="991"/>
      <c r="RXI173" s="991"/>
      <c r="RXJ173" s="991"/>
      <c r="RXK173" s="991"/>
      <c r="RXL173" s="991"/>
      <c r="RXM173" s="991"/>
      <c r="RXN173" s="991"/>
      <c r="RXO173" s="991"/>
      <c r="RXP173" s="991"/>
      <c r="RXQ173" s="991"/>
      <c r="RXR173" s="991"/>
      <c r="RXS173" s="991"/>
      <c r="RXT173" s="991"/>
      <c r="RXU173" s="991"/>
      <c r="RXV173" s="991"/>
      <c r="RXW173" s="991"/>
      <c r="RXX173" s="991"/>
      <c r="RXY173" s="991"/>
      <c r="RXZ173" s="991"/>
      <c r="RYA173" s="991"/>
      <c r="RYB173" s="991"/>
      <c r="RYC173" s="991"/>
      <c r="RYD173" s="991"/>
      <c r="RYE173" s="991"/>
      <c r="RYF173" s="991"/>
      <c r="RYG173" s="991"/>
      <c r="RYH173" s="991"/>
      <c r="RYI173" s="991"/>
      <c r="RYJ173" s="991"/>
      <c r="RYK173" s="991"/>
      <c r="RYL173" s="991"/>
      <c r="RYM173" s="991"/>
      <c r="RYN173" s="991"/>
      <c r="RYO173" s="991"/>
      <c r="RYP173" s="991"/>
      <c r="RYQ173" s="991"/>
      <c r="RYR173" s="991"/>
      <c r="RYS173" s="991"/>
      <c r="RYT173" s="991"/>
      <c r="RYU173" s="991"/>
      <c r="RYV173" s="991"/>
      <c r="RYW173" s="991"/>
      <c r="RYX173" s="991"/>
      <c r="RYY173" s="991"/>
      <c r="RYZ173" s="991"/>
      <c r="RZA173" s="991"/>
      <c r="RZB173" s="991"/>
      <c r="RZC173" s="991"/>
      <c r="RZD173" s="991"/>
      <c r="RZE173" s="991"/>
      <c r="RZF173" s="991"/>
      <c r="RZG173" s="991"/>
      <c r="RZH173" s="991"/>
      <c r="RZI173" s="991"/>
      <c r="RZJ173" s="991"/>
      <c r="RZK173" s="991"/>
      <c r="RZL173" s="991"/>
      <c r="RZM173" s="991"/>
      <c r="RZN173" s="991"/>
      <c r="RZO173" s="991"/>
      <c r="RZP173" s="991"/>
      <c r="RZQ173" s="991"/>
      <c r="RZR173" s="991"/>
      <c r="RZS173" s="991"/>
      <c r="RZT173" s="991"/>
      <c r="RZU173" s="991"/>
      <c r="RZV173" s="991"/>
      <c r="RZW173" s="991"/>
      <c r="RZX173" s="991"/>
      <c r="RZY173" s="991"/>
      <c r="RZZ173" s="991"/>
      <c r="SAA173" s="991"/>
      <c r="SAB173" s="991"/>
      <c r="SAC173" s="991"/>
      <c r="SAD173" s="991"/>
      <c r="SAE173" s="991"/>
      <c r="SAF173" s="991"/>
      <c r="SAG173" s="991"/>
      <c r="SAH173" s="991"/>
      <c r="SAI173" s="991"/>
      <c r="SAJ173" s="991"/>
      <c r="SAK173" s="991"/>
      <c r="SAL173" s="991"/>
      <c r="SAM173" s="991"/>
      <c r="SAN173" s="991"/>
      <c r="SAO173" s="991"/>
      <c r="SAP173" s="991"/>
      <c r="SAQ173" s="991"/>
      <c r="SAR173" s="991"/>
      <c r="SAS173" s="991"/>
      <c r="SAT173" s="991"/>
      <c r="SAU173" s="991"/>
      <c r="SAV173" s="991"/>
      <c r="SAW173" s="991"/>
      <c r="SAX173" s="991"/>
      <c r="SAY173" s="991"/>
      <c r="SAZ173" s="991"/>
      <c r="SBA173" s="991"/>
      <c r="SBB173" s="991"/>
      <c r="SBC173" s="991"/>
      <c r="SBD173" s="991"/>
      <c r="SBE173" s="991"/>
      <c r="SBF173" s="991"/>
      <c r="SBG173" s="991"/>
      <c r="SBH173" s="991"/>
      <c r="SBI173" s="991"/>
      <c r="SBJ173" s="991"/>
      <c r="SBK173" s="991"/>
      <c r="SBL173" s="991"/>
      <c r="SBM173" s="991"/>
      <c r="SBN173" s="991"/>
      <c r="SBO173" s="991"/>
      <c r="SBP173" s="991"/>
      <c r="SBQ173" s="991"/>
      <c r="SBR173" s="991"/>
      <c r="SBS173" s="991"/>
      <c r="SBT173" s="991"/>
      <c r="SBU173" s="991"/>
      <c r="SBV173" s="991"/>
      <c r="SBW173" s="991"/>
      <c r="SBX173" s="991"/>
      <c r="SBY173" s="991"/>
      <c r="SBZ173" s="991"/>
      <c r="SCA173" s="991"/>
      <c r="SCB173" s="991"/>
      <c r="SCC173" s="991"/>
      <c r="SCD173" s="991"/>
      <c r="SCE173" s="991"/>
      <c r="SCF173" s="991"/>
      <c r="SCG173" s="991"/>
      <c r="SCH173" s="991"/>
      <c r="SCI173" s="991"/>
      <c r="SCJ173" s="991"/>
      <c r="SCK173" s="991"/>
      <c r="SCL173" s="991"/>
      <c r="SCM173" s="991"/>
      <c r="SCN173" s="991"/>
      <c r="SCO173" s="991"/>
      <c r="SCP173" s="991"/>
      <c r="SCQ173" s="991"/>
      <c r="SCR173" s="991"/>
      <c r="SCS173" s="991"/>
      <c r="SCT173" s="991"/>
      <c r="SCU173" s="991"/>
      <c r="SCV173" s="991"/>
      <c r="SCW173" s="991"/>
      <c r="SCX173" s="991"/>
      <c r="SCY173" s="991"/>
      <c r="SCZ173" s="991"/>
      <c r="SDA173" s="991"/>
      <c r="SDB173" s="991"/>
      <c r="SDC173" s="991"/>
      <c r="SDD173" s="991"/>
      <c r="SDE173" s="991"/>
      <c r="SDF173" s="991"/>
      <c r="SDG173" s="991"/>
      <c r="SDH173" s="991"/>
      <c r="SDI173" s="991"/>
      <c r="SDJ173" s="991"/>
      <c r="SDK173" s="991"/>
      <c r="SDL173" s="991"/>
      <c r="SDM173" s="991"/>
      <c r="SDN173" s="991"/>
      <c r="SDO173" s="991"/>
      <c r="SDP173" s="991"/>
      <c r="SDQ173" s="991"/>
      <c r="SDR173" s="991"/>
      <c r="SDS173" s="991"/>
      <c r="SDT173" s="991"/>
      <c r="SDU173" s="991"/>
      <c r="SDV173" s="991"/>
      <c r="SDW173" s="991"/>
      <c r="SDX173" s="991"/>
      <c r="SDY173" s="991"/>
      <c r="SDZ173" s="991"/>
      <c r="SEA173" s="991"/>
      <c r="SEB173" s="991"/>
      <c r="SEC173" s="991"/>
      <c r="SED173" s="991"/>
      <c r="SEE173" s="991"/>
      <c r="SEF173" s="991"/>
      <c r="SEG173" s="991"/>
      <c r="SEH173" s="991"/>
      <c r="SEI173" s="991"/>
      <c r="SEJ173" s="991"/>
      <c r="SEK173" s="991"/>
      <c r="SEL173" s="991"/>
      <c r="SEM173" s="991"/>
      <c r="SEN173" s="991"/>
      <c r="SEO173" s="991"/>
      <c r="SEP173" s="991"/>
      <c r="SEQ173" s="991"/>
      <c r="SER173" s="991"/>
      <c r="SES173" s="991"/>
      <c r="SET173" s="991"/>
      <c r="SEU173" s="991"/>
      <c r="SEV173" s="991"/>
      <c r="SEW173" s="991"/>
      <c r="SEX173" s="991"/>
      <c r="SEY173" s="991"/>
      <c r="SEZ173" s="991"/>
      <c r="SFA173" s="991"/>
      <c r="SFB173" s="991"/>
      <c r="SFC173" s="991"/>
      <c r="SFD173" s="991"/>
      <c r="SFE173" s="991"/>
      <c r="SFF173" s="991"/>
      <c r="SFG173" s="991"/>
      <c r="SFH173" s="991"/>
      <c r="SFI173" s="991"/>
      <c r="SFJ173" s="991"/>
      <c r="SFK173" s="991"/>
      <c r="SFL173" s="991"/>
      <c r="SFM173" s="991"/>
      <c r="SFN173" s="991"/>
      <c r="SFO173" s="991"/>
      <c r="SFP173" s="991"/>
      <c r="SFQ173" s="991"/>
      <c r="SFR173" s="991"/>
      <c r="SFS173" s="991"/>
      <c r="SFT173" s="991"/>
      <c r="SFU173" s="991"/>
      <c r="SFV173" s="991"/>
      <c r="SFW173" s="991"/>
      <c r="SFX173" s="991"/>
      <c r="SFY173" s="991"/>
      <c r="SFZ173" s="991"/>
      <c r="SGA173" s="991"/>
      <c r="SGB173" s="991"/>
      <c r="SGC173" s="991"/>
      <c r="SGD173" s="991"/>
      <c r="SGE173" s="991"/>
      <c r="SGF173" s="991"/>
      <c r="SGG173" s="991"/>
      <c r="SGH173" s="991"/>
      <c r="SGI173" s="991"/>
      <c r="SGJ173" s="991"/>
      <c r="SGK173" s="991"/>
      <c r="SGL173" s="991"/>
      <c r="SGM173" s="991"/>
      <c r="SGN173" s="991"/>
      <c r="SGO173" s="991"/>
      <c r="SGP173" s="991"/>
      <c r="SGQ173" s="991"/>
      <c r="SGR173" s="991"/>
      <c r="SGS173" s="991"/>
      <c r="SGT173" s="991"/>
      <c r="SGU173" s="991"/>
      <c r="SGV173" s="991"/>
      <c r="SGW173" s="991"/>
      <c r="SGX173" s="991"/>
      <c r="SGY173" s="991"/>
      <c r="SGZ173" s="991"/>
      <c r="SHA173" s="991"/>
      <c r="SHB173" s="991"/>
      <c r="SHC173" s="991"/>
      <c r="SHD173" s="991"/>
      <c r="SHE173" s="991"/>
      <c r="SHF173" s="991"/>
      <c r="SHG173" s="991"/>
      <c r="SHH173" s="991"/>
      <c r="SHI173" s="991"/>
      <c r="SHJ173" s="991"/>
      <c r="SHK173" s="991"/>
      <c r="SHL173" s="991"/>
      <c r="SHM173" s="991"/>
      <c r="SHN173" s="991"/>
      <c r="SHO173" s="991"/>
      <c r="SHP173" s="991"/>
      <c r="SHQ173" s="991"/>
      <c r="SHR173" s="991"/>
      <c r="SHS173" s="991"/>
      <c r="SHT173" s="991"/>
      <c r="SHU173" s="991"/>
      <c r="SHV173" s="991"/>
      <c r="SHW173" s="991"/>
      <c r="SHX173" s="991"/>
      <c r="SHY173" s="991"/>
      <c r="SHZ173" s="991"/>
      <c r="SIA173" s="991"/>
      <c r="SIB173" s="991"/>
      <c r="SIC173" s="991"/>
      <c r="SID173" s="991"/>
      <c r="SIE173" s="991"/>
      <c r="SIF173" s="991"/>
      <c r="SIG173" s="991"/>
      <c r="SIH173" s="991"/>
      <c r="SII173" s="991"/>
      <c r="SIJ173" s="991"/>
      <c r="SIK173" s="991"/>
      <c r="SIL173" s="991"/>
      <c r="SIM173" s="991"/>
      <c r="SIN173" s="991"/>
      <c r="SIO173" s="991"/>
      <c r="SIP173" s="991"/>
      <c r="SIQ173" s="991"/>
      <c r="SIR173" s="991"/>
      <c r="SIS173" s="991"/>
      <c r="SIT173" s="991"/>
      <c r="SIU173" s="991"/>
      <c r="SIV173" s="991"/>
      <c r="SIW173" s="991"/>
      <c r="SIX173" s="991"/>
      <c r="SIY173" s="991"/>
      <c r="SIZ173" s="991"/>
      <c r="SJA173" s="991"/>
      <c r="SJB173" s="991"/>
      <c r="SJC173" s="991"/>
      <c r="SJD173" s="991"/>
      <c r="SJE173" s="991"/>
      <c r="SJF173" s="991"/>
      <c r="SJG173" s="991"/>
      <c r="SJH173" s="991"/>
      <c r="SJI173" s="991"/>
      <c r="SJJ173" s="991"/>
      <c r="SJK173" s="991"/>
      <c r="SJL173" s="991"/>
      <c r="SJM173" s="991"/>
      <c r="SJN173" s="991"/>
      <c r="SJO173" s="991"/>
      <c r="SJP173" s="991"/>
      <c r="SJQ173" s="991"/>
      <c r="SJR173" s="991"/>
      <c r="SJS173" s="991"/>
      <c r="SJT173" s="991"/>
      <c r="SJU173" s="991"/>
      <c r="SJV173" s="991"/>
      <c r="SJW173" s="991"/>
      <c r="SJX173" s="991"/>
      <c r="SJY173" s="991"/>
      <c r="SJZ173" s="991"/>
      <c r="SKA173" s="991"/>
      <c r="SKB173" s="991"/>
      <c r="SKC173" s="991"/>
      <c r="SKD173" s="991"/>
      <c r="SKE173" s="991"/>
      <c r="SKF173" s="991"/>
      <c r="SKG173" s="991"/>
      <c r="SKH173" s="991"/>
      <c r="SKI173" s="991"/>
      <c r="SKJ173" s="991"/>
      <c r="SKK173" s="991"/>
      <c r="SKL173" s="991"/>
      <c r="SKM173" s="991"/>
      <c r="SKN173" s="991"/>
      <c r="SKO173" s="991"/>
      <c r="SKP173" s="991"/>
      <c r="SKQ173" s="991"/>
      <c r="SKR173" s="991"/>
      <c r="SKS173" s="991"/>
      <c r="SKT173" s="991"/>
      <c r="SKU173" s="991"/>
      <c r="SKV173" s="991"/>
      <c r="SKW173" s="991"/>
      <c r="SKX173" s="991"/>
      <c r="SKY173" s="991"/>
      <c r="SKZ173" s="991"/>
      <c r="SLA173" s="991"/>
      <c r="SLB173" s="991"/>
      <c r="SLC173" s="991"/>
      <c r="SLD173" s="991"/>
      <c r="SLE173" s="991"/>
      <c r="SLF173" s="991"/>
      <c r="SLG173" s="991"/>
      <c r="SLH173" s="991"/>
      <c r="SLI173" s="991"/>
      <c r="SLJ173" s="991"/>
      <c r="SLK173" s="991"/>
      <c r="SLL173" s="991"/>
      <c r="SLM173" s="991"/>
      <c r="SLN173" s="991"/>
      <c r="SLO173" s="991"/>
      <c r="SLP173" s="991"/>
      <c r="SLQ173" s="991"/>
      <c r="SLR173" s="991"/>
      <c r="SLS173" s="991"/>
      <c r="SLT173" s="991"/>
      <c r="SLU173" s="991"/>
      <c r="SLV173" s="991"/>
      <c r="SLW173" s="991"/>
      <c r="SLX173" s="991"/>
      <c r="SLY173" s="991"/>
      <c r="SLZ173" s="991"/>
      <c r="SMA173" s="991"/>
      <c r="SMB173" s="991"/>
      <c r="SMC173" s="991"/>
      <c r="SMD173" s="991"/>
      <c r="SME173" s="991"/>
      <c r="SMF173" s="991"/>
      <c r="SMG173" s="991"/>
      <c r="SMH173" s="991"/>
      <c r="SMI173" s="991"/>
      <c r="SMJ173" s="991"/>
      <c r="SMK173" s="991"/>
      <c r="SML173" s="991"/>
      <c r="SMM173" s="991"/>
      <c r="SMN173" s="991"/>
      <c r="SMO173" s="991"/>
      <c r="SMP173" s="991"/>
      <c r="SMQ173" s="991"/>
      <c r="SMR173" s="991"/>
      <c r="SMS173" s="991"/>
      <c r="SMT173" s="991"/>
      <c r="SMU173" s="991"/>
      <c r="SMV173" s="991"/>
      <c r="SMW173" s="991"/>
      <c r="SMX173" s="991"/>
      <c r="SMY173" s="991"/>
      <c r="SMZ173" s="991"/>
      <c r="SNA173" s="991"/>
      <c r="SNB173" s="991"/>
      <c r="SNC173" s="991"/>
      <c r="SND173" s="991"/>
      <c r="SNE173" s="991"/>
      <c r="SNF173" s="991"/>
      <c r="SNG173" s="991"/>
      <c r="SNH173" s="991"/>
      <c r="SNI173" s="991"/>
      <c r="SNJ173" s="991"/>
      <c r="SNK173" s="991"/>
      <c r="SNL173" s="991"/>
      <c r="SNM173" s="991"/>
      <c r="SNN173" s="991"/>
      <c r="SNO173" s="991"/>
      <c r="SNP173" s="991"/>
      <c r="SNQ173" s="991"/>
      <c r="SNR173" s="991"/>
      <c r="SNS173" s="991"/>
      <c r="SNT173" s="991"/>
      <c r="SNU173" s="991"/>
      <c r="SNV173" s="991"/>
      <c r="SNW173" s="991"/>
      <c r="SNX173" s="991"/>
      <c r="SNY173" s="991"/>
      <c r="SNZ173" s="991"/>
      <c r="SOA173" s="991"/>
      <c r="SOB173" s="991"/>
      <c r="SOC173" s="991"/>
      <c r="SOD173" s="991"/>
      <c r="SOE173" s="991"/>
      <c r="SOF173" s="991"/>
      <c r="SOG173" s="991"/>
      <c r="SOH173" s="991"/>
      <c r="SOI173" s="991"/>
      <c r="SOJ173" s="991"/>
      <c r="SOK173" s="991"/>
      <c r="SOL173" s="991"/>
      <c r="SOM173" s="991"/>
      <c r="SON173" s="991"/>
      <c r="SOO173" s="991"/>
      <c r="SOP173" s="991"/>
      <c r="SOQ173" s="991"/>
      <c r="SOR173" s="991"/>
      <c r="SOS173" s="991"/>
      <c r="SOT173" s="991"/>
      <c r="SOU173" s="991"/>
      <c r="SOV173" s="991"/>
      <c r="SOW173" s="991"/>
      <c r="SOX173" s="991"/>
      <c r="SOY173" s="991"/>
      <c r="SOZ173" s="991"/>
      <c r="SPA173" s="991"/>
      <c r="SPB173" s="991"/>
      <c r="SPC173" s="991"/>
      <c r="SPD173" s="991"/>
      <c r="SPE173" s="991"/>
      <c r="SPF173" s="991"/>
      <c r="SPG173" s="991"/>
      <c r="SPH173" s="991"/>
      <c r="SPI173" s="991"/>
      <c r="SPJ173" s="991"/>
      <c r="SPK173" s="991"/>
      <c r="SPL173" s="991"/>
      <c r="SPM173" s="991"/>
      <c r="SPN173" s="991"/>
      <c r="SPO173" s="991"/>
      <c r="SPP173" s="991"/>
      <c r="SPQ173" s="991"/>
      <c r="SPR173" s="991"/>
      <c r="SPS173" s="991"/>
      <c r="SPT173" s="991"/>
      <c r="SPU173" s="991"/>
      <c r="SPV173" s="991"/>
      <c r="SPW173" s="991"/>
      <c r="SPX173" s="991"/>
      <c r="SPY173" s="991"/>
      <c r="SPZ173" s="991"/>
      <c r="SQA173" s="991"/>
      <c r="SQB173" s="991"/>
      <c r="SQC173" s="991"/>
      <c r="SQD173" s="991"/>
      <c r="SQE173" s="991"/>
      <c r="SQF173" s="991"/>
      <c r="SQG173" s="991"/>
      <c r="SQH173" s="991"/>
      <c r="SQI173" s="991"/>
      <c r="SQJ173" s="991"/>
      <c r="SQK173" s="991"/>
      <c r="SQL173" s="991"/>
      <c r="SQM173" s="991"/>
      <c r="SQN173" s="991"/>
      <c r="SQO173" s="991"/>
      <c r="SQP173" s="991"/>
      <c r="SQQ173" s="991"/>
      <c r="SQR173" s="991"/>
      <c r="SQS173" s="991"/>
      <c r="SQT173" s="991"/>
      <c r="SQU173" s="991"/>
      <c r="SQV173" s="991"/>
      <c r="SQW173" s="991"/>
      <c r="SQX173" s="991"/>
      <c r="SQY173" s="991"/>
      <c r="SQZ173" s="991"/>
      <c r="SRA173" s="991"/>
      <c r="SRB173" s="991"/>
      <c r="SRC173" s="991"/>
      <c r="SRD173" s="991"/>
      <c r="SRE173" s="991"/>
      <c r="SRF173" s="991"/>
      <c r="SRG173" s="991"/>
      <c r="SRH173" s="991"/>
      <c r="SRI173" s="991"/>
      <c r="SRJ173" s="991"/>
      <c r="SRK173" s="991"/>
      <c r="SRL173" s="991"/>
      <c r="SRM173" s="991"/>
      <c r="SRN173" s="991"/>
      <c r="SRO173" s="991"/>
      <c r="SRP173" s="991"/>
      <c r="SRQ173" s="991"/>
      <c r="SRR173" s="991"/>
      <c r="SRS173" s="991"/>
      <c r="SRT173" s="991"/>
      <c r="SRU173" s="991"/>
      <c r="SRV173" s="991"/>
      <c r="SRW173" s="991"/>
      <c r="SRX173" s="991"/>
      <c r="SRY173" s="991"/>
      <c r="SRZ173" s="991"/>
      <c r="SSA173" s="991"/>
      <c r="SSB173" s="991"/>
      <c r="SSC173" s="991"/>
      <c r="SSD173" s="991"/>
      <c r="SSE173" s="991"/>
      <c r="SSF173" s="991"/>
      <c r="SSG173" s="991"/>
      <c r="SSH173" s="991"/>
      <c r="SSI173" s="991"/>
      <c r="SSJ173" s="991"/>
      <c r="SSK173" s="991"/>
      <c r="SSL173" s="991"/>
      <c r="SSM173" s="991"/>
      <c r="SSN173" s="991"/>
      <c r="SSO173" s="991"/>
      <c r="SSP173" s="991"/>
      <c r="SSQ173" s="991"/>
      <c r="SSR173" s="991"/>
      <c r="SSS173" s="991"/>
      <c r="SST173" s="991"/>
      <c r="SSU173" s="991"/>
      <c r="SSV173" s="991"/>
      <c r="SSW173" s="991"/>
      <c r="SSX173" s="991"/>
      <c r="SSY173" s="991"/>
      <c r="SSZ173" s="991"/>
      <c r="STA173" s="991"/>
      <c r="STB173" s="991"/>
      <c r="STC173" s="991"/>
      <c r="STD173" s="991"/>
      <c r="STE173" s="991"/>
      <c r="STF173" s="991"/>
      <c r="STG173" s="991"/>
      <c r="STH173" s="991"/>
      <c r="STI173" s="991"/>
      <c r="STJ173" s="991"/>
      <c r="STK173" s="991"/>
      <c r="STL173" s="991"/>
      <c r="STM173" s="991"/>
      <c r="STN173" s="991"/>
      <c r="STO173" s="991"/>
      <c r="STP173" s="991"/>
      <c r="STQ173" s="991"/>
      <c r="STR173" s="991"/>
      <c r="STS173" s="991"/>
      <c r="STT173" s="991"/>
      <c r="STU173" s="991"/>
      <c r="STV173" s="991"/>
      <c r="STW173" s="991"/>
      <c r="STX173" s="991"/>
      <c r="STY173" s="991"/>
      <c r="STZ173" s="991"/>
      <c r="SUA173" s="991"/>
      <c r="SUB173" s="991"/>
      <c r="SUC173" s="991"/>
      <c r="SUD173" s="991"/>
      <c r="SUE173" s="991"/>
      <c r="SUF173" s="991"/>
      <c r="SUG173" s="991"/>
      <c r="SUH173" s="991"/>
      <c r="SUI173" s="991"/>
      <c r="SUJ173" s="991"/>
      <c r="SUK173" s="991"/>
      <c r="SUL173" s="991"/>
      <c r="SUM173" s="991"/>
      <c r="SUN173" s="991"/>
      <c r="SUO173" s="991"/>
      <c r="SUP173" s="991"/>
      <c r="SUQ173" s="991"/>
      <c r="SUR173" s="991"/>
      <c r="SUS173" s="991"/>
      <c r="SUT173" s="991"/>
      <c r="SUU173" s="991"/>
      <c r="SUV173" s="991"/>
      <c r="SUW173" s="991"/>
      <c r="SUX173" s="991"/>
      <c r="SUY173" s="991"/>
      <c r="SUZ173" s="991"/>
      <c r="SVA173" s="991"/>
      <c r="SVB173" s="991"/>
      <c r="SVC173" s="991"/>
      <c r="SVD173" s="991"/>
      <c r="SVE173" s="991"/>
      <c r="SVF173" s="991"/>
      <c r="SVG173" s="991"/>
      <c r="SVH173" s="991"/>
      <c r="SVI173" s="991"/>
      <c r="SVJ173" s="991"/>
      <c r="SVK173" s="991"/>
      <c r="SVL173" s="991"/>
      <c r="SVM173" s="991"/>
      <c r="SVN173" s="991"/>
      <c r="SVO173" s="991"/>
      <c r="SVP173" s="991"/>
      <c r="SVQ173" s="991"/>
      <c r="SVR173" s="991"/>
      <c r="SVS173" s="991"/>
      <c r="SVT173" s="991"/>
      <c r="SVU173" s="991"/>
      <c r="SVV173" s="991"/>
      <c r="SVW173" s="991"/>
      <c r="SVX173" s="991"/>
      <c r="SVY173" s="991"/>
      <c r="SVZ173" s="991"/>
      <c r="SWA173" s="991"/>
      <c r="SWB173" s="991"/>
      <c r="SWC173" s="991"/>
      <c r="SWD173" s="991"/>
      <c r="SWE173" s="991"/>
      <c r="SWF173" s="991"/>
      <c r="SWG173" s="991"/>
      <c r="SWH173" s="991"/>
      <c r="SWI173" s="991"/>
      <c r="SWJ173" s="991"/>
      <c r="SWK173" s="991"/>
      <c r="SWL173" s="991"/>
      <c r="SWM173" s="991"/>
      <c r="SWN173" s="991"/>
      <c r="SWO173" s="991"/>
      <c r="SWP173" s="991"/>
      <c r="SWQ173" s="991"/>
      <c r="SWR173" s="991"/>
      <c r="SWS173" s="991"/>
      <c r="SWT173" s="991"/>
      <c r="SWU173" s="991"/>
      <c r="SWV173" s="991"/>
      <c r="SWW173" s="991"/>
      <c r="SWX173" s="991"/>
      <c r="SWY173" s="991"/>
      <c r="SWZ173" s="991"/>
      <c r="SXA173" s="991"/>
      <c r="SXB173" s="991"/>
      <c r="SXC173" s="991"/>
      <c r="SXD173" s="991"/>
      <c r="SXE173" s="991"/>
      <c r="SXF173" s="991"/>
      <c r="SXG173" s="991"/>
      <c r="SXH173" s="991"/>
      <c r="SXI173" s="991"/>
      <c r="SXJ173" s="991"/>
      <c r="SXK173" s="991"/>
      <c r="SXL173" s="991"/>
      <c r="SXM173" s="991"/>
      <c r="SXN173" s="991"/>
      <c r="SXO173" s="991"/>
      <c r="SXP173" s="991"/>
      <c r="SXQ173" s="991"/>
      <c r="SXR173" s="991"/>
      <c r="SXS173" s="991"/>
      <c r="SXT173" s="991"/>
      <c r="SXU173" s="991"/>
      <c r="SXV173" s="991"/>
      <c r="SXW173" s="991"/>
      <c r="SXX173" s="991"/>
      <c r="SXY173" s="991"/>
      <c r="SXZ173" s="991"/>
      <c r="SYA173" s="991"/>
      <c r="SYB173" s="991"/>
      <c r="SYC173" s="991"/>
      <c r="SYD173" s="991"/>
      <c r="SYE173" s="991"/>
      <c r="SYF173" s="991"/>
      <c r="SYG173" s="991"/>
      <c r="SYH173" s="991"/>
      <c r="SYI173" s="991"/>
      <c r="SYJ173" s="991"/>
      <c r="SYK173" s="991"/>
      <c r="SYL173" s="991"/>
      <c r="SYM173" s="991"/>
      <c r="SYN173" s="991"/>
      <c r="SYO173" s="991"/>
      <c r="SYP173" s="991"/>
      <c r="SYQ173" s="991"/>
      <c r="SYR173" s="991"/>
      <c r="SYS173" s="991"/>
      <c r="SYT173" s="991"/>
      <c r="SYU173" s="991"/>
      <c r="SYV173" s="991"/>
      <c r="SYW173" s="991"/>
      <c r="SYX173" s="991"/>
      <c r="SYY173" s="991"/>
      <c r="SYZ173" s="991"/>
      <c r="SZA173" s="991"/>
      <c r="SZB173" s="991"/>
      <c r="SZC173" s="991"/>
      <c r="SZD173" s="991"/>
      <c r="SZE173" s="991"/>
      <c r="SZF173" s="991"/>
      <c r="SZG173" s="991"/>
      <c r="SZH173" s="991"/>
      <c r="SZI173" s="991"/>
      <c r="SZJ173" s="991"/>
      <c r="SZK173" s="991"/>
      <c r="SZL173" s="991"/>
      <c r="SZM173" s="991"/>
      <c r="SZN173" s="991"/>
      <c r="SZO173" s="991"/>
      <c r="SZP173" s="991"/>
      <c r="SZQ173" s="991"/>
      <c r="SZR173" s="991"/>
      <c r="SZS173" s="991"/>
      <c r="SZT173" s="991"/>
      <c r="SZU173" s="991"/>
      <c r="SZV173" s="991"/>
      <c r="SZW173" s="991"/>
      <c r="SZX173" s="991"/>
      <c r="SZY173" s="991"/>
      <c r="SZZ173" s="991"/>
      <c r="TAA173" s="991"/>
      <c r="TAB173" s="991"/>
      <c r="TAC173" s="991"/>
      <c r="TAD173" s="991"/>
      <c r="TAE173" s="991"/>
      <c r="TAF173" s="991"/>
      <c r="TAG173" s="991"/>
      <c r="TAH173" s="991"/>
      <c r="TAI173" s="991"/>
      <c r="TAJ173" s="991"/>
      <c r="TAK173" s="991"/>
      <c r="TAL173" s="991"/>
      <c r="TAM173" s="991"/>
      <c r="TAN173" s="991"/>
      <c r="TAO173" s="991"/>
      <c r="TAP173" s="991"/>
      <c r="TAQ173" s="991"/>
      <c r="TAR173" s="991"/>
      <c r="TAS173" s="991"/>
      <c r="TAT173" s="991"/>
      <c r="TAU173" s="991"/>
      <c r="TAV173" s="991"/>
      <c r="TAW173" s="991"/>
      <c r="TAX173" s="991"/>
      <c r="TAY173" s="991"/>
      <c r="TAZ173" s="991"/>
      <c r="TBA173" s="991"/>
      <c r="TBB173" s="991"/>
      <c r="TBC173" s="991"/>
      <c r="TBD173" s="991"/>
      <c r="TBE173" s="991"/>
      <c r="TBF173" s="991"/>
      <c r="TBG173" s="991"/>
      <c r="TBH173" s="991"/>
      <c r="TBI173" s="991"/>
      <c r="TBJ173" s="991"/>
      <c r="TBK173" s="991"/>
      <c r="TBL173" s="991"/>
      <c r="TBM173" s="991"/>
      <c r="TBN173" s="991"/>
      <c r="TBO173" s="991"/>
      <c r="TBP173" s="991"/>
      <c r="TBQ173" s="991"/>
      <c r="TBR173" s="991"/>
      <c r="TBS173" s="991"/>
      <c r="TBT173" s="991"/>
      <c r="TBU173" s="991"/>
      <c r="TBV173" s="991"/>
      <c r="TBW173" s="991"/>
      <c r="TBX173" s="991"/>
      <c r="TBY173" s="991"/>
      <c r="TBZ173" s="991"/>
      <c r="TCA173" s="991"/>
      <c r="TCB173" s="991"/>
      <c r="TCC173" s="991"/>
      <c r="TCD173" s="991"/>
      <c r="TCE173" s="991"/>
      <c r="TCF173" s="991"/>
      <c r="TCG173" s="991"/>
      <c r="TCH173" s="991"/>
      <c r="TCI173" s="991"/>
      <c r="TCJ173" s="991"/>
      <c r="TCK173" s="991"/>
      <c r="TCL173" s="991"/>
      <c r="TCM173" s="991"/>
      <c r="TCN173" s="991"/>
      <c r="TCO173" s="991"/>
      <c r="TCP173" s="991"/>
      <c r="TCQ173" s="991"/>
      <c r="TCR173" s="991"/>
      <c r="TCS173" s="991"/>
      <c r="TCT173" s="991"/>
      <c r="TCU173" s="991"/>
      <c r="TCV173" s="991"/>
      <c r="TCW173" s="991"/>
      <c r="TCX173" s="991"/>
      <c r="TCY173" s="991"/>
      <c r="TCZ173" s="991"/>
      <c r="TDA173" s="991"/>
      <c r="TDB173" s="991"/>
      <c r="TDC173" s="991"/>
      <c r="TDD173" s="991"/>
      <c r="TDE173" s="991"/>
      <c r="TDF173" s="991"/>
      <c r="TDG173" s="991"/>
      <c r="TDH173" s="991"/>
      <c r="TDI173" s="991"/>
      <c r="TDJ173" s="991"/>
      <c r="TDK173" s="991"/>
      <c r="TDL173" s="991"/>
      <c r="TDM173" s="991"/>
      <c r="TDN173" s="991"/>
      <c r="TDO173" s="991"/>
      <c r="TDP173" s="991"/>
      <c r="TDQ173" s="991"/>
      <c r="TDR173" s="991"/>
      <c r="TDS173" s="991"/>
      <c r="TDT173" s="991"/>
      <c r="TDU173" s="991"/>
      <c r="TDV173" s="991"/>
      <c r="TDW173" s="991"/>
      <c r="TDX173" s="991"/>
      <c r="TDY173" s="991"/>
      <c r="TDZ173" s="991"/>
      <c r="TEA173" s="991"/>
      <c r="TEB173" s="991"/>
      <c r="TEC173" s="991"/>
      <c r="TED173" s="991"/>
      <c r="TEE173" s="991"/>
      <c r="TEF173" s="991"/>
      <c r="TEG173" s="991"/>
      <c r="TEH173" s="991"/>
      <c r="TEI173" s="991"/>
      <c r="TEJ173" s="991"/>
      <c r="TEK173" s="991"/>
      <c r="TEL173" s="991"/>
      <c r="TEM173" s="991"/>
      <c r="TEN173" s="991"/>
      <c r="TEO173" s="991"/>
      <c r="TEP173" s="991"/>
      <c r="TEQ173" s="991"/>
      <c r="TER173" s="991"/>
      <c r="TES173" s="991"/>
      <c r="TET173" s="991"/>
      <c r="TEU173" s="991"/>
      <c r="TEV173" s="991"/>
      <c r="TEW173" s="991"/>
      <c r="TEX173" s="991"/>
      <c r="TEY173" s="991"/>
      <c r="TEZ173" s="991"/>
      <c r="TFA173" s="991"/>
      <c r="TFB173" s="991"/>
      <c r="TFC173" s="991"/>
      <c r="TFD173" s="991"/>
      <c r="TFE173" s="991"/>
      <c r="TFF173" s="991"/>
      <c r="TFG173" s="991"/>
      <c r="TFH173" s="991"/>
      <c r="TFI173" s="991"/>
      <c r="TFJ173" s="991"/>
      <c r="TFK173" s="991"/>
      <c r="TFL173" s="991"/>
      <c r="TFM173" s="991"/>
      <c r="TFN173" s="991"/>
      <c r="TFO173" s="991"/>
      <c r="TFP173" s="991"/>
      <c r="TFQ173" s="991"/>
      <c r="TFR173" s="991"/>
      <c r="TFS173" s="991"/>
      <c r="TFT173" s="991"/>
      <c r="TFU173" s="991"/>
      <c r="TFV173" s="991"/>
      <c r="TFW173" s="991"/>
      <c r="TFX173" s="991"/>
      <c r="TFY173" s="991"/>
      <c r="TFZ173" s="991"/>
      <c r="TGA173" s="991"/>
      <c r="TGB173" s="991"/>
      <c r="TGC173" s="991"/>
      <c r="TGD173" s="991"/>
      <c r="TGE173" s="991"/>
      <c r="TGF173" s="991"/>
      <c r="TGG173" s="991"/>
      <c r="TGH173" s="991"/>
      <c r="TGI173" s="991"/>
      <c r="TGJ173" s="991"/>
      <c r="TGK173" s="991"/>
      <c r="TGL173" s="991"/>
      <c r="TGM173" s="991"/>
      <c r="TGN173" s="991"/>
      <c r="TGO173" s="991"/>
      <c r="TGP173" s="991"/>
      <c r="TGQ173" s="991"/>
      <c r="TGR173" s="991"/>
      <c r="TGS173" s="991"/>
      <c r="TGT173" s="991"/>
      <c r="TGU173" s="991"/>
      <c r="TGV173" s="991"/>
      <c r="TGW173" s="991"/>
      <c r="TGX173" s="991"/>
      <c r="TGY173" s="991"/>
      <c r="TGZ173" s="991"/>
      <c r="THA173" s="991"/>
      <c r="THB173" s="991"/>
      <c r="THC173" s="991"/>
      <c r="THD173" s="991"/>
      <c r="THE173" s="991"/>
      <c r="THF173" s="991"/>
      <c r="THG173" s="991"/>
      <c r="THH173" s="991"/>
      <c r="THI173" s="991"/>
      <c r="THJ173" s="991"/>
      <c r="THK173" s="991"/>
      <c r="THL173" s="991"/>
      <c r="THM173" s="991"/>
      <c r="THN173" s="991"/>
      <c r="THO173" s="991"/>
      <c r="THP173" s="991"/>
      <c r="THQ173" s="991"/>
      <c r="THR173" s="991"/>
      <c r="THS173" s="991"/>
      <c r="THT173" s="991"/>
      <c r="THU173" s="991"/>
      <c r="THV173" s="991"/>
      <c r="THW173" s="991"/>
      <c r="THX173" s="991"/>
      <c r="THY173" s="991"/>
      <c r="THZ173" s="991"/>
      <c r="TIA173" s="991"/>
      <c r="TIB173" s="991"/>
      <c r="TIC173" s="991"/>
      <c r="TID173" s="991"/>
      <c r="TIE173" s="991"/>
      <c r="TIF173" s="991"/>
      <c r="TIG173" s="991"/>
      <c r="TIH173" s="991"/>
      <c r="TII173" s="991"/>
      <c r="TIJ173" s="991"/>
      <c r="TIK173" s="991"/>
      <c r="TIL173" s="991"/>
      <c r="TIM173" s="991"/>
      <c r="TIN173" s="991"/>
      <c r="TIO173" s="991"/>
      <c r="TIP173" s="991"/>
      <c r="TIQ173" s="991"/>
      <c r="TIR173" s="991"/>
      <c r="TIS173" s="991"/>
      <c r="TIT173" s="991"/>
      <c r="TIU173" s="991"/>
      <c r="TIV173" s="991"/>
      <c r="TIW173" s="991"/>
      <c r="TIX173" s="991"/>
      <c r="TIY173" s="991"/>
      <c r="TIZ173" s="991"/>
      <c r="TJA173" s="991"/>
      <c r="TJB173" s="991"/>
      <c r="TJC173" s="991"/>
      <c r="TJD173" s="991"/>
      <c r="TJE173" s="991"/>
      <c r="TJF173" s="991"/>
      <c r="TJG173" s="991"/>
      <c r="TJH173" s="991"/>
      <c r="TJI173" s="991"/>
      <c r="TJJ173" s="991"/>
      <c r="TJK173" s="991"/>
      <c r="TJL173" s="991"/>
      <c r="TJM173" s="991"/>
      <c r="TJN173" s="991"/>
      <c r="TJO173" s="991"/>
      <c r="TJP173" s="991"/>
      <c r="TJQ173" s="991"/>
      <c r="TJR173" s="991"/>
      <c r="TJS173" s="991"/>
      <c r="TJT173" s="991"/>
      <c r="TJU173" s="991"/>
      <c r="TJV173" s="991"/>
      <c r="TJW173" s="991"/>
      <c r="TJX173" s="991"/>
      <c r="TJY173" s="991"/>
      <c r="TJZ173" s="991"/>
      <c r="TKA173" s="991"/>
      <c r="TKB173" s="991"/>
      <c r="TKC173" s="991"/>
      <c r="TKD173" s="991"/>
      <c r="TKE173" s="991"/>
      <c r="TKF173" s="991"/>
      <c r="TKG173" s="991"/>
      <c r="TKH173" s="991"/>
      <c r="TKI173" s="991"/>
      <c r="TKJ173" s="991"/>
      <c r="TKK173" s="991"/>
      <c r="TKL173" s="991"/>
      <c r="TKM173" s="991"/>
      <c r="TKN173" s="991"/>
      <c r="TKO173" s="991"/>
      <c r="TKP173" s="991"/>
      <c r="TKQ173" s="991"/>
      <c r="TKR173" s="991"/>
      <c r="TKS173" s="991"/>
      <c r="TKT173" s="991"/>
      <c r="TKU173" s="991"/>
      <c r="TKV173" s="991"/>
      <c r="TKW173" s="991"/>
      <c r="TKX173" s="991"/>
      <c r="TKY173" s="991"/>
      <c r="TKZ173" s="991"/>
      <c r="TLA173" s="991"/>
      <c r="TLB173" s="991"/>
      <c r="TLC173" s="991"/>
      <c r="TLD173" s="991"/>
      <c r="TLE173" s="991"/>
      <c r="TLF173" s="991"/>
      <c r="TLG173" s="991"/>
      <c r="TLH173" s="991"/>
      <c r="TLI173" s="991"/>
      <c r="TLJ173" s="991"/>
      <c r="TLK173" s="991"/>
      <c r="TLL173" s="991"/>
      <c r="TLM173" s="991"/>
      <c r="TLN173" s="991"/>
      <c r="TLO173" s="991"/>
      <c r="TLP173" s="991"/>
      <c r="TLQ173" s="991"/>
      <c r="TLR173" s="991"/>
      <c r="TLS173" s="991"/>
      <c r="TLT173" s="991"/>
      <c r="TLU173" s="991"/>
      <c r="TLV173" s="991"/>
      <c r="TLW173" s="991"/>
      <c r="TLX173" s="991"/>
      <c r="TLY173" s="991"/>
      <c r="TLZ173" s="991"/>
      <c r="TMA173" s="991"/>
      <c r="TMB173" s="991"/>
      <c r="TMC173" s="991"/>
      <c r="TMD173" s="991"/>
      <c r="TME173" s="991"/>
      <c r="TMF173" s="991"/>
      <c r="TMG173" s="991"/>
      <c r="TMH173" s="991"/>
      <c r="TMI173" s="991"/>
      <c r="TMJ173" s="991"/>
      <c r="TMK173" s="991"/>
      <c r="TML173" s="991"/>
      <c r="TMM173" s="991"/>
      <c r="TMN173" s="991"/>
      <c r="TMO173" s="991"/>
      <c r="TMP173" s="991"/>
      <c r="TMQ173" s="991"/>
      <c r="TMR173" s="991"/>
      <c r="TMS173" s="991"/>
      <c r="TMT173" s="991"/>
      <c r="TMU173" s="991"/>
      <c r="TMV173" s="991"/>
      <c r="TMW173" s="991"/>
      <c r="TMX173" s="991"/>
      <c r="TMY173" s="991"/>
      <c r="TMZ173" s="991"/>
      <c r="TNA173" s="991"/>
      <c r="TNB173" s="991"/>
      <c r="TNC173" s="991"/>
      <c r="TND173" s="991"/>
      <c r="TNE173" s="991"/>
      <c r="TNF173" s="991"/>
      <c r="TNG173" s="991"/>
      <c r="TNH173" s="991"/>
      <c r="TNI173" s="991"/>
      <c r="TNJ173" s="991"/>
      <c r="TNK173" s="991"/>
      <c r="TNL173" s="991"/>
      <c r="TNM173" s="991"/>
      <c r="TNN173" s="991"/>
      <c r="TNO173" s="991"/>
      <c r="TNP173" s="991"/>
      <c r="TNQ173" s="991"/>
      <c r="TNR173" s="991"/>
      <c r="TNS173" s="991"/>
      <c r="TNT173" s="991"/>
      <c r="TNU173" s="991"/>
      <c r="TNV173" s="991"/>
      <c r="TNW173" s="991"/>
      <c r="TNX173" s="991"/>
      <c r="TNY173" s="991"/>
      <c r="TNZ173" s="991"/>
      <c r="TOA173" s="991"/>
      <c r="TOB173" s="991"/>
      <c r="TOC173" s="991"/>
      <c r="TOD173" s="991"/>
      <c r="TOE173" s="991"/>
      <c r="TOF173" s="991"/>
      <c r="TOG173" s="991"/>
      <c r="TOH173" s="991"/>
      <c r="TOI173" s="991"/>
      <c r="TOJ173" s="991"/>
      <c r="TOK173" s="991"/>
      <c r="TOL173" s="991"/>
      <c r="TOM173" s="991"/>
      <c r="TON173" s="991"/>
      <c r="TOO173" s="991"/>
      <c r="TOP173" s="991"/>
      <c r="TOQ173" s="991"/>
      <c r="TOR173" s="991"/>
      <c r="TOS173" s="991"/>
      <c r="TOT173" s="991"/>
      <c r="TOU173" s="991"/>
      <c r="TOV173" s="991"/>
      <c r="TOW173" s="991"/>
      <c r="TOX173" s="991"/>
      <c r="TOY173" s="991"/>
      <c r="TOZ173" s="991"/>
      <c r="TPA173" s="991"/>
      <c r="TPB173" s="991"/>
      <c r="TPC173" s="991"/>
      <c r="TPD173" s="991"/>
      <c r="TPE173" s="991"/>
      <c r="TPF173" s="991"/>
      <c r="TPG173" s="991"/>
      <c r="TPH173" s="991"/>
      <c r="TPI173" s="991"/>
      <c r="TPJ173" s="991"/>
      <c r="TPK173" s="991"/>
      <c r="TPL173" s="991"/>
      <c r="TPM173" s="991"/>
      <c r="TPN173" s="991"/>
      <c r="TPO173" s="991"/>
      <c r="TPP173" s="991"/>
      <c r="TPQ173" s="991"/>
      <c r="TPR173" s="991"/>
      <c r="TPS173" s="991"/>
      <c r="TPT173" s="991"/>
      <c r="TPU173" s="991"/>
      <c r="TPV173" s="991"/>
      <c r="TPW173" s="991"/>
      <c r="TPX173" s="991"/>
      <c r="TPY173" s="991"/>
      <c r="TPZ173" s="991"/>
      <c r="TQA173" s="991"/>
      <c r="TQB173" s="991"/>
      <c r="TQC173" s="991"/>
      <c r="TQD173" s="991"/>
      <c r="TQE173" s="991"/>
      <c r="TQF173" s="991"/>
      <c r="TQG173" s="991"/>
      <c r="TQH173" s="991"/>
      <c r="TQI173" s="991"/>
      <c r="TQJ173" s="991"/>
      <c r="TQK173" s="991"/>
      <c r="TQL173" s="991"/>
      <c r="TQM173" s="991"/>
      <c r="TQN173" s="991"/>
      <c r="TQO173" s="991"/>
      <c r="TQP173" s="991"/>
      <c r="TQQ173" s="991"/>
      <c r="TQR173" s="991"/>
      <c r="TQS173" s="991"/>
      <c r="TQT173" s="991"/>
      <c r="TQU173" s="991"/>
      <c r="TQV173" s="991"/>
      <c r="TQW173" s="991"/>
      <c r="TQX173" s="991"/>
      <c r="TQY173" s="991"/>
      <c r="TQZ173" s="991"/>
      <c r="TRA173" s="991"/>
      <c r="TRB173" s="991"/>
      <c r="TRC173" s="991"/>
      <c r="TRD173" s="991"/>
      <c r="TRE173" s="991"/>
      <c r="TRF173" s="991"/>
      <c r="TRG173" s="991"/>
      <c r="TRH173" s="991"/>
      <c r="TRI173" s="991"/>
      <c r="TRJ173" s="991"/>
      <c r="TRK173" s="991"/>
      <c r="TRL173" s="991"/>
      <c r="TRM173" s="991"/>
      <c r="TRN173" s="991"/>
      <c r="TRO173" s="991"/>
      <c r="TRP173" s="991"/>
      <c r="TRQ173" s="991"/>
      <c r="TRR173" s="991"/>
      <c r="TRS173" s="991"/>
      <c r="TRT173" s="991"/>
      <c r="TRU173" s="991"/>
      <c r="TRV173" s="991"/>
      <c r="TRW173" s="991"/>
      <c r="TRX173" s="991"/>
      <c r="TRY173" s="991"/>
      <c r="TRZ173" s="991"/>
      <c r="TSA173" s="991"/>
      <c r="TSB173" s="991"/>
      <c r="TSC173" s="991"/>
      <c r="TSD173" s="991"/>
      <c r="TSE173" s="991"/>
      <c r="TSF173" s="991"/>
      <c r="TSG173" s="991"/>
      <c r="TSH173" s="991"/>
      <c r="TSI173" s="991"/>
      <c r="TSJ173" s="991"/>
      <c r="TSK173" s="991"/>
      <c r="TSL173" s="991"/>
      <c r="TSM173" s="991"/>
      <c r="TSN173" s="991"/>
      <c r="TSO173" s="991"/>
      <c r="TSP173" s="991"/>
      <c r="TSQ173" s="991"/>
      <c r="TSR173" s="991"/>
      <c r="TSS173" s="991"/>
      <c r="TST173" s="991"/>
      <c r="TSU173" s="991"/>
      <c r="TSV173" s="991"/>
      <c r="TSW173" s="991"/>
      <c r="TSX173" s="991"/>
      <c r="TSY173" s="991"/>
      <c r="TSZ173" s="991"/>
      <c r="TTA173" s="991"/>
      <c r="TTB173" s="991"/>
      <c r="TTC173" s="991"/>
      <c r="TTD173" s="991"/>
      <c r="TTE173" s="991"/>
      <c r="TTF173" s="991"/>
      <c r="TTG173" s="991"/>
      <c r="TTH173" s="991"/>
      <c r="TTI173" s="991"/>
      <c r="TTJ173" s="991"/>
      <c r="TTK173" s="991"/>
      <c r="TTL173" s="991"/>
      <c r="TTM173" s="991"/>
      <c r="TTN173" s="991"/>
      <c r="TTO173" s="991"/>
      <c r="TTP173" s="991"/>
      <c r="TTQ173" s="991"/>
      <c r="TTR173" s="991"/>
      <c r="TTS173" s="991"/>
      <c r="TTT173" s="991"/>
      <c r="TTU173" s="991"/>
      <c r="TTV173" s="991"/>
      <c r="TTW173" s="991"/>
      <c r="TTX173" s="991"/>
      <c r="TTY173" s="991"/>
      <c r="TTZ173" s="991"/>
      <c r="TUA173" s="991"/>
      <c r="TUB173" s="991"/>
      <c r="TUC173" s="991"/>
      <c r="TUD173" s="991"/>
      <c r="TUE173" s="991"/>
      <c r="TUF173" s="991"/>
      <c r="TUG173" s="991"/>
      <c r="TUH173" s="991"/>
      <c r="TUI173" s="991"/>
      <c r="TUJ173" s="991"/>
      <c r="TUK173" s="991"/>
      <c r="TUL173" s="991"/>
      <c r="TUM173" s="991"/>
      <c r="TUN173" s="991"/>
      <c r="TUO173" s="991"/>
      <c r="TUP173" s="991"/>
      <c r="TUQ173" s="991"/>
      <c r="TUR173" s="991"/>
      <c r="TUS173" s="991"/>
      <c r="TUT173" s="991"/>
      <c r="TUU173" s="991"/>
      <c r="TUV173" s="991"/>
      <c r="TUW173" s="991"/>
      <c r="TUX173" s="991"/>
      <c r="TUY173" s="991"/>
      <c r="TUZ173" s="991"/>
      <c r="TVA173" s="991"/>
      <c r="TVB173" s="991"/>
      <c r="TVC173" s="991"/>
      <c r="TVD173" s="991"/>
      <c r="TVE173" s="991"/>
      <c r="TVF173" s="991"/>
      <c r="TVG173" s="991"/>
      <c r="TVH173" s="991"/>
      <c r="TVI173" s="991"/>
      <c r="TVJ173" s="991"/>
      <c r="TVK173" s="991"/>
      <c r="TVL173" s="991"/>
      <c r="TVM173" s="991"/>
      <c r="TVN173" s="991"/>
      <c r="TVO173" s="991"/>
      <c r="TVP173" s="991"/>
      <c r="TVQ173" s="991"/>
      <c r="TVR173" s="991"/>
      <c r="TVS173" s="991"/>
      <c r="TVT173" s="991"/>
      <c r="TVU173" s="991"/>
      <c r="TVV173" s="991"/>
      <c r="TVW173" s="991"/>
      <c r="TVX173" s="991"/>
      <c r="TVY173" s="991"/>
      <c r="TVZ173" s="991"/>
      <c r="TWA173" s="991"/>
      <c r="TWB173" s="991"/>
      <c r="TWC173" s="991"/>
      <c r="TWD173" s="991"/>
      <c r="TWE173" s="991"/>
      <c r="TWF173" s="991"/>
      <c r="TWG173" s="991"/>
      <c r="TWH173" s="991"/>
      <c r="TWI173" s="991"/>
      <c r="TWJ173" s="991"/>
      <c r="TWK173" s="991"/>
      <c r="TWL173" s="991"/>
      <c r="TWM173" s="991"/>
      <c r="TWN173" s="991"/>
      <c r="TWO173" s="991"/>
      <c r="TWP173" s="991"/>
      <c r="TWQ173" s="991"/>
      <c r="TWR173" s="991"/>
      <c r="TWS173" s="991"/>
      <c r="TWT173" s="991"/>
      <c r="TWU173" s="991"/>
      <c r="TWV173" s="991"/>
      <c r="TWW173" s="991"/>
      <c r="TWX173" s="991"/>
      <c r="TWY173" s="991"/>
      <c r="TWZ173" s="991"/>
      <c r="TXA173" s="991"/>
      <c r="TXB173" s="991"/>
      <c r="TXC173" s="991"/>
      <c r="TXD173" s="991"/>
      <c r="TXE173" s="991"/>
      <c r="TXF173" s="991"/>
      <c r="TXG173" s="991"/>
      <c r="TXH173" s="991"/>
      <c r="TXI173" s="991"/>
      <c r="TXJ173" s="991"/>
      <c r="TXK173" s="991"/>
      <c r="TXL173" s="991"/>
      <c r="TXM173" s="991"/>
      <c r="TXN173" s="991"/>
      <c r="TXO173" s="991"/>
      <c r="TXP173" s="991"/>
      <c r="TXQ173" s="991"/>
      <c r="TXR173" s="991"/>
      <c r="TXS173" s="991"/>
      <c r="TXT173" s="991"/>
      <c r="TXU173" s="991"/>
      <c r="TXV173" s="991"/>
      <c r="TXW173" s="991"/>
      <c r="TXX173" s="991"/>
      <c r="TXY173" s="991"/>
      <c r="TXZ173" s="991"/>
      <c r="TYA173" s="991"/>
      <c r="TYB173" s="991"/>
      <c r="TYC173" s="991"/>
      <c r="TYD173" s="991"/>
      <c r="TYE173" s="991"/>
      <c r="TYF173" s="991"/>
      <c r="TYG173" s="991"/>
      <c r="TYH173" s="991"/>
      <c r="TYI173" s="991"/>
      <c r="TYJ173" s="991"/>
      <c r="TYK173" s="991"/>
      <c r="TYL173" s="991"/>
      <c r="TYM173" s="991"/>
      <c r="TYN173" s="991"/>
      <c r="TYO173" s="991"/>
      <c r="TYP173" s="991"/>
      <c r="TYQ173" s="991"/>
      <c r="TYR173" s="991"/>
      <c r="TYS173" s="991"/>
      <c r="TYT173" s="991"/>
      <c r="TYU173" s="991"/>
      <c r="TYV173" s="991"/>
      <c r="TYW173" s="991"/>
      <c r="TYX173" s="991"/>
      <c r="TYY173" s="991"/>
      <c r="TYZ173" s="991"/>
      <c r="TZA173" s="991"/>
      <c r="TZB173" s="991"/>
      <c r="TZC173" s="991"/>
      <c r="TZD173" s="991"/>
      <c r="TZE173" s="991"/>
      <c r="TZF173" s="991"/>
      <c r="TZG173" s="991"/>
      <c r="TZH173" s="991"/>
      <c r="TZI173" s="991"/>
      <c r="TZJ173" s="991"/>
      <c r="TZK173" s="991"/>
      <c r="TZL173" s="991"/>
      <c r="TZM173" s="991"/>
      <c r="TZN173" s="991"/>
      <c r="TZO173" s="991"/>
      <c r="TZP173" s="991"/>
      <c r="TZQ173" s="991"/>
      <c r="TZR173" s="991"/>
      <c r="TZS173" s="991"/>
      <c r="TZT173" s="991"/>
      <c r="TZU173" s="991"/>
      <c r="TZV173" s="991"/>
      <c r="TZW173" s="991"/>
      <c r="TZX173" s="991"/>
      <c r="TZY173" s="991"/>
      <c r="TZZ173" s="991"/>
      <c r="UAA173" s="991"/>
      <c r="UAB173" s="991"/>
      <c r="UAC173" s="991"/>
      <c r="UAD173" s="991"/>
      <c r="UAE173" s="991"/>
      <c r="UAF173" s="991"/>
      <c r="UAG173" s="991"/>
      <c r="UAH173" s="991"/>
      <c r="UAI173" s="991"/>
      <c r="UAJ173" s="991"/>
      <c r="UAK173" s="991"/>
      <c r="UAL173" s="991"/>
      <c r="UAM173" s="991"/>
      <c r="UAN173" s="991"/>
      <c r="UAO173" s="991"/>
      <c r="UAP173" s="991"/>
      <c r="UAQ173" s="991"/>
      <c r="UAR173" s="991"/>
      <c r="UAS173" s="991"/>
      <c r="UAT173" s="991"/>
      <c r="UAU173" s="991"/>
      <c r="UAV173" s="991"/>
      <c r="UAW173" s="991"/>
      <c r="UAX173" s="991"/>
      <c r="UAY173" s="991"/>
      <c r="UAZ173" s="991"/>
      <c r="UBA173" s="991"/>
      <c r="UBB173" s="991"/>
      <c r="UBC173" s="991"/>
      <c r="UBD173" s="991"/>
      <c r="UBE173" s="991"/>
      <c r="UBF173" s="991"/>
      <c r="UBG173" s="991"/>
      <c r="UBH173" s="991"/>
      <c r="UBI173" s="991"/>
      <c r="UBJ173" s="991"/>
      <c r="UBK173" s="991"/>
      <c r="UBL173" s="991"/>
      <c r="UBM173" s="991"/>
      <c r="UBN173" s="991"/>
      <c r="UBO173" s="991"/>
      <c r="UBP173" s="991"/>
      <c r="UBQ173" s="991"/>
      <c r="UBR173" s="991"/>
      <c r="UBS173" s="991"/>
      <c r="UBT173" s="991"/>
      <c r="UBU173" s="991"/>
      <c r="UBV173" s="991"/>
      <c r="UBW173" s="991"/>
      <c r="UBX173" s="991"/>
      <c r="UBY173" s="991"/>
      <c r="UBZ173" s="991"/>
      <c r="UCA173" s="991"/>
      <c r="UCB173" s="991"/>
      <c r="UCC173" s="991"/>
      <c r="UCD173" s="991"/>
      <c r="UCE173" s="991"/>
      <c r="UCF173" s="991"/>
      <c r="UCG173" s="991"/>
      <c r="UCH173" s="991"/>
      <c r="UCI173" s="991"/>
      <c r="UCJ173" s="991"/>
      <c r="UCK173" s="991"/>
      <c r="UCL173" s="991"/>
      <c r="UCM173" s="991"/>
      <c r="UCN173" s="991"/>
      <c r="UCO173" s="991"/>
      <c r="UCP173" s="991"/>
      <c r="UCQ173" s="991"/>
      <c r="UCR173" s="991"/>
      <c r="UCS173" s="991"/>
      <c r="UCT173" s="991"/>
      <c r="UCU173" s="991"/>
      <c r="UCV173" s="991"/>
      <c r="UCW173" s="991"/>
      <c r="UCX173" s="991"/>
      <c r="UCY173" s="991"/>
      <c r="UCZ173" s="991"/>
      <c r="UDA173" s="991"/>
      <c r="UDB173" s="991"/>
      <c r="UDC173" s="991"/>
      <c r="UDD173" s="991"/>
      <c r="UDE173" s="991"/>
      <c r="UDF173" s="991"/>
      <c r="UDG173" s="991"/>
      <c r="UDH173" s="991"/>
      <c r="UDI173" s="991"/>
      <c r="UDJ173" s="991"/>
      <c r="UDK173" s="991"/>
      <c r="UDL173" s="991"/>
      <c r="UDM173" s="991"/>
      <c r="UDN173" s="991"/>
      <c r="UDO173" s="991"/>
      <c r="UDP173" s="991"/>
      <c r="UDQ173" s="991"/>
      <c r="UDR173" s="991"/>
      <c r="UDS173" s="991"/>
      <c r="UDT173" s="991"/>
      <c r="UDU173" s="991"/>
      <c r="UDV173" s="991"/>
      <c r="UDW173" s="991"/>
      <c r="UDX173" s="991"/>
      <c r="UDY173" s="991"/>
      <c r="UDZ173" s="991"/>
      <c r="UEA173" s="991"/>
      <c r="UEB173" s="991"/>
      <c r="UEC173" s="991"/>
      <c r="UED173" s="991"/>
      <c r="UEE173" s="991"/>
      <c r="UEF173" s="991"/>
      <c r="UEG173" s="991"/>
      <c r="UEH173" s="991"/>
      <c r="UEI173" s="991"/>
      <c r="UEJ173" s="991"/>
      <c r="UEK173" s="991"/>
      <c r="UEL173" s="991"/>
      <c r="UEM173" s="991"/>
      <c r="UEN173" s="991"/>
      <c r="UEO173" s="991"/>
      <c r="UEP173" s="991"/>
      <c r="UEQ173" s="991"/>
      <c r="UER173" s="991"/>
      <c r="UES173" s="991"/>
      <c r="UET173" s="991"/>
      <c r="UEU173" s="991"/>
      <c r="UEV173" s="991"/>
      <c r="UEW173" s="991"/>
      <c r="UEX173" s="991"/>
      <c r="UEY173" s="991"/>
      <c r="UEZ173" s="991"/>
      <c r="UFA173" s="991"/>
      <c r="UFB173" s="991"/>
      <c r="UFC173" s="991"/>
      <c r="UFD173" s="991"/>
      <c r="UFE173" s="991"/>
      <c r="UFF173" s="991"/>
      <c r="UFG173" s="991"/>
      <c r="UFH173" s="991"/>
      <c r="UFI173" s="991"/>
      <c r="UFJ173" s="991"/>
      <c r="UFK173" s="991"/>
      <c r="UFL173" s="991"/>
      <c r="UFM173" s="991"/>
      <c r="UFN173" s="991"/>
      <c r="UFO173" s="991"/>
      <c r="UFP173" s="991"/>
      <c r="UFQ173" s="991"/>
      <c r="UFR173" s="991"/>
      <c r="UFS173" s="991"/>
      <c r="UFT173" s="991"/>
      <c r="UFU173" s="991"/>
      <c r="UFV173" s="991"/>
      <c r="UFW173" s="991"/>
      <c r="UFX173" s="991"/>
      <c r="UFY173" s="991"/>
      <c r="UFZ173" s="991"/>
      <c r="UGA173" s="991"/>
      <c r="UGB173" s="991"/>
      <c r="UGC173" s="991"/>
      <c r="UGD173" s="991"/>
      <c r="UGE173" s="991"/>
      <c r="UGF173" s="991"/>
      <c r="UGG173" s="991"/>
      <c r="UGH173" s="991"/>
      <c r="UGI173" s="991"/>
      <c r="UGJ173" s="991"/>
      <c r="UGK173" s="991"/>
      <c r="UGL173" s="991"/>
      <c r="UGM173" s="991"/>
      <c r="UGN173" s="991"/>
      <c r="UGO173" s="991"/>
      <c r="UGP173" s="991"/>
      <c r="UGQ173" s="991"/>
      <c r="UGR173" s="991"/>
      <c r="UGS173" s="991"/>
      <c r="UGT173" s="991"/>
      <c r="UGU173" s="991"/>
      <c r="UGV173" s="991"/>
      <c r="UGW173" s="991"/>
      <c r="UGX173" s="991"/>
      <c r="UGY173" s="991"/>
      <c r="UGZ173" s="991"/>
      <c r="UHA173" s="991"/>
      <c r="UHB173" s="991"/>
      <c r="UHC173" s="991"/>
      <c r="UHD173" s="991"/>
      <c r="UHE173" s="991"/>
      <c r="UHF173" s="991"/>
      <c r="UHG173" s="991"/>
      <c r="UHH173" s="991"/>
      <c r="UHI173" s="991"/>
      <c r="UHJ173" s="991"/>
      <c r="UHK173" s="991"/>
      <c r="UHL173" s="991"/>
      <c r="UHM173" s="991"/>
      <c r="UHN173" s="991"/>
      <c r="UHO173" s="991"/>
      <c r="UHP173" s="991"/>
      <c r="UHQ173" s="991"/>
      <c r="UHR173" s="991"/>
      <c r="UHS173" s="991"/>
      <c r="UHT173" s="991"/>
      <c r="UHU173" s="991"/>
      <c r="UHV173" s="991"/>
      <c r="UHW173" s="991"/>
      <c r="UHX173" s="991"/>
      <c r="UHY173" s="991"/>
      <c r="UHZ173" s="991"/>
      <c r="UIA173" s="991"/>
      <c r="UIB173" s="991"/>
      <c r="UIC173" s="991"/>
      <c r="UID173" s="991"/>
      <c r="UIE173" s="991"/>
      <c r="UIF173" s="991"/>
      <c r="UIG173" s="991"/>
      <c r="UIH173" s="991"/>
      <c r="UII173" s="991"/>
      <c r="UIJ173" s="991"/>
      <c r="UIK173" s="991"/>
      <c r="UIL173" s="991"/>
      <c r="UIM173" s="991"/>
      <c r="UIN173" s="991"/>
      <c r="UIO173" s="991"/>
      <c r="UIP173" s="991"/>
      <c r="UIQ173" s="991"/>
      <c r="UIR173" s="991"/>
      <c r="UIS173" s="991"/>
      <c r="UIT173" s="991"/>
      <c r="UIU173" s="991"/>
      <c r="UIV173" s="991"/>
      <c r="UIW173" s="991"/>
      <c r="UIX173" s="991"/>
      <c r="UIY173" s="991"/>
      <c r="UIZ173" s="991"/>
      <c r="UJA173" s="991"/>
      <c r="UJB173" s="991"/>
      <c r="UJC173" s="991"/>
      <c r="UJD173" s="991"/>
      <c r="UJE173" s="991"/>
      <c r="UJF173" s="991"/>
      <c r="UJG173" s="991"/>
      <c r="UJH173" s="991"/>
      <c r="UJI173" s="991"/>
      <c r="UJJ173" s="991"/>
      <c r="UJK173" s="991"/>
      <c r="UJL173" s="991"/>
      <c r="UJM173" s="991"/>
      <c r="UJN173" s="991"/>
      <c r="UJO173" s="991"/>
      <c r="UJP173" s="991"/>
      <c r="UJQ173" s="991"/>
      <c r="UJR173" s="991"/>
      <c r="UJS173" s="991"/>
      <c r="UJT173" s="991"/>
      <c r="UJU173" s="991"/>
      <c r="UJV173" s="991"/>
      <c r="UJW173" s="991"/>
      <c r="UJX173" s="991"/>
      <c r="UJY173" s="991"/>
      <c r="UJZ173" s="991"/>
      <c r="UKA173" s="991"/>
      <c r="UKB173" s="991"/>
      <c r="UKC173" s="991"/>
      <c r="UKD173" s="991"/>
      <c r="UKE173" s="991"/>
      <c r="UKF173" s="991"/>
      <c r="UKG173" s="991"/>
      <c r="UKH173" s="991"/>
      <c r="UKI173" s="991"/>
      <c r="UKJ173" s="991"/>
      <c r="UKK173" s="991"/>
      <c r="UKL173" s="991"/>
      <c r="UKM173" s="991"/>
      <c r="UKN173" s="991"/>
      <c r="UKO173" s="991"/>
      <c r="UKP173" s="991"/>
      <c r="UKQ173" s="991"/>
      <c r="UKR173" s="991"/>
      <c r="UKS173" s="991"/>
      <c r="UKT173" s="991"/>
      <c r="UKU173" s="991"/>
      <c r="UKV173" s="991"/>
      <c r="UKW173" s="991"/>
      <c r="UKX173" s="991"/>
      <c r="UKY173" s="991"/>
      <c r="UKZ173" s="991"/>
      <c r="ULA173" s="991"/>
      <c r="ULB173" s="991"/>
      <c r="ULC173" s="991"/>
      <c r="ULD173" s="991"/>
      <c r="ULE173" s="991"/>
      <c r="ULF173" s="991"/>
      <c r="ULG173" s="991"/>
      <c r="ULH173" s="991"/>
      <c r="ULI173" s="991"/>
      <c r="ULJ173" s="991"/>
      <c r="ULK173" s="991"/>
      <c r="ULL173" s="991"/>
      <c r="ULM173" s="991"/>
      <c r="ULN173" s="991"/>
      <c r="ULO173" s="991"/>
      <c r="ULP173" s="991"/>
      <c r="ULQ173" s="991"/>
      <c r="ULR173" s="991"/>
      <c r="ULS173" s="991"/>
      <c r="ULT173" s="991"/>
      <c r="ULU173" s="991"/>
      <c r="ULV173" s="991"/>
      <c r="ULW173" s="991"/>
      <c r="ULX173" s="991"/>
      <c r="ULY173" s="991"/>
      <c r="ULZ173" s="991"/>
      <c r="UMA173" s="991"/>
      <c r="UMB173" s="991"/>
      <c r="UMC173" s="991"/>
      <c r="UMD173" s="991"/>
      <c r="UME173" s="991"/>
      <c r="UMF173" s="991"/>
      <c r="UMG173" s="991"/>
      <c r="UMH173" s="991"/>
      <c r="UMI173" s="991"/>
      <c r="UMJ173" s="991"/>
      <c r="UMK173" s="991"/>
      <c r="UML173" s="991"/>
      <c r="UMM173" s="991"/>
      <c r="UMN173" s="991"/>
      <c r="UMO173" s="991"/>
      <c r="UMP173" s="991"/>
      <c r="UMQ173" s="991"/>
      <c r="UMR173" s="991"/>
      <c r="UMS173" s="991"/>
      <c r="UMT173" s="991"/>
      <c r="UMU173" s="991"/>
      <c r="UMV173" s="991"/>
      <c r="UMW173" s="991"/>
      <c r="UMX173" s="991"/>
      <c r="UMY173" s="991"/>
      <c r="UMZ173" s="991"/>
      <c r="UNA173" s="991"/>
      <c r="UNB173" s="991"/>
      <c r="UNC173" s="991"/>
      <c r="UND173" s="991"/>
      <c r="UNE173" s="991"/>
      <c r="UNF173" s="991"/>
      <c r="UNG173" s="991"/>
      <c r="UNH173" s="991"/>
      <c r="UNI173" s="991"/>
      <c r="UNJ173" s="991"/>
      <c r="UNK173" s="991"/>
      <c r="UNL173" s="991"/>
      <c r="UNM173" s="991"/>
      <c r="UNN173" s="991"/>
      <c r="UNO173" s="991"/>
      <c r="UNP173" s="991"/>
      <c r="UNQ173" s="991"/>
      <c r="UNR173" s="991"/>
      <c r="UNS173" s="991"/>
      <c r="UNT173" s="991"/>
      <c r="UNU173" s="991"/>
      <c r="UNV173" s="991"/>
      <c r="UNW173" s="991"/>
      <c r="UNX173" s="991"/>
      <c r="UNY173" s="991"/>
      <c r="UNZ173" s="991"/>
      <c r="UOA173" s="991"/>
      <c r="UOB173" s="991"/>
      <c r="UOC173" s="991"/>
      <c r="UOD173" s="991"/>
      <c r="UOE173" s="991"/>
      <c r="UOF173" s="991"/>
      <c r="UOG173" s="991"/>
      <c r="UOH173" s="991"/>
      <c r="UOI173" s="991"/>
      <c r="UOJ173" s="991"/>
      <c r="UOK173" s="991"/>
      <c r="UOL173" s="991"/>
      <c r="UOM173" s="991"/>
      <c r="UON173" s="991"/>
      <c r="UOO173" s="991"/>
      <c r="UOP173" s="991"/>
      <c r="UOQ173" s="991"/>
      <c r="UOR173" s="991"/>
      <c r="UOS173" s="991"/>
      <c r="UOT173" s="991"/>
      <c r="UOU173" s="991"/>
      <c r="UOV173" s="991"/>
      <c r="UOW173" s="991"/>
      <c r="UOX173" s="991"/>
      <c r="UOY173" s="991"/>
      <c r="UOZ173" s="991"/>
      <c r="UPA173" s="991"/>
      <c r="UPB173" s="991"/>
      <c r="UPC173" s="991"/>
      <c r="UPD173" s="991"/>
      <c r="UPE173" s="991"/>
      <c r="UPF173" s="991"/>
      <c r="UPG173" s="991"/>
      <c r="UPH173" s="991"/>
      <c r="UPI173" s="991"/>
      <c r="UPJ173" s="991"/>
      <c r="UPK173" s="991"/>
      <c r="UPL173" s="991"/>
      <c r="UPM173" s="991"/>
      <c r="UPN173" s="991"/>
      <c r="UPO173" s="991"/>
      <c r="UPP173" s="991"/>
      <c r="UPQ173" s="991"/>
      <c r="UPR173" s="991"/>
      <c r="UPS173" s="991"/>
      <c r="UPT173" s="991"/>
      <c r="UPU173" s="991"/>
      <c r="UPV173" s="991"/>
      <c r="UPW173" s="991"/>
      <c r="UPX173" s="991"/>
      <c r="UPY173" s="991"/>
      <c r="UPZ173" s="991"/>
      <c r="UQA173" s="991"/>
      <c r="UQB173" s="991"/>
      <c r="UQC173" s="991"/>
      <c r="UQD173" s="991"/>
      <c r="UQE173" s="991"/>
      <c r="UQF173" s="991"/>
      <c r="UQG173" s="991"/>
      <c r="UQH173" s="991"/>
      <c r="UQI173" s="991"/>
      <c r="UQJ173" s="991"/>
      <c r="UQK173" s="991"/>
      <c r="UQL173" s="991"/>
      <c r="UQM173" s="991"/>
      <c r="UQN173" s="991"/>
      <c r="UQO173" s="991"/>
      <c r="UQP173" s="991"/>
      <c r="UQQ173" s="991"/>
      <c r="UQR173" s="991"/>
      <c r="UQS173" s="991"/>
      <c r="UQT173" s="991"/>
      <c r="UQU173" s="991"/>
      <c r="UQV173" s="991"/>
      <c r="UQW173" s="991"/>
      <c r="UQX173" s="991"/>
      <c r="UQY173" s="991"/>
      <c r="UQZ173" s="991"/>
      <c r="URA173" s="991"/>
      <c r="URB173" s="991"/>
      <c r="URC173" s="991"/>
      <c r="URD173" s="991"/>
      <c r="URE173" s="991"/>
      <c r="URF173" s="991"/>
      <c r="URG173" s="991"/>
      <c r="URH173" s="991"/>
      <c r="URI173" s="991"/>
      <c r="URJ173" s="991"/>
      <c r="URK173" s="991"/>
      <c r="URL173" s="991"/>
      <c r="URM173" s="991"/>
      <c r="URN173" s="991"/>
      <c r="URO173" s="991"/>
      <c r="URP173" s="991"/>
      <c r="URQ173" s="991"/>
      <c r="URR173" s="991"/>
      <c r="URS173" s="991"/>
      <c r="URT173" s="991"/>
      <c r="URU173" s="991"/>
      <c r="URV173" s="991"/>
      <c r="URW173" s="991"/>
      <c r="URX173" s="991"/>
      <c r="URY173" s="991"/>
      <c r="URZ173" s="991"/>
      <c r="USA173" s="991"/>
      <c r="USB173" s="991"/>
      <c r="USC173" s="991"/>
      <c r="USD173" s="991"/>
      <c r="USE173" s="991"/>
      <c r="USF173" s="991"/>
      <c r="USG173" s="991"/>
      <c r="USH173" s="991"/>
      <c r="USI173" s="991"/>
      <c r="USJ173" s="991"/>
      <c r="USK173" s="991"/>
      <c r="USL173" s="991"/>
      <c r="USM173" s="991"/>
      <c r="USN173" s="991"/>
      <c r="USO173" s="991"/>
      <c r="USP173" s="991"/>
      <c r="USQ173" s="991"/>
      <c r="USR173" s="991"/>
      <c r="USS173" s="991"/>
      <c r="UST173" s="991"/>
      <c r="USU173" s="991"/>
      <c r="USV173" s="991"/>
      <c r="USW173" s="991"/>
      <c r="USX173" s="991"/>
      <c r="USY173" s="991"/>
      <c r="USZ173" s="991"/>
      <c r="UTA173" s="991"/>
      <c r="UTB173" s="991"/>
      <c r="UTC173" s="991"/>
      <c r="UTD173" s="991"/>
      <c r="UTE173" s="991"/>
      <c r="UTF173" s="991"/>
      <c r="UTG173" s="991"/>
      <c r="UTH173" s="991"/>
      <c r="UTI173" s="991"/>
      <c r="UTJ173" s="991"/>
      <c r="UTK173" s="991"/>
      <c r="UTL173" s="991"/>
      <c r="UTM173" s="991"/>
      <c r="UTN173" s="991"/>
      <c r="UTO173" s="991"/>
      <c r="UTP173" s="991"/>
      <c r="UTQ173" s="991"/>
      <c r="UTR173" s="991"/>
      <c r="UTS173" s="991"/>
      <c r="UTT173" s="991"/>
      <c r="UTU173" s="991"/>
      <c r="UTV173" s="991"/>
      <c r="UTW173" s="991"/>
      <c r="UTX173" s="991"/>
      <c r="UTY173" s="991"/>
      <c r="UTZ173" s="991"/>
      <c r="UUA173" s="991"/>
      <c r="UUB173" s="991"/>
      <c r="UUC173" s="991"/>
      <c r="UUD173" s="991"/>
      <c r="UUE173" s="991"/>
      <c r="UUF173" s="991"/>
      <c r="UUG173" s="991"/>
      <c r="UUH173" s="991"/>
      <c r="UUI173" s="991"/>
      <c r="UUJ173" s="991"/>
      <c r="UUK173" s="991"/>
      <c r="UUL173" s="991"/>
      <c r="UUM173" s="991"/>
      <c r="UUN173" s="991"/>
      <c r="UUO173" s="991"/>
      <c r="UUP173" s="991"/>
      <c r="UUQ173" s="991"/>
      <c r="UUR173" s="991"/>
      <c r="UUS173" s="991"/>
      <c r="UUT173" s="991"/>
      <c r="UUU173" s="991"/>
      <c r="UUV173" s="991"/>
      <c r="UUW173" s="991"/>
      <c r="UUX173" s="991"/>
      <c r="UUY173" s="991"/>
      <c r="UUZ173" s="991"/>
      <c r="UVA173" s="991"/>
      <c r="UVB173" s="991"/>
      <c r="UVC173" s="991"/>
      <c r="UVD173" s="991"/>
      <c r="UVE173" s="991"/>
      <c r="UVF173" s="991"/>
      <c r="UVG173" s="991"/>
      <c r="UVH173" s="991"/>
      <c r="UVI173" s="991"/>
      <c r="UVJ173" s="991"/>
      <c r="UVK173" s="991"/>
      <c r="UVL173" s="991"/>
      <c r="UVM173" s="991"/>
      <c r="UVN173" s="991"/>
      <c r="UVO173" s="991"/>
      <c r="UVP173" s="991"/>
      <c r="UVQ173" s="991"/>
      <c r="UVR173" s="991"/>
      <c r="UVS173" s="991"/>
      <c r="UVT173" s="991"/>
      <c r="UVU173" s="991"/>
      <c r="UVV173" s="991"/>
      <c r="UVW173" s="991"/>
      <c r="UVX173" s="991"/>
      <c r="UVY173" s="991"/>
      <c r="UVZ173" s="991"/>
      <c r="UWA173" s="991"/>
      <c r="UWB173" s="991"/>
      <c r="UWC173" s="991"/>
      <c r="UWD173" s="991"/>
      <c r="UWE173" s="991"/>
      <c r="UWF173" s="991"/>
      <c r="UWG173" s="991"/>
      <c r="UWH173" s="991"/>
      <c r="UWI173" s="991"/>
      <c r="UWJ173" s="991"/>
      <c r="UWK173" s="991"/>
      <c r="UWL173" s="991"/>
      <c r="UWM173" s="991"/>
      <c r="UWN173" s="991"/>
      <c r="UWO173" s="991"/>
      <c r="UWP173" s="991"/>
      <c r="UWQ173" s="991"/>
      <c r="UWR173" s="991"/>
      <c r="UWS173" s="991"/>
      <c r="UWT173" s="991"/>
      <c r="UWU173" s="991"/>
      <c r="UWV173" s="991"/>
      <c r="UWW173" s="991"/>
      <c r="UWX173" s="991"/>
      <c r="UWY173" s="991"/>
      <c r="UWZ173" s="991"/>
      <c r="UXA173" s="991"/>
      <c r="UXB173" s="991"/>
      <c r="UXC173" s="991"/>
      <c r="UXD173" s="991"/>
      <c r="UXE173" s="991"/>
      <c r="UXF173" s="991"/>
      <c r="UXG173" s="991"/>
      <c r="UXH173" s="991"/>
      <c r="UXI173" s="991"/>
      <c r="UXJ173" s="991"/>
      <c r="UXK173" s="991"/>
      <c r="UXL173" s="991"/>
      <c r="UXM173" s="991"/>
      <c r="UXN173" s="991"/>
      <c r="UXO173" s="991"/>
      <c r="UXP173" s="991"/>
      <c r="UXQ173" s="991"/>
      <c r="UXR173" s="991"/>
      <c r="UXS173" s="991"/>
      <c r="UXT173" s="991"/>
      <c r="UXU173" s="991"/>
      <c r="UXV173" s="991"/>
      <c r="UXW173" s="991"/>
      <c r="UXX173" s="991"/>
      <c r="UXY173" s="991"/>
      <c r="UXZ173" s="991"/>
      <c r="UYA173" s="991"/>
      <c r="UYB173" s="991"/>
      <c r="UYC173" s="991"/>
      <c r="UYD173" s="991"/>
      <c r="UYE173" s="991"/>
      <c r="UYF173" s="991"/>
      <c r="UYG173" s="991"/>
      <c r="UYH173" s="991"/>
      <c r="UYI173" s="991"/>
      <c r="UYJ173" s="991"/>
      <c r="UYK173" s="991"/>
      <c r="UYL173" s="991"/>
      <c r="UYM173" s="991"/>
      <c r="UYN173" s="991"/>
      <c r="UYO173" s="991"/>
      <c r="UYP173" s="991"/>
      <c r="UYQ173" s="991"/>
      <c r="UYR173" s="991"/>
      <c r="UYS173" s="991"/>
      <c r="UYT173" s="991"/>
      <c r="UYU173" s="991"/>
      <c r="UYV173" s="991"/>
      <c r="UYW173" s="991"/>
      <c r="UYX173" s="991"/>
      <c r="UYY173" s="991"/>
      <c r="UYZ173" s="991"/>
      <c r="UZA173" s="991"/>
      <c r="UZB173" s="991"/>
      <c r="UZC173" s="991"/>
      <c r="UZD173" s="991"/>
      <c r="UZE173" s="991"/>
      <c r="UZF173" s="991"/>
      <c r="UZG173" s="991"/>
      <c r="UZH173" s="991"/>
      <c r="UZI173" s="991"/>
      <c r="UZJ173" s="991"/>
      <c r="UZK173" s="991"/>
      <c r="UZL173" s="991"/>
      <c r="UZM173" s="991"/>
      <c r="UZN173" s="991"/>
      <c r="UZO173" s="991"/>
      <c r="UZP173" s="991"/>
      <c r="UZQ173" s="991"/>
      <c r="UZR173" s="991"/>
      <c r="UZS173" s="991"/>
      <c r="UZT173" s="991"/>
      <c r="UZU173" s="991"/>
      <c r="UZV173" s="991"/>
      <c r="UZW173" s="991"/>
      <c r="UZX173" s="991"/>
      <c r="UZY173" s="991"/>
      <c r="UZZ173" s="991"/>
      <c r="VAA173" s="991"/>
      <c r="VAB173" s="991"/>
      <c r="VAC173" s="991"/>
      <c r="VAD173" s="991"/>
      <c r="VAE173" s="991"/>
      <c r="VAF173" s="991"/>
      <c r="VAG173" s="991"/>
      <c r="VAH173" s="991"/>
      <c r="VAI173" s="991"/>
      <c r="VAJ173" s="991"/>
      <c r="VAK173" s="991"/>
      <c r="VAL173" s="991"/>
      <c r="VAM173" s="991"/>
      <c r="VAN173" s="991"/>
      <c r="VAO173" s="991"/>
      <c r="VAP173" s="991"/>
      <c r="VAQ173" s="991"/>
      <c r="VAR173" s="991"/>
      <c r="VAS173" s="991"/>
      <c r="VAT173" s="991"/>
      <c r="VAU173" s="991"/>
      <c r="VAV173" s="991"/>
      <c r="VAW173" s="991"/>
      <c r="VAX173" s="991"/>
      <c r="VAY173" s="991"/>
      <c r="VAZ173" s="991"/>
      <c r="VBA173" s="991"/>
      <c r="VBB173" s="991"/>
      <c r="VBC173" s="991"/>
      <c r="VBD173" s="991"/>
      <c r="VBE173" s="991"/>
      <c r="VBF173" s="991"/>
      <c r="VBG173" s="991"/>
      <c r="VBH173" s="991"/>
      <c r="VBI173" s="991"/>
      <c r="VBJ173" s="991"/>
      <c r="VBK173" s="991"/>
      <c r="VBL173" s="991"/>
      <c r="VBM173" s="991"/>
      <c r="VBN173" s="991"/>
      <c r="VBO173" s="991"/>
      <c r="VBP173" s="991"/>
      <c r="VBQ173" s="991"/>
      <c r="VBR173" s="991"/>
      <c r="VBS173" s="991"/>
      <c r="VBT173" s="991"/>
      <c r="VBU173" s="991"/>
      <c r="VBV173" s="991"/>
      <c r="VBW173" s="991"/>
      <c r="VBX173" s="991"/>
      <c r="VBY173" s="991"/>
      <c r="VBZ173" s="991"/>
      <c r="VCA173" s="991"/>
      <c r="VCB173" s="991"/>
      <c r="VCC173" s="991"/>
      <c r="VCD173" s="991"/>
      <c r="VCE173" s="991"/>
      <c r="VCF173" s="991"/>
      <c r="VCG173" s="991"/>
      <c r="VCH173" s="991"/>
      <c r="VCI173" s="991"/>
      <c r="VCJ173" s="991"/>
      <c r="VCK173" s="991"/>
      <c r="VCL173" s="991"/>
      <c r="VCM173" s="991"/>
      <c r="VCN173" s="991"/>
      <c r="VCO173" s="991"/>
      <c r="VCP173" s="991"/>
      <c r="VCQ173" s="991"/>
      <c r="VCR173" s="991"/>
      <c r="VCS173" s="991"/>
      <c r="VCT173" s="991"/>
      <c r="VCU173" s="991"/>
      <c r="VCV173" s="991"/>
      <c r="VCW173" s="991"/>
      <c r="VCX173" s="991"/>
      <c r="VCY173" s="991"/>
      <c r="VCZ173" s="991"/>
      <c r="VDA173" s="991"/>
      <c r="VDB173" s="991"/>
      <c r="VDC173" s="991"/>
      <c r="VDD173" s="991"/>
      <c r="VDE173" s="991"/>
      <c r="VDF173" s="991"/>
      <c r="VDG173" s="991"/>
      <c r="VDH173" s="991"/>
      <c r="VDI173" s="991"/>
      <c r="VDJ173" s="991"/>
      <c r="VDK173" s="991"/>
      <c r="VDL173" s="991"/>
      <c r="VDM173" s="991"/>
      <c r="VDN173" s="991"/>
      <c r="VDO173" s="991"/>
      <c r="VDP173" s="991"/>
      <c r="VDQ173" s="991"/>
      <c r="VDR173" s="991"/>
      <c r="VDS173" s="991"/>
      <c r="VDT173" s="991"/>
      <c r="VDU173" s="991"/>
      <c r="VDV173" s="991"/>
      <c r="VDW173" s="991"/>
      <c r="VDX173" s="991"/>
      <c r="VDY173" s="991"/>
      <c r="VDZ173" s="991"/>
      <c r="VEA173" s="991"/>
      <c r="VEB173" s="991"/>
      <c r="VEC173" s="991"/>
      <c r="VED173" s="991"/>
      <c r="VEE173" s="991"/>
      <c r="VEF173" s="991"/>
      <c r="VEG173" s="991"/>
      <c r="VEH173" s="991"/>
      <c r="VEI173" s="991"/>
      <c r="VEJ173" s="991"/>
      <c r="VEK173" s="991"/>
      <c r="VEL173" s="991"/>
      <c r="VEM173" s="991"/>
      <c r="VEN173" s="991"/>
      <c r="VEO173" s="991"/>
      <c r="VEP173" s="991"/>
      <c r="VEQ173" s="991"/>
      <c r="VER173" s="991"/>
      <c r="VES173" s="991"/>
      <c r="VET173" s="991"/>
      <c r="VEU173" s="991"/>
      <c r="VEV173" s="991"/>
      <c r="VEW173" s="991"/>
      <c r="VEX173" s="991"/>
      <c r="VEY173" s="991"/>
      <c r="VEZ173" s="991"/>
      <c r="VFA173" s="991"/>
      <c r="VFB173" s="991"/>
      <c r="VFC173" s="991"/>
      <c r="VFD173" s="991"/>
      <c r="VFE173" s="991"/>
      <c r="VFF173" s="991"/>
      <c r="VFG173" s="991"/>
      <c r="VFH173" s="991"/>
      <c r="VFI173" s="991"/>
      <c r="VFJ173" s="991"/>
      <c r="VFK173" s="991"/>
      <c r="VFL173" s="991"/>
      <c r="VFM173" s="991"/>
      <c r="VFN173" s="991"/>
      <c r="VFO173" s="991"/>
      <c r="VFP173" s="991"/>
      <c r="VFQ173" s="991"/>
      <c r="VFR173" s="991"/>
      <c r="VFS173" s="991"/>
      <c r="VFT173" s="991"/>
      <c r="VFU173" s="991"/>
      <c r="VFV173" s="991"/>
      <c r="VFW173" s="991"/>
      <c r="VFX173" s="991"/>
      <c r="VFY173" s="991"/>
      <c r="VFZ173" s="991"/>
      <c r="VGA173" s="991"/>
      <c r="VGB173" s="991"/>
      <c r="VGC173" s="991"/>
      <c r="VGD173" s="991"/>
      <c r="VGE173" s="991"/>
      <c r="VGF173" s="991"/>
      <c r="VGG173" s="991"/>
      <c r="VGH173" s="991"/>
      <c r="VGI173" s="991"/>
      <c r="VGJ173" s="991"/>
      <c r="VGK173" s="991"/>
      <c r="VGL173" s="991"/>
      <c r="VGM173" s="991"/>
      <c r="VGN173" s="991"/>
      <c r="VGO173" s="991"/>
      <c r="VGP173" s="991"/>
      <c r="VGQ173" s="991"/>
      <c r="VGR173" s="991"/>
      <c r="VGS173" s="991"/>
      <c r="VGT173" s="991"/>
      <c r="VGU173" s="991"/>
      <c r="VGV173" s="991"/>
      <c r="VGW173" s="991"/>
      <c r="VGX173" s="991"/>
      <c r="VGY173" s="991"/>
      <c r="VGZ173" s="991"/>
      <c r="VHA173" s="991"/>
      <c r="VHB173" s="991"/>
      <c r="VHC173" s="991"/>
      <c r="VHD173" s="991"/>
      <c r="VHE173" s="991"/>
      <c r="VHF173" s="991"/>
      <c r="VHG173" s="991"/>
      <c r="VHH173" s="991"/>
      <c r="VHI173" s="991"/>
      <c r="VHJ173" s="991"/>
      <c r="VHK173" s="991"/>
      <c r="VHL173" s="991"/>
      <c r="VHM173" s="991"/>
      <c r="VHN173" s="991"/>
      <c r="VHO173" s="991"/>
      <c r="VHP173" s="991"/>
      <c r="VHQ173" s="991"/>
      <c r="VHR173" s="991"/>
      <c r="VHS173" s="991"/>
      <c r="VHT173" s="991"/>
      <c r="VHU173" s="991"/>
      <c r="VHV173" s="991"/>
      <c r="VHW173" s="991"/>
      <c r="VHX173" s="991"/>
      <c r="VHY173" s="991"/>
      <c r="VHZ173" s="991"/>
      <c r="VIA173" s="991"/>
      <c r="VIB173" s="991"/>
      <c r="VIC173" s="991"/>
      <c r="VID173" s="991"/>
      <c r="VIE173" s="991"/>
      <c r="VIF173" s="991"/>
      <c r="VIG173" s="991"/>
      <c r="VIH173" s="991"/>
      <c r="VII173" s="991"/>
      <c r="VIJ173" s="991"/>
      <c r="VIK173" s="991"/>
      <c r="VIL173" s="991"/>
      <c r="VIM173" s="991"/>
      <c r="VIN173" s="991"/>
      <c r="VIO173" s="991"/>
      <c r="VIP173" s="991"/>
      <c r="VIQ173" s="991"/>
      <c r="VIR173" s="991"/>
      <c r="VIS173" s="991"/>
      <c r="VIT173" s="991"/>
      <c r="VIU173" s="991"/>
      <c r="VIV173" s="991"/>
      <c r="VIW173" s="991"/>
      <c r="VIX173" s="991"/>
      <c r="VIY173" s="991"/>
      <c r="VIZ173" s="991"/>
      <c r="VJA173" s="991"/>
      <c r="VJB173" s="991"/>
      <c r="VJC173" s="991"/>
      <c r="VJD173" s="991"/>
      <c r="VJE173" s="991"/>
      <c r="VJF173" s="991"/>
      <c r="VJG173" s="991"/>
      <c r="VJH173" s="991"/>
      <c r="VJI173" s="991"/>
      <c r="VJJ173" s="991"/>
      <c r="VJK173" s="991"/>
      <c r="VJL173" s="991"/>
      <c r="VJM173" s="991"/>
      <c r="VJN173" s="991"/>
      <c r="VJO173" s="991"/>
      <c r="VJP173" s="991"/>
      <c r="VJQ173" s="991"/>
      <c r="VJR173" s="991"/>
      <c r="VJS173" s="991"/>
      <c r="VJT173" s="991"/>
      <c r="VJU173" s="991"/>
      <c r="VJV173" s="991"/>
      <c r="VJW173" s="991"/>
      <c r="VJX173" s="991"/>
      <c r="VJY173" s="991"/>
      <c r="VJZ173" s="991"/>
      <c r="VKA173" s="991"/>
      <c r="VKB173" s="991"/>
      <c r="VKC173" s="991"/>
      <c r="VKD173" s="991"/>
      <c r="VKE173" s="991"/>
      <c r="VKF173" s="991"/>
      <c r="VKG173" s="991"/>
      <c r="VKH173" s="991"/>
      <c r="VKI173" s="991"/>
      <c r="VKJ173" s="991"/>
      <c r="VKK173" s="991"/>
      <c r="VKL173" s="991"/>
      <c r="VKM173" s="991"/>
      <c r="VKN173" s="991"/>
      <c r="VKO173" s="991"/>
      <c r="VKP173" s="991"/>
      <c r="VKQ173" s="991"/>
      <c r="VKR173" s="991"/>
      <c r="VKS173" s="991"/>
      <c r="VKT173" s="991"/>
      <c r="VKU173" s="991"/>
      <c r="VKV173" s="991"/>
      <c r="VKW173" s="991"/>
      <c r="VKX173" s="991"/>
      <c r="VKY173" s="991"/>
      <c r="VKZ173" s="991"/>
      <c r="VLA173" s="991"/>
      <c r="VLB173" s="991"/>
      <c r="VLC173" s="991"/>
      <c r="VLD173" s="991"/>
      <c r="VLE173" s="991"/>
      <c r="VLF173" s="991"/>
      <c r="VLG173" s="991"/>
      <c r="VLH173" s="991"/>
      <c r="VLI173" s="991"/>
      <c r="VLJ173" s="991"/>
      <c r="VLK173" s="991"/>
      <c r="VLL173" s="991"/>
      <c r="VLM173" s="991"/>
      <c r="VLN173" s="991"/>
      <c r="VLO173" s="991"/>
      <c r="VLP173" s="991"/>
      <c r="VLQ173" s="991"/>
      <c r="VLR173" s="991"/>
      <c r="VLS173" s="991"/>
      <c r="VLT173" s="991"/>
      <c r="VLU173" s="991"/>
      <c r="VLV173" s="991"/>
      <c r="VLW173" s="991"/>
      <c r="VLX173" s="991"/>
      <c r="VLY173" s="991"/>
      <c r="VLZ173" s="991"/>
      <c r="VMA173" s="991"/>
      <c r="VMB173" s="991"/>
      <c r="VMC173" s="991"/>
      <c r="VMD173" s="991"/>
      <c r="VME173" s="991"/>
      <c r="VMF173" s="991"/>
      <c r="VMG173" s="991"/>
      <c r="VMH173" s="991"/>
      <c r="VMI173" s="991"/>
      <c r="VMJ173" s="991"/>
      <c r="VMK173" s="991"/>
      <c r="VML173" s="991"/>
      <c r="VMM173" s="991"/>
      <c r="VMN173" s="991"/>
      <c r="VMO173" s="991"/>
      <c r="VMP173" s="991"/>
      <c r="VMQ173" s="991"/>
      <c r="VMR173" s="991"/>
      <c r="VMS173" s="991"/>
      <c r="VMT173" s="991"/>
      <c r="VMU173" s="991"/>
      <c r="VMV173" s="991"/>
      <c r="VMW173" s="991"/>
      <c r="VMX173" s="991"/>
      <c r="VMY173" s="991"/>
      <c r="VMZ173" s="991"/>
      <c r="VNA173" s="991"/>
      <c r="VNB173" s="991"/>
      <c r="VNC173" s="991"/>
      <c r="VND173" s="991"/>
      <c r="VNE173" s="991"/>
      <c r="VNF173" s="991"/>
      <c r="VNG173" s="991"/>
      <c r="VNH173" s="991"/>
      <c r="VNI173" s="991"/>
      <c r="VNJ173" s="991"/>
      <c r="VNK173" s="991"/>
      <c r="VNL173" s="991"/>
      <c r="VNM173" s="991"/>
      <c r="VNN173" s="991"/>
      <c r="VNO173" s="991"/>
      <c r="VNP173" s="991"/>
      <c r="VNQ173" s="991"/>
      <c r="VNR173" s="991"/>
      <c r="VNS173" s="991"/>
      <c r="VNT173" s="991"/>
      <c r="VNU173" s="991"/>
      <c r="VNV173" s="991"/>
      <c r="VNW173" s="991"/>
      <c r="VNX173" s="991"/>
      <c r="VNY173" s="991"/>
      <c r="VNZ173" s="991"/>
      <c r="VOA173" s="991"/>
      <c r="VOB173" s="991"/>
      <c r="VOC173" s="991"/>
      <c r="VOD173" s="991"/>
      <c r="VOE173" s="991"/>
      <c r="VOF173" s="991"/>
      <c r="VOG173" s="991"/>
      <c r="VOH173" s="991"/>
      <c r="VOI173" s="991"/>
      <c r="VOJ173" s="991"/>
      <c r="VOK173" s="991"/>
      <c r="VOL173" s="991"/>
      <c r="VOM173" s="991"/>
      <c r="VON173" s="991"/>
      <c r="VOO173" s="991"/>
      <c r="VOP173" s="991"/>
      <c r="VOQ173" s="991"/>
      <c r="VOR173" s="991"/>
      <c r="VOS173" s="991"/>
      <c r="VOT173" s="991"/>
      <c r="VOU173" s="991"/>
      <c r="VOV173" s="991"/>
      <c r="VOW173" s="991"/>
      <c r="VOX173" s="991"/>
      <c r="VOY173" s="991"/>
      <c r="VOZ173" s="991"/>
      <c r="VPA173" s="991"/>
      <c r="VPB173" s="991"/>
      <c r="VPC173" s="991"/>
      <c r="VPD173" s="991"/>
      <c r="VPE173" s="991"/>
      <c r="VPF173" s="991"/>
      <c r="VPG173" s="991"/>
      <c r="VPH173" s="991"/>
      <c r="VPI173" s="991"/>
      <c r="VPJ173" s="991"/>
      <c r="VPK173" s="991"/>
      <c r="VPL173" s="991"/>
      <c r="VPM173" s="991"/>
      <c r="VPN173" s="991"/>
      <c r="VPO173" s="991"/>
      <c r="VPP173" s="991"/>
      <c r="VPQ173" s="991"/>
      <c r="VPR173" s="991"/>
      <c r="VPS173" s="991"/>
      <c r="VPT173" s="991"/>
      <c r="VPU173" s="991"/>
      <c r="VPV173" s="991"/>
      <c r="VPW173" s="991"/>
      <c r="VPX173" s="991"/>
      <c r="VPY173" s="991"/>
      <c r="VPZ173" s="991"/>
      <c r="VQA173" s="991"/>
      <c r="VQB173" s="991"/>
      <c r="VQC173" s="991"/>
      <c r="VQD173" s="991"/>
      <c r="VQE173" s="991"/>
      <c r="VQF173" s="991"/>
      <c r="VQG173" s="991"/>
      <c r="VQH173" s="991"/>
      <c r="VQI173" s="991"/>
      <c r="VQJ173" s="991"/>
      <c r="VQK173" s="991"/>
      <c r="VQL173" s="991"/>
      <c r="VQM173" s="991"/>
      <c r="VQN173" s="991"/>
      <c r="VQO173" s="991"/>
      <c r="VQP173" s="991"/>
      <c r="VQQ173" s="991"/>
      <c r="VQR173" s="991"/>
      <c r="VQS173" s="991"/>
      <c r="VQT173" s="991"/>
      <c r="VQU173" s="991"/>
      <c r="VQV173" s="991"/>
      <c r="VQW173" s="991"/>
      <c r="VQX173" s="991"/>
      <c r="VQY173" s="991"/>
      <c r="VQZ173" s="991"/>
      <c r="VRA173" s="991"/>
      <c r="VRB173" s="991"/>
      <c r="VRC173" s="991"/>
      <c r="VRD173" s="991"/>
      <c r="VRE173" s="991"/>
      <c r="VRF173" s="991"/>
      <c r="VRG173" s="991"/>
      <c r="VRH173" s="991"/>
      <c r="VRI173" s="991"/>
      <c r="VRJ173" s="991"/>
      <c r="VRK173" s="991"/>
      <c r="VRL173" s="991"/>
      <c r="VRM173" s="991"/>
      <c r="VRN173" s="991"/>
      <c r="VRO173" s="991"/>
      <c r="VRP173" s="991"/>
      <c r="VRQ173" s="991"/>
      <c r="VRR173" s="991"/>
      <c r="VRS173" s="991"/>
      <c r="VRT173" s="991"/>
      <c r="VRU173" s="991"/>
      <c r="VRV173" s="991"/>
      <c r="VRW173" s="991"/>
      <c r="VRX173" s="991"/>
      <c r="VRY173" s="991"/>
      <c r="VRZ173" s="991"/>
      <c r="VSA173" s="991"/>
      <c r="VSB173" s="991"/>
      <c r="VSC173" s="991"/>
      <c r="VSD173" s="991"/>
      <c r="VSE173" s="991"/>
      <c r="VSF173" s="991"/>
      <c r="VSG173" s="991"/>
      <c r="VSH173" s="991"/>
      <c r="VSI173" s="991"/>
      <c r="VSJ173" s="991"/>
      <c r="VSK173" s="991"/>
      <c r="VSL173" s="991"/>
      <c r="VSM173" s="991"/>
      <c r="VSN173" s="991"/>
      <c r="VSO173" s="991"/>
      <c r="VSP173" s="991"/>
      <c r="VSQ173" s="991"/>
      <c r="VSR173" s="991"/>
      <c r="VSS173" s="991"/>
      <c r="VST173" s="991"/>
      <c r="VSU173" s="991"/>
      <c r="VSV173" s="991"/>
      <c r="VSW173" s="991"/>
      <c r="VSX173" s="991"/>
      <c r="VSY173" s="991"/>
      <c r="VSZ173" s="991"/>
      <c r="VTA173" s="991"/>
      <c r="VTB173" s="991"/>
      <c r="VTC173" s="991"/>
      <c r="VTD173" s="991"/>
      <c r="VTE173" s="991"/>
      <c r="VTF173" s="991"/>
      <c r="VTG173" s="991"/>
      <c r="VTH173" s="991"/>
      <c r="VTI173" s="991"/>
      <c r="VTJ173" s="991"/>
      <c r="VTK173" s="991"/>
      <c r="VTL173" s="991"/>
      <c r="VTM173" s="991"/>
      <c r="VTN173" s="991"/>
      <c r="VTO173" s="991"/>
      <c r="VTP173" s="991"/>
      <c r="VTQ173" s="991"/>
      <c r="VTR173" s="991"/>
      <c r="VTS173" s="991"/>
      <c r="VTT173" s="991"/>
      <c r="VTU173" s="991"/>
      <c r="VTV173" s="991"/>
      <c r="VTW173" s="991"/>
      <c r="VTX173" s="991"/>
      <c r="VTY173" s="991"/>
      <c r="VTZ173" s="991"/>
      <c r="VUA173" s="991"/>
      <c r="VUB173" s="991"/>
      <c r="VUC173" s="991"/>
      <c r="VUD173" s="991"/>
      <c r="VUE173" s="991"/>
      <c r="VUF173" s="991"/>
      <c r="VUG173" s="991"/>
      <c r="VUH173" s="991"/>
      <c r="VUI173" s="991"/>
      <c r="VUJ173" s="991"/>
      <c r="VUK173" s="991"/>
      <c r="VUL173" s="991"/>
      <c r="VUM173" s="991"/>
      <c r="VUN173" s="991"/>
      <c r="VUO173" s="991"/>
      <c r="VUP173" s="991"/>
      <c r="VUQ173" s="991"/>
      <c r="VUR173" s="991"/>
      <c r="VUS173" s="991"/>
      <c r="VUT173" s="991"/>
      <c r="VUU173" s="991"/>
      <c r="VUV173" s="991"/>
      <c r="VUW173" s="991"/>
      <c r="VUX173" s="991"/>
      <c r="VUY173" s="991"/>
      <c r="VUZ173" s="991"/>
      <c r="VVA173" s="991"/>
      <c r="VVB173" s="991"/>
      <c r="VVC173" s="991"/>
      <c r="VVD173" s="991"/>
      <c r="VVE173" s="991"/>
      <c r="VVF173" s="991"/>
      <c r="VVG173" s="991"/>
      <c r="VVH173" s="991"/>
      <c r="VVI173" s="991"/>
      <c r="VVJ173" s="991"/>
      <c r="VVK173" s="991"/>
      <c r="VVL173" s="991"/>
      <c r="VVM173" s="991"/>
      <c r="VVN173" s="991"/>
      <c r="VVO173" s="991"/>
      <c r="VVP173" s="991"/>
      <c r="VVQ173" s="991"/>
      <c r="VVR173" s="991"/>
      <c r="VVS173" s="991"/>
      <c r="VVT173" s="991"/>
      <c r="VVU173" s="991"/>
      <c r="VVV173" s="991"/>
      <c r="VVW173" s="991"/>
      <c r="VVX173" s="991"/>
      <c r="VVY173" s="991"/>
      <c r="VVZ173" s="991"/>
      <c r="VWA173" s="991"/>
      <c r="VWB173" s="991"/>
      <c r="VWC173" s="991"/>
      <c r="VWD173" s="991"/>
      <c r="VWE173" s="991"/>
      <c r="VWF173" s="991"/>
      <c r="VWG173" s="991"/>
      <c r="VWH173" s="991"/>
      <c r="VWI173" s="991"/>
      <c r="VWJ173" s="991"/>
      <c r="VWK173" s="991"/>
      <c r="VWL173" s="991"/>
      <c r="VWM173" s="991"/>
      <c r="VWN173" s="991"/>
      <c r="VWO173" s="991"/>
      <c r="VWP173" s="991"/>
      <c r="VWQ173" s="991"/>
      <c r="VWR173" s="991"/>
      <c r="VWS173" s="991"/>
      <c r="VWT173" s="991"/>
      <c r="VWU173" s="991"/>
      <c r="VWV173" s="991"/>
      <c r="VWW173" s="991"/>
      <c r="VWX173" s="991"/>
      <c r="VWY173" s="991"/>
      <c r="VWZ173" s="991"/>
      <c r="VXA173" s="991"/>
      <c r="VXB173" s="991"/>
      <c r="VXC173" s="991"/>
      <c r="VXD173" s="991"/>
      <c r="VXE173" s="991"/>
      <c r="VXF173" s="991"/>
      <c r="VXG173" s="991"/>
      <c r="VXH173" s="991"/>
      <c r="VXI173" s="991"/>
      <c r="VXJ173" s="991"/>
      <c r="VXK173" s="991"/>
      <c r="VXL173" s="991"/>
      <c r="VXM173" s="991"/>
      <c r="VXN173" s="991"/>
      <c r="VXO173" s="991"/>
      <c r="VXP173" s="991"/>
      <c r="VXQ173" s="991"/>
      <c r="VXR173" s="991"/>
      <c r="VXS173" s="991"/>
      <c r="VXT173" s="991"/>
      <c r="VXU173" s="991"/>
      <c r="VXV173" s="991"/>
      <c r="VXW173" s="991"/>
      <c r="VXX173" s="991"/>
      <c r="VXY173" s="991"/>
      <c r="VXZ173" s="991"/>
      <c r="VYA173" s="991"/>
      <c r="VYB173" s="991"/>
      <c r="VYC173" s="991"/>
      <c r="VYD173" s="991"/>
      <c r="VYE173" s="991"/>
      <c r="VYF173" s="991"/>
      <c r="VYG173" s="991"/>
      <c r="VYH173" s="991"/>
      <c r="VYI173" s="991"/>
      <c r="VYJ173" s="991"/>
      <c r="VYK173" s="991"/>
      <c r="VYL173" s="991"/>
      <c r="VYM173" s="991"/>
      <c r="VYN173" s="991"/>
      <c r="VYO173" s="991"/>
      <c r="VYP173" s="991"/>
      <c r="VYQ173" s="991"/>
      <c r="VYR173" s="991"/>
      <c r="VYS173" s="991"/>
      <c r="VYT173" s="991"/>
      <c r="VYU173" s="991"/>
      <c r="VYV173" s="991"/>
      <c r="VYW173" s="991"/>
      <c r="VYX173" s="991"/>
      <c r="VYY173" s="991"/>
      <c r="VYZ173" s="991"/>
      <c r="VZA173" s="991"/>
      <c r="VZB173" s="991"/>
      <c r="VZC173" s="991"/>
      <c r="VZD173" s="991"/>
      <c r="VZE173" s="991"/>
      <c r="VZF173" s="991"/>
      <c r="VZG173" s="991"/>
      <c r="VZH173" s="991"/>
      <c r="VZI173" s="991"/>
      <c r="VZJ173" s="991"/>
      <c r="VZK173" s="991"/>
      <c r="VZL173" s="991"/>
      <c r="VZM173" s="991"/>
      <c r="VZN173" s="991"/>
      <c r="VZO173" s="991"/>
      <c r="VZP173" s="991"/>
      <c r="VZQ173" s="991"/>
      <c r="VZR173" s="991"/>
      <c r="VZS173" s="991"/>
      <c r="VZT173" s="991"/>
      <c r="VZU173" s="991"/>
      <c r="VZV173" s="991"/>
      <c r="VZW173" s="991"/>
      <c r="VZX173" s="991"/>
      <c r="VZY173" s="991"/>
      <c r="VZZ173" s="991"/>
      <c r="WAA173" s="991"/>
      <c r="WAB173" s="991"/>
      <c r="WAC173" s="991"/>
      <c r="WAD173" s="991"/>
      <c r="WAE173" s="991"/>
      <c r="WAF173" s="991"/>
      <c r="WAG173" s="991"/>
      <c r="WAH173" s="991"/>
      <c r="WAI173" s="991"/>
      <c r="WAJ173" s="991"/>
      <c r="WAK173" s="991"/>
      <c r="WAL173" s="991"/>
      <c r="WAM173" s="991"/>
      <c r="WAN173" s="991"/>
      <c r="WAO173" s="991"/>
      <c r="WAP173" s="991"/>
      <c r="WAQ173" s="991"/>
      <c r="WAR173" s="991"/>
      <c r="WAS173" s="991"/>
      <c r="WAT173" s="991"/>
      <c r="WAU173" s="991"/>
      <c r="WAV173" s="991"/>
      <c r="WAW173" s="991"/>
      <c r="WAX173" s="991"/>
      <c r="WAY173" s="991"/>
      <c r="WAZ173" s="991"/>
      <c r="WBA173" s="991"/>
      <c r="WBB173" s="991"/>
      <c r="WBC173" s="991"/>
      <c r="WBD173" s="991"/>
      <c r="WBE173" s="991"/>
      <c r="WBF173" s="991"/>
      <c r="WBG173" s="991"/>
      <c r="WBH173" s="991"/>
      <c r="WBI173" s="991"/>
      <c r="WBJ173" s="991"/>
      <c r="WBK173" s="991"/>
      <c r="WBL173" s="991"/>
      <c r="WBM173" s="991"/>
      <c r="WBN173" s="991"/>
      <c r="WBO173" s="991"/>
      <c r="WBP173" s="991"/>
      <c r="WBQ173" s="991"/>
      <c r="WBR173" s="991"/>
      <c r="WBS173" s="991"/>
      <c r="WBT173" s="991"/>
      <c r="WBU173" s="991"/>
      <c r="WBV173" s="991"/>
      <c r="WBW173" s="991"/>
      <c r="WBX173" s="991"/>
      <c r="WBY173" s="991"/>
      <c r="WBZ173" s="991"/>
      <c r="WCA173" s="991"/>
      <c r="WCB173" s="991"/>
      <c r="WCC173" s="991"/>
      <c r="WCD173" s="991"/>
      <c r="WCE173" s="991"/>
      <c r="WCF173" s="991"/>
      <c r="WCG173" s="991"/>
      <c r="WCH173" s="991"/>
      <c r="WCI173" s="991"/>
      <c r="WCJ173" s="991"/>
      <c r="WCK173" s="991"/>
      <c r="WCL173" s="991"/>
      <c r="WCM173" s="991"/>
      <c r="WCN173" s="991"/>
      <c r="WCO173" s="991"/>
      <c r="WCP173" s="991"/>
      <c r="WCQ173" s="991"/>
      <c r="WCR173" s="991"/>
      <c r="WCS173" s="991"/>
      <c r="WCT173" s="991"/>
      <c r="WCU173" s="991"/>
      <c r="WCV173" s="991"/>
      <c r="WCW173" s="991"/>
      <c r="WCX173" s="991"/>
      <c r="WCY173" s="991"/>
      <c r="WCZ173" s="991"/>
      <c r="WDA173" s="991"/>
      <c r="WDB173" s="991"/>
      <c r="WDC173" s="991"/>
      <c r="WDD173" s="991"/>
      <c r="WDE173" s="991"/>
      <c r="WDF173" s="991"/>
      <c r="WDG173" s="991"/>
      <c r="WDH173" s="991"/>
      <c r="WDI173" s="991"/>
      <c r="WDJ173" s="991"/>
      <c r="WDK173" s="991"/>
      <c r="WDL173" s="991"/>
      <c r="WDM173" s="991"/>
      <c r="WDN173" s="991"/>
      <c r="WDO173" s="991"/>
      <c r="WDP173" s="991"/>
      <c r="WDQ173" s="991"/>
      <c r="WDR173" s="991"/>
      <c r="WDS173" s="991"/>
      <c r="WDT173" s="991"/>
      <c r="WDU173" s="991"/>
      <c r="WDV173" s="991"/>
      <c r="WDW173" s="991"/>
      <c r="WDX173" s="991"/>
      <c r="WDY173" s="991"/>
      <c r="WDZ173" s="991"/>
      <c r="WEA173" s="991"/>
      <c r="WEB173" s="991"/>
      <c r="WEC173" s="991"/>
      <c r="WED173" s="991"/>
      <c r="WEE173" s="991"/>
      <c r="WEF173" s="991"/>
      <c r="WEG173" s="991"/>
      <c r="WEH173" s="991"/>
      <c r="WEI173" s="991"/>
      <c r="WEJ173" s="991"/>
      <c r="WEK173" s="991"/>
      <c r="WEL173" s="991"/>
      <c r="WEM173" s="991"/>
      <c r="WEN173" s="991"/>
      <c r="WEO173" s="991"/>
      <c r="WEP173" s="991"/>
      <c r="WEQ173" s="991"/>
      <c r="WER173" s="991"/>
      <c r="WES173" s="991"/>
      <c r="WET173" s="991"/>
      <c r="WEU173" s="991"/>
      <c r="WEV173" s="991"/>
      <c r="WEW173" s="991"/>
      <c r="WEX173" s="991"/>
      <c r="WEY173" s="991"/>
      <c r="WEZ173" s="991"/>
      <c r="WFA173" s="991"/>
      <c r="WFB173" s="991"/>
      <c r="WFC173" s="991"/>
      <c r="WFD173" s="991"/>
      <c r="WFE173" s="991"/>
      <c r="WFF173" s="991"/>
      <c r="WFG173" s="991"/>
      <c r="WFH173" s="991"/>
      <c r="WFI173" s="991"/>
      <c r="WFJ173" s="991"/>
      <c r="WFK173" s="991"/>
      <c r="WFL173" s="991"/>
      <c r="WFM173" s="991"/>
      <c r="WFN173" s="991"/>
      <c r="WFO173" s="991"/>
      <c r="WFP173" s="991"/>
      <c r="WFQ173" s="991"/>
      <c r="WFR173" s="991"/>
      <c r="WFS173" s="991"/>
      <c r="WFT173" s="991"/>
      <c r="WFU173" s="991"/>
      <c r="WFV173" s="991"/>
      <c r="WFW173" s="991"/>
      <c r="WFX173" s="991"/>
      <c r="WFY173" s="991"/>
      <c r="WFZ173" s="991"/>
      <c r="WGA173" s="991"/>
      <c r="WGB173" s="991"/>
      <c r="WGC173" s="991"/>
      <c r="WGD173" s="991"/>
      <c r="WGE173" s="991"/>
      <c r="WGF173" s="991"/>
      <c r="WGG173" s="991"/>
      <c r="WGH173" s="991"/>
      <c r="WGI173" s="991"/>
      <c r="WGJ173" s="991"/>
      <c r="WGK173" s="991"/>
      <c r="WGL173" s="991"/>
      <c r="WGM173" s="991"/>
      <c r="WGN173" s="991"/>
      <c r="WGO173" s="991"/>
      <c r="WGP173" s="991"/>
      <c r="WGQ173" s="991"/>
      <c r="WGR173" s="991"/>
      <c r="WGS173" s="991"/>
      <c r="WGT173" s="991"/>
      <c r="WGU173" s="991"/>
      <c r="WGV173" s="991"/>
      <c r="WGW173" s="991"/>
      <c r="WGX173" s="991"/>
      <c r="WGY173" s="991"/>
      <c r="WGZ173" s="991"/>
      <c r="WHA173" s="991"/>
      <c r="WHB173" s="991"/>
      <c r="WHC173" s="991"/>
      <c r="WHD173" s="991"/>
      <c r="WHE173" s="991"/>
      <c r="WHF173" s="991"/>
      <c r="WHG173" s="991"/>
      <c r="WHH173" s="991"/>
      <c r="WHI173" s="991"/>
      <c r="WHJ173" s="991"/>
      <c r="WHK173" s="991"/>
      <c r="WHL173" s="991"/>
      <c r="WHM173" s="991"/>
      <c r="WHN173" s="991"/>
      <c r="WHO173" s="991"/>
      <c r="WHP173" s="991"/>
      <c r="WHQ173" s="991"/>
      <c r="WHR173" s="991"/>
      <c r="WHS173" s="991"/>
      <c r="WHT173" s="991"/>
      <c r="WHU173" s="991"/>
      <c r="WHV173" s="991"/>
      <c r="WHW173" s="991"/>
      <c r="WHX173" s="991"/>
      <c r="WHY173" s="991"/>
      <c r="WHZ173" s="991"/>
      <c r="WIA173" s="991"/>
      <c r="WIB173" s="991"/>
      <c r="WIC173" s="991"/>
      <c r="WID173" s="991"/>
      <c r="WIE173" s="991"/>
      <c r="WIF173" s="991"/>
      <c r="WIG173" s="991"/>
      <c r="WIH173" s="991"/>
      <c r="WII173" s="991"/>
      <c r="WIJ173" s="991"/>
      <c r="WIK173" s="991"/>
      <c r="WIL173" s="991"/>
      <c r="WIM173" s="991"/>
      <c r="WIN173" s="991"/>
      <c r="WIO173" s="991"/>
      <c r="WIP173" s="991"/>
      <c r="WIQ173" s="991"/>
      <c r="WIR173" s="991"/>
      <c r="WIS173" s="991"/>
      <c r="WIT173" s="991"/>
      <c r="WIU173" s="991"/>
      <c r="WIV173" s="991"/>
      <c r="WIW173" s="991"/>
      <c r="WIX173" s="991"/>
      <c r="WIY173" s="991"/>
      <c r="WIZ173" s="991"/>
      <c r="WJA173" s="991"/>
      <c r="WJB173" s="991"/>
      <c r="WJC173" s="991"/>
      <c r="WJD173" s="991"/>
      <c r="WJE173" s="991"/>
      <c r="WJF173" s="991"/>
      <c r="WJG173" s="991"/>
      <c r="WJH173" s="991"/>
      <c r="WJI173" s="991"/>
      <c r="WJJ173" s="991"/>
      <c r="WJK173" s="991"/>
      <c r="WJL173" s="991"/>
      <c r="WJM173" s="991"/>
      <c r="WJN173" s="991"/>
      <c r="WJO173" s="991"/>
      <c r="WJP173" s="991"/>
      <c r="WJQ173" s="991"/>
      <c r="WJR173" s="991"/>
      <c r="WJS173" s="991"/>
      <c r="WJT173" s="991"/>
      <c r="WJU173" s="991"/>
      <c r="WJV173" s="991"/>
      <c r="WJW173" s="991"/>
      <c r="WJX173" s="991"/>
      <c r="WJY173" s="991"/>
      <c r="WJZ173" s="991"/>
      <c r="WKA173" s="991"/>
      <c r="WKB173" s="991"/>
      <c r="WKC173" s="991"/>
      <c r="WKD173" s="991"/>
      <c r="WKE173" s="991"/>
      <c r="WKF173" s="991"/>
      <c r="WKG173" s="991"/>
      <c r="WKH173" s="991"/>
      <c r="WKI173" s="991"/>
      <c r="WKJ173" s="991"/>
      <c r="WKK173" s="991"/>
      <c r="WKL173" s="991"/>
      <c r="WKM173" s="991"/>
      <c r="WKN173" s="991"/>
      <c r="WKO173" s="991"/>
      <c r="WKP173" s="991"/>
      <c r="WKQ173" s="991"/>
      <c r="WKR173" s="991"/>
      <c r="WKS173" s="991"/>
      <c r="WKT173" s="991"/>
      <c r="WKU173" s="991"/>
      <c r="WKV173" s="991"/>
      <c r="WKW173" s="991"/>
      <c r="WKX173" s="991"/>
      <c r="WKY173" s="991"/>
      <c r="WKZ173" s="991"/>
      <c r="WLA173" s="991"/>
      <c r="WLB173" s="991"/>
      <c r="WLC173" s="991"/>
      <c r="WLD173" s="991"/>
      <c r="WLE173" s="991"/>
      <c r="WLF173" s="991"/>
      <c r="WLG173" s="991"/>
      <c r="WLH173" s="991"/>
      <c r="WLI173" s="991"/>
      <c r="WLJ173" s="991"/>
      <c r="WLK173" s="991"/>
      <c r="WLL173" s="991"/>
      <c r="WLM173" s="991"/>
      <c r="WLN173" s="991"/>
      <c r="WLO173" s="991"/>
      <c r="WLP173" s="991"/>
      <c r="WLQ173" s="991"/>
      <c r="WLR173" s="991"/>
      <c r="WLS173" s="991"/>
      <c r="WLT173" s="991"/>
      <c r="WLU173" s="991"/>
      <c r="WLV173" s="991"/>
      <c r="WLW173" s="991"/>
      <c r="WLX173" s="991"/>
      <c r="WLY173" s="991"/>
      <c r="WLZ173" s="991"/>
      <c r="WMA173" s="991"/>
      <c r="WMB173" s="991"/>
      <c r="WMC173" s="991"/>
      <c r="WMD173" s="991"/>
      <c r="WME173" s="991"/>
      <c r="WMF173" s="991"/>
      <c r="WMG173" s="991"/>
      <c r="WMH173" s="991"/>
      <c r="WMI173" s="991"/>
      <c r="WMJ173" s="991"/>
      <c r="WMK173" s="991"/>
      <c r="WML173" s="991"/>
      <c r="WMM173" s="991"/>
      <c r="WMN173" s="991"/>
      <c r="WMO173" s="991"/>
      <c r="WMP173" s="991"/>
      <c r="WMQ173" s="991"/>
      <c r="WMR173" s="991"/>
      <c r="WMS173" s="991"/>
      <c r="WMT173" s="991"/>
      <c r="WMU173" s="991"/>
      <c r="WMV173" s="991"/>
      <c r="WMW173" s="991"/>
      <c r="WMX173" s="991"/>
      <c r="WMY173" s="991"/>
      <c r="WMZ173" s="991"/>
      <c r="WNA173" s="991"/>
      <c r="WNB173" s="991"/>
      <c r="WNC173" s="991"/>
      <c r="WND173" s="991"/>
      <c r="WNE173" s="991"/>
      <c r="WNF173" s="991"/>
      <c r="WNG173" s="991"/>
      <c r="WNH173" s="991"/>
      <c r="WNI173" s="991"/>
      <c r="WNJ173" s="991"/>
      <c r="WNK173" s="991"/>
      <c r="WNL173" s="991"/>
      <c r="WNM173" s="991"/>
      <c r="WNN173" s="991"/>
      <c r="WNO173" s="991"/>
      <c r="WNP173" s="991"/>
      <c r="WNQ173" s="991"/>
      <c r="WNR173" s="991"/>
      <c r="WNS173" s="991"/>
      <c r="WNT173" s="991"/>
      <c r="WNU173" s="991"/>
      <c r="WNV173" s="991"/>
      <c r="WNW173" s="991"/>
      <c r="WNX173" s="991"/>
      <c r="WNY173" s="991"/>
      <c r="WNZ173" s="991"/>
      <c r="WOA173" s="991"/>
      <c r="WOB173" s="991"/>
      <c r="WOC173" s="991"/>
      <c r="WOD173" s="991"/>
      <c r="WOE173" s="991"/>
      <c r="WOF173" s="991"/>
      <c r="WOG173" s="991"/>
      <c r="WOH173" s="991"/>
      <c r="WOI173" s="991"/>
      <c r="WOJ173" s="991"/>
      <c r="WOK173" s="991"/>
      <c r="WOL173" s="991"/>
      <c r="WOM173" s="991"/>
      <c r="WON173" s="991"/>
      <c r="WOO173" s="991"/>
      <c r="WOP173" s="991"/>
      <c r="WOQ173" s="991"/>
      <c r="WOR173" s="991"/>
      <c r="WOS173" s="991"/>
      <c r="WOT173" s="991"/>
      <c r="WOU173" s="991"/>
      <c r="WOV173" s="991"/>
      <c r="WOW173" s="991"/>
      <c r="WOX173" s="991"/>
      <c r="WOY173" s="991"/>
      <c r="WOZ173" s="991"/>
      <c r="WPA173" s="991"/>
      <c r="WPB173" s="991"/>
      <c r="WPC173" s="991"/>
      <c r="WPD173" s="991"/>
      <c r="WPE173" s="991"/>
      <c r="WPF173" s="991"/>
      <c r="WPG173" s="991"/>
      <c r="WPH173" s="991"/>
      <c r="WPI173" s="991"/>
      <c r="WPJ173" s="991"/>
      <c r="WPK173" s="991"/>
      <c r="WPL173" s="991"/>
      <c r="WPM173" s="991"/>
      <c r="WPN173" s="991"/>
      <c r="WPO173" s="991"/>
      <c r="WPP173" s="991"/>
      <c r="WPQ173" s="991"/>
      <c r="WPR173" s="991"/>
      <c r="WPS173" s="991"/>
      <c r="WPT173" s="991"/>
      <c r="WPU173" s="991"/>
      <c r="WPV173" s="991"/>
      <c r="WPW173" s="991"/>
      <c r="WPX173" s="991"/>
      <c r="WPY173" s="991"/>
      <c r="WPZ173" s="991"/>
      <c r="WQA173" s="991"/>
      <c r="WQB173" s="991"/>
      <c r="WQC173" s="991"/>
      <c r="WQD173" s="991"/>
      <c r="WQE173" s="991"/>
      <c r="WQF173" s="991"/>
      <c r="WQG173" s="991"/>
      <c r="WQH173" s="991"/>
      <c r="WQI173" s="991"/>
      <c r="WQJ173" s="991"/>
      <c r="WQK173" s="991"/>
      <c r="WQL173" s="991"/>
      <c r="WQM173" s="991"/>
      <c r="WQN173" s="991"/>
      <c r="WQO173" s="991"/>
      <c r="WQP173" s="991"/>
      <c r="WQQ173" s="991"/>
      <c r="WQR173" s="991"/>
      <c r="WQS173" s="991"/>
      <c r="WQT173" s="991"/>
      <c r="WQU173" s="991"/>
      <c r="WQV173" s="991"/>
      <c r="WQW173" s="991"/>
      <c r="WQX173" s="991"/>
      <c r="WQY173" s="991"/>
      <c r="WQZ173" s="991"/>
      <c r="WRA173" s="991"/>
      <c r="WRB173" s="991"/>
      <c r="WRC173" s="991"/>
      <c r="WRD173" s="991"/>
      <c r="WRE173" s="991"/>
      <c r="WRF173" s="991"/>
      <c r="WRG173" s="991"/>
      <c r="WRH173" s="991"/>
      <c r="WRI173" s="991"/>
      <c r="WRJ173" s="991"/>
      <c r="WRK173" s="991"/>
      <c r="WRL173" s="991"/>
      <c r="WRM173" s="991"/>
      <c r="WRN173" s="991"/>
      <c r="WRO173" s="991"/>
      <c r="WRP173" s="991"/>
      <c r="WRQ173" s="991"/>
      <c r="WRR173" s="991"/>
      <c r="WRS173" s="991"/>
      <c r="WRT173" s="991"/>
      <c r="WRU173" s="991"/>
      <c r="WRV173" s="991"/>
      <c r="WRW173" s="991"/>
      <c r="WRX173" s="991"/>
      <c r="WRY173" s="991"/>
      <c r="WRZ173" s="991"/>
      <c r="WSA173" s="991"/>
      <c r="WSB173" s="991"/>
      <c r="WSC173" s="991"/>
      <c r="WSD173" s="991"/>
      <c r="WSE173" s="991"/>
      <c r="WSF173" s="991"/>
      <c r="WSG173" s="991"/>
      <c r="WSH173" s="991"/>
      <c r="WSI173" s="991"/>
      <c r="WSJ173" s="991"/>
      <c r="WSK173" s="991"/>
      <c r="WSL173" s="991"/>
      <c r="WSM173" s="991"/>
      <c r="WSN173" s="991"/>
      <c r="WSO173" s="991"/>
      <c r="WSP173" s="991"/>
      <c r="WSQ173" s="991"/>
      <c r="WSR173" s="991"/>
      <c r="WSS173" s="991"/>
      <c r="WST173" s="991"/>
      <c r="WSU173" s="991"/>
      <c r="WSV173" s="991"/>
      <c r="WSW173" s="991"/>
      <c r="WSX173" s="991"/>
      <c r="WSY173" s="991"/>
      <c r="WSZ173" s="991"/>
      <c r="WTA173" s="991"/>
      <c r="WTB173" s="991"/>
      <c r="WTC173" s="991"/>
      <c r="WTD173" s="991"/>
      <c r="WTE173" s="991"/>
      <c r="WTF173" s="991"/>
      <c r="WTG173" s="991"/>
      <c r="WTH173" s="991"/>
      <c r="WTI173" s="991"/>
      <c r="WTJ173" s="991"/>
      <c r="WTK173" s="991"/>
      <c r="WTL173" s="991"/>
      <c r="WTM173" s="991"/>
      <c r="WTN173" s="991"/>
      <c r="WTO173" s="991"/>
      <c r="WTP173" s="991"/>
      <c r="WTQ173" s="991"/>
      <c r="WTR173" s="991"/>
      <c r="WTS173" s="991"/>
      <c r="WTT173" s="991"/>
      <c r="WTU173" s="991"/>
      <c r="WTV173" s="991"/>
      <c r="WTW173" s="991"/>
      <c r="WTX173" s="991"/>
      <c r="WTY173" s="991"/>
      <c r="WTZ173" s="991"/>
      <c r="WUA173" s="991"/>
      <c r="WUB173" s="991"/>
      <c r="WUC173" s="991"/>
      <c r="WUD173" s="991"/>
      <c r="WUE173" s="991"/>
      <c r="WUF173" s="991"/>
      <c r="WUG173" s="991"/>
      <c r="WUH173" s="991"/>
      <c r="WUI173" s="991"/>
      <c r="WUJ173" s="991"/>
      <c r="WUK173" s="991"/>
      <c r="WUL173" s="991"/>
      <c r="WUM173" s="991"/>
      <c r="WUN173" s="991"/>
      <c r="WUO173" s="991"/>
      <c r="WUP173" s="991"/>
      <c r="WUQ173" s="991"/>
      <c r="WUR173" s="991"/>
      <c r="WUS173" s="991"/>
      <c r="WUT173" s="991"/>
      <c r="WUU173" s="991"/>
      <c r="WUV173" s="991"/>
      <c r="WUW173" s="991"/>
      <c r="WUX173" s="991"/>
      <c r="WUY173" s="991"/>
      <c r="WUZ173" s="991"/>
      <c r="WVA173" s="991"/>
      <c r="WVB173" s="991"/>
      <c r="WVC173" s="991"/>
      <c r="WVD173" s="991"/>
      <c r="WVE173" s="991"/>
      <c r="WVF173" s="991"/>
      <c r="WVG173" s="991"/>
      <c r="WVH173" s="991"/>
      <c r="WVI173" s="991"/>
      <c r="WVJ173" s="991"/>
      <c r="WVK173" s="991"/>
      <c r="WVL173" s="991"/>
      <c r="WVM173" s="991"/>
      <c r="WVN173" s="991"/>
      <c r="WVO173" s="991"/>
      <c r="WVP173" s="991"/>
      <c r="WVQ173" s="991"/>
      <c r="WVR173" s="991"/>
      <c r="WVS173" s="991"/>
      <c r="WVT173" s="991"/>
      <c r="WVU173" s="991"/>
      <c r="WVV173" s="991"/>
      <c r="WVW173" s="991"/>
      <c r="WVX173" s="991"/>
      <c r="WVY173" s="991"/>
      <c r="WVZ173" s="991"/>
      <c r="WWA173" s="991"/>
      <c r="WWB173" s="991"/>
      <c r="WWC173" s="991"/>
      <c r="WWD173" s="991"/>
      <c r="WWE173" s="991"/>
      <c r="WWF173" s="991"/>
      <c r="WWG173" s="991"/>
      <c r="WWH173" s="991"/>
      <c r="WWI173" s="991"/>
      <c r="WWJ173" s="991"/>
      <c r="WWK173" s="991"/>
      <c r="WWL173" s="991"/>
      <c r="WWM173" s="991"/>
      <c r="WWN173" s="991"/>
      <c r="WWO173" s="991"/>
      <c r="WWP173" s="991"/>
      <c r="WWQ173" s="991"/>
      <c r="WWR173" s="991"/>
      <c r="WWS173" s="991"/>
      <c r="WWT173" s="991"/>
      <c r="WWU173" s="991"/>
      <c r="WWV173" s="991"/>
      <c r="WWW173" s="991"/>
      <c r="WWX173" s="991"/>
      <c r="WWY173" s="991"/>
      <c r="WWZ173" s="991"/>
      <c r="WXA173" s="991"/>
      <c r="WXB173" s="991"/>
      <c r="WXC173" s="991"/>
      <c r="WXD173" s="991"/>
      <c r="WXE173" s="991"/>
      <c r="WXF173" s="991"/>
      <c r="WXG173" s="991"/>
      <c r="WXH173" s="991"/>
      <c r="WXI173" s="991"/>
      <c r="WXJ173" s="991"/>
      <c r="WXK173" s="991"/>
      <c r="WXL173" s="991"/>
      <c r="WXM173" s="991"/>
      <c r="WXN173" s="991"/>
      <c r="WXO173" s="991"/>
      <c r="WXP173" s="991"/>
      <c r="WXQ173" s="991"/>
      <c r="WXR173" s="991"/>
      <c r="WXS173" s="991"/>
      <c r="WXT173" s="991"/>
      <c r="WXU173" s="991"/>
      <c r="WXV173" s="991"/>
      <c r="WXW173" s="991"/>
      <c r="WXX173" s="991"/>
      <c r="WXY173" s="991"/>
      <c r="WXZ173" s="991"/>
      <c r="WYA173" s="991"/>
      <c r="WYB173" s="991"/>
      <c r="WYC173" s="991"/>
      <c r="WYD173" s="991"/>
      <c r="WYE173" s="991"/>
      <c r="WYF173" s="991"/>
      <c r="WYG173" s="991"/>
      <c r="WYH173" s="991"/>
      <c r="WYI173" s="991"/>
      <c r="WYJ173" s="991"/>
      <c r="WYK173" s="991"/>
      <c r="WYL173" s="991"/>
      <c r="WYM173" s="991"/>
      <c r="WYN173" s="991"/>
      <c r="WYO173" s="991"/>
      <c r="WYP173" s="991"/>
      <c r="WYQ173" s="991"/>
      <c r="WYR173" s="991"/>
      <c r="WYS173" s="991"/>
      <c r="WYT173" s="991"/>
      <c r="WYU173" s="991"/>
      <c r="WYV173" s="991"/>
      <c r="WYW173" s="991"/>
      <c r="WYX173" s="991"/>
      <c r="WYY173" s="991"/>
      <c r="WYZ173" s="991"/>
      <c r="WZA173" s="991"/>
      <c r="WZB173" s="991"/>
      <c r="WZC173" s="991"/>
      <c r="WZD173" s="991"/>
      <c r="WZE173" s="991"/>
      <c r="WZF173" s="991"/>
      <c r="WZG173" s="991"/>
      <c r="WZH173" s="991"/>
      <c r="WZI173" s="991"/>
      <c r="WZJ173" s="991"/>
      <c r="WZK173" s="991"/>
      <c r="WZL173" s="991"/>
      <c r="WZM173" s="991"/>
      <c r="WZN173" s="991"/>
      <c r="WZO173" s="991"/>
      <c r="WZP173" s="991"/>
      <c r="WZQ173" s="991"/>
      <c r="WZR173" s="991"/>
      <c r="WZS173" s="991"/>
      <c r="WZT173" s="991"/>
      <c r="WZU173" s="991"/>
      <c r="WZV173" s="991"/>
      <c r="WZW173" s="991"/>
      <c r="WZX173" s="991"/>
      <c r="WZY173" s="991"/>
      <c r="WZZ173" s="991"/>
      <c r="XAA173" s="991"/>
      <c r="XAB173" s="991"/>
      <c r="XAC173" s="991"/>
      <c r="XAD173" s="991"/>
      <c r="XAE173" s="991"/>
      <c r="XAF173" s="991"/>
      <c r="XAG173" s="991"/>
      <c r="XAH173" s="991"/>
      <c r="XAI173" s="991"/>
      <c r="XAJ173" s="991"/>
      <c r="XAK173" s="991"/>
      <c r="XAL173" s="991"/>
      <c r="XAM173" s="991"/>
      <c r="XAN173" s="991"/>
      <c r="XAO173" s="991"/>
      <c r="XAP173" s="991"/>
      <c r="XAQ173" s="991"/>
      <c r="XAR173" s="991"/>
      <c r="XAS173" s="991"/>
      <c r="XAT173" s="991"/>
      <c r="XAU173" s="991"/>
      <c r="XAV173" s="991"/>
      <c r="XAW173" s="991"/>
      <c r="XAX173" s="991"/>
      <c r="XAY173" s="991"/>
      <c r="XAZ173" s="991"/>
      <c r="XBA173" s="991"/>
      <c r="XBB173" s="991"/>
      <c r="XBC173" s="991"/>
      <c r="XBD173" s="991"/>
      <c r="XBE173" s="991"/>
      <c r="XBF173" s="991"/>
      <c r="XBG173" s="991"/>
      <c r="XBH173" s="991"/>
      <c r="XBI173" s="991"/>
      <c r="XBJ173" s="991"/>
      <c r="XBK173" s="991"/>
      <c r="XBL173" s="991"/>
      <c r="XBM173" s="991"/>
      <c r="XBN173" s="991"/>
      <c r="XBO173" s="991"/>
      <c r="XBP173" s="991"/>
      <c r="XBQ173" s="991"/>
      <c r="XBR173" s="991"/>
      <c r="XBS173" s="991"/>
      <c r="XBT173" s="991"/>
      <c r="XBU173" s="991"/>
      <c r="XBV173" s="991"/>
      <c r="XBW173" s="991"/>
      <c r="XBX173" s="991"/>
      <c r="XBY173" s="991"/>
      <c r="XBZ173" s="991"/>
      <c r="XCA173" s="991"/>
      <c r="XCB173" s="991"/>
      <c r="XCC173" s="991"/>
      <c r="XCD173" s="991"/>
      <c r="XCE173" s="991"/>
      <c r="XCF173" s="991"/>
      <c r="XCG173" s="991"/>
      <c r="XCH173" s="991"/>
      <c r="XCI173" s="991"/>
      <c r="XCJ173" s="991"/>
      <c r="XCK173" s="991"/>
      <c r="XCL173" s="991"/>
      <c r="XCM173" s="991"/>
      <c r="XCN173" s="991"/>
      <c r="XCO173" s="991"/>
      <c r="XCP173" s="991"/>
      <c r="XCQ173" s="991"/>
      <c r="XCR173" s="991"/>
      <c r="XCS173" s="991"/>
      <c r="XCT173" s="991"/>
      <c r="XCU173" s="991"/>
      <c r="XCV173" s="991"/>
      <c r="XCW173" s="991"/>
      <c r="XCX173" s="991"/>
      <c r="XCY173" s="991"/>
      <c r="XCZ173" s="991"/>
      <c r="XDA173" s="991"/>
      <c r="XDB173" s="991"/>
      <c r="XDC173" s="991"/>
      <c r="XDD173" s="991"/>
      <c r="XDE173" s="991"/>
      <c r="XDF173" s="991"/>
      <c r="XDG173" s="991"/>
      <c r="XDH173" s="991"/>
      <c r="XDI173" s="991"/>
      <c r="XDJ173" s="991"/>
      <c r="XDK173" s="991"/>
      <c r="XDL173" s="991"/>
      <c r="XDM173" s="991"/>
      <c r="XDN173" s="991"/>
      <c r="XDO173" s="991"/>
      <c r="XDP173" s="991"/>
      <c r="XDQ173" s="991"/>
      <c r="XDR173" s="991"/>
      <c r="XDS173" s="991"/>
      <c r="XDT173" s="991"/>
      <c r="XDU173" s="991"/>
      <c r="XDV173" s="991"/>
      <c r="XDW173" s="991"/>
      <c r="XDX173" s="991"/>
      <c r="XDY173" s="991"/>
      <c r="XDZ173" s="991"/>
      <c r="XEA173" s="991"/>
      <c r="XEB173" s="991"/>
      <c r="XEC173" s="991"/>
      <c r="XED173" s="991"/>
      <c r="XEE173" s="991"/>
      <c r="XEF173" s="991"/>
      <c r="XEG173" s="991"/>
      <c r="XEH173" s="991"/>
      <c r="XEI173" s="991"/>
    </row>
    <row r="174" spans="1:16363" ht="31.5" x14ac:dyDescent="0.25">
      <c r="A174" s="1005" t="s">
        <v>468</v>
      </c>
      <c r="B174" s="1000" t="s">
        <v>182</v>
      </c>
      <c r="C174" s="198"/>
      <c r="D174" s="176">
        <v>8</v>
      </c>
      <c r="E174" s="176"/>
      <c r="F174" s="185"/>
      <c r="G174" s="187">
        <v>4</v>
      </c>
      <c r="H174" s="177">
        <v>120</v>
      </c>
      <c r="I174" s="1002">
        <v>39</v>
      </c>
      <c r="J174" s="1003"/>
      <c r="K174" s="1003"/>
      <c r="L174" s="1003">
        <v>39</v>
      </c>
      <c r="M174" s="1004">
        <v>81</v>
      </c>
      <c r="N174" s="198"/>
      <c r="O174" s="411"/>
      <c r="P174" s="185"/>
      <c r="Q174" s="198"/>
      <c r="R174" s="411"/>
      <c r="S174" s="185"/>
      <c r="T174" s="198"/>
      <c r="U174" s="411"/>
      <c r="V174" s="185"/>
      <c r="W174" s="198"/>
      <c r="X174" s="185">
        <v>3</v>
      </c>
      <c r="AG174" s="127"/>
      <c r="AH174" s="127"/>
      <c r="AI174" s="127"/>
      <c r="AJ174" s="127"/>
      <c r="AK174" s="127"/>
      <c r="AL174" s="127"/>
      <c r="AM174" s="127"/>
      <c r="AN174" s="127"/>
      <c r="AO174" s="127"/>
      <c r="AP174" s="127"/>
      <c r="AQ174" s="127"/>
    </row>
    <row r="175" spans="1:16363" ht="16.5" thickBot="1" x14ac:dyDescent="0.3">
      <c r="A175" s="1005" t="s">
        <v>469</v>
      </c>
      <c r="B175" s="289" t="s">
        <v>388</v>
      </c>
      <c r="C175" s="1006"/>
      <c r="D175" s="176">
        <v>8</v>
      </c>
      <c r="E175" s="1007"/>
      <c r="F175" s="1008"/>
      <c r="G175" s="1009">
        <v>4</v>
      </c>
      <c r="H175" s="1010">
        <v>120</v>
      </c>
      <c r="I175" s="1011">
        <v>39</v>
      </c>
      <c r="J175" s="1012">
        <v>13</v>
      </c>
      <c r="K175" s="1012"/>
      <c r="L175" s="1012">
        <v>26</v>
      </c>
      <c r="M175" s="1013">
        <v>81</v>
      </c>
      <c r="N175" s="1006"/>
      <c r="O175" s="1014"/>
      <c r="P175" s="1008"/>
      <c r="Q175" s="1006"/>
      <c r="R175" s="1014"/>
      <c r="S175" s="1008"/>
      <c r="T175" s="1006"/>
      <c r="U175" s="1014"/>
      <c r="V175" s="1008"/>
      <c r="W175" s="1006"/>
      <c r="X175" s="1008">
        <v>3</v>
      </c>
      <c r="AG175" s="127"/>
      <c r="AH175" s="127"/>
      <c r="AI175" s="127"/>
      <c r="AJ175" s="127"/>
      <c r="AK175" s="127"/>
      <c r="AL175" s="127"/>
      <c r="AM175" s="127"/>
      <c r="AN175" s="127"/>
      <c r="AO175" s="127"/>
      <c r="AP175" s="127"/>
      <c r="AQ175" s="127"/>
    </row>
    <row r="176" spans="1:16363" ht="16.5" thickBot="1" x14ac:dyDescent="0.3">
      <c r="A176" s="1474" t="s">
        <v>131</v>
      </c>
      <c r="B176" s="1475"/>
      <c r="C176" s="1475"/>
      <c r="D176" s="1475"/>
      <c r="E176" s="1475"/>
      <c r="F176" s="1476"/>
      <c r="G176" s="562">
        <v>20</v>
      </c>
      <c r="H176" s="562">
        <v>600</v>
      </c>
      <c r="I176" s="562">
        <v>219</v>
      </c>
      <c r="J176" s="562">
        <v>18</v>
      </c>
      <c r="K176" s="562">
        <v>0</v>
      </c>
      <c r="L176" s="562">
        <v>201</v>
      </c>
      <c r="M176" s="562">
        <v>381</v>
      </c>
      <c r="N176" s="562">
        <v>0</v>
      </c>
      <c r="O176" s="562">
        <v>0</v>
      </c>
      <c r="P176" s="562">
        <v>0</v>
      </c>
      <c r="Q176" s="562">
        <v>0</v>
      </c>
      <c r="R176" s="562">
        <v>2</v>
      </c>
      <c r="S176" s="562">
        <v>2</v>
      </c>
      <c r="T176" s="562">
        <v>3</v>
      </c>
      <c r="U176" s="562">
        <v>3</v>
      </c>
      <c r="V176" s="562">
        <v>3</v>
      </c>
      <c r="W176" s="562">
        <v>3</v>
      </c>
      <c r="X176" s="562">
        <v>3</v>
      </c>
      <c r="AG176" s="127"/>
      <c r="AH176" s="127"/>
      <c r="AI176" s="127"/>
      <c r="AJ176" s="127"/>
      <c r="AK176" s="127"/>
      <c r="AL176" s="127"/>
      <c r="AM176" s="127"/>
      <c r="AN176" s="127"/>
      <c r="AO176" s="127"/>
      <c r="AP176" s="127"/>
      <c r="AQ176" s="127"/>
    </row>
    <row r="177" spans="1:43" ht="16.5" thickBot="1" x14ac:dyDescent="0.3">
      <c r="A177" s="1477" t="s">
        <v>478</v>
      </c>
      <c r="B177" s="1478"/>
      <c r="C177" s="1062"/>
      <c r="D177" s="1078" t="s">
        <v>474</v>
      </c>
      <c r="E177" s="1078"/>
      <c r="F177" s="1067"/>
      <c r="G177" s="1079">
        <v>8</v>
      </c>
      <c r="H177" s="1084">
        <v>240</v>
      </c>
      <c r="I177" s="1186"/>
      <c r="J177" s="1186"/>
      <c r="K177" s="1186"/>
      <c r="L177" s="1186"/>
      <c r="M177" s="1186"/>
      <c r="N177" s="1186"/>
      <c r="O177" s="1186"/>
      <c r="P177" s="1186"/>
      <c r="Q177" s="1186"/>
      <c r="R177" s="1186"/>
      <c r="S177" s="1186"/>
      <c r="T177" s="1186"/>
      <c r="U177" s="1186"/>
      <c r="V177" s="1186"/>
      <c r="W177" s="1186"/>
      <c r="X177" s="1186">
        <v>8</v>
      </c>
      <c r="AG177" s="127"/>
      <c r="AH177" s="127"/>
      <c r="AI177" s="127"/>
      <c r="AJ177" s="127"/>
      <c r="AK177" s="127"/>
      <c r="AL177" s="127"/>
      <c r="AM177" s="127"/>
      <c r="AN177" s="127"/>
      <c r="AO177" s="127"/>
      <c r="AP177" s="127"/>
      <c r="AQ177" s="127"/>
    </row>
    <row r="178" spans="1:43" ht="16.5" thickBot="1" x14ac:dyDescent="0.3">
      <c r="A178" s="1016" t="s">
        <v>486</v>
      </c>
      <c r="B178" s="186" t="s">
        <v>389</v>
      </c>
      <c r="C178" s="181"/>
      <c r="D178" s="189">
        <v>8</v>
      </c>
      <c r="E178" s="184"/>
      <c r="F178" s="183"/>
      <c r="G178" s="187">
        <v>4</v>
      </c>
      <c r="H178" s="312">
        <v>120</v>
      </c>
      <c r="I178" s="320">
        <v>52</v>
      </c>
      <c r="J178" s="188">
        <v>26</v>
      </c>
      <c r="K178" s="189"/>
      <c r="L178" s="189">
        <v>26</v>
      </c>
      <c r="M178" s="190">
        <v>68</v>
      </c>
      <c r="N178" s="193"/>
      <c r="O178" s="390"/>
      <c r="P178" s="194"/>
      <c r="Q178" s="191"/>
      <c r="R178" s="390"/>
      <c r="S178" s="192"/>
      <c r="T178" s="193"/>
      <c r="U178" s="390"/>
      <c r="V178" s="192"/>
      <c r="W178" s="191"/>
      <c r="X178" s="192">
        <v>4</v>
      </c>
      <c r="AG178" s="127"/>
      <c r="AH178" s="127"/>
      <c r="AI178" s="127"/>
      <c r="AJ178" s="127"/>
      <c r="AK178" s="127"/>
      <c r="AL178" s="127"/>
      <c r="AM178" s="127"/>
      <c r="AN178" s="127"/>
      <c r="AO178" s="127"/>
      <c r="AP178" s="127"/>
      <c r="AQ178" s="127"/>
    </row>
    <row r="179" spans="1:43" ht="16.5" thickBot="1" x14ac:dyDescent="0.3">
      <c r="A179" s="1016" t="s">
        <v>487</v>
      </c>
      <c r="B179" s="186" t="s">
        <v>292</v>
      </c>
      <c r="C179" s="181"/>
      <c r="D179" s="189">
        <v>8</v>
      </c>
      <c r="E179" s="184"/>
      <c r="F179" s="183"/>
      <c r="G179" s="187">
        <v>4</v>
      </c>
      <c r="H179" s="312">
        <v>120</v>
      </c>
      <c r="I179" s="320">
        <v>52</v>
      </c>
      <c r="J179" s="188">
        <v>26</v>
      </c>
      <c r="K179" s="189"/>
      <c r="L179" s="189">
        <v>26</v>
      </c>
      <c r="M179" s="190">
        <v>68</v>
      </c>
      <c r="N179" s="193"/>
      <c r="O179" s="390"/>
      <c r="P179" s="194"/>
      <c r="Q179" s="191"/>
      <c r="R179" s="390"/>
      <c r="S179" s="192"/>
      <c r="T179" s="193"/>
      <c r="U179" s="390"/>
      <c r="V179" s="192"/>
      <c r="W179" s="191"/>
      <c r="X179" s="192">
        <v>4</v>
      </c>
      <c r="AG179" s="127"/>
      <c r="AH179" s="127"/>
      <c r="AI179" s="127"/>
      <c r="AJ179" s="127"/>
      <c r="AK179" s="127"/>
      <c r="AL179" s="127"/>
      <c r="AM179" s="127"/>
      <c r="AN179" s="127"/>
      <c r="AO179" s="127"/>
      <c r="AP179" s="127"/>
      <c r="AQ179" s="127"/>
    </row>
    <row r="180" spans="1:43" ht="16.5" thickBot="1" x14ac:dyDescent="0.3">
      <c r="A180" s="1016" t="s">
        <v>488</v>
      </c>
      <c r="B180" s="1028" t="s">
        <v>456</v>
      </c>
      <c r="C180" s="1029"/>
      <c r="D180" s="1030">
        <v>8</v>
      </c>
      <c r="E180" s="1031"/>
      <c r="F180" s="1032"/>
      <c r="G180" s="1009">
        <v>4</v>
      </c>
      <c r="H180" s="1033">
        <v>120</v>
      </c>
      <c r="I180" s="1034">
        <v>52</v>
      </c>
      <c r="J180" s="1035">
        <v>26</v>
      </c>
      <c r="K180" s="1030"/>
      <c r="L180" s="1030">
        <v>26</v>
      </c>
      <c r="M180" s="1036">
        <v>68</v>
      </c>
      <c r="N180" s="1037"/>
      <c r="O180" s="1038"/>
      <c r="P180" s="1039"/>
      <c r="Q180" s="1040"/>
      <c r="R180" s="1038"/>
      <c r="S180" s="1041"/>
      <c r="T180" s="1037"/>
      <c r="U180" s="1038"/>
      <c r="V180" s="1041"/>
      <c r="W180" s="1040"/>
      <c r="X180" s="1041">
        <v>4</v>
      </c>
      <c r="AG180" s="127"/>
      <c r="AH180" s="127"/>
      <c r="AI180" s="127"/>
      <c r="AJ180" s="127"/>
      <c r="AK180" s="127"/>
      <c r="AL180" s="127"/>
      <c r="AM180" s="127"/>
      <c r="AN180" s="127"/>
      <c r="AO180" s="127"/>
      <c r="AP180" s="127"/>
      <c r="AQ180" s="127"/>
    </row>
    <row r="181" spans="1:43" x14ac:dyDescent="0.25">
      <c r="A181" s="1016" t="s">
        <v>489</v>
      </c>
      <c r="B181" s="1043" t="s">
        <v>457</v>
      </c>
      <c r="C181" s="1044"/>
      <c r="D181" s="1045">
        <v>8</v>
      </c>
      <c r="E181" s="1046"/>
      <c r="F181" s="1047"/>
      <c r="G181" s="1048">
        <v>4</v>
      </c>
      <c r="H181" s="1187">
        <v>120</v>
      </c>
      <c r="I181" s="1049">
        <v>52</v>
      </c>
      <c r="J181" s="1050">
        <v>26</v>
      </c>
      <c r="K181" s="1045"/>
      <c r="L181" s="1045">
        <v>26</v>
      </c>
      <c r="M181" s="1051">
        <v>68</v>
      </c>
      <c r="N181" s="1052"/>
      <c r="O181" s="1053"/>
      <c r="P181" s="1054"/>
      <c r="Q181" s="1055"/>
      <c r="R181" s="1053"/>
      <c r="S181" s="1056"/>
      <c r="T181" s="1052"/>
      <c r="U181" s="1053"/>
      <c r="V181" s="1056"/>
      <c r="W181" s="1055"/>
      <c r="X181" s="1056">
        <v>4</v>
      </c>
      <c r="AG181" s="127"/>
      <c r="AH181" s="127"/>
      <c r="AI181" s="127"/>
      <c r="AJ181" s="127"/>
      <c r="AK181" s="127"/>
      <c r="AL181" s="127"/>
      <c r="AM181" s="127"/>
      <c r="AN181" s="127"/>
      <c r="AO181" s="127"/>
      <c r="AP181" s="127"/>
      <c r="AQ181" s="127"/>
    </row>
  </sheetData>
  <mergeCells count="82">
    <mergeCell ref="A95:B95"/>
    <mergeCell ref="A68:B68"/>
    <mergeCell ref="A69:B69"/>
    <mergeCell ref="A70:B70"/>
    <mergeCell ref="A71:B71"/>
    <mergeCell ref="A90:B90"/>
    <mergeCell ref="A91:B91"/>
    <mergeCell ref="A92:B92"/>
    <mergeCell ref="A93:B93"/>
    <mergeCell ref="A94:B94"/>
    <mergeCell ref="A89:X89"/>
    <mergeCell ref="AG4:AI4"/>
    <mergeCell ref="AJ4:AL4"/>
    <mergeCell ref="AM4:AO4"/>
    <mergeCell ref="AP4:AQ4"/>
    <mergeCell ref="AG142:AI142"/>
    <mergeCell ref="AJ142:AL142"/>
    <mergeCell ref="AM142:AO142"/>
    <mergeCell ref="AP142:AQ142"/>
    <mergeCell ref="Q4:S4"/>
    <mergeCell ref="T4:V4"/>
    <mergeCell ref="N6:X6"/>
    <mergeCell ref="A1:X1"/>
    <mergeCell ref="A2:A7"/>
    <mergeCell ref="B2:B7"/>
    <mergeCell ref="C2:F2"/>
    <mergeCell ref="G2:G7"/>
    <mergeCell ref="H2:M2"/>
    <mergeCell ref="N2:X3"/>
    <mergeCell ref="C3:C7"/>
    <mergeCell ref="D3:D7"/>
    <mergeCell ref="E3:F3"/>
    <mergeCell ref="A10:X10"/>
    <mergeCell ref="W4:X4"/>
    <mergeCell ref="A28:B28"/>
    <mergeCell ref="A29:X29"/>
    <mergeCell ref="A54:F54"/>
    <mergeCell ref="A9:X9"/>
    <mergeCell ref="H3:H7"/>
    <mergeCell ref="I3:L3"/>
    <mergeCell ref="M3:M7"/>
    <mergeCell ref="E4:E7"/>
    <mergeCell ref="F4:F7"/>
    <mergeCell ref="I4:I7"/>
    <mergeCell ref="J4:J7"/>
    <mergeCell ref="K4:K7"/>
    <mergeCell ref="L4:L7"/>
    <mergeCell ref="N4:P4"/>
    <mergeCell ref="A55:X55"/>
    <mergeCell ref="A88:F88"/>
    <mergeCell ref="A61:X61"/>
    <mergeCell ref="A63:F63"/>
    <mergeCell ref="A64:F64"/>
    <mergeCell ref="A65:X65"/>
    <mergeCell ref="A66:X66"/>
    <mergeCell ref="A67:B67"/>
    <mergeCell ref="A60:F60"/>
    <mergeCell ref="A122:F122"/>
    <mergeCell ref="A126:M126"/>
    <mergeCell ref="A124:F124"/>
    <mergeCell ref="A125:M125"/>
    <mergeCell ref="A123:F123"/>
    <mergeCell ref="A127:M127"/>
    <mergeCell ref="A128:M128"/>
    <mergeCell ref="T130:V130"/>
    <mergeCell ref="W130:X130"/>
    <mergeCell ref="A129:M129"/>
    <mergeCell ref="A130:M130"/>
    <mergeCell ref="C148:K148"/>
    <mergeCell ref="N130:P130"/>
    <mergeCell ref="Q130:S130"/>
    <mergeCell ref="D140:G140"/>
    <mergeCell ref="I140:K140"/>
    <mergeCell ref="D138:G138"/>
    <mergeCell ref="I138:K138"/>
    <mergeCell ref="D142:G142"/>
    <mergeCell ref="I142:K142"/>
    <mergeCell ref="A173:B173"/>
    <mergeCell ref="A176:F176"/>
    <mergeCell ref="A177:B177"/>
    <mergeCell ref="A171:F171"/>
    <mergeCell ref="A172:F172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  <rowBreaks count="1" manualBreakCount="1">
    <brk id="88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I181"/>
  <sheetViews>
    <sheetView view="pageBreakPreview" topLeftCell="A25" zoomScaleNormal="100" zoomScaleSheetLayoutView="100" workbookViewId="0">
      <selection activeCell="J52" sqref="J52"/>
    </sheetView>
  </sheetViews>
  <sheetFormatPr defaultRowHeight="15.75" x14ac:dyDescent="0.25"/>
  <cols>
    <col min="1" max="1" width="11.28515625" style="581" customWidth="1"/>
    <col min="2" max="2" width="44.140625" style="127" customWidth="1"/>
    <col min="3" max="3" width="6.7109375" style="582" customWidth="1"/>
    <col min="4" max="4" width="12" style="583" customWidth="1"/>
    <col min="5" max="5" width="7.28515625" style="583" customWidth="1"/>
    <col min="6" max="6" width="6.42578125" style="582" customWidth="1"/>
    <col min="7" max="7" width="7.42578125" style="582" customWidth="1"/>
    <col min="8" max="8" width="9.85546875" style="582" customWidth="1"/>
    <col min="9" max="9" width="8.7109375" style="127" customWidth="1"/>
    <col min="10" max="10" width="8" style="127" customWidth="1"/>
    <col min="11" max="11" width="5.85546875" style="127" customWidth="1"/>
    <col min="12" max="12" width="7.85546875" style="127" customWidth="1"/>
    <col min="13" max="13" width="8.85546875" style="127" customWidth="1"/>
    <col min="14" max="14" width="5" style="127" customWidth="1"/>
    <col min="15" max="15" width="4.85546875" style="127" customWidth="1"/>
    <col min="16" max="16" width="5.42578125" style="127" customWidth="1"/>
    <col min="17" max="22" width="3.85546875" style="127" customWidth="1"/>
    <col min="23" max="24" width="4" style="127" customWidth="1"/>
    <col min="25" max="32" width="0" style="127" hidden="1" customWidth="1"/>
    <col min="33" max="34" width="12.7109375" style="489" hidden="1" customWidth="1"/>
    <col min="35" max="35" width="0" style="489" hidden="1" customWidth="1"/>
    <col min="36" max="37" width="12.7109375" style="489" hidden="1" customWidth="1"/>
    <col min="38" max="38" width="0" style="489" hidden="1" customWidth="1"/>
    <col min="39" max="39" width="12.7109375" style="489" hidden="1" customWidth="1"/>
    <col min="40" max="40" width="13.42578125" style="489" hidden="1" customWidth="1"/>
    <col min="41" max="41" width="0" style="489" hidden="1" customWidth="1"/>
    <col min="42" max="42" width="12.7109375" style="489" hidden="1" customWidth="1"/>
    <col min="43" max="43" width="10.5703125" style="489" hidden="1" customWidth="1"/>
    <col min="44" max="45" width="0" style="127" hidden="1" customWidth="1"/>
    <col min="46" max="46" width="9.140625" style="884"/>
    <col min="47" max="47" width="22.42578125" style="884" customWidth="1"/>
    <col min="48" max="16384" width="9.140625" style="127"/>
  </cols>
  <sheetData>
    <row r="1" spans="1:47" s="75" customFormat="1" ht="18.75" thickBot="1" x14ac:dyDescent="0.3">
      <c r="A1" s="1552" t="s">
        <v>398</v>
      </c>
      <c r="B1" s="1553"/>
      <c r="C1" s="1553"/>
      <c r="D1" s="1553"/>
      <c r="E1" s="1553"/>
      <c r="F1" s="1553"/>
      <c r="G1" s="1553"/>
      <c r="H1" s="1553"/>
      <c r="I1" s="1553"/>
      <c r="J1" s="1553"/>
      <c r="K1" s="1553"/>
      <c r="L1" s="1553"/>
      <c r="M1" s="1553"/>
      <c r="N1" s="1553"/>
      <c r="O1" s="1553"/>
      <c r="P1" s="1553"/>
      <c r="Q1" s="1553"/>
      <c r="R1" s="1553"/>
      <c r="S1" s="1553"/>
      <c r="T1" s="1553"/>
      <c r="U1" s="1553"/>
      <c r="V1" s="1553"/>
      <c r="W1" s="1553"/>
      <c r="X1" s="1554"/>
      <c r="AG1" s="486"/>
      <c r="AH1" s="486"/>
      <c r="AI1" s="486"/>
      <c r="AJ1" s="486"/>
      <c r="AK1" s="486"/>
      <c r="AL1" s="486"/>
      <c r="AM1" s="486"/>
      <c r="AN1" s="486"/>
      <c r="AO1" s="486"/>
      <c r="AP1" s="486"/>
      <c r="AQ1" s="486"/>
      <c r="AT1" s="1162"/>
      <c r="AU1" s="1162"/>
    </row>
    <row r="2" spans="1:47" s="75" customFormat="1" x14ac:dyDescent="0.25">
      <c r="A2" s="1555" t="s">
        <v>302</v>
      </c>
      <c r="B2" s="1558" t="s">
        <v>85</v>
      </c>
      <c r="C2" s="1561" t="s">
        <v>86</v>
      </c>
      <c r="D2" s="1562"/>
      <c r="E2" s="1562"/>
      <c r="F2" s="1563"/>
      <c r="G2" s="1564" t="s">
        <v>87</v>
      </c>
      <c r="H2" s="1567" t="s">
        <v>88</v>
      </c>
      <c r="I2" s="1568"/>
      <c r="J2" s="1568"/>
      <c r="K2" s="1568"/>
      <c r="L2" s="1568"/>
      <c r="M2" s="1569"/>
      <c r="N2" s="1570" t="s">
        <v>399</v>
      </c>
      <c r="O2" s="1571"/>
      <c r="P2" s="1571"/>
      <c r="Q2" s="1571"/>
      <c r="R2" s="1571"/>
      <c r="S2" s="1571"/>
      <c r="T2" s="1571"/>
      <c r="U2" s="1571"/>
      <c r="V2" s="1571"/>
      <c r="W2" s="1571"/>
      <c r="X2" s="1572"/>
      <c r="AG2" s="486"/>
      <c r="AH2" s="486"/>
      <c r="AI2" s="486"/>
      <c r="AJ2" s="486"/>
      <c r="AK2" s="486"/>
      <c r="AL2" s="486"/>
      <c r="AM2" s="486"/>
      <c r="AN2" s="486"/>
      <c r="AO2" s="486"/>
      <c r="AP2" s="486"/>
      <c r="AQ2" s="486"/>
      <c r="AT2" s="1162"/>
      <c r="AU2" s="1162"/>
    </row>
    <row r="3" spans="1:47" s="75" customFormat="1" ht="16.5" thickBot="1" x14ac:dyDescent="0.3">
      <c r="A3" s="1556"/>
      <c r="B3" s="1559"/>
      <c r="C3" s="1576" t="s">
        <v>89</v>
      </c>
      <c r="D3" s="1540" t="s">
        <v>90</v>
      </c>
      <c r="E3" s="1578" t="s">
        <v>91</v>
      </c>
      <c r="F3" s="1579"/>
      <c r="G3" s="1565"/>
      <c r="H3" s="1530" t="s">
        <v>6</v>
      </c>
      <c r="I3" s="1533" t="s">
        <v>92</v>
      </c>
      <c r="J3" s="1534"/>
      <c r="K3" s="1534"/>
      <c r="L3" s="1535"/>
      <c r="M3" s="1536" t="s">
        <v>93</v>
      </c>
      <c r="N3" s="1573"/>
      <c r="O3" s="1574"/>
      <c r="P3" s="1574"/>
      <c r="Q3" s="1574"/>
      <c r="R3" s="1574"/>
      <c r="S3" s="1574"/>
      <c r="T3" s="1574"/>
      <c r="U3" s="1574"/>
      <c r="V3" s="1574"/>
      <c r="W3" s="1574"/>
      <c r="X3" s="1575"/>
      <c r="AG3" s="486"/>
      <c r="AH3" s="486"/>
      <c r="AI3" s="486"/>
      <c r="AJ3" s="486"/>
      <c r="AK3" s="486"/>
      <c r="AL3" s="486"/>
      <c r="AM3" s="486"/>
      <c r="AN3" s="486"/>
      <c r="AO3" s="486"/>
      <c r="AP3" s="486"/>
      <c r="AQ3" s="486"/>
      <c r="AT3" s="1162"/>
      <c r="AU3" s="1162"/>
    </row>
    <row r="4" spans="1:47" s="75" customFormat="1" ht="16.5" thickBot="1" x14ac:dyDescent="0.3">
      <c r="A4" s="1556"/>
      <c r="B4" s="1559"/>
      <c r="C4" s="1576"/>
      <c r="D4" s="1540"/>
      <c r="E4" s="1540" t="s">
        <v>94</v>
      </c>
      <c r="F4" s="1542" t="s">
        <v>95</v>
      </c>
      <c r="G4" s="1565"/>
      <c r="H4" s="1531"/>
      <c r="I4" s="1544" t="s">
        <v>23</v>
      </c>
      <c r="J4" s="1544" t="s">
        <v>27</v>
      </c>
      <c r="K4" s="1544" t="s">
        <v>96</v>
      </c>
      <c r="L4" s="1544" t="s">
        <v>97</v>
      </c>
      <c r="M4" s="1537"/>
      <c r="N4" s="1524" t="s">
        <v>98</v>
      </c>
      <c r="O4" s="1547"/>
      <c r="P4" s="1525"/>
      <c r="Q4" s="1524" t="s">
        <v>99</v>
      </c>
      <c r="R4" s="1547"/>
      <c r="S4" s="1525"/>
      <c r="T4" s="1524" t="s">
        <v>100</v>
      </c>
      <c r="U4" s="1547"/>
      <c r="V4" s="1525"/>
      <c r="W4" s="1524" t="s">
        <v>101</v>
      </c>
      <c r="X4" s="1525"/>
      <c r="AG4" s="1580" t="s">
        <v>98</v>
      </c>
      <c r="AH4" s="1580"/>
      <c r="AI4" s="1580"/>
      <c r="AJ4" s="1580" t="s">
        <v>99</v>
      </c>
      <c r="AK4" s="1580"/>
      <c r="AL4" s="1580"/>
      <c r="AM4" s="1580" t="s">
        <v>100</v>
      </c>
      <c r="AN4" s="1580"/>
      <c r="AO4" s="1580"/>
      <c r="AP4" s="1580" t="s">
        <v>101</v>
      </c>
      <c r="AQ4" s="1580"/>
      <c r="AT4" s="1162"/>
      <c r="AU4" s="1162"/>
    </row>
    <row r="5" spans="1:47" s="75" customFormat="1" ht="16.5" thickBot="1" x14ac:dyDescent="0.3">
      <c r="A5" s="1556"/>
      <c r="B5" s="1559"/>
      <c r="C5" s="1576"/>
      <c r="D5" s="1540"/>
      <c r="E5" s="1540"/>
      <c r="F5" s="1542"/>
      <c r="G5" s="1565"/>
      <c r="H5" s="1531"/>
      <c r="I5" s="1545"/>
      <c r="J5" s="1545"/>
      <c r="K5" s="1545"/>
      <c r="L5" s="1545"/>
      <c r="M5" s="1537"/>
      <c r="N5" s="502">
        <v>1</v>
      </c>
      <c r="O5" s="503" t="s">
        <v>259</v>
      </c>
      <c r="P5" s="504" t="s">
        <v>260</v>
      </c>
      <c r="Q5" s="502">
        <v>3</v>
      </c>
      <c r="R5" s="503" t="s">
        <v>261</v>
      </c>
      <c r="S5" s="505" t="s">
        <v>262</v>
      </c>
      <c r="T5" s="506">
        <v>5</v>
      </c>
      <c r="U5" s="503" t="s">
        <v>263</v>
      </c>
      <c r="V5" s="505" t="s">
        <v>264</v>
      </c>
      <c r="W5" s="502">
        <v>7</v>
      </c>
      <c r="X5" s="505">
        <v>8</v>
      </c>
      <c r="AG5" s="1155">
        <v>1</v>
      </c>
      <c r="AH5" s="1155" t="s">
        <v>259</v>
      </c>
      <c r="AI5" s="1155" t="s">
        <v>260</v>
      </c>
      <c r="AJ5" s="1155">
        <v>3</v>
      </c>
      <c r="AK5" s="1155" t="s">
        <v>261</v>
      </c>
      <c r="AL5" s="1155" t="s">
        <v>262</v>
      </c>
      <c r="AM5" s="1155">
        <v>5</v>
      </c>
      <c r="AN5" s="1155" t="s">
        <v>263</v>
      </c>
      <c r="AO5" s="1155" t="s">
        <v>264</v>
      </c>
      <c r="AP5" s="1155">
        <v>7</v>
      </c>
      <c r="AQ5" s="1155">
        <v>8</v>
      </c>
      <c r="AT5" s="1162"/>
      <c r="AU5" s="1162"/>
    </row>
    <row r="6" spans="1:47" s="75" customFormat="1" ht="16.5" thickBot="1" x14ac:dyDescent="0.3">
      <c r="A6" s="1556"/>
      <c r="B6" s="1559"/>
      <c r="C6" s="1576"/>
      <c r="D6" s="1540"/>
      <c r="E6" s="1540"/>
      <c r="F6" s="1542"/>
      <c r="G6" s="1565"/>
      <c r="H6" s="1531"/>
      <c r="I6" s="1545"/>
      <c r="J6" s="1545"/>
      <c r="K6" s="1545"/>
      <c r="L6" s="1545"/>
      <c r="M6" s="1538"/>
      <c r="N6" s="1548" t="s">
        <v>400</v>
      </c>
      <c r="O6" s="1549"/>
      <c r="P6" s="1550"/>
      <c r="Q6" s="1550"/>
      <c r="R6" s="1550"/>
      <c r="S6" s="1550"/>
      <c r="T6" s="1550"/>
      <c r="U6" s="1550"/>
      <c r="V6" s="1550"/>
      <c r="W6" s="1550"/>
      <c r="X6" s="1551"/>
      <c r="AG6" s="486"/>
      <c r="AH6" s="486"/>
      <c r="AI6" s="486"/>
      <c r="AJ6" s="486"/>
      <c r="AK6" s="486"/>
      <c r="AL6" s="486"/>
      <c r="AM6" s="486"/>
      <c r="AN6" s="486"/>
      <c r="AO6" s="486"/>
      <c r="AP6" s="486"/>
      <c r="AQ6" s="486"/>
      <c r="AT6" s="1162"/>
      <c r="AU6" s="1162"/>
    </row>
    <row r="7" spans="1:47" s="75" customFormat="1" ht="23.25" customHeight="1" thickBot="1" x14ac:dyDescent="0.3">
      <c r="A7" s="1557"/>
      <c r="B7" s="1560"/>
      <c r="C7" s="1577"/>
      <c r="D7" s="1541"/>
      <c r="E7" s="1541"/>
      <c r="F7" s="1543"/>
      <c r="G7" s="1566"/>
      <c r="H7" s="1532"/>
      <c r="I7" s="1546"/>
      <c r="J7" s="1546"/>
      <c r="K7" s="1546"/>
      <c r="L7" s="1546"/>
      <c r="M7" s="1539"/>
      <c r="N7" s="502">
        <v>15</v>
      </c>
      <c r="O7" s="503">
        <v>9</v>
      </c>
      <c r="P7" s="505">
        <v>9</v>
      </c>
      <c r="Q7" s="502">
        <v>15</v>
      </c>
      <c r="R7" s="503">
        <v>9</v>
      </c>
      <c r="S7" s="505">
        <v>9</v>
      </c>
      <c r="T7" s="502">
        <v>15</v>
      </c>
      <c r="U7" s="503">
        <v>9</v>
      </c>
      <c r="V7" s="505">
        <v>9</v>
      </c>
      <c r="W7" s="502">
        <v>15</v>
      </c>
      <c r="X7" s="505">
        <v>13</v>
      </c>
      <c r="AG7" s="486"/>
      <c r="AH7" s="486"/>
      <c r="AI7" s="486"/>
      <c r="AJ7" s="486"/>
      <c r="AK7" s="486"/>
      <c r="AL7" s="486"/>
      <c r="AM7" s="486"/>
      <c r="AN7" s="486"/>
      <c r="AO7" s="486"/>
      <c r="AP7" s="486"/>
      <c r="AQ7" s="486"/>
      <c r="AT7" s="1162"/>
      <c r="AU7" s="1162"/>
    </row>
    <row r="8" spans="1:47" s="75" customFormat="1" ht="16.5" thickBot="1" x14ac:dyDescent="0.3">
      <c r="A8" s="507">
        <v>1</v>
      </c>
      <c r="B8" s="508">
        <v>2</v>
      </c>
      <c r="C8" s="509">
        <v>3</v>
      </c>
      <c r="D8" s="507">
        <v>4</v>
      </c>
      <c r="E8" s="507">
        <v>5</v>
      </c>
      <c r="F8" s="507">
        <v>6</v>
      </c>
      <c r="G8" s="507">
        <v>7</v>
      </c>
      <c r="H8" s="507">
        <v>8</v>
      </c>
      <c r="I8" s="507">
        <v>9</v>
      </c>
      <c r="J8" s="507">
        <v>10</v>
      </c>
      <c r="K8" s="507">
        <v>11</v>
      </c>
      <c r="L8" s="507">
        <v>12</v>
      </c>
      <c r="M8" s="510">
        <v>13</v>
      </c>
      <c r="N8" s="502">
        <v>14</v>
      </c>
      <c r="O8" s="511">
        <v>15</v>
      </c>
      <c r="P8" s="502">
        <v>16</v>
      </c>
      <c r="Q8" s="511">
        <v>17</v>
      </c>
      <c r="R8" s="502">
        <v>18</v>
      </c>
      <c r="S8" s="511">
        <v>19</v>
      </c>
      <c r="T8" s="502">
        <v>20</v>
      </c>
      <c r="U8" s="511">
        <v>21</v>
      </c>
      <c r="V8" s="502">
        <v>22</v>
      </c>
      <c r="W8" s="511">
        <v>23</v>
      </c>
      <c r="X8" s="508">
        <v>24</v>
      </c>
      <c r="Y8" s="77">
        <v>25</v>
      </c>
      <c r="Z8" s="76">
        <v>26</v>
      </c>
      <c r="AA8" s="303">
        <v>27</v>
      </c>
      <c r="AB8" s="76">
        <v>28</v>
      </c>
      <c r="AC8" s="303">
        <v>29</v>
      </c>
      <c r="AG8" s="486"/>
      <c r="AH8" s="486"/>
      <c r="AI8" s="486"/>
      <c r="AJ8" s="486"/>
      <c r="AK8" s="486"/>
      <c r="AL8" s="486"/>
      <c r="AM8" s="486"/>
      <c r="AN8" s="486"/>
      <c r="AO8" s="486"/>
      <c r="AP8" s="486"/>
      <c r="AQ8" s="486"/>
      <c r="AT8" s="1162"/>
      <c r="AU8" s="1162"/>
    </row>
    <row r="9" spans="1:47" s="75" customFormat="1" ht="16.5" thickBot="1" x14ac:dyDescent="0.3">
      <c r="A9" s="1526" t="s">
        <v>102</v>
      </c>
      <c r="B9" s="1527"/>
      <c r="C9" s="1528"/>
      <c r="D9" s="1528"/>
      <c r="E9" s="1528"/>
      <c r="F9" s="1528"/>
      <c r="G9" s="1528"/>
      <c r="H9" s="1528"/>
      <c r="I9" s="1528"/>
      <c r="J9" s="1528"/>
      <c r="K9" s="1528"/>
      <c r="L9" s="1528"/>
      <c r="M9" s="1528"/>
      <c r="N9" s="1527"/>
      <c r="O9" s="1527"/>
      <c r="P9" s="1527"/>
      <c r="Q9" s="1527"/>
      <c r="R9" s="1527"/>
      <c r="S9" s="1527"/>
      <c r="T9" s="1527"/>
      <c r="U9" s="1527"/>
      <c r="V9" s="1527"/>
      <c r="W9" s="1527"/>
      <c r="X9" s="1529"/>
      <c r="AG9" s="486"/>
      <c r="AH9" s="486"/>
      <c r="AI9" s="486"/>
      <c r="AJ9" s="486"/>
      <c r="AK9" s="486"/>
      <c r="AL9" s="486"/>
      <c r="AM9" s="486"/>
      <c r="AN9" s="486"/>
      <c r="AO9" s="486"/>
      <c r="AP9" s="486"/>
      <c r="AQ9" s="486"/>
      <c r="AT9" s="1162"/>
      <c r="AU9" s="1162"/>
    </row>
    <row r="10" spans="1:47" s="75" customFormat="1" ht="16.5" thickBot="1" x14ac:dyDescent="0.3">
      <c r="A10" s="1522" t="s">
        <v>103</v>
      </c>
      <c r="B10" s="1519"/>
      <c r="C10" s="1519"/>
      <c r="D10" s="1519"/>
      <c r="E10" s="1519"/>
      <c r="F10" s="1519"/>
      <c r="G10" s="1519"/>
      <c r="H10" s="1519"/>
      <c r="I10" s="1519"/>
      <c r="J10" s="1519"/>
      <c r="K10" s="1519"/>
      <c r="L10" s="1519"/>
      <c r="M10" s="1519"/>
      <c r="N10" s="1519"/>
      <c r="O10" s="1519"/>
      <c r="P10" s="1519"/>
      <c r="Q10" s="1519"/>
      <c r="R10" s="1519"/>
      <c r="S10" s="1519"/>
      <c r="T10" s="1519"/>
      <c r="U10" s="1519"/>
      <c r="V10" s="1519"/>
      <c r="W10" s="1519"/>
      <c r="X10" s="1523"/>
      <c r="AE10" s="89" t="s">
        <v>98</v>
      </c>
      <c r="AF10" s="492">
        <f>AG28+AH28</f>
        <v>51</v>
      </c>
      <c r="AG10" s="486"/>
      <c r="AH10" s="486"/>
      <c r="AI10" s="486"/>
      <c r="AJ10" s="486"/>
      <c r="AK10" s="486"/>
      <c r="AL10" s="486"/>
      <c r="AM10" s="486"/>
      <c r="AN10" s="486"/>
      <c r="AO10" s="486"/>
      <c r="AP10" s="486"/>
      <c r="AQ10" s="486"/>
      <c r="AT10" s="1162"/>
      <c r="AU10" s="1162"/>
    </row>
    <row r="11" spans="1:47" s="89" customFormat="1" x14ac:dyDescent="0.25">
      <c r="A11" s="1160" t="s">
        <v>104</v>
      </c>
      <c r="B11" s="512" t="s">
        <v>16</v>
      </c>
      <c r="C11" s="268"/>
      <c r="D11" s="513"/>
      <c r="E11" s="514"/>
      <c r="F11" s="515"/>
      <c r="G11" s="1127">
        <f>G12+G13+G14+G15</f>
        <v>12</v>
      </c>
      <c r="H11" s="517">
        <f>SUM(H12:H15)</f>
        <v>360</v>
      </c>
      <c r="I11" s="518">
        <f>SUM(I12:I15)</f>
        <v>162</v>
      </c>
      <c r="J11" s="519"/>
      <c r="K11" s="519"/>
      <c r="L11" s="519">
        <f>SUM(L12:L15)</f>
        <v>162</v>
      </c>
      <c r="M11" s="520">
        <f>SUM(M12:M15)</f>
        <v>198</v>
      </c>
      <c r="N11" s="521"/>
      <c r="O11" s="522"/>
      <c r="P11" s="523"/>
      <c r="Q11" s="524"/>
      <c r="R11" s="522"/>
      <c r="S11" s="523"/>
      <c r="T11" s="524"/>
      <c r="U11" s="522"/>
      <c r="V11" s="523"/>
      <c r="W11" s="524"/>
      <c r="X11" s="523"/>
      <c r="AE11" s="89" t="s">
        <v>99</v>
      </c>
      <c r="AF11" s="492">
        <f>AJ28+AK28</f>
        <v>17</v>
      </c>
      <c r="AG11" s="488" t="b">
        <f>ISBLANK(N11)</f>
        <v>1</v>
      </c>
      <c r="AH11" s="488" t="b">
        <f>ISBLANK(O11)</f>
        <v>1</v>
      </c>
      <c r="AI11" s="488"/>
      <c r="AJ11" s="488" t="b">
        <f t="shared" ref="AJ11:AQ26" si="0">ISBLANK(Q11)</f>
        <v>1</v>
      </c>
      <c r="AK11" s="488" t="b">
        <f t="shared" si="0"/>
        <v>1</v>
      </c>
      <c r="AL11" s="488"/>
      <c r="AM11" s="488" t="b">
        <f>ISBLANK(T11)</f>
        <v>1</v>
      </c>
      <c r="AN11" s="488" t="b">
        <f>ISBLANK(U11)</f>
        <v>1</v>
      </c>
      <c r="AO11" s="488"/>
      <c r="AP11" s="488" t="b">
        <f>ISBLANK(W11)</f>
        <v>1</v>
      </c>
      <c r="AQ11" s="488" t="b">
        <f>ISBLANK(X11)</f>
        <v>1</v>
      </c>
      <c r="AT11" s="1042"/>
      <c r="AU11" s="1042"/>
    </row>
    <row r="12" spans="1:47" s="89" customFormat="1" x14ac:dyDescent="0.25">
      <c r="A12" s="890" t="s">
        <v>105</v>
      </c>
      <c r="B12" s="891" t="s">
        <v>16</v>
      </c>
      <c r="C12" s="525"/>
      <c r="D12" s="892">
        <v>1</v>
      </c>
      <c r="E12" s="893"/>
      <c r="F12" s="894"/>
      <c r="G12" s="1128">
        <v>3</v>
      </c>
      <c r="H12" s="314">
        <f t="shared" ref="H12:H27" si="1">G12*30</f>
        <v>90</v>
      </c>
      <c r="I12" s="526">
        <f>J12+K12+L12</f>
        <v>45</v>
      </c>
      <c r="J12" s="896"/>
      <c r="K12" s="896"/>
      <c r="L12" s="896">
        <v>45</v>
      </c>
      <c r="M12" s="195">
        <f t="shared" ref="M12:M27" si="2">H12-I12</f>
        <v>45</v>
      </c>
      <c r="N12" s="527">
        <v>3</v>
      </c>
      <c r="O12" s="528"/>
      <c r="P12" s="529"/>
      <c r="Q12" s="530"/>
      <c r="R12" s="528"/>
      <c r="S12" s="529"/>
      <c r="T12" s="530"/>
      <c r="U12" s="528"/>
      <c r="V12" s="529"/>
      <c r="W12" s="530"/>
      <c r="X12" s="529"/>
      <c r="AD12" s="89" t="s">
        <v>380</v>
      </c>
      <c r="AE12" s="89" t="s">
        <v>100</v>
      </c>
      <c r="AF12" s="492">
        <f>AM28+AN28</f>
        <v>0</v>
      </c>
      <c r="AG12" s="488" t="b">
        <f t="shared" ref="AG12:AH27" si="3">ISBLANK(N12)</f>
        <v>0</v>
      </c>
      <c r="AH12" s="488" t="b">
        <f t="shared" si="3"/>
        <v>1</v>
      </c>
      <c r="AI12" s="488"/>
      <c r="AJ12" s="488" t="b">
        <f t="shared" si="0"/>
        <v>1</v>
      </c>
      <c r="AK12" s="488" t="b">
        <f t="shared" si="0"/>
        <v>1</v>
      </c>
      <c r="AL12" s="488"/>
      <c r="AM12" s="488" t="b">
        <f t="shared" si="0"/>
        <v>1</v>
      </c>
      <c r="AN12" s="488" t="b">
        <f t="shared" si="0"/>
        <v>1</v>
      </c>
      <c r="AO12" s="488"/>
      <c r="AP12" s="488" t="b">
        <f t="shared" si="0"/>
        <v>1</v>
      </c>
      <c r="AQ12" s="488" t="b">
        <f t="shared" si="0"/>
        <v>1</v>
      </c>
      <c r="AT12" s="1042"/>
      <c r="AU12" s="1042"/>
    </row>
    <row r="13" spans="1:47" s="89" customFormat="1" x14ac:dyDescent="0.25">
      <c r="A13" s="890" t="s">
        <v>106</v>
      </c>
      <c r="B13" s="891" t="s">
        <v>16</v>
      </c>
      <c r="C13" s="525"/>
      <c r="D13" s="892">
        <v>2</v>
      </c>
      <c r="E13" s="893"/>
      <c r="F13" s="894"/>
      <c r="G13" s="1128">
        <v>3</v>
      </c>
      <c r="H13" s="314">
        <f t="shared" si="1"/>
        <v>90</v>
      </c>
      <c r="I13" s="526">
        <f>J13+K13+L13</f>
        <v>36</v>
      </c>
      <c r="J13" s="896"/>
      <c r="K13" s="896"/>
      <c r="L13" s="896">
        <v>36</v>
      </c>
      <c r="M13" s="195">
        <f t="shared" si="2"/>
        <v>54</v>
      </c>
      <c r="N13" s="527"/>
      <c r="O13" s="528">
        <v>2</v>
      </c>
      <c r="P13" s="529">
        <v>2</v>
      </c>
      <c r="Q13" s="530"/>
      <c r="R13" s="528"/>
      <c r="S13" s="529"/>
      <c r="T13" s="530"/>
      <c r="U13" s="528"/>
      <c r="V13" s="529"/>
      <c r="W13" s="530"/>
      <c r="X13" s="529"/>
      <c r="AD13" s="89" t="s">
        <v>380</v>
      </c>
      <c r="AE13" s="89" t="s">
        <v>101</v>
      </c>
      <c r="AF13" s="492">
        <f>AP28+AQ28</f>
        <v>0</v>
      </c>
      <c r="AG13" s="488" t="b">
        <f t="shared" si="3"/>
        <v>1</v>
      </c>
      <c r="AH13" s="488" t="b">
        <f t="shared" si="3"/>
        <v>0</v>
      </c>
      <c r="AI13" s="488"/>
      <c r="AJ13" s="488" t="b">
        <f t="shared" si="0"/>
        <v>1</v>
      </c>
      <c r="AK13" s="488" t="b">
        <f t="shared" si="0"/>
        <v>1</v>
      </c>
      <c r="AL13" s="488"/>
      <c r="AM13" s="488" t="b">
        <f t="shared" si="0"/>
        <v>1</v>
      </c>
      <c r="AN13" s="488" t="b">
        <f t="shared" si="0"/>
        <v>1</v>
      </c>
      <c r="AO13" s="488"/>
      <c r="AP13" s="488" t="b">
        <f t="shared" si="0"/>
        <v>1</v>
      </c>
      <c r="AQ13" s="488" t="b">
        <f t="shared" si="0"/>
        <v>1</v>
      </c>
      <c r="AT13" s="1042"/>
      <c r="AU13" s="1042"/>
    </row>
    <row r="14" spans="1:47" s="89" customFormat="1" x14ac:dyDescent="0.25">
      <c r="A14" s="890" t="s">
        <v>107</v>
      </c>
      <c r="B14" s="891" t="s">
        <v>16</v>
      </c>
      <c r="C14" s="525"/>
      <c r="D14" s="892">
        <v>3</v>
      </c>
      <c r="E14" s="897"/>
      <c r="F14" s="894"/>
      <c r="G14" s="1128">
        <v>3</v>
      </c>
      <c r="H14" s="314">
        <f t="shared" si="1"/>
        <v>90</v>
      </c>
      <c r="I14" s="526">
        <f>J14+K14+L14</f>
        <v>45</v>
      </c>
      <c r="J14" s="896"/>
      <c r="K14" s="896"/>
      <c r="L14" s="896">
        <v>45</v>
      </c>
      <c r="M14" s="195">
        <f t="shared" si="2"/>
        <v>45</v>
      </c>
      <c r="N14" s="527"/>
      <c r="O14" s="528"/>
      <c r="P14" s="529"/>
      <c r="Q14" s="530">
        <v>3</v>
      </c>
      <c r="R14" s="528"/>
      <c r="S14" s="529"/>
      <c r="T14" s="530"/>
      <c r="U14" s="528"/>
      <c r="V14" s="529"/>
      <c r="W14" s="898"/>
      <c r="X14" s="531"/>
      <c r="AD14" s="89" t="s">
        <v>380</v>
      </c>
      <c r="AF14" s="492">
        <f>SUM(AF10:AF13)</f>
        <v>68</v>
      </c>
      <c r="AG14" s="488" t="b">
        <f t="shared" si="3"/>
        <v>1</v>
      </c>
      <c r="AH14" s="488" t="b">
        <f t="shared" si="3"/>
        <v>1</v>
      </c>
      <c r="AI14" s="488"/>
      <c r="AJ14" s="488" t="b">
        <f t="shared" si="0"/>
        <v>0</v>
      </c>
      <c r="AK14" s="488" t="b">
        <f t="shared" si="0"/>
        <v>1</v>
      </c>
      <c r="AL14" s="488"/>
      <c r="AM14" s="488" t="b">
        <f t="shared" si="0"/>
        <v>1</v>
      </c>
      <c r="AN14" s="488" t="b">
        <f t="shared" si="0"/>
        <v>1</v>
      </c>
      <c r="AO14" s="488"/>
      <c r="AP14" s="488" t="b">
        <f t="shared" si="0"/>
        <v>1</v>
      </c>
      <c r="AQ14" s="488" t="b">
        <f t="shared" si="0"/>
        <v>1</v>
      </c>
      <c r="AT14" s="1042"/>
      <c r="AU14" s="1042"/>
    </row>
    <row r="15" spans="1:47" s="89" customFormat="1" x14ac:dyDescent="0.25">
      <c r="A15" s="890" t="s">
        <v>109</v>
      </c>
      <c r="B15" s="891" t="s">
        <v>16</v>
      </c>
      <c r="C15" s="899"/>
      <c r="D15" s="900" t="s">
        <v>475</v>
      </c>
      <c r="E15" s="900"/>
      <c r="F15" s="901"/>
      <c r="G15" s="1129">
        <v>3</v>
      </c>
      <c r="H15" s="314">
        <f t="shared" si="1"/>
        <v>90</v>
      </c>
      <c r="I15" s="526">
        <f>J15+K15+L15</f>
        <v>36</v>
      </c>
      <c r="J15" s="903"/>
      <c r="K15" s="903"/>
      <c r="L15" s="903">
        <v>36</v>
      </c>
      <c r="M15" s="195">
        <f t="shared" si="2"/>
        <v>54</v>
      </c>
      <c r="N15" s="904"/>
      <c r="O15" s="905"/>
      <c r="P15" s="906"/>
      <c r="Q15" s="907"/>
      <c r="R15" s="905">
        <v>2</v>
      </c>
      <c r="S15" s="906">
        <v>2</v>
      </c>
      <c r="T15" s="907"/>
      <c r="U15" s="905"/>
      <c r="V15" s="906"/>
      <c r="W15" s="907"/>
      <c r="X15" s="906"/>
      <c r="AD15" s="89" t="s">
        <v>380</v>
      </c>
      <c r="AG15" s="488" t="b">
        <f t="shared" si="3"/>
        <v>1</v>
      </c>
      <c r="AH15" s="488" t="b">
        <f t="shared" si="3"/>
        <v>1</v>
      </c>
      <c r="AI15" s="488"/>
      <c r="AJ15" s="488" t="b">
        <f t="shared" si="0"/>
        <v>1</v>
      </c>
      <c r="AK15" s="488" t="b">
        <f t="shared" si="0"/>
        <v>0</v>
      </c>
      <c r="AL15" s="488"/>
      <c r="AM15" s="488" t="b">
        <f t="shared" si="0"/>
        <v>1</v>
      </c>
      <c r="AN15" s="488" t="b">
        <f t="shared" si="0"/>
        <v>1</v>
      </c>
      <c r="AO15" s="488"/>
      <c r="AP15" s="488" t="b">
        <f t="shared" si="0"/>
        <v>1</v>
      </c>
      <c r="AQ15" s="488" t="b">
        <f t="shared" si="0"/>
        <v>1</v>
      </c>
      <c r="AT15" s="1042"/>
      <c r="AU15" s="1042"/>
    </row>
    <row r="16" spans="1:47" s="89" customFormat="1" x14ac:dyDescent="0.25">
      <c r="A16" s="908" t="s">
        <v>110</v>
      </c>
      <c r="B16" s="909" t="s">
        <v>432</v>
      </c>
      <c r="C16" s="525"/>
      <c r="D16" s="910" t="s">
        <v>265</v>
      </c>
      <c r="E16" s="897"/>
      <c r="F16" s="911"/>
      <c r="G16" s="1130">
        <v>2</v>
      </c>
      <c r="H16" s="533">
        <f t="shared" si="1"/>
        <v>60</v>
      </c>
      <c r="I16" s="525">
        <f>J16+L16</f>
        <v>30</v>
      </c>
      <c r="J16" s="534">
        <v>15</v>
      </c>
      <c r="K16" s="534"/>
      <c r="L16" s="534">
        <v>15</v>
      </c>
      <c r="M16" s="535">
        <f t="shared" si="2"/>
        <v>30</v>
      </c>
      <c r="N16" s="527">
        <v>2</v>
      </c>
      <c r="O16" s="528"/>
      <c r="P16" s="529"/>
      <c r="Q16" s="530"/>
      <c r="R16" s="528"/>
      <c r="S16" s="529"/>
      <c r="T16" s="530"/>
      <c r="U16" s="528"/>
      <c r="V16" s="529"/>
      <c r="W16" s="530"/>
      <c r="X16" s="912"/>
      <c r="AD16" s="89" t="s">
        <v>380</v>
      </c>
      <c r="AG16" s="488" t="b">
        <f t="shared" si="3"/>
        <v>0</v>
      </c>
      <c r="AH16" s="488" t="b">
        <f t="shared" si="3"/>
        <v>1</v>
      </c>
      <c r="AI16" s="488"/>
      <c r="AJ16" s="488" t="b">
        <f t="shared" si="0"/>
        <v>1</v>
      </c>
      <c r="AK16" s="488" t="b">
        <f t="shared" si="0"/>
        <v>1</v>
      </c>
      <c r="AL16" s="488"/>
      <c r="AM16" s="488" t="b">
        <f t="shared" si="0"/>
        <v>1</v>
      </c>
      <c r="AN16" s="488" t="b">
        <f t="shared" si="0"/>
        <v>1</v>
      </c>
      <c r="AO16" s="488"/>
      <c r="AP16" s="488" t="b">
        <f t="shared" si="0"/>
        <v>1</v>
      </c>
      <c r="AQ16" s="488" t="b">
        <f t="shared" si="0"/>
        <v>1</v>
      </c>
      <c r="AT16" s="1042"/>
      <c r="AU16" s="1042"/>
    </row>
    <row r="17" spans="1:47" s="89" customFormat="1" x14ac:dyDescent="0.25">
      <c r="A17" s="908" t="s">
        <v>117</v>
      </c>
      <c r="B17" s="909" t="s">
        <v>220</v>
      </c>
      <c r="C17" s="525">
        <v>1</v>
      </c>
      <c r="D17" s="910"/>
      <c r="E17" s="897"/>
      <c r="F17" s="911"/>
      <c r="G17" s="1131">
        <v>6</v>
      </c>
      <c r="H17" s="533">
        <f t="shared" si="1"/>
        <v>180</v>
      </c>
      <c r="I17" s="525">
        <f>J17+L17</f>
        <v>75</v>
      </c>
      <c r="J17" s="534">
        <v>45</v>
      </c>
      <c r="K17" s="534"/>
      <c r="L17" s="534">
        <v>30</v>
      </c>
      <c r="M17" s="535">
        <f t="shared" si="2"/>
        <v>105</v>
      </c>
      <c r="N17" s="527">
        <v>5</v>
      </c>
      <c r="O17" s="528"/>
      <c r="P17" s="529"/>
      <c r="Q17" s="530"/>
      <c r="R17" s="528"/>
      <c r="S17" s="529"/>
      <c r="T17" s="530"/>
      <c r="U17" s="528"/>
      <c r="V17" s="529"/>
      <c r="W17" s="530"/>
      <c r="X17" s="912"/>
      <c r="AD17" s="89" t="s">
        <v>380</v>
      </c>
      <c r="AG17" s="488" t="b">
        <f t="shared" si="3"/>
        <v>0</v>
      </c>
      <c r="AH17" s="488" t="b">
        <f t="shared" si="3"/>
        <v>1</v>
      </c>
      <c r="AI17" s="488"/>
      <c r="AJ17" s="488" t="b">
        <f t="shared" si="0"/>
        <v>1</v>
      </c>
      <c r="AK17" s="488" t="b">
        <f t="shared" si="0"/>
        <v>1</v>
      </c>
      <c r="AL17" s="488"/>
      <c r="AM17" s="488" t="b">
        <f t="shared" si="0"/>
        <v>1</v>
      </c>
      <c r="AN17" s="488" t="b">
        <f t="shared" si="0"/>
        <v>1</v>
      </c>
      <c r="AO17" s="488"/>
      <c r="AP17" s="488" t="b">
        <f t="shared" si="0"/>
        <v>1</v>
      </c>
      <c r="AQ17" s="488" t="b">
        <f t="shared" si="0"/>
        <v>1</v>
      </c>
      <c r="AT17" s="1042"/>
      <c r="AU17" s="1042"/>
    </row>
    <row r="18" spans="1:47" s="89" customFormat="1" ht="31.5" x14ac:dyDescent="0.25">
      <c r="A18" s="908" t="s">
        <v>266</v>
      </c>
      <c r="B18" s="909" t="s">
        <v>119</v>
      </c>
      <c r="C18" s="525"/>
      <c r="D18" s="669">
        <v>2</v>
      </c>
      <c r="E18" s="536"/>
      <c r="F18" s="537"/>
      <c r="G18" s="1131">
        <v>3</v>
      </c>
      <c r="H18" s="533">
        <f t="shared" si="1"/>
        <v>90</v>
      </c>
      <c r="I18" s="525">
        <f>J18+L18</f>
        <v>36</v>
      </c>
      <c r="J18" s="534">
        <v>18</v>
      </c>
      <c r="K18" s="534"/>
      <c r="L18" s="534">
        <v>18</v>
      </c>
      <c r="M18" s="535">
        <f t="shared" si="2"/>
        <v>54</v>
      </c>
      <c r="N18" s="527"/>
      <c r="O18" s="528">
        <v>2</v>
      </c>
      <c r="P18" s="912">
        <v>2</v>
      </c>
      <c r="Q18" s="530"/>
      <c r="R18" s="528"/>
      <c r="S18" s="529"/>
      <c r="T18" s="530"/>
      <c r="U18" s="528"/>
      <c r="V18" s="529"/>
      <c r="W18" s="530"/>
      <c r="X18" s="529"/>
      <c r="AD18" s="89" t="s">
        <v>380</v>
      </c>
      <c r="AG18" s="488" t="b">
        <f t="shared" si="3"/>
        <v>1</v>
      </c>
      <c r="AH18" s="488" t="b">
        <f t="shared" si="3"/>
        <v>0</v>
      </c>
      <c r="AI18" s="488"/>
      <c r="AJ18" s="488" t="b">
        <f t="shared" si="0"/>
        <v>1</v>
      </c>
      <c r="AK18" s="488" t="b">
        <f t="shared" si="0"/>
        <v>1</v>
      </c>
      <c r="AL18" s="488"/>
      <c r="AM18" s="488" t="b">
        <f t="shared" si="0"/>
        <v>1</v>
      </c>
      <c r="AN18" s="488" t="b">
        <f t="shared" si="0"/>
        <v>1</v>
      </c>
      <c r="AO18" s="488"/>
      <c r="AP18" s="488" t="b">
        <f t="shared" si="0"/>
        <v>1</v>
      </c>
      <c r="AQ18" s="488" t="b">
        <f t="shared" si="0"/>
        <v>1</v>
      </c>
      <c r="AT18" s="1042"/>
      <c r="AU18" s="1042"/>
    </row>
    <row r="19" spans="1:47" s="89" customFormat="1" x14ac:dyDescent="0.25">
      <c r="A19" s="908" t="s">
        <v>118</v>
      </c>
      <c r="B19" s="909" t="s">
        <v>31</v>
      </c>
      <c r="C19" s="525">
        <v>2</v>
      </c>
      <c r="D19" s="534"/>
      <c r="E19" s="536"/>
      <c r="F19" s="537"/>
      <c r="G19" s="1131">
        <v>3</v>
      </c>
      <c r="H19" s="533">
        <f>G19*30</f>
        <v>90</v>
      </c>
      <c r="I19" s="525">
        <f>J19+L19</f>
        <v>54</v>
      </c>
      <c r="J19" s="534">
        <v>18</v>
      </c>
      <c r="K19" s="534"/>
      <c r="L19" s="534">
        <v>36</v>
      </c>
      <c r="M19" s="535">
        <f>H19-I19</f>
        <v>36</v>
      </c>
      <c r="N19" s="527"/>
      <c r="O19" s="528">
        <v>3</v>
      </c>
      <c r="P19" s="912">
        <v>3</v>
      </c>
      <c r="Q19" s="530"/>
      <c r="R19" s="528"/>
      <c r="S19" s="529"/>
      <c r="T19" s="530"/>
      <c r="U19" s="528"/>
      <c r="V19" s="529"/>
      <c r="W19" s="530"/>
      <c r="X19" s="529"/>
      <c r="AD19" s="89" t="s">
        <v>380</v>
      </c>
      <c r="AG19" s="488" t="b">
        <f t="shared" si="3"/>
        <v>1</v>
      </c>
      <c r="AH19" s="488" t="b">
        <f t="shared" si="3"/>
        <v>0</v>
      </c>
      <c r="AI19" s="488"/>
      <c r="AJ19" s="488" t="b">
        <f t="shared" si="0"/>
        <v>1</v>
      </c>
      <c r="AK19" s="488" t="b">
        <f t="shared" si="0"/>
        <v>1</v>
      </c>
      <c r="AL19" s="488"/>
      <c r="AM19" s="488" t="b">
        <f t="shared" si="0"/>
        <v>1</v>
      </c>
      <c r="AN19" s="488" t="b">
        <f t="shared" si="0"/>
        <v>1</v>
      </c>
      <c r="AO19" s="488"/>
      <c r="AP19" s="488" t="b">
        <f t="shared" si="0"/>
        <v>1</v>
      </c>
      <c r="AQ19" s="488" t="b">
        <f t="shared" si="0"/>
        <v>1</v>
      </c>
      <c r="AT19" s="1042"/>
      <c r="AU19" s="1042"/>
    </row>
    <row r="20" spans="1:47" s="241" customFormat="1" x14ac:dyDescent="0.25">
      <c r="A20" s="908" t="s">
        <v>120</v>
      </c>
      <c r="B20" s="909" t="s">
        <v>20</v>
      </c>
      <c r="C20" s="525">
        <v>1</v>
      </c>
      <c r="D20" s="534"/>
      <c r="E20" s="536"/>
      <c r="F20" s="537"/>
      <c r="G20" s="1131">
        <v>6</v>
      </c>
      <c r="H20" s="533">
        <f t="shared" si="1"/>
        <v>180</v>
      </c>
      <c r="I20" s="525">
        <f t="shared" ref="I20:I27" si="4">J20+K20+L20</f>
        <v>75</v>
      </c>
      <c r="J20" s="534">
        <v>30</v>
      </c>
      <c r="K20" s="534"/>
      <c r="L20" s="534">
        <v>45</v>
      </c>
      <c r="M20" s="535">
        <f t="shared" si="2"/>
        <v>105</v>
      </c>
      <c r="N20" s="538">
        <v>5</v>
      </c>
      <c r="O20" s="539"/>
      <c r="P20" s="913"/>
      <c r="Q20" s="526"/>
      <c r="R20" s="539"/>
      <c r="S20" s="195"/>
      <c r="T20" s="526"/>
      <c r="U20" s="539"/>
      <c r="V20" s="195"/>
      <c r="W20" s="526"/>
      <c r="X20" s="195"/>
      <c r="AD20" s="241" t="s">
        <v>380</v>
      </c>
      <c r="AG20" s="488" t="b">
        <f t="shared" si="3"/>
        <v>0</v>
      </c>
      <c r="AH20" s="488" t="b">
        <f t="shared" si="3"/>
        <v>1</v>
      </c>
      <c r="AI20" s="914"/>
      <c r="AJ20" s="488" t="b">
        <f t="shared" si="0"/>
        <v>1</v>
      </c>
      <c r="AK20" s="488" t="b">
        <f t="shared" si="0"/>
        <v>1</v>
      </c>
      <c r="AL20" s="914"/>
      <c r="AM20" s="488" t="b">
        <f t="shared" si="0"/>
        <v>1</v>
      </c>
      <c r="AN20" s="488" t="b">
        <f t="shared" si="0"/>
        <v>1</v>
      </c>
      <c r="AO20" s="914"/>
      <c r="AP20" s="488" t="b">
        <f t="shared" si="0"/>
        <v>1</v>
      </c>
      <c r="AQ20" s="488" t="b">
        <f t="shared" si="0"/>
        <v>1</v>
      </c>
      <c r="AT20" s="1163"/>
      <c r="AU20" s="1163"/>
    </row>
    <row r="21" spans="1:47" s="89" customFormat="1" ht="31.5" x14ac:dyDescent="0.25">
      <c r="A21" s="908" t="s">
        <v>121</v>
      </c>
      <c r="B21" s="909" t="s">
        <v>493</v>
      </c>
      <c r="C21" s="540">
        <v>2</v>
      </c>
      <c r="D21" s="534"/>
      <c r="E21" s="536"/>
      <c r="F21" s="535"/>
      <c r="G21" s="1131">
        <v>6</v>
      </c>
      <c r="H21" s="533">
        <f t="shared" si="1"/>
        <v>180</v>
      </c>
      <c r="I21" s="525">
        <f t="shared" si="4"/>
        <v>72</v>
      </c>
      <c r="J21" s="534">
        <v>36</v>
      </c>
      <c r="K21" s="534">
        <v>18</v>
      </c>
      <c r="L21" s="534">
        <v>18</v>
      </c>
      <c r="M21" s="535">
        <f t="shared" si="2"/>
        <v>108</v>
      </c>
      <c r="N21" s="538"/>
      <c r="O21" s="539">
        <v>4</v>
      </c>
      <c r="P21" s="195">
        <v>4</v>
      </c>
      <c r="Q21" s="526"/>
      <c r="R21" s="539"/>
      <c r="S21" s="195"/>
      <c r="T21" s="526"/>
      <c r="U21" s="539"/>
      <c r="V21" s="195"/>
      <c r="W21" s="526"/>
      <c r="X21" s="195"/>
      <c r="AD21" s="89" t="s">
        <v>380</v>
      </c>
      <c r="AG21" s="488" t="b">
        <f t="shared" si="3"/>
        <v>1</v>
      </c>
      <c r="AH21" s="488" t="b">
        <f t="shared" si="3"/>
        <v>0</v>
      </c>
      <c r="AI21" s="488"/>
      <c r="AJ21" s="488" t="b">
        <f t="shared" si="0"/>
        <v>1</v>
      </c>
      <c r="AK21" s="488" t="b">
        <f t="shared" si="0"/>
        <v>1</v>
      </c>
      <c r="AL21" s="488"/>
      <c r="AM21" s="488" t="b">
        <f t="shared" si="0"/>
        <v>1</v>
      </c>
      <c r="AN21" s="488" t="b">
        <f t="shared" si="0"/>
        <v>1</v>
      </c>
      <c r="AO21" s="488"/>
      <c r="AP21" s="488" t="b">
        <f t="shared" si="0"/>
        <v>1</v>
      </c>
      <c r="AQ21" s="488" t="b">
        <f t="shared" si="0"/>
        <v>1</v>
      </c>
      <c r="AT21" s="1042"/>
      <c r="AU21" s="1042"/>
    </row>
    <row r="22" spans="1:47" s="89" customFormat="1" x14ac:dyDescent="0.25">
      <c r="A22" s="908" t="s">
        <v>122</v>
      </c>
      <c r="B22" s="915" t="s">
        <v>431</v>
      </c>
      <c r="C22" s="540"/>
      <c r="D22" s="534">
        <v>1</v>
      </c>
      <c r="E22" s="534"/>
      <c r="F22" s="535"/>
      <c r="G22" s="1132">
        <v>4</v>
      </c>
      <c r="H22" s="533">
        <f t="shared" si="1"/>
        <v>120</v>
      </c>
      <c r="I22" s="525">
        <f t="shared" si="4"/>
        <v>60</v>
      </c>
      <c r="J22" s="534">
        <v>15</v>
      </c>
      <c r="K22" s="534">
        <v>45</v>
      </c>
      <c r="L22" s="534"/>
      <c r="M22" s="535">
        <f t="shared" si="2"/>
        <v>60</v>
      </c>
      <c r="N22" s="538">
        <v>4</v>
      </c>
      <c r="O22" s="539"/>
      <c r="P22" s="195"/>
      <c r="Q22" s="526"/>
      <c r="R22" s="539"/>
      <c r="S22" s="195"/>
      <c r="T22" s="526"/>
      <c r="U22" s="539"/>
      <c r="V22" s="195"/>
      <c r="W22" s="526"/>
      <c r="X22" s="195"/>
      <c r="AD22" s="89" t="s">
        <v>380</v>
      </c>
      <c r="AG22" s="488" t="b">
        <f t="shared" si="3"/>
        <v>0</v>
      </c>
      <c r="AH22" s="488" t="b">
        <f t="shared" si="3"/>
        <v>1</v>
      </c>
      <c r="AI22" s="488"/>
      <c r="AJ22" s="488" t="b">
        <f t="shared" si="0"/>
        <v>1</v>
      </c>
      <c r="AK22" s="488" t="b">
        <f t="shared" si="0"/>
        <v>1</v>
      </c>
      <c r="AL22" s="488"/>
      <c r="AM22" s="488" t="b">
        <f t="shared" si="0"/>
        <v>1</v>
      </c>
      <c r="AN22" s="488" t="b">
        <f t="shared" si="0"/>
        <v>1</v>
      </c>
      <c r="AO22" s="488"/>
      <c r="AP22" s="488" t="b">
        <f t="shared" si="0"/>
        <v>1</v>
      </c>
      <c r="AQ22" s="488" t="b">
        <f t="shared" si="0"/>
        <v>1</v>
      </c>
      <c r="AT22" s="1042"/>
      <c r="AU22" s="1042"/>
    </row>
    <row r="23" spans="1:47" s="89" customFormat="1" x14ac:dyDescent="0.25">
      <c r="A23" s="908" t="s">
        <v>408</v>
      </c>
      <c r="B23" s="915" t="s">
        <v>378</v>
      </c>
      <c r="C23" s="540">
        <v>1</v>
      </c>
      <c r="D23" s="534"/>
      <c r="E23" s="534"/>
      <c r="F23" s="535"/>
      <c r="G23" s="1132">
        <v>5</v>
      </c>
      <c r="H23" s="533">
        <f t="shared" si="1"/>
        <v>150</v>
      </c>
      <c r="I23" s="525">
        <f t="shared" si="4"/>
        <v>60</v>
      </c>
      <c r="J23" s="534">
        <v>30</v>
      </c>
      <c r="K23" s="534"/>
      <c r="L23" s="534">
        <v>30</v>
      </c>
      <c r="M23" s="535">
        <f t="shared" si="2"/>
        <v>90</v>
      </c>
      <c r="N23" s="527">
        <v>4</v>
      </c>
      <c r="O23" s="528"/>
      <c r="P23" s="529"/>
      <c r="Q23" s="530"/>
      <c r="R23" s="528"/>
      <c r="S23" s="529"/>
      <c r="T23" s="530"/>
      <c r="U23" s="528"/>
      <c r="V23" s="529"/>
      <c r="W23" s="530"/>
      <c r="X23" s="529"/>
      <c r="AD23" s="89" t="s">
        <v>380</v>
      </c>
      <c r="AG23" s="488" t="b">
        <f t="shared" si="3"/>
        <v>0</v>
      </c>
      <c r="AH23" s="488" t="b">
        <f t="shared" si="3"/>
        <v>1</v>
      </c>
      <c r="AI23" s="488"/>
      <c r="AJ23" s="488" t="b">
        <f t="shared" si="0"/>
        <v>1</v>
      </c>
      <c r="AK23" s="488" t="b">
        <f t="shared" si="0"/>
        <v>1</v>
      </c>
      <c r="AL23" s="488"/>
      <c r="AM23" s="488" t="b">
        <f t="shared" si="0"/>
        <v>1</v>
      </c>
      <c r="AN23" s="488" t="b">
        <f t="shared" si="0"/>
        <v>1</v>
      </c>
      <c r="AO23" s="488"/>
      <c r="AP23" s="488" t="b">
        <f t="shared" si="0"/>
        <v>1</v>
      </c>
      <c r="AQ23" s="488" t="b">
        <f t="shared" si="0"/>
        <v>1</v>
      </c>
      <c r="AT23" s="1042"/>
      <c r="AU23" s="1042"/>
    </row>
    <row r="24" spans="1:47" s="89" customFormat="1" x14ac:dyDescent="0.25">
      <c r="A24" s="908" t="s">
        <v>158</v>
      </c>
      <c r="B24" s="915" t="s">
        <v>245</v>
      </c>
      <c r="C24" s="540">
        <v>2</v>
      </c>
      <c r="D24" s="534"/>
      <c r="E24" s="534"/>
      <c r="F24" s="535"/>
      <c r="G24" s="1132">
        <v>6</v>
      </c>
      <c r="H24" s="533">
        <f t="shared" si="1"/>
        <v>180</v>
      </c>
      <c r="I24" s="525">
        <f t="shared" si="4"/>
        <v>72</v>
      </c>
      <c r="J24" s="534">
        <v>36</v>
      </c>
      <c r="K24" s="534"/>
      <c r="L24" s="534">
        <v>36</v>
      </c>
      <c r="M24" s="535">
        <f t="shared" si="2"/>
        <v>108</v>
      </c>
      <c r="N24" s="527"/>
      <c r="O24" s="528">
        <v>4</v>
      </c>
      <c r="P24" s="529">
        <v>4</v>
      </c>
      <c r="Q24" s="530"/>
      <c r="R24" s="528"/>
      <c r="S24" s="529"/>
      <c r="T24" s="530"/>
      <c r="U24" s="528"/>
      <c r="V24" s="529"/>
      <c r="W24" s="530"/>
      <c r="X24" s="529"/>
      <c r="AD24" s="89" t="s">
        <v>380</v>
      </c>
      <c r="AG24" s="488" t="b">
        <f t="shared" si="3"/>
        <v>1</v>
      </c>
      <c r="AH24" s="488" t="b">
        <f t="shared" si="3"/>
        <v>0</v>
      </c>
      <c r="AI24" s="488"/>
      <c r="AJ24" s="488" t="b">
        <f t="shared" si="0"/>
        <v>1</v>
      </c>
      <c r="AK24" s="488" t="b">
        <f t="shared" si="0"/>
        <v>1</v>
      </c>
      <c r="AL24" s="488"/>
      <c r="AM24" s="488" t="b">
        <f t="shared" si="0"/>
        <v>1</v>
      </c>
      <c r="AN24" s="488" t="b">
        <f t="shared" si="0"/>
        <v>1</v>
      </c>
      <c r="AO24" s="488"/>
      <c r="AP24" s="488" t="b">
        <f t="shared" si="0"/>
        <v>1</v>
      </c>
      <c r="AQ24" s="488" t="b">
        <f t="shared" si="0"/>
        <v>1</v>
      </c>
      <c r="AT24" s="1042"/>
      <c r="AU24" s="1042"/>
    </row>
    <row r="25" spans="1:47" s="89" customFormat="1" x14ac:dyDescent="0.25">
      <c r="A25" s="908" t="s">
        <v>120</v>
      </c>
      <c r="B25" s="909" t="s">
        <v>433</v>
      </c>
      <c r="C25" s="525">
        <v>1</v>
      </c>
      <c r="D25" s="534"/>
      <c r="E25" s="536"/>
      <c r="F25" s="537"/>
      <c r="G25" s="1131">
        <v>4</v>
      </c>
      <c r="H25" s="533">
        <f>G25*30</f>
        <v>120</v>
      </c>
      <c r="I25" s="525">
        <f>J25+K25+L25</f>
        <v>45</v>
      </c>
      <c r="J25" s="534">
        <v>30</v>
      </c>
      <c r="K25" s="534"/>
      <c r="L25" s="534">
        <v>15</v>
      </c>
      <c r="M25" s="536">
        <f>H25-I25</f>
        <v>75</v>
      </c>
      <c r="N25" s="896">
        <v>3</v>
      </c>
      <c r="O25" s="542"/>
      <c r="P25" s="542"/>
      <c r="Q25" s="542"/>
      <c r="R25" s="542"/>
      <c r="S25" s="542"/>
      <c r="T25" s="542"/>
      <c r="U25" s="542"/>
      <c r="V25" s="542"/>
      <c r="W25" s="542"/>
      <c r="X25" s="542"/>
      <c r="AG25" s="488" t="b">
        <f>ISBLANK(N25)</f>
        <v>0</v>
      </c>
      <c r="AH25" s="488" t="b">
        <f>ISBLANK(O25)</f>
        <v>1</v>
      </c>
      <c r="AI25" s="488"/>
      <c r="AJ25" s="488"/>
      <c r="AK25" s="488"/>
      <c r="AL25" s="488"/>
      <c r="AM25" s="488"/>
      <c r="AN25" s="488"/>
      <c r="AO25" s="488"/>
      <c r="AP25" s="488"/>
      <c r="AQ25" s="488"/>
      <c r="AT25" s="1042"/>
      <c r="AU25" s="1042"/>
    </row>
    <row r="26" spans="1:47" s="89" customFormat="1" x14ac:dyDescent="0.25">
      <c r="A26" s="916" t="s">
        <v>159</v>
      </c>
      <c r="B26" s="917" t="s">
        <v>368</v>
      </c>
      <c r="C26" s="918"/>
      <c r="D26" s="534">
        <v>3</v>
      </c>
      <c r="E26" s="534"/>
      <c r="F26" s="534"/>
      <c r="G26" s="1149">
        <v>6</v>
      </c>
      <c r="H26" s="534">
        <f t="shared" si="1"/>
        <v>180</v>
      </c>
      <c r="I26" s="1153">
        <f t="shared" si="4"/>
        <v>60</v>
      </c>
      <c r="J26" s="534">
        <v>30</v>
      </c>
      <c r="K26" s="534"/>
      <c r="L26" s="534">
        <v>30</v>
      </c>
      <c r="M26" s="920">
        <f t="shared" si="2"/>
        <v>120</v>
      </c>
      <c r="N26" s="542"/>
      <c r="O26" s="542"/>
      <c r="P26" s="542"/>
      <c r="Q26" s="542">
        <v>4</v>
      </c>
      <c r="R26" s="542"/>
      <c r="S26" s="542"/>
      <c r="T26" s="542"/>
      <c r="U26" s="542"/>
      <c r="V26" s="542"/>
      <c r="W26" s="542"/>
      <c r="X26" s="542"/>
      <c r="AD26" s="89" t="s">
        <v>380</v>
      </c>
      <c r="AG26" s="488" t="b">
        <f t="shared" si="3"/>
        <v>1</v>
      </c>
      <c r="AH26" s="488" t="b">
        <f t="shared" si="3"/>
        <v>1</v>
      </c>
      <c r="AI26" s="488"/>
      <c r="AJ26" s="488" t="b">
        <f t="shared" si="0"/>
        <v>0</v>
      </c>
      <c r="AK26" s="488" t="b">
        <f t="shared" si="0"/>
        <v>1</v>
      </c>
      <c r="AL26" s="488"/>
      <c r="AM26" s="488" t="b">
        <f t="shared" si="0"/>
        <v>1</v>
      </c>
      <c r="AN26" s="488" t="b">
        <f t="shared" si="0"/>
        <v>1</v>
      </c>
      <c r="AO26" s="488"/>
      <c r="AP26" s="488" t="b">
        <f t="shared" si="0"/>
        <v>1</v>
      </c>
      <c r="AQ26" s="488" t="b">
        <f t="shared" si="0"/>
        <v>1</v>
      </c>
      <c r="AT26" s="1042"/>
      <c r="AU26" s="1042"/>
    </row>
    <row r="27" spans="1:47" s="89" customFormat="1" ht="16.5" thickBot="1" x14ac:dyDescent="0.3">
      <c r="A27" s="916" t="s">
        <v>160</v>
      </c>
      <c r="B27" s="917" t="s">
        <v>435</v>
      </c>
      <c r="C27" s="918"/>
      <c r="D27" s="534">
        <v>3</v>
      </c>
      <c r="E27" s="534"/>
      <c r="F27" s="534"/>
      <c r="G27" s="1149">
        <v>5</v>
      </c>
      <c r="H27" s="534">
        <f t="shared" si="1"/>
        <v>150</v>
      </c>
      <c r="I27" s="1153">
        <f t="shared" si="4"/>
        <v>45</v>
      </c>
      <c r="J27" s="534">
        <v>30</v>
      </c>
      <c r="K27" s="534"/>
      <c r="L27" s="534">
        <v>15</v>
      </c>
      <c r="M27" s="920">
        <f t="shared" si="2"/>
        <v>105</v>
      </c>
      <c r="N27" s="542"/>
      <c r="O27" s="542"/>
      <c r="P27" s="542"/>
      <c r="Q27" s="542">
        <v>3</v>
      </c>
      <c r="R27" s="542"/>
      <c r="S27" s="542"/>
      <c r="T27" s="542"/>
      <c r="U27" s="542"/>
      <c r="V27" s="542"/>
      <c r="W27" s="542"/>
      <c r="X27" s="542"/>
      <c r="AD27" s="89" t="s">
        <v>380</v>
      </c>
      <c r="AG27" s="488" t="b">
        <f t="shared" si="3"/>
        <v>1</v>
      </c>
      <c r="AH27" s="488" t="b">
        <f t="shared" si="3"/>
        <v>1</v>
      </c>
      <c r="AI27" s="488"/>
      <c r="AJ27" s="488" t="b">
        <f t="shared" ref="AJ27:AQ27" si="5">ISBLANK(Q27)</f>
        <v>0</v>
      </c>
      <c r="AK27" s="488" t="b">
        <f t="shared" si="5"/>
        <v>1</v>
      </c>
      <c r="AL27" s="488"/>
      <c r="AM27" s="488" t="b">
        <f t="shared" si="5"/>
        <v>1</v>
      </c>
      <c r="AN27" s="488" t="b">
        <f t="shared" si="5"/>
        <v>1</v>
      </c>
      <c r="AO27" s="488"/>
      <c r="AP27" s="488" t="b">
        <f t="shared" si="5"/>
        <v>1</v>
      </c>
      <c r="AQ27" s="488" t="b">
        <f t="shared" si="5"/>
        <v>1</v>
      </c>
      <c r="AT27" s="1042"/>
      <c r="AU27" s="1042"/>
    </row>
    <row r="28" spans="1:47" s="75" customFormat="1" ht="16.5" thickBot="1" x14ac:dyDescent="0.3">
      <c r="A28" s="1474" t="s">
        <v>123</v>
      </c>
      <c r="B28" s="1476"/>
      <c r="C28" s="1159"/>
      <c r="D28" s="475"/>
      <c r="E28" s="1158"/>
      <c r="F28" s="1158"/>
      <c r="G28" s="476">
        <f>SUM(G16:G27)+G11</f>
        <v>68</v>
      </c>
      <c r="H28" s="330">
        <f t="shared" ref="H28:M28" si="6">SUM(H16:H27)+H11</f>
        <v>2040</v>
      </c>
      <c r="I28" s="330">
        <f t="shared" si="6"/>
        <v>846</v>
      </c>
      <c r="J28" s="330">
        <f t="shared" si="6"/>
        <v>333</v>
      </c>
      <c r="K28" s="330">
        <f t="shared" si="6"/>
        <v>63</v>
      </c>
      <c r="L28" s="330">
        <f t="shared" si="6"/>
        <v>450</v>
      </c>
      <c r="M28" s="330">
        <f t="shared" si="6"/>
        <v>1194</v>
      </c>
      <c r="N28" s="330">
        <f>SUM(N11:N27)</f>
        <v>26</v>
      </c>
      <c r="O28" s="330">
        <f t="shared" ref="O28:X28" si="7">SUM(O11:O27)</f>
        <v>15</v>
      </c>
      <c r="P28" s="330">
        <f t="shared" si="7"/>
        <v>15</v>
      </c>
      <c r="Q28" s="330">
        <f t="shared" si="7"/>
        <v>10</v>
      </c>
      <c r="R28" s="330">
        <f t="shared" si="7"/>
        <v>2</v>
      </c>
      <c r="S28" s="330">
        <f t="shared" si="7"/>
        <v>2</v>
      </c>
      <c r="T28" s="330">
        <f t="shared" si="7"/>
        <v>0</v>
      </c>
      <c r="U28" s="330">
        <f t="shared" si="7"/>
        <v>0</v>
      </c>
      <c r="V28" s="330">
        <f t="shared" si="7"/>
        <v>0</v>
      </c>
      <c r="W28" s="330">
        <f t="shared" si="7"/>
        <v>0</v>
      </c>
      <c r="X28" s="330">
        <f t="shared" si="7"/>
        <v>0</v>
      </c>
      <c r="Y28" s="431">
        <f>SUM(Y11:Y25)</f>
        <v>0</v>
      </c>
      <c r="Z28" s="249">
        <f>SUM(Z11:Z25)</f>
        <v>0</v>
      </c>
      <c r="AA28" s="249">
        <f>SUM(AA11:AA25)</f>
        <v>0</v>
      </c>
      <c r="AB28" s="249">
        <f>SUM(AB11:AB25)</f>
        <v>0</v>
      </c>
      <c r="AC28" s="249">
        <f>SUM(AC11:AC25)</f>
        <v>0</v>
      </c>
      <c r="AD28" s="75">
        <f>30*G28</f>
        <v>2040</v>
      </c>
      <c r="AG28" s="490">
        <f t="shared" ref="AG28:AQ28" si="8">SUMIF(AG11:AG27,FALSE,$G11:$G27)</f>
        <v>30</v>
      </c>
      <c r="AH28" s="490">
        <f t="shared" si="8"/>
        <v>21</v>
      </c>
      <c r="AI28" s="490">
        <f t="shared" si="8"/>
        <v>0</v>
      </c>
      <c r="AJ28" s="490">
        <f t="shared" si="8"/>
        <v>14</v>
      </c>
      <c r="AK28" s="490">
        <f t="shared" si="8"/>
        <v>3</v>
      </c>
      <c r="AL28" s="490">
        <f t="shared" si="8"/>
        <v>0</v>
      </c>
      <c r="AM28" s="490">
        <f t="shared" si="8"/>
        <v>0</v>
      </c>
      <c r="AN28" s="490">
        <f t="shared" si="8"/>
        <v>0</v>
      </c>
      <c r="AO28" s="490">
        <f t="shared" si="8"/>
        <v>0</v>
      </c>
      <c r="AP28" s="490">
        <f t="shared" si="8"/>
        <v>0</v>
      </c>
      <c r="AQ28" s="490">
        <f t="shared" si="8"/>
        <v>0</v>
      </c>
      <c r="AR28" s="491">
        <f>SUM(AG28:AQ28)</f>
        <v>68</v>
      </c>
      <c r="AT28" s="1162"/>
      <c r="AU28" s="1162"/>
    </row>
    <row r="29" spans="1:47" ht="16.5" customHeight="1" thickBot="1" x14ac:dyDescent="0.3">
      <c r="A29" s="1440" t="s">
        <v>124</v>
      </c>
      <c r="B29" s="1441"/>
      <c r="C29" s="1441"/>
      <c r="D29" s="1441"/>
      <c r="E29" s="1441"/>
      <c r="F29" s="1441"/>
      <c r="G29" s="1441"/>
      <c r="H29" s="1441"/>
      <c r="I29" s="1441"/>
      <c r="J29" s="1441"/>
      <c r="K29" s="1441"/>
      <c r="L29" s="1441"/>
      <c r="M29" s="1441"/>
      <c r="N29" s="1442"/>
      <c r="O29" s="1442"/>
      <c r="P29" s="1442"/>
      <c r="Q29" s="1442"/>
      <c r="R29" s="1442"/>
      <c r="S29" s="1442"/>
      <c r="T29" s="1442"/>
      <c r="U29" s="1442"/>
      <c r="V29" s="1442"/>
      <c r="W29" s="1442"/>
      <c r="X29" s="1443"/>
    </row>
    <row r="30" spans="1:47" ht="16.5" customHeight="1" x14ac:dyDescent="0.25">
      <c r="A30" s="274" t="s">
        <v>125</v>
      </c>
      <c r="B30" s="270" t="s">
        <v>238</v>
      </c>
      <c r="C30" s="258"/>
      <c r="D30" s="1170" t="s">
        <v>452</v>
      </c>
      <c r="E30" s="254"/>
      <c r="F30" s="259"/>
      <c r="G30" s="1150">
        <v>4</v>
      </c>
      <c r="H30" s="264">
        <f>G30*30</f>
        <v>120</v>
      </c>
      <c r="I30" s="266">
        <f>J30+K30+L30</f>
        <v>45</v>
      </c>
      <c r="J30" s="1169">
        <v>15</v>
      </c>
      <c r="K30" s="1169"/>
      <c r="L30" s="1169">
        <v>30</v>
      </c>
      <c r="M30" s="339">
        <f>H30-I30</f>
        <v>75</v>
      </c>
      <c r="N30" s="265"/>
      <c r="O30" s="387"/>
      <c r="P30" s="256"/>
      <c r="Q30" s="340"/>
      <c r="R30" s="388"/>
      <c r="S30" s="256"/>
      <c r="T30" s="1168">
        <v>3</v>
      </c>
      <c r="U30" s="389"/>
      <c r="V30" s="256"/>
      <c r="W30" s="267"/>
      <c r="X30" s="256"/>
      <c r="AD30" s="127" t="s">
        <v>380</v>
      </c>
      <c r="AE30" s="89" t="s">
        <v>98</v>
      </c>
      <c r="AF30" s="127">
        <f>AG54+AH54</f>
        <v>6</v>
      </c>
      <c r="AG30" s="488" t="b">
        <f>ISBLANK(N30)</f>
        <v>1</v>
      </c>
      <c r="AH30" s="488" t="b">
        <f>ISBLANK(O30)</f>
        <v>1</v>
      </c>
      <c r="AJ30" s="488" t="b">
        <f>ISBLANK(Q30)</f>
        <v>1</v>
      </c>
      <c r="AK30" s="488" t="b">
        <f>ISBLANK(R30)</f>
        <v>1</v>
      </c>
      <c r="AM30" s="488" t="b">
        <f>ISBLANK(T30)</f>
        <v>0</v>
      </c>
      <c r="AN30" s="488" t="b">
        <f>ISBLANK(U30)</f>
        <v>1</v>
      </c>
      <c r="AP30" s="488" t="b">
        <f>ISBLANK(W30)</f>
        <v>1</v>
      </c>
      <c r="AQ30" s="488" t="b">
        <f>ISBLANK(X30)</f>
        <v>1</v>
      </c>
      <c r="AT30" s="1164">
        <f>I30/H30</f>
        <v>0.375</v>
      </c>
    </row>
    <row r="31" spans="1:47" x14ac:dyDescent="0.25">
      <c r="A31" s="543" t="s">
        <v>163</v>
      </c>
      <c r="B31" s="544" t="s">
        <v>278</v>
      </c>
      <c r="C31" s="525">
        <v>4</v>
      </c>
      <c r="D31" s="534"/>
      <c r="E31" s="536"/>
      <c r="F31" s="537"/>
      <c r="G31" s="1131">
        <v>6</v>
      </c>
      <c r="H31" s="533">
        <f>G31*30</f>
        <v>180</v>
      </c>
      <c r="I31" s="525">
        <f>J31+L31</f>
        <v>72</v>
      </c>
      <c r="J31" s="534">
        <v>36</v>
      </c>
      <c r="K31" s="534"/>
      <c r="L31" s="534">
        <v>36</v>
      </c>
      <c r="M31" s="535">
        <f>H31-I31</f>
        <v>108</v>
      </c>
      <c r="N31" s="527"/>
      <c r="O31" s="528"/>
      <c r="P31" s="912"/>
      <c r="Q31" s="530"/>
      <c r="R31" s="528">
        <v>4</v>
      </c>
      <c r="S31" s="529">
        <v>4</v>
      </c>
      <c r="T31" s="530"/>
      <c r="U31" s="528"/>
      <c r="V31" s="529"/>
      <c r="W31" s="530"/>
      <c r="X31" s="529"/>
      <c r="AD31" s="127" t="s">
        <v>380</v>
      </c>
      <c r="AE31" s="89" t="s">
        <v>99</v>
      </c>
      <c r="AF31" s="127">
        <f>AJ54+AK54</f>
        <v>24</v>
      </c>
      <c r="AG31" s="488" t="b">
        <f t="shared" ref="AG31:AQ52" si="9">ISBLANK(N31)</f>
        <v>1</v>
      </c>
      <c r="AH31" s="488" t="b">
        <f t="shared" si="9"/>
        <v>1</v>
      </c>
      <c r="AJ31" s="488" t="b">
        <f t="shared" si="9"/>
        <v>1</v>
      </c>
      <c r="AK31" s="488" t="b">
        <f t="shared" si="9"/>
        <v>0</v>
      </c>
      <c r="AM31" s="488" t="b">
        <f t="shared" si="9"/>
        <v>1</v>
      </c>
      <c r="AN31" s="488" t="b">
        <f t="shared" si="9"/>
        <v>1</v>
      </c>
      <c r="AP31" s="488" t="b">
        <f t="shared" si="9"/>
        <v>1</v>
      </c>
      <c r="AQ31" s="488" t="b">
        <f t="shared" si="9"/>
        <v>1</v>
      </c>
      <c r="AT31" s="1164">
        <f t="shared" ref="AT31:AT53" si="10">I31/H31</f>
        <v>0.4</v>
      </c>
    </row>
    <row r="32" spans="1:47" x14ac:dyDescent="0.25">
      <c r="A32" s="543" t="s">
        <v>164</v>
      </c>
      <c r="B32" s="921" t="s">
        <v>224</v>
      </c>
      <c r="C32" s="540">
        <v>3</v>
      </c>
      <c r="D32" s="534"/>
      <c r="E32" s="536"/>
      <c r="F32" s="535"/>
      <c r="G32" s="1131">
        <v>5</v>
      </c>
      <c r="H32" s="533">
        <f>G32*30</f>
        <v>150</v>
      </c>
      <c r="I32" s="525">
        <f>J32+K32+L32</f>
        <v>60</v>
      </c>
      <c r="J32" s="534">
        <v>30</v>
      </c>
      <c r="K32" s="534"/>
      <c r="L32" s="534">
        <v>30</v>
      </c>
      <c r="M32" s="535">
        <f>H32-I32</f>
        <v>90</v>
      </c>
      <c r="N32" s="538"/>
      <c r="O32" s="539"/>
      <c r="P32" s="195"/>
      <c r="Q32" s="526">
        <v>4</v>
      </c>
      <c r="R32" s="539"/>
      <c r="S32" s="195"/>
      <c r="T32" s="526"/>
      <c r="U32" s="539"/>
      <c r="V32" s="195"/>
      <c r="W32" s="526"/>
      <c r="X32" s="195"/>
      <c r="AD32" s="127" t="s">
        <v>380</v>
      </c>
      <c r="AE32" s="89" t="s">
        <v>100</v>
      </c>
      <c r="AF32" s="127">
        <f>AM54+AN54</f>
        <v>37</v>
      </c>
      <c r="AG32" s="488" t="b">
        <f t="shared" si="9"/>
        <v>1</v>
      </c>
      <c r="AH32" s="488" t="b">
        <f t="shared" si="9"/>
        <v>1</v>
      </c>
      <c r="AJ32" s="488" t="b">
        <f t="shared" si="9"/>
        <v>0</v>
      </c>
      <c r="AK32" s="488" t="b">
        <f t="shared" si="9"/>
        <v>1</v>
      </c>
      <c r="AM32" s="488" t="b">
        <f t="shared" si="9"/>
        <v>1</v>
      </c>
      <c r="AN32" s="488" t="b">
        <f t="shared" si="9"/>
        <v>1</v>
      </c>
      <c r="AP32" s="488" t="b">
        <f t="shared" si="9"/>
        <v>1</v>
      </c>
      <c r="AQ32" s="488" t="b">
        <f t="shared" si="9"/>
        <v>1</v>
      </c>
      <c r="AT32" s="1164">
        <f t="shared" si="10"/>
        <v>0.4</v>
      </c>
    </row>
    <row r="33" spans="1:47" s="89" customFormat="1" x14ac:dyDescent="0.25">
      <c r="A33" s="916" t="s">
        <v>266</v>
      </c>
      <c r="B33" s="915" t="s">
        <v>308</v>
      </c>
      <c r="C33" s="540"/>
      <c r="D33" s="534">
        <v>2</v>
      </c>
      <c r="E33" s="536"/>
      <c r="F33" s="535"/>
      <c r="G33" s="1132">
        <v>6</v>
      </c>
      <c r="H33" s="533">
        <f>G33*30</f>
        <v>180</v>
      </c>
      <c r="I33" s="525">
        <f>J33+K33+L33</f>
        <v>72</v>
      </c>
      <c r="J33" s="534">
        <v>36</v>
      </c>
      <c r="K33" s="534"/>
      <c r="L33" s="534">
        <v>36</v>
      </c>
      <c r="M33" s="535">
        <f>H33-I33</f>
        <v>108</v>
      </c>
      <c r="N33" s="538"/>
      <c r="O33" s="539">
        <v>4</v>
      </c>
      <c r="P33" s="195">
        <v>4</v>
      </c>
      <c r="Q33" s="526"/>
      <c r="R33" s="539"/>
      <c r="S33" s="195"/>
      <c r="T33" s="526"/>
      <c r="U33" s="539"/>
      <c r="V33" s="195"/>
      <c r="W33" s="526"/>
      <c r="X33" s="195"/>
      <c r="AD33" s="89" t="s">
        <v>380</v>
      </c>
      <c r="AE33" s="89" t="s">
        <v>101</v>
      </c>
      <c r="AF33" s="127">
        <f>AP54+AQ54</f>
        <v>24</v>
      </c>
      <c r="AG33" s="488" t="b">
        <f t="shared" si="9"/>
        <v>1</v>
      </c>
      <c r="AH33" s="488" t="b">
        <f t="shared" si="9"/>
        <v>0</v>
      </c>
      <c r="AI33" s="488"/>
      <c r="AJ33" s="488" t="b">
        <f t="shared" si="9"/>
        <v>1</v>
      </c>
      <c r="AK33" s="488" t="b">
        <f t="shared" si="9"/>
        <v>1</v>
      </c>
      <c r="AL33" s="488"/>
      <c r="AM33" s="488" t="b">
        <f t="shared" si="9"/>
        <v>1</v>
      </c>
      <c r="AN33" s="488" t="b">
        <f t="shared" si="9"/>
        <v>1</v>
      </c>
      <c r="AO33" s="488"/>
      <c r="AP33" s="488" t="b">
        <f t="shared" si="9"/>
        <v>1</v>
      </c>
      <c r="AQ33" s="488" t="b">
        <f t="shared" si="9"/>
        <v>1</v>
      </c>
      <c r="AT33" s="1164">
        <f t="shared" si="10"/>
        <v>0.4</v>
      </c>
      <c r="AU33" s="1042"/>
    </row>
    <row r="34" spans="1:47" x14ac:dyDescent="0.25">
      <c r="A34" s="543" t="s">
        <v>165</v>
      </c>
      <c r="B34" s="921" t="s">
        <v>246</v>
      </c>
      <c r="C34" s="540"/>
      <c r="D34" s="534">
        <v>3</v>
      </c>
      <c r="E34" s="536"/>
      <c r="F34" s="535"/>
      <c r="G34" s="1131">
        <v>1</v>
      </c>
      <c r="H34" s="533">
        <f>G34*30</f>
        <v>30</v>
      </c>
      <c r="I34" s="525">
        <f>J34+K34+L34</f>
        <v>15</v>
      </c>
      <c r="J34" s="534"/>
      <c r="K34" s="534"/>
      <c r="L34" s="534">
        <v>15</v>
      </c>
      <c r="M34" s="535">
        <f>H34-I34</f>
        <v>15</v>
      </c>
      <c r="N34" s="538"/>
      <c r="O34" s="539"/>
      <c r="P34" s="195"/>
      <c r="Q34" s="526">
        <v>1</v>
      </c>
      <c r="R34" s="539"/>
      <c r="S34" s="195"/>
      <c r="T34" s="526"/>
      <c r="U34" s="539"/>
      <c r="V34" s="195"/>
      <c r="W34" s="526"/>
      <c r="X34" s="195"/>
      <c r="AD34" s="127" t="s">
        <v>380</v>
      </c>
      <c r="AF34" s="494">
        <f>SUM(AF30:AF33)</f>
        <v>91</v>
      </c>
      <c r="AG34" s="488" t="b">
        <f t="shared" si="9"/>
        <v>1</v>
      </c>
      <c r="AH34" s="488" t="b">
        <f t="shared" si="9"/>
        <v>1</v>
      </c>
      <c r="AJ34" s="488" t="b">
        <f t="shared" si="9"/>
        <v>0</v>
      </c>
      <c r="AK34" s="488" t="b">
        <f t="shared" si="9"/>
        <v>1</v>
      </c>
      <c r="AM34" s="488" t="b">
        <f t="shared" si="9"/>
        <v>1</v>
      </c>
      <c r="AN34" s="488" t="b">
        <f>ISBLANK(U34)</f>
        <v>1</v>
      </c>
      <c r="AP34" s="488" t="b">
        <f t="shared" si="9"/>
        <v>1</v>
      </c>
      <c r="AQ34" s="488" t="b">
        <f t="shared" si="9"/>
        <v>1</v>
      </c>
      <c r="AT34" s="1164">
        <f t="shared" si="10"/>
        <v>0.5</v>
      </c>
    </row>
    <row r="35" spans="1:47" x14ac:dyDescent="0.25">
      <c r="A35" s="543" t="s">
        <v>166</v>
      </c>
      <c r="B35" s="544" t="s">
        <v>42</v>
      </c>
      <c r="C35" s="525"/>
      <c r="D35" s="534"/>
      <c r="E35" s="536"/>
      <c r="F35" s="537"/>
      <c r="G35" s="1130">
        <f t="shared" ref="G35:M35" si="11">G36+G37</f>
        <v>7</v>
      </c>
      <c r="H35" s="545">
        <f t="shared" si="11"/>
        <v>210</v>
      </c>
      <c r="I35" s="1157">
        <f t="shared" si="11"/>
        <v>60</v>
      </c>
      <c r="J35" s="546">
        <f t="shared" si="11"/>
        <v>30</v>
      </c>
      <c r="K35" s="546">
        <f t="shared" si="11"/>
        <v>0</v>
      </c>
      <c r="L35" s="546">
        <f t="shared" si="11"/>
        <v>30</v>
      </c>
      <c r="M35" s="547">
        <f t="shared" si="11"/>
        <v>150</v>
      </c>
      <c r="N35" s="527"/>
      <c r="O35" s="528"/>
      <c r="P35" s="531"/>
      <c r="Q35" s="530"/>
      <c r="R35" s="528"/>
      <c r="S35" s="529"/>
      <c r="T35" s="530"/>
      <c r="U35" s="528"/>
      <c r="V35" s="529"/>
      <c r="W35" s="530"/>
      <c r="X35" s="529"/>
      <c r="AD35" s="127" t="s">
        <v>380</v>
      </c>
      <c r="AG35" s="488" t="b">
        <f t="shared" si="9"/>
        <v>1</v>
      </c>
      <c r="AH35" s="488" t="b">
        <f t="shared" si="9"/>
        <v>1</v>
      </c>
      <c r="AJ35" s="488" t="b">
        <f t="shared" si="9"/>
        <v>1</v>
      </c>
      <c r="AK35" s="488" t="b">
        <f t="shared" si="9"/>
        <v>1</v>
      </c>
      <c r="AM35" s="488" t="b">
        <f t="shared" si="9"/>
        <v>1</v>
      </c>
      <c r="AN35" s="488" t="b">
        <f t="shared" si="9"/>
        <v>1</v>
      </c>
      <c r="AP35" s="488" t="b">
        <f t="shared" si="9"/>
        <v>1</v>
      </c>
      <c r="AQ35" s="488" t="b">
        <f t="shared" si="9"/>
        <v>1</v>
      </c>
      <c r="AT35" s="1164">
        <f t="shared" si="10"/>
        <v>0.2857142857142857</v>
      </c>
    </row>
    <row r="36" spans="1:47" ht="26.25" customHeight="1" x14ac:dyDescent="0.25">
      <c r="A36" s="275" t="s">
        <v>306</v>
      </c>
      <c r="B36" s="271" t="s">
        <v>42</v>
      </c>
      <c r="C36" s="260">
        <v>3</v>
      </c>
      <c r="D36" s="182"/>
      <c r="E36" s="182"/>
      <c r="F36" s="261"/>
      <c r="G36" s="1134">
        <v>6</v>
      </c>
      <c r="H36" s="314">
        <f t="shared" ref="H36:H39" si="12">G36*30</f>
        <v>180</v>
      </c>
      <c r="I36" s="526">
        <f>J36+K36+L36</f>
        <v>60</v>
      </c>
      <c r="J36" s="896">
        <v>30</v>
      </c>
      <c r="K36" s="896"/>
      <c r="L36" s="896">
        <v>30</v>
      </c>
      <c r="M36" s="195">
        <f t="shared" ref="M36:M39" si="13">H36-I36</f>
        <v>120</v>
      </c>
      <c r="N36" s="193"/>
      <c r="O36" s="390"/>
      <c r="P36" s="192"/>
      <c r="Q36" s="191">
        <v>4</v>
      </c>
      <c r="R36" s="390"/>
      <c r="S36" s="192"/>
      <c r="T36" s="191"/>
      <c r="U36" s="390"/>
      <c r="V36" s="192"/>
      <c r="W36" s="193"/>
      <c r="X36" s="192"/>
      <c r="AD36" s="127" t="s">
        <v>380</v>
      </c>
      <c r="AG36" s="488" t="b">
        <f t="shared" si="9"/>
        <v>1</v>
      </c>
      <c r="AH36" s="488" t="b">
        <f t="shared" si="9"/>
        <v>1</v>
      </c>
      <c r="AJ36" s="488" t="b">
        <f t="shared" si="9"/>
        <v>0</v>
      </c>
      <c r="AK36" s="488" t="b">
        <f t="shared" si="9"/>
        <v>1</v>
      </c>
      <c r="AM36" s="488" t="b">
        <f t="shared" si="9"/>
        <v>1</v>
      </c>
      <c r="AN36" s="488" t="b">
        <f t="shared" si="9"/>
        <v>1</v>
      </c>
      <c r="AP36" s="488" t="b">
        <f t="shared" si="9"/>
        <v>1</v>
      </c>
      <c r="AQ36" s="488" t="b">
        <f t="shared" si="9"/>
        <v>1</v>
      </c>
      <c r="AT36" s="1164">
        <f t="shared" si="10"/>
        <v>0.33333333333333331</v>
      </c>
    </row>
    <row r="37" spans="1:47" x14ac:dyDescent="0.25">
      <c r="A37" s="275" t="s">
        <v>307</v>
      </c>
      <c r="B37" s="271" t="s">
        <v>232</v>
      </c>
      <c r="C37" s="260"/>
      <c r="D37" s="189"/>
      <c r="E37" s="184"/>
      <c r="F37" s="261" t="s">
        <v>174</v>
      </c>
      <c r="G37" s="1148">
        <v>1</v>
      </c>
      <c r="H37" s="314">
        <f t="shared" si="12"/>
        <v>30</v>
      </c>
      <c r="I37" s="526"/>
      <c r="J37" s="896"/>
      <c r="K37" s="896"/>
      <c r="L37" s="896"/>
      <c r="M37" s="195">
        <f t="shared" si="13"/>
        <v>30</v>
      </c>
      <c r="N37" s="193"/>
      <c r="O37" s="390"/>
      <c r="P37" s="192"/>
      <c r="Q37" s="191"/>
      <c r="R37" s="923" t="s">
        <v>405</v>
      </c>
      <c r="S37" s="924"/>
      <c r="T37" s="191"/>
      <c r="U37" s="923"/>
      <c r="V37" s="192"/>
      <c r="W37" s="193"/>
      <c r="X37" s="192"/>
      <c r="AD37" s="127" t="s">
        <v>380</v>
      </c>
      <c r="AG37" s="488" t="b">
        <f t="shared" si="9"/>
        <v>1</v>
      </c>
      <c r="AH37" s="488" t="b">
        <f t="shared" si="9"/>
        <v>1</v>
      </c>
      <c r="AJ37" s="488" t="b">
        <f t="shared" si="9"/>
        <v>1</v>
      </c>
      <c r="AK37" s="488" t="b">
        <f t="shared" si="9"/>
        <v>0</v>
      </c>
      <c r="AM37" s="488" t="b">
        <f t="shared" si="9"/>
        <v>1</v>
      </c>
      <c r="AN37" s="488" t="b">
        <f>ISBLANK(U37)</f>
        <v>1</v>
      </c>
      <c r="AP37" s="488" t="b">
        <f t="shared" si="9"/>
        <v>1</v>
      </c>
      <c r="AQ37" s="488" t="b">
        <f t="shared" si="9"/>
        <v>1</v>
      </c>
      <c r="AT37" s="1164">
        <f t="shared" si="10"/>
        <v>0</v>
      </c>
    </row>
    <row r="38" spans="1:47" ht="16.5" thickBot="1" x14ac:dyDescent="0.3">
      <c r="A38" s="543" t="s">
        <v>167</v>
      </c>
      <c r="B38" s="544" t="s">
        <v>41</v>
      </c>
      <c r="C38" s="525">
        <v>5</v>
      </c>
      <c r="D38" s="534"/>
      <c r="E38" s="536"/>
      <c r="F38" s="537"/>
      <c r="G38" s="1130">
        <v>5</v>
      </c>
      <c r="H38" s="533">
        <f t="shared" si="12"/>
        <v>150</v>
      </c>
      <c r="I38" s="525">
        <f>J38+K38+L38</f>
        <v>60</v>
      </c>
      <c r="J38" s="534">
        <v>30</v>
      </c>
      <c r="K38" s="534"/>
      <c r="L38" s="534">
        <v>30</v>
      </c>
      <c r="M38" s="535">
        <f t="shared" si="13"/>
        <v>90</v>
      </c>
      <c r="N38" s="538"/>
      <c r="O38" s="539"/>
      <c r="P38" s="913"/>
      <c r="Q38" s="526"/>
      <c r="R38" s="539"/>
      <c r="S38" s="195"/>
      <c r="T38" s="526">
        <v>4</v>
      </c>
      <c r="U38" s="539"/>
      <c r="V38" s="195"/>
      <c r="W38" s="526"/>
      <c r="X38" s="195"/>
      <c r="AD38" s="127" t="s">
        <v>380</v>
      </c>
      <c r="AG38" s="488" t="b">
        <f t="shared" si="9"/>
        <v>1</v>
      </c>
      <c r="AH38" s="488" t="b">
        <f t="shared" si="9"/>
        <v>1</v>
      </c>
      <c r="AJ38" s="488" t="b">
        <f t="shared" si="9"/>
        <v>1</v>
      </c>
      <c r="AK38" s="488" t="b">
        <f t="shared" si="9"/>
        <v>1</v>
      </c>
      <c r="AM38" s="488" t="b">
        <f t="shared" si="9"/>
        <v>0</v>
      </c>
      <c r="AN38" s="488" t="b">
        <f t="shared" si="9"/>
        <v>1</v>
      </c>
      <c r="AP38" s="488" t="b">
        <f t="shared" si="9"/>
        <v>1</v>
      </c>
      <c r="AQ38" s="488" t="b">
        <f t="shared" si="9"/>
        <v>1</v>
      </c>
      <c r="AT38" s="1164">
        <f t="shared" si="10"/>
        <v>0.4</v>
      </c>
    </row>
    <row r="39" spans="1:47" x14ac:dyDescent="0.25">
      <c r="A39" s="543" t="s">
        <v>168</v>
      </c>
      <c r="B39" s="1000" t="s">
        <v>247</v>
      </c>
      <c r="C39" s="317"/>
      <c r="D39" s="197">
        <v>5</v>
      </c>
      <c r="E39" s="197"/>
      <c r="F39" s="1017"/>
      <c r="G39" s="1151">
        <v>4</v>
      </c>
      <c r="H39" s="1018">
        <f t="shared" si="12"/>
        <v>120</v>
      </c>
      <c r="I39" s="1019">
        <f>J39+K39+L39</f>
        <v>60</v>
      </c>
      <c r="J39" s="1020">
        <v>30</v>
      </c>
      <c r="K39" s="1020"/>
      <c r="L39" s="1020">
        <v>30</v>
      </c>
      <c r="M39" s="1021">
        <f t="shared" si="13"/>
        <v>60</v>
      </c>
      <c r="N39" s="317"/>
      <c r="O39" s="1022"/>
      <c r="P39" s="1017"/>
      <c r="Q39" s="317"/>
      <c r="R39" s="410"/>
      <c r="S39" s="179"/>
      <c r="T39" s="198">
        <v>4</v>
      </c>
      <c r="U39" s="411"/>
      <c r="V39" s="185"/>
      <c r="W39" s="198"/>
      <c r="X39" s="185"/>
      <c r="AD39" s="127" t="s">
        <v>380</v>
      </c>
      <c r="AG39" s="488" t="b">
        <f t="shared" si="9"/>
        <v>1</v>
      </c>
      <c r="AH39" s="488" t="b">
        <f t="shared" si="9"/>
        <v>1</v>
      </c>
      <c r="AJ39" s="488" t="b">
        <f t="shared" si="9"/>
        <v>1</v>
      </c>
      <c r="AK39" s="488" t="b">
        <f t="shared" si="9"/>
        <v>1</v>
      </c>
      <c r="AM39" s="488" t="b">
        <f t="shared" si="9"/>
        <v>0</v>
      </c>
      <c r="AN39" s="488" t="b">
        <f t="shared" si="9"/>
        <v>1</v>
      </c>
      <c r="AP39" s="488" t="b">
        <f t="shared" si="9"/>
        <v>1</v>
      </c>
      <c r="AQ39" s="488" t="b">
        <f t="shared" si="9"/>
        <v>1</v>
      </c>
      <c r="AT39" s="1164">
        <f t="shared" si="10"/>
        <v>0.5</v>
      </c>
      <c r="AU39" s="884" t="s">
        <v>498</v>
      </c>
    </row>
    <row r="40" spans="1:47" x14ac:dyDescent="0.25">
      <c r="A40" s="543" t="s">
        <v>169</v>
      </c>
      <c r="B40" s="544" t="s">
        <v>230</v>
      </c>
      <c r="C40" s="525"/>
      <c r="D40" s="534"/>
      <c r="E40" s="536"/>
      <c r="F40" s="537"/>
      <c r="G40" s="1131">
        <f t="shared" ref="G40:M40" si="14">G41+G42</f>
        <v>6</v>
      </c>
      <c r="H40" s="545">
        <f t="shared" si="14"/>
        <v>180</v>
      </c>
      <c r="I40" s="1157">
        <f t="shared" si="14"/>
        <v>54</v>
      </c>
      <c r="J40" s="546">
        <f t="shared" si="14"/>
        <v>36</v>
      </c>
      <c r="K40" s="546">
        <f t="shared" si="14"/>
        <v>0</v>
      </c>
      <c r="L40" s="546">
        <f t="shared" si="14"/>
        <v>18</v>
      </c>
      <c r="M40" s="547">
        <f t="shared" si="14"/>
        <v>126</v>
      </c>
      <c r="N40" s="527"/>
      <c r="O40" s="528"/>
      <c r="P40" s="531"/>
      <c r="Q40" s="530"/>
      <c r="R40" s="528"/>
      <c r="S40" s="529"/>
      <c r="T40" s="530"/>
      <c r="U40" s="528"/>
      <c r="V40" s="529"/>
      <c r="W40" s="530"/>
      <c r="X40" s="529"/>
      <c r="AG40" s="488" t="b">
        <f t="shared" si="9"/>
        <v>1</v>
      </c>
      <c r="AH40" s="488" t="b">
        <f t="shared" si="9"/>
        <v>1</v>
      </c>
      <c r="AJ40" s="488" t="b">
        <f t="shared" si="9"/>
        <v>1</v>
      </c>
      <c r="AK40" s="488" t="b">
        <f t="shared" si="9"/>
        <v>1</v>
      </c>
      <c r="AM40" s="488" t="b">
        <f t="shared" si="9"/>
        <v>1</v>
      </c>
      <c r="AN40" s="488" t="b">
        <f t="shared" si="9"/>
        <v>1</v>
      </c>
      <c r="AP40" s="488" t="b">
        <f t="shared" si="9"/>
        <v>1</v>
      </c>
      <c r="AQ40" s="488" t="b">
        <f t="shared" si="9"/>
        <v>1</v>
      </c>
      <c r="AT40" s="1164">
        <f t="shared" si="10"/>
        <v>0.3</v>
      </c>
    </row>
    <row r="41" spans="1:47" x14ac:dyDescent="0.25">
      <c r="A41" s="275" t="s">
        <v>409</v>
      </c>
      <c r="B41" s="271" t="s">
        <v>230</v>
      </c>
      <c r="C41" s="260">
        <v>4</v>
      </c>
      <c r="D41" s="182"/>
      <c r="E41" s="182"/>
      <c r="F41" s="261"/>
      <c r="G41" s="1134">
        <v>5</v>
      </c>
      <c r="H41" s="314">
        <f>G41*30</f>
        <v>150</v>
      </c>
      <c r="I41" s="526">
        <f>J41+K41+L41</f>
        <v>54</v>
      </c>
      <c r="J41" s="678">
        <v>36</v>
      </c>
      <c r="K41" s="678"/>
      <c r="L41" s="678">
        <v>18</v>
      </c>
      <c r="M41" s="195">
        <f>H41-I41</f>
        <v>96</v>
      </c>
      <c r="N41" s="193"/>
      <c r="O41" s="390"/>
      <c r="P41" s="192"/>
      <c r="Q41" s="191"/>
      <c r="R41" s="1171">
        <v>3</v>
      </c>
      <c r="S41" s="1172">
        <v>3</v>
      </c>
      <c r="T41" s="191"/>
      <c r="U41" s="390"/>
      <c r="V41" s="192"/>
      <c r="W41" s="193"/>
      <c r="X41" s="192"/>
      <c r="AD41" s="127" t="s">
        <v>380</v>
      </c>
      <c r="AG41" s="488" t="b">
        <f t="shared" si="9"/>
        <v>1</v>
      </c>
      <c r="AH41" s="488" t="b">
        <f t="shared" si="9"/>
        <v>1</v>
      </c>
      <c r="AJ41" s="488" t="b">
        <f t="shared" si="9"/>
        <v>1</v>
      </c>
      <c r="AK41" s="488" t="b">
        <f t="shared" si="9"/>
        <v>0</v>
      </c>
      <c r="AM41" s="488" t="b">
        <f t="shared" si="9"/>
        <v>1</v>
      </c>
      <c r="AN41" s="488" t="b">
        <f t="shared" si="9"/>
        <v>1</v>
      </c>
      <c r="AP41" s="488" t="b">
        <f t="shared" si="9"/>
        <v>1</v>
      </c>
      <c r="AQ41" s="488" t="b">
        <f t="shared" si="9"/>
        <v>1</v>
      </c>
      <c r="AT41" s="1164">
        <f t="shared" si="10"/>
        <v>0.36</v>
      </c>
    </row>
    <row r="42" spans="1:47" x14ac:dyDescent="0.25">
      <c r="A42" s="275" t="s">
        <v>410</v>
      </c>
      <c r="B42" s="271" t="s">
        <v>249</v>
      </c>
      <c r="C42" s="260"/>
      <c r="D42" s="189"/>
      <c r="E42" s="184"/>
      <c r="F42" s="261" t="s">
        <v>178</v>
      </c>
      <c r="G42" s="1134">
        <v>1</v>
      </c>
      <c r="H42" s="314">
        <f>G42*30</f>
        <v>30</v>
      </c>
      <c r="I42" s="526"/>
      <c r="J42" s="896"/>
      <c r="K42" s="896"/>
      <c r="L42" s="896"/>
      <c r="M42" s="195">
        <f>H42-I42</f>
        <v>30</v>
      </c>
      <c r="N42" s="193"/>
      <c r="O42" s="390"/>
      <c r="P42" s="192"/>
      <c r="Q42" s="191"/>
      <c r="R42" s="390"/>
      <c r="S42" s="924"/>
      <c r="T42" s="191" t="s">
        <v>405</v>
      </c>
      <c r="U42" s="390"/>
      <c r="V42" s="192"/>
      <c r="W42" s="193"/>
      <c r="X42" s="192"/>
      <c r="AD42" s="127" t="s">
        <v>380</v>
      </c>
      <c r="AG42" s="488" t="b">
        <f t="shared" si="9"/>
        <v>1</v>
      </c>
      <c r="AH42" s="488" t="b">
        <f t="shared" si="9"/>
        <v>1</v>
      </c>
      <c r="AJ42" s="488" t="b">
        <f t="shared" si="9"/>
        <v>1</v>
      </c>
      <c r="AK42" s="488" t="b">
        <f t="shared" si="9"/>
        <v>1</v>
      </c>
      <c r="AM42" s="488" t="b">
        <f t="shared" si="9"/>
        <v>0</v>
      </c>
      <c r="AN42" s="488" t="b">
        <f t="shared" si="9"/>
        <v>1</v>
      </c>
      <c r="AP42" s="488" t="b">
        <f t="shared" si="9"/>
        <v>1</v>
      </c>
      <c r="AQ42" s="488" t="b">
        <f t="shared" si="9"/>
        <v>1</v>
      </c>
      <c r="AT42" s="1164">
        <f t="shared" si="10"/>
        <v>0</v>
      </c>
    </row>
    <row r="43" spans="1:47" x14ac:dyDescent="0.25">
      <c r="A43" s="543" t="s">
        <v>170</v>
      </c>
      <c r="B43" s="544" t="s">
        <v>231</v>
      </c>
      <c r="C43" s="525"/>
      <c r="D43" s="534"/>
      <c r="E43" s="536"/>
      <c r="F43" s="537"/>
      <c r="G43" s="1131">
        <f t="shared" ref="G43:M43" si="15">G44+G45</f>
        <v>6</v>
      </c>
      <c r="H43" s="545">
        <f t="shared" si="15"/>
        <v>180</v>
      </c>
      <c r="I43" s="1157">
        <f t="shared" si="15"/>
        <v>54</v>
      </c>
      <c r="J43" s="546">
        <f t="shared" si="15"/>
        <v>27</v>
      </c>
      <c r="K43" s="546">
        <f t="shared" si="15"/>
        <v>0</v>
      </c>
      <c r="L43" s="546">
        <f t="shared" si="15"/>
        <v>27</v>
      </c>
      <c r="M43" s="547">
        <f t="shared" si="15"/>
        <v>126</v>
      </c>
      <c r="N43" s="527"/>
      <c r="O43" s="528"/>
      <c r="P43" s="531"/>
      <c r="Q43" s="530"/>
      <c r="R43" s="528"/>
      <c r="S43" s="529"/>
      <c r="T43" s="530"/>
      <c r="U43" s="528"/>
      <c r="V43" s="529"/>
      <c r="W43" s="530"/>
      <c r="X43" s="529"/>
      <c r="AG43" s="488" t="b">
        <f>ISBLANK(N43)</f>
        <v>1</v>
      </c>
      <c r="AH43" s="488" t="b">
        <f t="shared" si="9"/>
        <v>1</v>
      </c>
      <c r="AJ43" s="488" t="b">
        <f t="shared" si="9"/>
        <v>1</v>
      </c>
      <c r="AK43" s="488" t="b">
        <f t="shared" si="9"/>
        <v>1</v>
      </c>
      <c r="AM43" s="488" t="b">
        <f t="shared" si="9"/>
        <v>1</v>
      </c>
      <c r="AN43" s="488" t="b">
        <f t="shared" si="9"/>
        <v>1</v>
      </c>
      <c r="AP43" s="488" t="b">
        <f t="shared" si="9"/>
        <v>1</v>
      </c>
      <c r="AQ43" s="488" t="b">
        <f t="shared" si="9"/>
        <v>1</v>
      </c>
      <c r="AT43" s="1164">
        <f t="shared" si="10"/>
        <v>0.3</v>
      </c>
    </row>
    <row r="44" spans="1:47" x14ac:dyDescent="0.25">
      <c r="A44" s="275" t="s">
        <v>411</v>
      </c>
      <c r="B44" s="271" t="s">
        <v>231</v>
      </c>
      <c r="C44" s="260">
        <v>6</v>
      </c>
      <c r="D44" s="182"/>
      <c r="E44" s="182"/>
      <c r="F44" s="261"/>
      <c r="G44" s="1134">
        <v>5</v>
      </c>
      <c r="H44" s="314">
        <f t="shared" ref="H44:H53" si="16">G44*30</f>
        <v>150</v>
      </c>
      <c r="I44" s="526">
        <f t="shared" ref="I44:I53" si="17">J44+K44+L44</f>
        <v>54</v>
      </c>
      <c r="J44" s="678">
        <v>27</v>
      </c>
      <c r="K44" s="678"/>
      <c r="L44" s="678">
        <v>27</v>
      </c>
      <c r="M44" s="195">
        <f t="shared" ref="M44:M53" si="18">H44-I44</f>
        <v>96</v>
      </c>
      <c r="N44" s="193"/>
      <c r="O44" s="390"/>
      <c r="P44" s="192"/>
      <c r="Q44" s="191"/>
      <c r="R44" s="390"/>
      <c r="S44" s="192"/>
      <c r="T44" s="191"/>
      <c r="U44" s="1171">
        <v>3</v>
      </c>
      <c r="V44" s="1172">
        <v>3</v>
      </c>
      <c r="W44" s="193"/>
      <c r="X44" s="192"/>
      <c r="AD44" s="127" t="s">
        <v>380</v>
      </c>
      <c r="AG44" s="488" t="b">
        <f t="shared" si="9"/>
        <v>1</v>
      </c>
      <c r="AH44" s="488" t="b">
        <f t="shared" si="9"/>
        <v>1</v>
      </c>
      <c r="AJ44" s="488" t="b">
        <f t="shared" si="9"/>
        <v>1</v>
      </c>
      <c r="AK44" s="488" t="b">
        <f t="shared" si="9"/>
        <v>1</v>
      </c>
      <c r="AM44" s="488" t="b">
        <f t="shared" si="9"/>
        <v>1</v>
      </c>
      <c r="AN44" s="488" t="b">
        <f t="shared" si="9"/>
        <v>0</v>
      </c>
      <c r="AP44" s="488" t="b">
        <f t="shared" si="9"/>
        <v>1</v>
      </c>
      <c r="AQ44" s="488" t="b">
        <f t="shared" si="9"/>
        <v>1</v>
      </c>
      <c r="AT44" s="1164">
        <f t="shared" si="10"/>
        <v>0.36</v>
      </c>
    </row>
    <row r="45" spans="1:47" ht="31.5" x14ac:dyDescent="0.25">
      <c r="A45" s="275" t="s">
        <v>412</v>
      </c>
      <c r="B45" s="271" t="s">
        <v>233</v>
      </c>
      <c r="C45" s="260"/>
      <c r="D45" s="189"/>
      <c r="E45" s="184"/>
      <c r="F45" s="261" t="s">
        <v>184</v>
      </c>
      <c r="G45" s="1134">
        <v>1</v>
      </c>
      <c r="H45" s="314">
        <f t="shared" si="16"/>
        <v>30</v>
      </c>
      <c r="I45" s="526">
        <f t="shared" si="17"/>
        <v>0</v>
      </c>
      <c r="J45" s="896"/>
      <c r="K45" s="896"/>
      <c r="L45" s="896"/>
      <c r="M45" s="195">
        <f t="shared" si="18"/>
        <v>30</v>
      </c>
      <c r="N45" s="193"/>
      <c r="O45" s="390"/>
      <c r="P45" s="192"/>
      <c r="Q45" s="191"/>
      <c r="R45" s="390"/>
      <c r="S45" s="924"/>
      <c r="T45" s="191"/>
      <c r="U45" s="390"/>
      <c r="V45" s="192"/>
      <c r="W45" s="193" t="s">
        <v>405</v>
      </c>
      <c r="X45" s="192"/>
      <c r="AD45" s="127" t="s">
        <v>380</v>
      </c>
      <c r="AG45" s="488" t="b">
        <f t="shared" si="9"/>
        <v>1</v>
      </c>
      <c r="AH45" s="488" t="b">
        <f t="shared" si="9"/>
        <v>1</v>
      </c>
      <c r="AJ45" s="488" t="b">
        <f t="shared" si="9"/>
        <v>1</v>
      </c>
      <c r="AK45" s="488" t="b">
        <f t="shared" si="9"/>
        <v>1</v>
      </c>
      <c r="AM45" s="488" t="b">
        <f t="shared" si="9"/>
        <v>1</v>
      </c>
      <c r="AN45" s="488" t="b">
        <f t="shared" si="9"/>
        <v>1</v>
      </c>
      <c r="AP45" s="488" t="b">
        <f t="shared" si="9"/>
        <v>0</v>
      </c>
      <c r="AQ45" s="488" t="b">
        <f t="shared" si="9"/>
        <v>1</v>
      </c>
      <c r="AT45" s="1164">
        <f t="shared" si="10"/>
        <v>0</v>
      </c>
    </row>
    <row r="46" spans="1:47" x14ac:dyDescent="0.25">
      <c r="A46" s="925" t="s">
        <v>171</v>
      </c>
      <c r="B46" s="921" t="s">
        <v>239</v>
      </c>
      <c r="C46" s="540">
        <v>7</v>
      </c>
      <c r="D46" s="534"/>
      <c r="E46" s="534"/>
      <c r="F46" s="535"/>
      <c r="G46" s="1132">
        <v>7</v>
      </c>
      <c r="H46" s="533">
        <f t="shared" si="16"/>
        <v>210</v>
      </c>
      <c r="I46" s="525">
        <f t="shared" si="17"/>
        <v>75</v>
      </c>
      <c r="J46" s="1183">
        <v>30</v>
      </c>
      <c r="K46" s="1183"/>
      <c r="L46" s="1183">
        <v>45</v>
      </c>
      <c r="M46" s="535">
        <f t="shared" si="18"/>
        <v>135</v>
      </c>
      <c r="N46" s="527"/>
      <c r="O46" s="528"/>
      <c r="P46" s="529"/>
      <c r="Q46" s="530"/>
      <c r="R46" s="528"/>
      <c r="S46" s="529"/>
      <c r="T46" s="530"/>
      <c r="U46" s="528"/>
      <c r="V46" s="529"/>
      <c r="W46" s="927">
        <v>5</v>
      </c>
      <c r="X46" s="529"/>
      <c r="AD46" s="127" t="s">
        <v>380</v>
      </c>
      <c r="AG46" s="488" t="b">
        <f t="shared" si="9"/>
        <v>1</v>
      </c>
      <c r="AH46" s="488" t="b">
        <f t="shared" si="9"/>
        <v>1</v>
      </c>
      <c r="AJ46" s="488" t="b">
        <f t="shared" si="9"/>
        <v>1</v>
      </c>
      <c r="AK46" s="488" t="b">
        <f t="shared" si="9"/>
        <v>1</v>
      </c>
      <c r="AM46" s="488" t="b">
        <f t="shared" si="9"/>
        <v>1</v>
      </c>
      <c r="AN46" s="488" t="b">
        <f t="shared" si="9"/>
        <v>1</v>
      </c>
      <c r="AP46" s="488" t="b">
        <f t="shared" si="9"/>
        <v>0</v>
      </c>
      <c r="AQ46" s="488" t="b">
        <f t="shared" si="9"/>
        <v>1</v>
      </c>
      <c r="AT46" s="1164">
        <f t="shared" si="10"/>
        <v>0.35714285714285715</v>
      </c>
    </row>
    <row r="47" spans="1:47" ht="32.25" thickBot="1" x14ac:dyDescent="0.3">
      <c r="A47" s="925" t="s">
        <v>267</v>
      </c>
      <c r="B47" s="921" t="s">
        <v>277</v>
      </c>
      <c r="C47" s="540">
        <v>8</v>
      </c>
      <c r="D47" s="534"/>
      <c r="E47" s="534"/>
      <c r="F47" s="535"/>
      <c r="G47" s="1147">
        <v>6</v>
      </c>
      <c r="H47" s="533">
        <f t="shared" si="16"/>
        <v>180</v>
      </c>
      <c r="I47" s="548">
        <f t="shared" si="17"/>
        <v>65</v>
      </c>
      <c r="J47" s="928">
        <v>26</v>
      </c>
      <c r="K47" s="928"/>
      <c r="L47" s="928">
        <v>39</v>
      </c>
      <c r="M47" s="929">
        <f t="shared" si="18"/>
        <v>115</v>
      </c>
      <c r="N47" s="930"/>
      <c r="O47" s="931"/>
      <c r="P47" s="932"/>
      <c r="Q47" s="933"/>
      <c r="R47" s="931"/>
      <c r="S47" s="932"/>
      <c r="T47" s="933"/>
      <c r="U47" s="931"/>
      <c r="V47" s="932"/>
      <c r="W47" s="933"/>
      <c r="X47" s="932">
        <v>5</v>
      </c>
      <c r="AD47" s="127" t="s">
        <v>380</v>
      </c>
      <c r="AG47" s="488" t="b">
        <f t="shared" si="9"/>
        <v>1</v>
      </c>
      <c r="AH47" s="488" t="b">
        <f t="shared" si="9"/>
        <v>1</v>
      </c>
      <c r="AJ47" s="488" t="b">
        <f t="shared" si="9"/>
        <v>1</v>
      </c>
      <c r="AK47" s="488" t="b">
        <f t="shared" si="9"/>
        <v>1</v>
      </c>
      <c r="AM47" s="488" t="b">
        <f t="shared" si="9"/>
        <v>1</v>
      </c>
      <c r="AN47" s="488" t="b">
        <f t="shared" si="9"/>
        <v>1</v>
      </c>
      <c r="AP47" s="488" t="b">
        <f t="shared" si="9"/>
        <v>1</v>
      </c>
      <c r="AQ47" s="488" t="b">
        <f t="shared" si="9"/>
        <v>0</v>
      </c>
      <c r="AT47" s="1164">
        <f t="shared" si="10"/>
        <v>0.3611111111111111</v>
      </c>
    </row>
    <row r="48" spans="1:47" ht="16.5" thickBot="1" x14ac:dyDescent="0.3">
      <c r="A48" s="925" t="s">
        <v>274</v>
      </c>
      <c r="B48" s="934" t="s">
        <v>132</v>
      </c>
      <c r="C48" s="540">
        <v>5</v>
      </c>
      <c r="D48" s="534"/>
      <c r="E48" s="534"/>
      <c r="F48" s="535"/>
      <c r="G48" s="1132">
        <v>4</v>
      </c>
      <c r="H48" s="533">
        <f t="shared" si="16"/>
        <v>120</v>
      </c>
      <c r="I48" s="548">
        <f t="shared" si="17"/>
        <v>45</v>
      </c>
      <c r="J48" s="1173">
        <v>30</v>
      </c>
      <c r="K48" s="1173"/>
      <c r="L48" s="1173">
        <v>15</v>
      </c>
      <c r="M48" s="550">
        <f t="shared" si="18"/>
        <v>75</v>
      </c>
      <c r="N48" s="527"/>
      <c r="O48" s="528"/>
      <c r="P48" s="529"/>
      <c r="Q48" s="530"/>
      <c r="R48" s="528"/>
      <c r="S48" s="529"/>
      <c r="T48" s="530">
        <v>3</v>
      </c>
      <c r="U48" s="528"/>
      <c r="V48" s="529"/>
      <c r="W48" s="530"/>
      <c r="X48" s="529"/>
      <c r="AD48" s="127" t="s">
        <v>380</v>
      </c>
      <c r="AG48" s="488" t="b">
        <f t="shared" si="9"/>
        <v>1</v>
      </c>
      <c r="AH48" s="488" t="b">
        <f t="shared" si="9"/>
        <v>1</v>
      </c>
      <c r="AJ48" s="488" t="b">
        <f t="shared" si="9"/>
        <v>1</v>
      </c>
      <c r="AK48" s="488" t="b">
        <f t="shared" si="9"/>
        <v>1</v>
      </c>
      <c r="AM48" s="488" t="b">
        <f t="shared" si="9"/>
        <v>0</v>
      </c>
      <c r="AN48" s="488" t="b">
        <f t="shared" si="9"/>
        <v>1</v>
      </c>
      <c r="AP48" s="488" t="b">
        <f t="shared" si="9"/>
        <v>1</v>
      </c>
      <c r="AQ48" s="488" t="b">
        <f t="shared" si="9"/>
        <v>1</v>
      </c>
      <c r="AT48" s="1164">
        <f t="shared" si="10"/>
        <v>0.375</v>
      </c>
    </row>
    <row r="49" spans="1:47" ht="32.25" thickBot="1" x14ac:dyDescent="0.3">
      <c r="A49" s="925" t="s">
        <v>275</v>
      </c>
      <c r="B49" s="935" t="s">
        <v>287</v>
      </c>
      <c r="C49" s="540">
        <v>6</v>
      </c>
      <c r="D49" s="534"/>
      <c r="E49" s="534"/>
      <c r="F49" s="535"/>
      <c r="G49" s="1132">
        <v>5</v>
      </c>
      <c r="H49" s="533">
        <f t="shared" si="16"/>
        <v>150</v>
      </c>
      <c r="I49" s="548">
        <f t="shared" si="17"/>
        <v>54</v>
      </c>
      <c r="J49" s="549">
        <v>18</v>
      </c>
      <c r="K49" s="549"/>
      <c r="L49" s="549">
        <v>36</v>
      </c>
      <c r="M49" s="550">
        <f t="shared" si="18"/>
        <v>96</v>
      </c>
      <c r="N49" s="527"/>
      <c r="O49" s="528"/>
      <c r="P49" s="529"/>
      <c r="Q49" s="530"/>
      <c r="R49" s="528"/>
      <c r="S49" s="529"/>
      <c r="T49" s="530"/>
      <c r="U49" s="528">
        <v>3</v>
      </c>
      <c r="V49" s="529">
        <v>3</v>
      </c>
      <c r="W49" s="530"/>
      <c r="X49" s="529"/>
      <c r="AD49" s="127" t="s">
        <v>380</v>
      </c>
      <c r="AG49" s="488" t="b">
        <f t="shared" si="9"/>
        <v>1</v>
      </c>
      <c r="AH49" s="488" t="b">
        <f t="shared" si="9"/>
        <v>1</v>
      </c>
      <c r="AJ49" s="488" t="b">
        <f t="shared" si="9"/>
        <v>1</v>
      </c>
      <c r="AK49" s="488" t="b">
        <f t="shared" si="9"/>
        <v>1</v>
      </c>
      <c r="AM49" s="488" t="b">
        <f t="shared" si="9"/>
        <v>1</v>
      </c>
      <c r="AN49" s="488" t="b">
        <f t="shared" si="9"/>
        <v>0</v>
      </c>
      <c r="AP49" s="488" t="b">
        <f t="shared" si="9"/>
        <v>1</v>
      </c>
      <c r="AQ49" s="488" t="b">
        <f t="shared" si="9"/>
        <v>1</v>
      </c>
      <c r="AT49" s="1164">
        <f t="shared" si="10"/>
        <v>0.36</v>
      </c>
    </row>
    <row r="50" spans="1:47" ht="16.5" thickBot="1" x14ac:dyDescent="0.3">
      <c r="A50" s="925" t="s">
        <v>413</v>
      </c>
      <c r="B50" s="935" t="s">
        <v>236</v>
      </c>
      <c r="C50" s="540"/>
      <c r="D50" s="534">
        <v>5</v>
      </c>
      <c r="E50" s="534"/>
      <c r="F50" s="535"/>
      <c r="G50" s="1132">
        <v>4</v>
      </c>
      <c r="H50" s="533">
        <f t="shared" si="16"/>
        <v>120</v>
      </c>
      <c r="I50" s="548">
        <f t="shared" si="17"/>
        <v>45</v>
      </c>
      <c r="J50" s="1173">
        <v>30</v>
      </c>
      <c r="K50" s="1173"/>
      <c r="L50" s="1173">
        <v>15</v>
      </c>
      <c r="M50" s="550">
        <f t="shared" si="18"/>
        <v>75</v>
      </c>
      <c r="N50" s="527"/>
      <c r="O50" s="528"/>
      <c r="P50" s="529"/>
      <c r="Q50" s="530"/>
      <c r="R50" s="528"/>
      <c r="S50" s="529"/>
      <c r="T50" s="1174">
        <v>3</v>
      </c>
      <c r="U50" s="528"/>
      <c r="V50" s="529"/>
      <c r="W50" s="530"/>
      <c r="X50" s="529"/>
      <c r="AD50" s="127" t="s">
        <v>380</v>
      </c>
      <c r="AG50" s="488" t="b">
        <f t="shared" si="9"/>
        <v>1</v>
      </c>
      <c r="AH50" s="488" t="b">
        <f t="shared" si="9"/>
        <v>1</v>
      </c>
      <c r="AJ50" s="488" t="b">
        <f t="shared" si="9"/>
        <v>1</v>
      </c>
      <c r="AK50" s="488" t="b">
        <f t="shared" si="9"/>
        <v>1</v>
      </c>
      <c r="AM50" s="488" t="b">
        <f t="shared" si="9"/>
        <v>0</v>
      </c>
      <c r="AN50" s="488" t="b">
        <f t="shared" si="9"/>
        <v>1</v>
      </c>
      <c r="AP50" s="488" t="b">
        <f t="shared" si="9"/>
        <v>1</v>
      </c>
      <c r="AQ50" s="488" t="b">
        <f t="shared" si="9"/>
        <v>1</v>
      </c>
      <c r="AT50" s="1164">
        <f t="shared" si="10"/>
        <v>0.375</v>
      </c>
    </row>
    <row r="51" spans="1:47" ht="16.5" thickBot="1" x14ac:dyDescent="0.3">
      <c r="A51" s="925" t="s">
        <v>276</v>
      </c>
      <c r="B51" s="935" t="s">
        <v>387</v>
      </c>
      <c r="C51" s="540">
        <v>6</v>
      </c>
      <c r="D51" s="534"/>
      <c r="E51" s="534"/>
      <c r="F51" s="535"/>
      <c r="G51" s="1132">
        <v>5</v>
      </c>
      <c r="H51" s="533">
        <f t="shared" si="16"/>
        <v>150</v>
      </c>
      <c r="I51" s="548">
        <f t="shared" si="17"/>
        <v>54</v>
      </c>
      <c r="J51" s="549">
        <v>18</v>
      </c>
      <c r="K51" s="549"/>
      <c r="L51" s="549">
        <v>36</v>
      </c>
      <c r="M51" s="550">
        <f t="shared" si="18"/>
        <v>96</v>
      </c>
      <c r="N51" s="527"/>
      <c r="O51" s="528"/>
      <c r="P51" s="529"/>
      <c r="Q51" s="530"/>
      <c r="R51" s="528"/>
      <c r="S51" s="529"/>
      <c r="T51" s="530"/>
      <c r="U51" s="528">
        <v>3</v>
      </c>
      <c r="V51" s="529">
        <v>3</v>
      </c>
      <c r="W51" s="530"/>
      <c r="X51" s="529"/>
      <c r="AD51" s="127" t="s">
        <v>380</v>
      </c>
      <c r="AG51" s="488" t="b">
        <f t="shared" si="9"/>
        <v>1</v>
      </c>
      <c r="AH51" s="488" t="b">
        <f t="shared" si="9"/>
        <v>1</v>
      </c>
      <c r="AJ51" s="488" t="b">
        <f t="shared" si="9"/>
        <v>1</v>
      </c>
      <c r="AK51" s="488" t="b">
        <f t="shared" si="9"/>
        <v>1</v>
      </c>
      <c r="AM51" s="488" t="b">
        <f t="shared" si="9"/>
        <v>1</v>
      </c>
      <c r="AN51" s="488" t="b">
        <f t="shared" si="9"/>
        <v>0</v>
      </c>
      <c r="AP51" s="488" t="b">
        <f t="shared" si="9"/>
        <v>1</v>
      </c>
      <c r="AQ51" s="488" t="b">
        <f t="shared" si="9"/>
        <v>1</v>
      </c>
      <c r="AT51" s="1164">
        <f t="shared" si="10"/>
        <v>0.36</v>
      </c>
    </row>
    <row r="52" spans="1:47" ht="16.5" thickBot="1" x14ac:dyDescent="0.3">
      <c r="A52" s="543" t="s">
        <v>414</v>
      </c>
      <c r="B52" s="936" t="s">
        <v>283</v>
      </c>
      <c r="C52" s="540"/>
      <c r="D52" s="534">
        <v>7</v>
      </c>
      <c r="E52" s="534"/>
      <c r="F52" s="535"/>
      <c r="G52" s="1132">
        <v>5</v>
      </c>
      <c r="H52" s="533">
        <f t="shared" si="16"/>
        <v>150</v>
      </c>
      <c r="I52" s="857">
        <f t="shared" si="17"/>
        <v>45</v>
      </c>
      <c r="J52" s="858">
        <v>15</v>
      </c>
      <c r="K52" s="858"/>
      <c r="L52" s="858">
        <v>30</v>
      </c>
      <c r="M52" s="859">
        <f t="shared" si="18"/>
        <v>105</v>
      </c>
      <c r="N52" s="860"/>
      <c r="O52" s="861"/>
      <c r="P52" s="862"/>
      <c r="Q52" s="863"/>
      <c r="R52" s="861"/>
      <c r="S52" s="862"/>
      <c r="T52" s="863"/>
      <c r="U52" s="861"/>
      <c r="V52" s="862"/>
      <c r="W52" s="863">
        <v>3</v>
      </c>
      <c r="X52" s="529"/>
      <c r="AG52" s="488" t="b">
        <f t="shared" si="9"/>
        <v>1</v>
      </c>
      <c r="AH52" s="488" t="b">
        <f t="shared" si="9"/>
        <v>1</v>
      </c>
      <c r="AJ52" s="488" t="b">
        <f t="shared" si="9"/>
        <v>1</v>
      </c>
      <c r="AK52" s="488" t="b">
        <f t="shared" si="9"/>
        <v>1</v>
      </c>
      <c r="AM52" s="488" t="b">
        <f t="shared" si="9"/>
        <v>1</v>
      </c>
      <c r="AN52" s="488" t="b">
        <f t="shared" si="9"/>
        <v>1</v>
      </c>
      <c r="AP52" s="488" t="b">
        <f t="shared" si="9"/>
        <v>0</v>
      </c>
      <c r="AQ52" s="488" t="b">
        <f t="shared" si="9"/>
        <v>1</v>
      </c>
      <c r="AT52" s="1164">
        <f t="shared" si="10"/>
        <v>0.3</v>
      </c>
    </row>
    <row r="53" spans="1:47" ht="16.5" thickBot="1" x14ac:dyDescent="0.3">
      <c r="A53" s="543" t="s">
        <v>458</v>
      </c>
      <c r="B53" s="936" t="s">
        <v>442</v>
      </c>
      <c r="C53" s="540">
        <v>7</v>
      </c>
      <c r="D53" s="534"/>
      <c r="E53" s="534"/>
      <c r="F53" s="535"/>
      <c r="G53" s="1132">
        <v>5</v>
      </c>
      <c r="H53" s="533">
        <f t="shared" si="16"/>
        <v>150</v>
      </c>
      <c r="I53" s="548">
        <f t="shared" si="17"/>
        <v>60</v>
      </c>
      <c r="J53" s="549">
        <v>30</v>
      </c>
      <c r="K53" s="549"/>
      <c r="L53" s="549">
        <v>30</v>
      </c>
      <c r="M53" s="550">
        <f t="shared" si="18"/>
        <v>90</v>
      </c>
      <c r="N53" s="538"/>
      <c r="O53" s="539"/>
      <c r="P53" s="195"/>
      <c r="Q53" s="526"/>
      <c r="R53" s="539"/>
      <c r="S53" s="195"/>
      <c r="T53" s="526"/>
      <c r="U53" s="539"/>
      <c r="V53" s="195"/>
      <c r="W53" s="526">
        <v>4</v>
      </c>
      <c r="X53" s="529"/>
      <c r="AG53" s="488" t="b">
        <f t="shared" ref="AG53:AH53" si="19">ISBLANK(N53)</f>
        <v>1</v>
      </c>
      <c r="AH53" s="488" t="b">
        <f t="shared" si="19"/>
        <v>1</v>
      </c>
      <c r="AJ53" s="488" t="b">
        <f t="shared" ref="AJ53:AK53" si="20">ISBLANK(Q53)</f>
        <v>1</v>
      </c>
      <c r="AK53" s="488" t="b">
        <f t="shared" si="20"/>
        <v>1</v>
      </c>
      <c r="AM53" s="488" t="b">
        <f t="shared" ref="AM53:AN53" si="21">ISBLANK(T53)</f>
        <v>1</v>
      </c>
      <c r="AN53" s="488" t="b">
        <f t="shared" si="21"/>
        <v>1</v>
      </c>
      <c r="AP53" s="488" t="b">
        <f t="shared" ref="AP53:AQ53" si="22">ISBLANK(W53)</f>
        <v>0</v>
      </c>
      <c r="AQ53" s="488" t="b">
        <f t="shared" si="22"/>
        <v>1</v>
      </c>
      <c r="AT53" s="1164">
        <f t="shared" si="10"/>
        <v>0.4</v>
      </c>
    </row>
    <row r="54" spans="1:47" ht="16.5" thickBot="1" x14ac:dyDescent="0.3">
      <c r="A54" s="1474" t="s">
        <v>186</v>
      </c>
      <c r="B54" s="1479"/>
      <c r="C54" s="1479"/>
      <c r="D54" s="1479"/>
      <c r="E54" s="1479"/>
      <c r="F54" s="1448"/>
      <c r="G54" s="551">
        <f>SUM(G30:G53)-G36-G37-G41-G42-G44-G45</f>
        <v>91</v>
      </c>
      <c r="H54" s="552">
        <f>SUM(H30:H53)-H36-H37-H41-H42-H44-H45</f>
        <v>2730</v>
      </c>
      <c r="I54" s="552">
        <f t="shared" ref="I54:M54" si="23">SUM(I30:I52)-I36-I37-I41-I42-I44-I45</f>
        <v>935</v>
      </c>
      <c r="J54" s="552">
        <f t="shared" si="23"/>
        <v>437</v>
      </c>
      <c r="K54" s="552">
        <f t="shared" si="23"/>
        <v>0</v>
      </c>
      <c r="L54" s="552">
        <f t="shared" si="23"/>
        <v>498</v>
      </c>
      <c r="M54" s="552">
        <f t="shared" si="23"/>
        <v>1645</v>
      </c>
      <c r="N54" s="552">
        <f>SUM(N30:N53)</f>
        <v>0</v>
      </c>
      <c r="O54" s="552">
        <f t="shared" ref="O54:X54" si="24">SUM(O30:O53)</f>
        <v>4</v>
      </c>
      <c r="P54" s="552">
        <f t="shared" si="24"/>
        <v>4</v>
      </c>
      <c r="Q54" s="552">
        <f t="shared" si="24"/>
        <v>9</v>
      </c>
      <c r="R54" s="552">
        <f t="shared" si="24"/>
        <v>7</v>
      </c>
      <c r="S54" s="552">
        <f t="shared" si="24"/>
        <v>7</v>
      </c>
      <c r="T54" s="552">
        <f t="shared" si="24"/>
        <v>17</v>
      </c>
      <c r="U54" s="552">
        <f t="shared" si="24"/>
        <v>9</v>
      </c>
      <c r="V54" s="552">
        <f t="shared" si="24"/>
        <v>9</v>
      </c>
      <c r="W54" s="552">
        <f t="shared" si="24"/>
        <v>12</v>
      </c>
      <c r="X54" s="552">
        <f t="shared" si="24"/>
        <v>5</v>
      </c>
      <c r="Y54" s="885">
        <f t="shared" ref="Y54:AC54" si="25">SUM(Y30:Y47)</f>
        <v>0</v>
      </c>
      <c r="Z54" s="552">
        <f t="shared" si="25"/>
        <v>0</v>
      </c>
      <c r="AA54" s="552">
        <f t="shared" si="25"/>
        <v>0</v>
      </c>
      <c r="AB54" s="552">
        <f t="shared" si="25"/>
        <v>0</v>
      </c>
      <c r="AC54" s="552">
        <f t="shared" si="25"/>
        <v>0</v>
      </c>
      <c r="AD54" s="75">
        <f>30*G54</f>
        <v>2730</v>
      </c>
      <c r="AG54" s="493">
        <f>SUMIF(AG30:AG53,FALSE,$G30:$G53)</f>
        <v>0</v>
      </c>
      <c r="AH54" s="493">
        <f t="shared" ref="AH54:AQ54" si="26">SUMIF(AH30:AH53,FALSE,$G30:$G53)</f>
        <v>6</v>
      </c>
      <c r="AI54" s="493">
        <f t="shared" si="26"/>
        <v>0</v>
      </c>
      <c r="AJ54" s="493">
        <f t="shared" si="26"/>
        <v>12</v>
      </c>
      <c r="AK54" s="493">
        <f t="shared" si="26"/>
        <v>12</v>
      </c>
      <c r="AL54" s="493">
        <f t="shared" si="26"/>
        <v>0</v>
      </c>
      <c r="AM54" s="493">
        <f t="shared" si="26"/>
        <v>22</v>
      </c>
      <c r="AN54" s="493">
        <f t="shared" si="26"/>
        <v>15</v>
      </c>
      <c r="AO54" s="493">
        <f t="shared" si="26"/>
        <v>0</v>
      </c>
      <c r="AP54" s="493">
        <f t="shared" si="26"/>
        <v>18</v>
      </c>
      <c r="AQ54" s="493">
        <f t="shared" si="26"/>
        <v>6</v>
      </c>
      <c r="AR54" s="494">
        <f>SUM(AG54:AQ54)</f>
        <v>91</v>
      </c>
    </row>
    <row r="55" spans="1:47" ht="16.5" thickBot="1" x14ac:dyDescent="0.3">
      <c r="A55" s="1506" t="s">
        <v>187</v>
      </c>
      <c r="B55" s="1507"/>
      <c r="C55" s="1507"/>
      <c r="D55" s="1507"/>
      <c r="E55" s="1507"/>
      <c r="F55" s="1507"/>
      <c r="G55" s="1507"/>
      <c r="H55" s="1507"/>
      <c r="I55" s="1508"/>
      <c r="J55" s="1508"/>
      <c r="K55" s="1508"/>
      <c r="L55" s="1508"/>
      <c r="M55" s="1508"/>
      <c r="N55" s="1507"/>
      <c r="O55" s="1507"/>
      <c r="P55" s="1507"/>
      <c r="Q55" s="1507"/>
      <c r="R55" s="1507"/>
      <c r="S55" s="1507"/>
      <c r="T55" s="1507"/>
      <c r="U55" s="1507"/>
      <c r="V55" s="1507"/>
      <c r="W55" s="1507"/>
      <c r="X55" s="1509"/>
      <c r="AE55" s="127" t="s">
        <v>390</v>
      </c>
    </row>
    <row r="56" spans="1:47" s="75" customFormat="1" ht="16.5" thickBot="1" x14ac:dyDescent="0.3">
      <c r="A56" s="1160" t="s">
        <v>415</v>
      </c>
      <c r="B56" s="937" t="s">
        <v>223</v>
      </c>
      <c r="C56" s="43"/>
      <c r="D56" s="44">
        <v>2</v>
      </c>
      <c r="E56" s="44"/>
      <c r="F56" s="938"/>
      <c r="G56" s="1133">
        <v>3</v>
      </c>
      <c r="H56" s="940">
        <f>G56*30</f>
        <v>90</v>
      </c>
      <c r="I56" s="268">
        <v>0</v>
      </c>
      <c r="J56" s="941"/>
      <c r="K56" s="941"/>
      <c r="L56" s="941"/>
      <c r="M56" s="256">
        <f>H56-I56</f>
        <v>90</v>
      </c>
      <c r="N56" s="942"/>
      <c r="O56" s="943"/>
      <c r="P56" s="553"/>
      <c r="Q56" s="944"/>
      <c r="R56" s="945"/>
      <c r="S56" s="553"/>
      <c r="T56" s="944"/>
      <c r="U56" s="945"/>
      <c r="V56" s="553"/>
      <c r="W56" s="944"/>
      <c r="X56" s="553"/>
      <c r="AE56" s="89" t="s">
        <v>98</v>
      </c>
      <c r="AF56" s="495">
        <f>G56</f>
        <v>3</v>
      </c>
      <c r="AG56" s="486"/>
      <c r="AH56" s="486"/>
      <c r="AI56" s="486"/>
      <c r="AJ56" s="486"/>
      <c r="AK56" s="486"/>
      <c r="AL56" s="486"/>
      <c r="AM56" s="486"/>
      <c r="AN56" s="486"/>
      <c r="AO56" s="486"/>
      <c r="AP56" s="486"/>
      <c r="AQ56" s="486"/>
      <c r="AT56" s="1162"/>
      <c r="AU56" s="1162"/>
    </row>
    <row r="57" spans="1:47" s="75" customFormat="1" ht="16.5" thickBot="1" x14ac:dyDescent="0.3">
      <c r="A57" s="1160" t="s">
        <v>416</v>
      </c>
      <c r="B57" s="946" t="s">
        <v>269</v>
      </c>
      <c r="C57" s="947"/>
      <c r="D57" s="948" t="s">
        <v>174</v>
      </c>
      <c r="E57" s="948"/>
      <c r="F57" s="949"/>
      <c r="G57" s="1144">
        <v>3</v>
      </c>
      <c r="H57" s="951">
        <f>G57*30</f>
        <v>90</v>
      </c>
      <c r="I57" s="525">
        <f>J57+K57+L57</f>
        <v>0</v>
      </c>
      <c r="J57" s="534"/>
      <c r="K57" s="534"/>
      <c r="L57" s="534"/>
      <c r="M57" s="535">
        <f>H57-I57</f>
        <v>90</v>
      </c>
      <c r="N57" s="952"/>
      <c r="O57" s="953"/>
      <c r="P57" s="954"/>
      <c r="Q57" s="955"/>
      <c r="R57" s="953"/>
      <c r="S57" s="954"/>
      <c r="T57" s="955"/>
      <c r="U57" s="953"/>
      <c r="V57" s="954"/>
      <c r="W57" s="955"/>
      <c r="X57" s="954"/>
      <c r="AE57" s="89" t="s">
        <v>99</v>
      </c>
      <c r="AF57" s="495">
        <f>G57</f>
        <v>3</v>
      </c>
      <c r="AG57" s="486"/>
      <c r="AH57" s="486"/>
      <c r="AI57" s="486"/>
      <c r="AJ57" s="486"/>
      <c r="AK57" s="486"/>
      <c r="AL57" s="486"/>
      <c r="AM57" s="486"/>
      <c r="AN57" s="486"/>
      <c r="AO57" s="486"/>
      <c r="AP57" s="486"/>
      <c r="AQ57" s="486"/>
      <c r="AT57" s="1162"/>
      <c r="AU57" s="1162"/>
    </row>
    <row r="58" spans="1:47" s="75" customFormat="1" ht="16.5" thickBot="1" x14ac:dyDescent="0.3">
      <c r="A58" s="1160" t="s">
        <v>417</v>
      </c>
      <c r="B58" s="956" t="s">
        <v>270</v>
      </c>
      <c r="C58" s="46"/>
      <c r="D58" s="47" t="s">
        <v>173</v>
      </c>
      <c r="E58" s="47"/>
      <c r="F58" s="957"/>
      <c r="G58" s="1145">
        <v>3</v>
      </c>
      <c r="H58" s="951">
        <f>G58*30</f>
        <v>90</v>
      </c>
      <c r="I58" s="525">
        <f>J58+K58+L58</f>
        <v>0</v>
      </c>
      <c r="J58" s="534"/>
      <c r="K58" s="534"/>
      <c r="L58" s="534"/>
      <c r="M58" s="535">
        <f>H58-I58</f>
        <v>90</v>
      </c>
      <c r="N58" s="952"/>
      <c r="O58" s="953"/>
      <c r="P58" s="954"/>
      <c r="Q58" s="955"/>
      <c r="R58" s="953"/>
      <c r="S58" s="954"/>
      <c r="T58" s="955"/>
      <c r="U58" s="953"/>
      <c r="V58" s="954"/>
      <c r="W58" s="955"/>
      <c r="X58" s="954"/>
      <c r="AE58" s="89" t="s">
        <v>100</v>
      </c>
      <c r="AF58" s="495">
        <f>G58</f>
        <v>3</v>
      </c>
      <c r="AG58" s="486"/>
      <c r="AH58" s="486"/>
      <c r="AI58" s="486"/>
      <c r="AJ58" s="486"/>
      <c r="AK58" s="486"/>
      <c r="AL58" s="486"/>
      <c r="AM58" s="486"/>
      <c r="AN58" s="486"/>
      <c r="AO58" s="486"/>
      <c r="AP58" s="486"/>
      <c r="AQ58" s="486"/>
      <c r="AT58" s="1162"/>
      <c r="AU58" s="1162"/>
    </row>
    <row r="59" spans="1:47" s="75" customFormat="1" ht="16.5" thickBot="1" x14ac:dyDescent="0.3">
      <c r="A59" s="1160" t="s">
        <v>418</v>
      </c>
      <c r="B59" s="959" t="s">
        <v>148</v>
      </c>
      <c r="C59" s="960"/>
      <c r="D59" s="961" t="s">
        <v>172</v>
      </c>
      <c r="E59" s="961"/>
      <c r="F59" s="962"/>
      <c r="G59" s="1146">
        <v>6</v>
      </c>
      <c r="H59" s="964">
        <f>G59*30</f>
        <v>180</v>
      </c>
      <c r="I59" s="548">
        <f>J59+K59+L59</f>
        <v>0</v>
      </c>
      <c r="J59" s="549"/>
      <c r="K59" s="549"/>
      <c r="L59" s="549"/>
      <c r="M59" s="550">
        <f>H59-I59</f>
        <v>180</v>
      </c>
      <c r="N59" s="965"/>
      <c r="O59" s="966"/>
      <c r="P59" s="967"/>
      <c r="Q59" s="968"/>
      <c r="R59" s="966"/>
      <c r="S59" s="967"/>
      <c r="T59" s="968"/>
      <c r="U59" s="966"/>
      <c r="V59" s="967"/>
      <c r="W59" s="968"/>
      <c r="X59" s="967"/>
      <c r="AE59" s="89" t="s">
        <v>101</v>
      </c>
      <c r="AF59" s="495">
        <f>G59+G62</f>
        <v>12</v>
      </c>
      <c r="AG59" s="486"/>
      <c r="AH59" s="486"/>
      <c r="AI59" s="486"/>
      <c r="AJ59" s="486"/>
      <c r="AK59" s="486"/>
      <c r="AL59" s="486"/>
      <c r="AM59" s="486"/>
      <c r="AN59" s="486"/>
      <c r="AO59" s="486"/>
      <c r="AP59" s="486"/>
      <c r="AQ59" s="486"/>
      <c r="AT59" s="1162"/>
      <c r="AU59" s="1162"/>
    </row>
    <row r="60" spans="1:47" s="75" customFormat="1" ht="16.5" thickBot="1" x14ac:dyDescent="0.3">
      <c r="A60" s="1510" t="s">
        <v>188</v>
      </c>
      <c r="B60" s="1508"/>
      <c r="C60" s="1508"/>
      <c r="D60" s="1508"/>
      <c r="E60" s="1508"/>
      <c r="F60" s="1511"/>
      <c r="G60" s="554">
        <f>SUM(G56:G59)</f>
        <v>15</v>
      </c>
      <c r="H60" s="555">
        <f>SUM(H56:H59)</f>
        <v>450</v>
      </c>
      <c r="I60" s="556">
        <f t="shared" ref="I60:X60" si="27">SUM(I56:I59)</f>
        <v>0</v>
      </c>
      <c r="J60" s="556">
        <f t="shared" si="27"/>
        <v>0</v>
      </c>
      <c r="K60" s="556">
        <f t="shared" si="27"/>
        <v>0</v>
      </c>
      <c r="L60" s="556">
        <f t="shared" si="27"/>
        <v>0</v>
      </c>
      <c r="M60" s="556">
        <f t="shared" si="27"/>
        <v>450</v>
      </c>
      <c r="N60" s="555">
        <f t="shared" si="27"/>
        <v>0</v>
      </c>
      <c r="O60" s="555">
        <f t="shared" si="27"/>
        <v>0</v>
      </c>
      <c r="P60" s="555">
        <f t="shared" si="27"/>
        <v>0</v>
      </c>
      <c r="Q60" s="555">
        <f t="shared" si="27"/>
        <v>0</v>
      </c>
      <c r="R60" s="555">
        <f t="shared" si="27"/>
        <v>0</v>
      </c>
      <c r="S60" s="555">
        <f t="shared" si="27"/>
        <v>0</v>
      </c>
      <c r="T60" s="555">
        <f t="shared" si="27"/>
        <v>0</v>
      </c>
      <c r="U60" s="555">
        <f t="shared" si="27"/>
        <v>0</v>
      </c>
      <c r="V60" s="555">
        <f t="shared" si="27"/>
        <v>0</v>
      </c>
      <c r="W60" s="555">
        <f t="shared" si="27"/>
        <v>0</v>
      </c>
      <c r="X60" s="555">
        <f t="shared" si="27"/>
        <v>0</v>
      </c>
      <c r="AF60" s="495">
        <f>SUM(AF56:AF59)</f>
        <v>21</v>
      </c>
      <c r="AG60" s="486"/>
      <c r="AH60" s="486"/>
      <c r="AI60" s="486"/>
      <c r="AJ60" s="486"/>
      <c r="AK60" s="486"/>
      <c r="AL60" s="486"/>
      <c r="AM60" s="486"/>
      <c r="AN60" s="486"/>
      <c r="AO60" s="486"/>
      <c r="AP60" s="486"/>
      <c r="AQ60" s="486"/>
      <c r="AT60" s="1162"/>
      <c r="AU60" s="1162"/>
    </row>
    <row r="61" spans="1:47" ht="16.5" thickBot="1" x14ac:dyDescent="0.3">
      <c r="A61" s="1510" t="s">
        <v>392</v>
      </c>
      <c r="B61" s="1508"/>
      <c r="C61" s="1508"/>
      <c r="D61" s="1508"/>
      <c r="E61" s="1508"/>
      <c r="F61" s="1508"/>
      <c r="G61" s="1508"/>
      <c r="H61" s="1508"/>
      <c r="I61" s="1508"/>
      <c r="J61" s="1508"/>
      <c r="K61" s="1508"/>
      <c r="L61" s="1508"/>
      <c r="M61" s="1508"/>
      <c r="N61" s="1508"/>
      <c r="O61" s="1508"/>
      <c r="P61" s="1508"/>
      <c r="Q61" s="1508"/>
      <c r="R61" s="1508"/>
      <c r="S61" s="1508"/>
      <c r="T61" s="1508"/>
      <c r="U61" s="1508"/>
      <c r="V61" s="1508"/>
      <c r="W61" s="1508"/>
      <c r="X61" s="1511"/>
    </row>
    <row r="62" spans="1:47" s="75" customFormat="1" x14ac:dyDescent="0.25">
      <c r="A62" s="274" t="s">
        <v>419</v>
      </c>
      <c r="B62" s="969" t="s">
        <v>391</v>
      </c>
      <c r="C62" s="970">
        <v>8</v>
      </c>
      <c r="D62" s="971"/>
      <c r="E62" s="971"/>
      <c r="F62" s="972"/>
      <c r="G62" s="973">
        <v>6</v>
      </c>
      <c r="H62" s="974">
        <f>G62*30</f>
        <v>180</v>
      </c>
      <c r="I62" s="975">
        <f>J62+K62+L62</f>
        <v>0</v>
      </c>
      <c r="J62" s="976"/>
      <c r="K62" s="976"/>
      <c r="L62" s="976"/>
      <c r="M62" s="256">
        <f>H62-I62</f>
        <v>180</v>
      </c>
      <c r="N62" s="977"/>
      <c r="O62" s="978"/>
      <c r="P62" s="979"/>
      <c r="Q62" s="980"/>
      <c r="R62" s="978"/>
      <c r="S62" s="979"/>
      <c r="T62" s="980"/>
      <c r="U62" s="978"/>
      <c r="V62" s="979"/>
      <c r="W62" s="980"/>
      <c r="X62" s="981"/>
      <c r="AG62" s="486"/>
      <c r="AH62" s="486"/>
      <c r="AI62" s="486"/>
      <c r="AJ62" s="486"/>
      <c r="AK62" s="486"/>
      <c r="AL62" s="486"/>
      <c r="AM62" s="486"/>
      <c r="AN62" s="486"/>
      <c r="AO62" s="486"/>
      <c r="AP62" s="486"/>
      <c r="AQ62" s="486"/>
      <c r="AT62" s="1162"/>
      <c r="AU62" s="1162"/>
    </row>
    <row r="63" spans="1:47" s="75" customFormat="1" ht="16.5" customHeight="1" thickBot="1" x14ac:dyDescent="0.3">
      <c r="A63" s="1512" t="s">
        <v>190</v>
      </c>
      <c r="B63" s="1513"/>
      <c r="C63" s="1513"/>
      <c r="D63" s="1513"/>
      <c r="E63" s="1513"/>
      <c r="F63" s="1514"/>
      <c r="G63" s="557">
        <f>SUM(G62:G62)</f>
        <v>6</v>
      </c>
      <c r="H63" s="558">
        <f>SUM(H62:H62)</f>
        <v>180</v>
      </c>
      <c r="I63" s="558">
        <f>I62</f>
        <v>0</v>
      </c>
      <c r="J63" s="558">
        <f>J62</f>
        <v>0</v>
      </c>
      <c r="K63" s="558">
        <f>K62</f>
        <v>0</v>
      </c>
      <c r="L63" s="558">
        <f>L62</f>
        <v>0</v>
      </c>
      <c r="M63" s="558">
        <f>SUM(M62:M62)</f>
        <v>180</v>
      </c>
      <c r="N63" s="558">
        <f t="shared" ref="N63:X63" si="28">N62</f>
        <v>0</v>
      </c>
      <c r="O63" s="558">
        <f t="shared" si="28"/>
        <v>0</v>
      </c>
      <c r="P63" s="558">
        <f t="shared" si="28"/>
        <v>0</v>
      </c>
      <c r="Q63" s="558">
        <f t="shared" si="28"/>
        <v>0</v>
      </c>
      <c r="R63" s="558">
        <f t="shared" si="28"/>
        <v>0</v>
      </c>
      <c r="S63" s="558">
        <f t="shared" si="28"/>
        <v>0</v>
      </c>
      <c r="T63" s="558">
        <f t="shared" si="28"/>
        <v>0</v>
      </c>
      <c r="U63" s="558">
        <f t="shared" si="28"/>
        <v>0</v>
      </c>
      <c r="V63" s="558">
        <f t="shared" si="28"/>
        <v>0</v>
      </c>
      <c r="W63" s="558">
        <f t="shared" si="28"/>
        <v>0</v>
      </c>
      <c r="X63" s="559">
        <f t="shared" si="28"/>
        <v>0</v>
      </c>
      <c r="AG63" s="486"/>
      <c r="AH63" s="486"/>
      <c r="AI63" s="486"/>
      <c r="AJ63" s="486"/>
      <c r="AK63" s="486"/>
      <c r="AL63" s="486"/>
      <c r="AM63" s="486"/>
      <c r="AN63" s="486"/>
      <c r="AO63" s="486"/>
      <c r="AP63" s="486"/>
      <c r="AQ63" s="486"/>
      <c r="AT63" s="1162"/>
      <c r="AU63" s="1162"/>
    </row>
    <row r="64" spans="1:47" ht="16.5" thickBot="1" x14ac:dyDescent="0.3">
      <c r="A64" s="1480" t="s">
        <v>191</v>
      </c>
      <c r="B64" s="1481"/>
      <c r="C64" s="1481"/>
      <c r="D64" s="1481"/>
      <c r="E64" s="1481"/>
      <c r="F64" s="1481"/>
      <c r="G64" s="560">
        <f>G63+G60+G54+G28</f>
        <v>180</v>
      </c>
      <c r="H64" s="561">
        <f>H63+H60+H54+H28</f>
        <v>5400</v>
      </c>
      <c r="I64" s="561">
        <f t="shared" ref="I64:X64" si="29">I54+I28+I60+I63</f>
        <v>1781</v>
      </c>
      <c r="J64" s="561">
        <f t="shared" si="29"/>
        <v>770</v>
      </c>
      <c r="K64" s="561">
        <f t="shared" si="29"/>
        <v>63</v>
      </c>
      <c r="L64" s="561">
        <f t="shared" si="29"/>
        <v>948</v>
      </c>
      <c r="M64" s="561">
        <f t="shared" si="29"/>
        <v>3469</v>
      </c>
      <c r="N64" s="561">
        <f t="shared" si="29"/>
        <v>26</v>
      </c>
      <c r="O64" s="561">
        <f t="shared" si="29"/>
        <v>19</v>
      </c>
      <c r="P64" s="561">
        <f t="shared" si="29"/>
        <v>19</v>
      </c>
      <c r="Q64" s="561">
        <f t="shared" si="29"/>
        <v>19</v>
      </c>
      <c r="R64" s="561">
        <f t="shared" si="29"/>
        <v>9</v>
      </c>
      <c r="S64" s="561">
        <f t="shared" si="29"/>
        <v>9</v>
      </c>
      <c r="T64" s="561">
        <f t="shared" si="29"/>
        <v>17</v>
      </c>
      <c r="U64" s="561">
        <f t="shared" si="29"/>
        <v>9</v>
      </c>
      <c r="V64" s="561">
        <f t="shared" si="29"/>
        <v>9</v>
      </c>
      <c r="W64" s="561">
        <f t="shared" si="29"/>
        <v>12</v>
      </c>
      <c r="X64" s="561">
        <f t="shared" si="29"/>
        <v>5</v>
      </c>
      <c r="Y64" s="75">
        <f>30*G64</f>
        <v>5400</v>
      </c>
    </row>
    <row r="65" spans="1:47" x14ac:dyDescent="0.25">
      <c r="A65" s="1515" t="s">
        <v>126</v>
      </c>
      <c r="B65" s="1516"/>
      <c r="C65" s="1516"/>
      <c r="D65" s="1516"/>
      <c r="E65" s="1516"/>
      <c r="F65" s="1516"/>
      <c r="G65" s="1516"/>
      <c r="H65" s="1516"/>
      <c r="I65" s="1516"/>
      <c r="J65" s="1516"/>
      <c r="K65" s="1516"/>
      <c r="L65" s="1516"/>
      <c r="M65" s="1516"/>
      <c r="N65" s="1516"/>
      <c r="O65" s="1516"/>
      <c r="P65" s="1516"/>
      <c r="Q65" s="1516"/>
      <c r="R65" s="1516"/>
      <c r="S65" s="1516"/>
      <c r="T65" s="1516"/>
      <c r="U65" s="1516"/>
      <c r="V65" s="1516"/>
      <c r="W65" s="1516"/>
      <c r="X65" s="1517"/>
    </row>
    <row r="66" spans="1:47" ht="16.5" thickBot="1" x14ac:dyDescent="0.3">
      <c r="A66" s="1518" t="s">
        <v>127</v>
      </c>
      <c r="B66" s="1519"/>
      <c r="C66" s="1520"/>
      <c r="D66" s="1520"/>
      <c r="E66" s="1520"/>
      <c r="F66" s="1520"/>
      <c r="G66" s="1520"/>
      <c r="H66" s="1520"/>
      <c r="I66" s="1520"/>
      <c r="J66" s="1520"/>
      <c r="K66" s="1520"/>
      <c r="L66" s="1520"/>
      <c r="M66" s="1520"/>
      <c r="N66" s="1520"/>
      <c r="O66" s="1520"/>
      <c r="P66" s="1520"/>
      <c r="Q66" s="1520"/>
      <c r="R66" s="1520"/>
      <c r="S66" s="1520"/>
      <c r="T66" s="1520"/>
      <c r="U66" s="1520"/>
      <c r="V66" s="1520"/>
      <c r="W66" s="1520"/>
      <c r="X66" s="1521"/>
    </row>
    <row r="67" spans="1:47" s="991" customFormat="1" ht="16.5" customHeight="1" thickBot="1" x14ac:dyDescent="0.3">
      <c r="A67" s="1472" t="s">
        <v>460</v>
      </c>
      <c r="B67" s="1473"/>
      <c r="C67" s="1060"/>
      <c r="D67" s="983">
        <v>4</v>
      </c>
      <c r="E67" s="983"/>
      <c r="F67" s="984"/>
      <c r="G67" s="985">
        <v>4</v>
      </c>
      <c r="H67" s="986">
        <f t="shared" ref="H67:H87" si="30">G67*30</f>
        <v>120</v>
      </c>
      <c r="I67" s="987"/>
      <c r="J67" s="988"/>
      <c r="K67" s="988"/>
      <c r="L67" s="988"/>
      <c r="M67" s="989"/>
      <c r="N67" s="982"/>
      <c r="O67" s="990"/>
      <c r="P67" s="984"/>
      <c r="Q67" s="1062"/>
      <c r="R67" s="1066">
        <v>2</v>
      </c>
      <c r="S67" s="1067">
        <v>2</v>
      </c>
      <c r="T67" s="1062"/>
      <c r="U67" s="1066"/>
      <c r="V67" s="1067"/>
      <c r="W67" s="1062"/>
      <c r="X67" s="1067"/>
      <c r="AE67" s="992" t="s">
        <v>98</v>
      </c>
      <c r="AF67" s="993">
        <f>AG88+AH88</f>
        <v>0</v>
      </c>
      <c r="AG67" s="994" t="b">
        <f>ISBLANK(N67)</f>
        <v>1</v>
      </c>
      <c r="AH67" s="994" t="b">
        <f>ISBLANK(O67)</f>
        <v>1</v>
      </c>
      <c r="AI67" s="995"/>
      <c r="AJ67" s="994" t="b">
        <f>ISBLANK(Q67)</f>
        <v>1</v>
      </c>
      <c r="AK67" s="994" t="b">
        <f>ISBLANK(R67)</f>
        <v>0</v>
      </c>
      <c r="AL67" s="995"/>
      <c r="AM67" s="994" t="b">
        <f>ISBLANK(T67)</f>
        <v>1</v>
      </c>
      <c r="AN67" s="994" t="b">
        <f>ISBLANK(U67)</f>
        <v>1</v>
      </c>
      <c r="AO67" s="995"/>
      <c r="AP67" s="994" t="b">
        <f>ISBLANK(W67)</f>
        <v>1</v>
      </c>
      <c r="AQ67" s="994" t="b">
        <f>ISBLANK(X67)</f>
        <v>1</v>
      </c>
      <c r="AT67" s="1165"/>
      <c r="AU67" s="1165"/>
    </row>
    <row r="68" spans="1:47" s="991" customFormat="1" ht="16.5" thickBot="1" x14ac:dyDescent="0.3">
      <c r="A68" s="1472" t="s">
        <v>461</v>
      </c>
      <c r="B68" s="1473"/>
      <c r="C68" s="1060"/>
      <c r="D68" s="983">
        <v>5</v>
      </c>
      <c r="E68" s="983"/>
      <c r="F68" s="984"/>
      <c r="G68" s="985">
        <v>4</v>
      </c>
      <c r="H68" s="986">
        <f t="shared" si="30"/>
        <v>120</v>
      </c>
      <c r="I68" s="987"/>
      <c r="J68" s="988"/>
      <c r="K68" s="988"/>
      <c r="L68" s="988"/>
      <c r="M68" s="989"/>
      <c r="N68" s="982"/>
      <c r="O68" s="990"/>
      <c r="P68" s="984"/>
      <c r="Q68" s="1062"/>
      <c r="R68" s="1066"/>
      <c r="S68" s="1067"/>
      <c r="T68" s="1062">
        <v>3</v>
      </c>
      <c r="U68" s="1066"/>
      <c r="V68" s="1067"/>
      <c r="W68" s="1062"/>
      <c r="X68" s="1067"/>
      <c r="AE68" s="992" t="s">
        <v>99</v>
      </c>
      <c r="AF68" s="993">
        <f>AJ88+AK88</f>
        <v>8</v>
      </c>
      <c r="AG68" s="994"/>
      <c r="AH68" s="994"/>
      <c r="AI68" s="995"/>
      <c r="AJ68" s="994"/>
      <c r="AK68" s="994"/>
      <c r="AL68" s="995"/>
      <c r="AM68" s="994"/>
      <c r="AN68" s="994"/>
      <c r="AO68" s="995"/>
      <c r="AP68" s="994"/>
      <c r="AQ68" s="994"/>
      <c r="AT68" s="1165"/>
      <c r="AU68" s="1165"/>
    </row>
    <row r="69" spans="1:47" s="991" customFormat="1" ht="16.5" thickBot="1" x14ac:dyDescent="0.3">
      <c r="A69" s="1472" t="s">
        <v>462</v>
      </c>
      <c r="B69" s="1473"/>
      <c r="C69" s="1060"/>
      <c r="D69" s="983">
        <v>6</v>
      </c>
      <c r="E69" s="983"/>
      <c r="F69" s="984"/>
      <c r="G69" s="985">
        <v>4</v>
      </c>
      <c r="H69" s="986">
        <f t="shared" si="30"/>
        <v>120</v>
      </c>
      <c r="I69" s="987"/>
      <c r="J69" s="988"/>
      <c r="K69" s="988"/>
      <c r="L69" s="988"/>
      <c r="M69" s="989"/>
      <c r="N69" s="982"/>
      <c r="O69" s="990"/>
      <c r="P69" s="984"/>
      <c r="Q69" s="1062"/>
      <c r="R69" s="1066"/>
      <c r="S69" s="1067"/>
      <c r="T69" s="1062"/>
      <c r="U69" s="1066">
        <v>3</v>
      </c>
      <c r="V69" s="1067">
        <v>3</v>
      </c>
      <c r="W69" s="1062"/>
      <c r="X69" s="1067"/>
      <c r="AE69" s="992"/>
      <c r="AF69" s="993"/>
      <c r="AG69" s="994"/>
      <c r="AH69" s="994"/>
      <c r="AI69" s="995"/>
      <c r="AJ69" s="994"/>
      <c r="AK69" s="994"/>
      <c r="AL69" s="995"/>
      <c r="AM69" s="994"/>
      <c r="AN69" s="994"/>
      <c r="AO69" s="995"/>
      <c r="AP69" s="994"/>
      <c r="AQ69" s="994"/>
      <c r="AT69" s="1165"/>
      <c r="AU69" s="1165"/>
    </row>
    <row r="70" spans="1:47" s="991" customFormat="1" ht="16.5" thickBot="1" x14ac:dyDescent="0.3">
      <c r="A70" s="1472" t="s">
        <v>463</v>
      </c>
      <c r="B70" s="1473"/>
      <c r="C70" s="1060"/>
      <c r="D70" s="983">
        <v>7</v>
      </c>
      <c r="E70" s="983"/>
      <c r="F70" s="984"/>
      <c r="G70" s="985">
        <v>4</v>
      </c>
      <c r="H70" s="986">
        <f t="shared" si="30"/>
        <v>120</v>
      </c>
      <c r="I70" s="987"/>
      <c r="J70" s="988"/>
      <c r="K70" s="988"/>
      <c r="L70" s="988"/>
      <c r="M70" s="989"/>
      <c r="N70" s="982"/>
      <c r="O70" s="990"/>
      <c r="P70" s="984"/>
      <c r="Q70" s="1065"/>
      <c r="R70" s="1063"/>
      <c r="S70" s="1064"/>
      <c r="T70" s="1065"/>
      <c r="U70" s="1063"/>
      <c r="V70" s="1064"/>
      <c r="W70" s="1065">
        <v>3</v>
      </c>
      <c r="X70" s="1064"/>
      <c r="AE70" s="992"/>
      <c r="AF70" s="993"/>
      <c r="AG70" s="994"/>
      <c r="AH70" s="994"/>
      <c r="AI70" s="995"/>
      <c r="AJ70" s="994"/>
      <c r="AK70" s="994"/>
      <c r="AL70" s="995"/>
      <c r="AM70" s="994"/>
      <c r="AN70" s="994"/>
      <c r="AO70" s="995"/>
      <c r="AP70" s="994"/>
      <c r="AQ70" s="994"/>
      <c r="AT70" s="1165"/>
      <c r="AU70" s="1165"/>
    </row>
    <row r="71" spans="1:47" s="991" customFormat="1" ht="16.5" thickBot="1" x14ac:dyDescent="0.3">
      <c r="A71" s="1472" t="s">
        <v>464</v>
      </c>
      <c r="B71" s="1473"/>
      <c r="C71" s="1060"/>
      <c r="D71" s="983">
        <v>8</v>
      </c>
      <c r="E71" s="983"/>
      <c r="F71" s="984"/>
      <c r="G71" s="985">
        <v>4</v>
      </c>
      <c r="H71" s="986">
        <f t="shared" si="30"/>
        <v>120</v>
      </c>
      <c r="I71" s="987"/>
      <c r="J71" s="988"/>
      <c r="K71" s="988"/>
      <c r="L71" s="988"/>
      <c r="M71" s="989"/>
      <c r="N71" s="982"/>
      <c r="O71" s="990"/>
      <c r="P71" s="984"/>
      <c r="Q71" s="998"/>
      <c r="R71" s="996"/>
      <c r="S71" s="997"/>
      <c r="T71" s="998"/>
      <c r="U71" s="996"/>
      <c r="V71" s="997"/>
      <c r="W71" s="998"/>
      <c r="X71" s="997">
        <v>3</v>
      </c>
      <c r="AE71" s="992"/>
      <c r="AF71" s="993"/>
      <c r="AG71" s="994"/>
      <c r="AH71" s="994"/>
      <c r="AI71" s="995"/>
      <c r="AJ71" s="994"/>
      <c r="AK71" s="994"/>
      <c r="AL71" s="995"/>
      <c r="AM71" s="994"/>
      <c r="AN71" s="994"/>
      <c r="AO71" s="995"/>
      <c r="AP71" s="994"/>
      <c r="AQ71" s="994"/>
      <c r="AT71" s="1165"/>
      <c r="AU71" s="1165"/>
    </row>
    <row r="72" spans="1:47" x14ac:dyDescent="0.25">
      <c r="A72" s="1061" t="s">
        <v>128</v>
      </c>
      <c r="B72" s="1000" t="s">
        <v>177</v>
      </c>
      <c r="C72" s="180"/>
      <c r="D72" s="1001">
        <v>4</v>
      </c>
      <c r="E72" s="1001"/>
      <c r="F72" s="179"/>
      <c r="G72" s="177">
        <v>4</v>
      </c>
      <c r="H72" s="177">
        <f t="shared" si="30"/>
        <v>120</v>
      </c>
      <c r="I72" s="1002">
        <f>J72+K72+L72</f>
        <v>36</v>
      </c>
      <c r="J72" s="1003">
        <v>18</v>
      </c>
      <c r="K72" s="1003"/>
      <c r="L72" s="1003">
        <v>18</v>
      </c>
      <c r="M72" s="1004">
        <f>H72-I72</f>
        <v>84</v>
      </c>
      <c r="N72" s="180"/>
      <c r="O72" s="410"/>
      <c r="P72" s="179"/>
      <c r="Q72" s="180"/>
      <c r="R72" s="410">
        <v>2</v>
      </c>
      <c r="S72" s="179">
        <v>2</v>
      </c>
      <c r="T72" s="180"/>
      <c r="U72" s="410"/>
      <c r="V72" s="179"/>
      <c r="W72" s="180"/>
      <c r="X72" s="179"/>
      <c r="AD72" s="127" t="s">
        <v>380</v>
      </c>
      <c r="AE72" s="89" t="s">
        <v>100</v>
      </c>
      <c r="AF72" s="494">
        <f>AM88+AN88</f>
        <v>8</v>
      </c>
      <c r="AG72" s="488" t="b">
        <f t="shared" ref="AG72:AQ85" si="31">ISBLANK(N72)</f>
        <v>1</v>
      </c>
      <c r="AH72" s="488" t="b">
        <f t="shared" si="31"/>
        <v>1</v>
      </c>
      <c r="AJ72" s="488" t="b">
        <f t="shared" si="31"/>
        <v>1</v>
      </c>
      <c r="AK72" s="488" t="b">
        <f t="shared" si="31"/>
        <v>0</v>
      </c>
      <c r="AM72" s="488" t="b">
        <f t="shared" si="31"/>
        <v>1</v>
      </c>
      <c r="AN72" s="488" t="b">
        <f t="shared" si="31"/>
        <v>1</v>
      </c>
      <c r="AP72" s="488" t="b">
        <f t="shared" si="31"/>
        <v>1</v>
      </c>
      <c r="AQ72" s="488" t="b">
        <f t="shared" si="31"/>
        <v>1</v>
      </c>
    </row>
    <row r="73" spans="1:47" x14ac:dyDescent="0.25">
      <c r="A73" s="999" t="s">
        <v>129</v>
      </c>
      <c r="B73" s="1000" t="s">
        <v>271</v>
      </c>
      <c r="C73" s="180"/>
      <c r="D73" s="1001">
        <v>4</v>
      </c>
      <c r="E73" s="1001"/>
      <c r="F73" s="179"/>
      <c r="G73" s="177">
        <v>4</v>
      </c>
      <c r="H73" s="177">
        <f t="shared" si="30"/>
        <v>120</v>
      </c>
      <c r="I73" s="1002">
        <f>J73+K73+L73</f>
        <v>36</v>
      </c>
      <c r="J73" s="1003">
        <v>18</v>
      </c>
      <c r="K73" s="1003"/>
      <c r="L73" s="1003">
        <v>18</v>
      </c>
      <c r="M73" s="1004">
        <f>H73-I73</f>
        <v>84</v>
      </c>
      <c r="N73" s="180"/>
      <c r="O73" s="410"/>
      <c r="P73" s="179"/>
      <c r="Q73" s="180"/>
      <c r="R73" s="410">
        <v>2</v>
      </c>
      <c r="S73" s="179">
        <v>2</v>
      </c>
      <c r="T73" s="180"/>
      <c r="U73" s="410"/>
      <c r="V73" s="179"/>
      <c r="W73" s="180"/>
      <c r="X73" s="179"/>
      <c r="AE73" s="89" t="s">
        <v>101</v>
      </c>
      <c r="AF73" s="494">
        <f>AP88+AQ88</f>
        <v>8</v>
      </c>
      <c r="AG73" s="488"/>
      <c r="AH73" s="488"/>
      <c r="AJ73" s="488"/>
      <c r="AK73" s="488"/>
      <c r="AM73" s="488"/>
      <c r="AN73" s="488"/>
      <c r="AP73" s="488"/>
      <c r="AQ73" s="488"/>
    </row>
    <row r="74" spans="1:47" x14ac:dyDescent="0.25">
      <c r="A74" s="999" t="s">
        <v>133</v>
      </c>
      <c r="B74" s="1000" t="s">
        <v>203</v>
      </c>
      <c r="C74" s="180"/>
      <c r="D74" s="1001">
        <v>4</v>
      </c>
      <c r="E74" s="1001"/>
      <c r="F74" s="179"/>
      <c r="G74" s="177">
        <v>4</v>
      </c>
      <c r="H74" s="177">
        <f t="shared" si="30"/>
        <v>120</v>
      </c>
      <c r="I74" s="1002">
        <f>J74+K74+L74</f>
        <v>36</v>
      </c>
      <c r="J74" s="1003">
        <v>18</v>
      </c>
      <c r="K74" s="1003"/>
      <c r="L74" s="1003">
        <v>18</v>
      </c>
      <c r="M74" s="1004">
        <f>H74-I74</f>
        <v>84</v>
      </c>
      <c r="N74" s="180"/>
      <c r="O74" s="410"/>
      <c r="P74" s="179"/>
      <c r="Q74" s="180"/>
      <c r="R74" s="410">
        <v>2</v>
      </c>
      <c r="S74" s="179">
        <v>2</v>
      </c>
      <c r="T74" s="180"/>
      <c r="U74" s="410"/>
      <c r="V74" s="179"/>
      <c r="W74" s="180"/>
      <c r="X74" s="179"/>
      <c r="AE74" s="89"/>
      <c r="AF74" s="494"/>
      <c r="AG74" s="488"/>
      <c r="AH74" s="488"/>
      <c r="AJ74" s="488"/>
      <c r="AK74" s="488"/>
      <c r="AM74" s="488"/>
      <c r="AN74" s="488"/>
      <c r="AP74" s="488"/>
      <c r="AQ74" s="488"/>
    </row>
    <row r="75" spans="1:47" x14ac:dyDescent="0.25">
      <c r="A75" s="999"/>
      <c r="B75" s="1000" t="s">
        <v>425</v>
      </c>
      <c r="C75" s="180"/>
      <c r="D75" s="1001"/>
      <c r="E75" s="1001"/>
      <c r="F75" s="179"/>
      <c r="G75" s="177">
        <v>4</v>
      </c>
      <c r="H75" s="177">
        <f t="shared" si="30"/>
        <v>120</v>
      </c>
      <c r="I75" s="1002"/>
      <c r="J75" s="1003"/>
      <c r="K75" s="1003"/>
      <c r="L75" s="1003"/>
      <c r="M75" s="1004"/>
      <c r="N75" s="180"/>
      <c r="O75" s="410"/>
      <c r="P75" s="179"/>
      <c r="Q75" s="180"/>
      <c r="R75" s="410"/>
      <c r="S75" s="179"/>
      <c r="T75" s="180"/>
      <c r="U75" s="410"/>
      <c r="V75" s="179"/>
      <c r="W75" s="180"/>
      <c r="X75" s="179"/>
      <c r="AE75" s="89"/>
      <c r="AF75" s="494"/>
      <c r="AG75" s="488"/>
      <c r="AH75" s="488"/>
      <c r="AJ75" s="488"/>
      <c r="AK75" s="488"/>
      <c r="AM75" s="488"/>
      <c r="AN75" s="488"/>
      <c r="AP75" s="488"/>
      <c r="AQ75" s="488"/>
    </row>
    <row r="76" spans="1:47" ht="31.5" x14ac:dyDescent="0.25">
      <c r="A76" s="999" t="s">
        <v>134</v>
      </c>
      <c r="B76" s="1000" t="s">
        <v>179</v>
      </c>
      <c r="C76" s="180"/>
      <c r="D76" s="1001">
        <v>5</v>
      </c>
      <c r="E76" s="1001"/>
      <c r="F76" s="179"/>
      <c r="G76" s="1135">
        <v>4</v>
      </c>
      <c r="H76" s="177">
        <f t="shared" si="30"/>
        <v>120</v>
      </c>
      <c r="I76" s="1002">
        <f t="shared" ref="I76:I86" si="32">J76+K76+L76</f>
        <v>45</v>
      </c>
      <c r="J76" s="1003"/>
      <c r="K76" s="1003"/>
      <c r="L76" s="1003">
        <v>45</v>
      </c>
      <c r="M76" s="1004">
        <f>H76-I76</f>
        <v>75</v>
      </c>
      <c r="N76" s="180"/>
      <c r="O76" s="410"/>
      <c r="P76" s="179"/>
      <c r="Q76" s="180"/>
      <c r="R76" s="410"/>
      <c r="S76" s="179"/>
      <c r="T76" s="180">
        <v>3</v>
      </c>
      <c r="U76" s="410"/>
      <c r="V76" s="179"/>
      <c r="W76" s="180"/>
      <c r="X76" s="179"/>
      <c r="AD76" s="127" t="s">
        <v>380</v>
      </c>
      <c r="AF76" s="494">
        <f>SUM(AF67:AF73)</f>
        <v>24</v>
      </c>
      <c r="AG76" s="488" t="b">
        <f t="shared" si="31"/>
        <v>1</v>
      </c>
      <c r="AH76" s="488" t="b">
        <f t="shared" si="31"/>
        <v>1</v>
      </c>
      <c r="AJ76" s="488" t="b">
        <f t="shared" si="31"/>
        <v>1</v>
      </c>
      <c r="AK76" s="488" t="b">
        <f t="shared" si="31"/>
        <v>1</v>
      </c>
      <c r="AM76" s="488" t="b">
        <f t="shared" si="31"/>
        <v>0</v>
      </c>
      <c r="AN76" s="488" t="b">
        <f t="shared" si="31"/>
        <v>1</v>
      </c>
      <c r="AP76" s="488" t="b">
        <f t="shared" si="31"/>
        <v>1</v>
      </c>
      <c r="AQ76" s="488" t="b">
        <f t="shared" si="31"/>
        <v>1</v>
      </c>
    </row>
    <row r="77" spans="1:47" x14ac:dyDescent="0.25">
      <c r="A77" s="999" t="s">
        <v>135</v>
      </c>
      <c r="B77" s="1000" t="s">
        <v>36</v>
      </c>
      <c r="C77" s="180"/>
      <c r="D77" s="1001">
        <v>5</v>
      </c>
      <c r="E77" s="1001"/>
      <c r="F77" s="179"/>
      <c r="G77" s="177">
        <v>4</v>
      </c>
      <c r="H77" s="177">
        <f t="shared" si="30"/>
        <v>120</v>
      </c>
      <c r="I77" s="1002">
        <f t="shared" si="32"/>
        <v>45</v>
      </c>
      <c r="J77" s="1003">
        <v>15</v>
      </c>
      <c r="K77" s="1003"/>
      <c r="L77" s="1003">
        <v>30</v>
      </c>
      <c r="M77" s="1004">
        <f>H77-I77</f>
        <v>75</v>
      </c>
      <c r="N77" s="180"/>
      <c r="O77" s="410"/>
      <c r="P77" s="179"/>
      <c r="Q77" s="180"/>
      <c r="R77" s="410"/>
      <c r="S77" s="179"/>
      <c r="T77" s="180">
        <v>3</v>
      </c>
      <c r="U77" s="410"/>
      <c r="V77" s="179"/>
      <c r="W77" s="180"/>
      <c r="X77" s="179"/>
      <c r="AG77" s="488"/>
      <c r="AH77" s="488"/>
      <c r="AJ77" s="488"/>
      <c r="AK77" s="488"/>
      <c r="AM77" s="488"/>
      <c r="AN77" s="488"/>
      <c r="AP77" s="488"/>
      <c r="AQ77" s="488"/>
    </row>
    <row r="78" spans="1:47" x14ac:dyDescent="0.25">
      <c r="A78" s="999"/>
      <c r="B78" s="1000" t="s">
        <v>425</v>
      </c>
      <c r="C78" s="180"/>
      <c r="D78" s="1001"/>
      <c r="E78" s="1001"/>
      <c r="F78" s="179"/>
      <c r="G78" s="177">
        <v>4</v>
      </c>
      <c r="H78" s="177">
        <f t="shared" si="30"/>
        <v>120</v>
      </c>
      <c r="I78" s="1002"/>
      <c r="J78" s="1003"/>
      <c r="K78" s="1003"/>
      <c r="L78" s="1003"/>
      <c r="M78" s="1004"/>
      <c r="N78" s="180"/>
      <c r="O78" s="410"/>
      <c r="P78" s="179"/>
      <c r="Q78" s="180"/>
      <c r="R78" s="410"/>
      <c r="S78" s="179"/>
      <c r="T78" s="180"/>
      <c r="U78" s="410"/>
      <c r="V78" s="179"/>
      <c r="W78" s="180"/>
      <c r="X78" s="179"/>
      <c r="AG78" s="488"/>
      <c r="AH78" s="488"/>
      <c r="AJ78" s="488"/>
      <c r="AK78" s="488"/>
      <c r="AM78" s="488"/>
      <c r="AN78" s="488"/>
      <c r="AP78" s="488"/>
      <c r="AQ78" s="488"/>
    </row>
    <row r="79" spans="1:47" ht="31.5" x14ac:dyDescent="0.25">
      <c r="A79" s="999" t="s">
        <v>136</v>
      </c>
      <c r="B79" s="1000" t="s">
        <v>180</v>
      </c>
      <c r="C79" s="180"/>
      <c r="D79" s="1001">
        <v>6</v>
      </c>
      <c r="E79" s="1001"/>
      <c r="F79" s="179"/>
      <c r="G79" s="1135">
        <v>4</v>
      </c>
      <c r="H79" s="177">
        <f t="shared" si="30"/>
        <v>120</v>
      </c>
      <c r="I79" s="1002">
        <f t="shared" si="32"/>
        <v>54</v>
      </c>
      <c r="J79" s="1003"/>
      <c r="K79" s="1003"/>
      <c r="L79" s="1003">
        <v>54</v>
      </c>
      <c r="M79" s="1004">
        <f>H79-I79</f>
        <v>66</v>
      </c>
      <c r="N79" s="180"/>
      <c r="O79" s="410"/>
      <c r="P79" s="179"/>
      <c r="Q79" s="180"/>
      <c r="R79" s="410"/>
      <c r="S79" s="179"/>
      <c r="T79" s="180"/>
      <c r="U79" s="410">
        <v>3</v>
      </c>
      <c r="V79" s="179">
        <v>3</v>
      </c>
      <c r="W79" s="180"/>
      <c r="X79" s="179"/>
      <c r="AG79" s="488" t="b">
        <f t="shared" si="31"/>
        <v>1</v>
      </c>
      <c r="AH79" s="488" t="b">
        <f t="shared" si="31"/>
        <v>1</v>
      </c>
      <c r="AJ79" s="488" t="b">
        <f t="shared" si="31"/>
        <v>1</v>
      </c>
      <c r="AK79" s="488" t="b">
        <f t="shared" si="31"/>
        <v>1</v>
      </c>
      <c r="AM79" s="488" t="b">
        <f t="shared" si="31"/>
        <v>1</v>
      </c>
      <c r="AN79" s="488" t="b">
        <f t="shared" si="31"/>
        <v>0</v>
      </c>
      <c r="AP79" s="488" t="b">
        <f t="shared" si="31"/>
        <v>1</v>
      </c>
      <c r="AQ79" s="488" t="b">
        <f t="shared" si="31"/>
        <v>1</v>
      </c>
    </row>
    <row r="80" spans="1:47" x14ac:dyDescent="0.25">
      <c r="A80" s="999" t="s">
        <v>465</v>
      </c>
      <c r="B80" s="1000" t="s">
        <v>204</v>
      </c>
      <c r="C80" s="180"/>
      <c r="D80" s="1001">
        <v>6</v>
      </c>
      <c r="E80" s="1001"/>
      <c r="F80" s="179"/>
      <c r="G80" s="177">
        <v>4</v>
      </c>
      <c r="H80" s="177">
        <f t="shared" si="30"/>
        <v>120</v>
      </c>
      <c r="I80" s="1002">
        <f t="shared" si="32"/>
        <v>54</v>
      </c>
      <c r="J80" s="1003">
        <v>18</v>
      </c>
      <c r="K80" s="1003"/>
      <c r="L80" s="1003">
        <v>36</v>
      </c>
      <c r="M80" s="1004">
        <f>H80-I80</f>
        <v>66</v>
      </c>
      <c r="N80" s="180"/>
      <c r="O80" s="410"/>
      <c r="P80" s="179"/>
      <c r="Q80" s="180"/>
      <c r="R80" s="410"/>
      <c r="S80" s="179"/>
      <c r="T80" s="180"/>
      <c r="U80" s="410">
        <v>3</v>
      </c>
      <c r="V80" s="179">
        <v>3</v>
      </c>
      <c r="W80" s="180"/>
      <c r="X80" s="179"/>
      <c r="AG80" s="488"/>
      <c r="AH80" s="488"/>
      <c r="AJ80" s="488"/>
      <c r="AK80" s="488"/>
      <c r="AM80" s="488"/>
      <c r="AN80" s="488"/>
      <c r="AP80" s="488"/>
      <c r="AQ80" s="488"/>
    </row>
    <row r="81" spans="1:47" x14ac:dyDescent="0.25">
      <c r="A81" s="999"/>
      <c r="B81" s="1000" t="s">
        <v>425</v>
      </c>
      <c r="C81" s="180"/>
      <c r="D81" s="1001"/>
      <c r="E81" s="1001"/>
      <c r="F81" s="179"/>
      <c r="G81" s="177">
        <v>4</v>
      </c>
      <c r="H81" s="177">
        <f t="shared" si="30"/>
        <v>120</v>
      </c>
      <c r="I81" s="1002"/>
      <c r="J81" s="1003"/>
      <c r="K81" s="1003"/>
      <c r="L81" s="1003"/>
      <c r="M81" s="1004"/>
      <c r="N81" s="180"/>
      <c r="O81" s="410"/>
      <c r="P81" s="179"/>
      <c r="Q81" s="180"/>
      <c r="R81" s="410"/>
      <c r="S81" s="179"/>
      <c r="T81" s="180"/>
      <c r="U81" s="410"/>
      <c r="V81" s="179"/>
      <c r="W81" s="180"/>
      <c r="X81" s="179"/>
      <c r="AG81" s="488"/>
      <c r="AH81" s="488"/>
      <c r="AJ81" s="488"/>
      <c r="AK81" s="488"/>
      <c r="AM81" s="488"/>
      <c r="AN81" s="488"/>
      <c r="AP81" s="488"/>
      <c r="AQ81" s="488"/>
    </row>
    <row r="82" spans="1:47" ht="31.5" x14ac:dyDescent="0.25">
      <c r="A82" s="999" t="s">
        <v>466</v>
      </c>
      <c r="B82" s="1000" t="s">
        <v>181</v>
      </c>
      <c r="C82" s="180"/>
      <c r="D82" s="1001">
        <v>7</v>
      </c>
      <c r="E82" s="1001"/>
      <c r="F82" s="179"/>
      <c r="G82" s="1135">
        <v>4</v>
      </c>
      <c r="H82" s="177">
        <f t="shared" si="30"/>
        <v>120</v>
      </c>
      <c r="I82" s="1002">
        <f t="shared" si="32"/>
        <v>45</v>
      </c>
      <c r="J82" s="1003"/>
      <c r="K82" s="1003"/>
      <c r="L82" s="1003">
        <v>45</v>
      </c>
      <c r="M82" s="1004">
        <f>H82-I82</f>
        <v>75</v>
      </c>
      <c r="N82" s="180"/>
      <c r="O82" s="410"/>
      <c r="P82" s="179"/>
      <c r="Q82" s="180"/>
      <c r="R82" s="410"/>
      <c r="S82" s="179"/>
      <c r="T82" s="180"/>
      <c r="U82" s="410"/>
      <c r="V82" s="179"/>
      <c r="W82" s="180">
        <v>3</v>
      </c>
      <c r="X82" s="179"/>
      <c r="AD82" s="127" t="s">
        <v>380</v>
      </c>
      <c r="AG82" s="488" t="b">
        <f t="shared" si="31"/>
        <v>1</v>
      </c>
      <c r="AH82" s="488" t="b">
        <f t="shared" si="31"/>
        <v>1</v>
      </c>
      <c r="AJ82" s="488" t="b">
        <f t="shared" si="31"/>
        <v>1</v>
      </c>
      <c r="AK82" s="488" t="b">
        <f t="shared" si="31"/>
        <v>1</v>
      </c>
      <c r="AM82" s="488" t="b">
        <f t="shared" si="31"/>
        <v>1</v>
      </c>
      <c r="AN82" s="488" t="b">
        <f t="shared" si="31"/>
        <v>1</v>
      </c>
      <c r="AP82" s="488" t="b">
        <f t="shared" si="31"/>
        <v>0</v>
      </c>
      <c r="AQ82" s="488" t="b">
        <f t="shared" si="31"/>
        <v>1</v>
      </c>
    </row>
    <row r="83" spans="1:47" x14ac:dyDescent="0.25">
      <c r="A83" s="999" t="s">
        <v>467</v>
      </c>
      <c r="B83" s="186" t="s">
        <v>219</v>
      </c>
      <c r="C83" s="198"/>
      <c r="D83" s="176">
        <v>7</v>
      </c>
      <c r="E83" s="176"/>
      <c r="F83" s="185"/>
      <c r="G83" s="1135">
        <v>4</v>
      </c>
      <c r="H83" s="177">
        <f t="shared" si="30"/>
        <v>120</v>
      </c>
      <c r="I83" s="1002">
        <f t="shared" si="32"/>
        <v>45</v>
      </c>
      <c r="J83" s="1003">
        <v>15</v>
      </c>
      <c r="K83" s="1003"/>
      <c r="L83" s="1003">
        <v>30</v>
      </c>
      <c r="M83" s="1004">
        <f>H82-I83</f>
        <v>75</v>
      </c>
      <c r="N83" s="198"/>
      <c r="O83" s="411"/>
      <c r="P83" s="185"/>
      <c r="Q83" s="198"/>
      <c r="R83" s="411"/>
      <c r="S83" s="185"/>
      <c r="T83" s="198"/>
      <c r="U83" s="411"/>
      <c r="V83" s="185"/>
      <c r="W83" s="198">
        <v>3</v>
      </c>
      <c r="X83" s="185"/>
      <c r="AG83" s="488"/>
      <c r="AH83" s="488"/>
      <c r="AJ83" s="488"/>
      <c r="AK83" s="488"/>
      <c r="AM83" s="488"/>
      <c r="AN83" s="488"/>
      <c r="AP83" s="488"/>
      <c r="AQ83" s="488"/>
    </row>
    <row r="84" spans="1:47" x14ac:dyDescent="0.25">
      <c r="A84" s="999"/>
      <c r="B84" s="1000" t="s">
        <v>425</v>
      </c>
      <c r="C84" s="198"/>
      <c r="D84" s="176"/>
      <c r="E84" s="176"/>
      <c r="F84" s="185"/>
      <c r="G84" s="177">
        <v>4</v>
      </c>
      <c r="H84" s="177">
        <f t="shared" si="30"/>
        <v>120</v>
      </c>
      <c r="I84" s="1002"/>
      <c r="J84" s="1003"/>
      <c r="K84" s="1003"/>
      <c r="L84" s="1003"/>
      <c r="M84" s="1004"/>
      <c r="N84" s="198"/>
      <c r="O84" s="411"/>
      <c r="P84" s="185"/>
      <c r="Q84" s="198"/>
      <c r="R84" s="411"/>
      <c r="S84" s="185"/>
      <c r="T84" s="198"/>
      <c r="U84" s="411"/>
      <c r="V84" s="185"/>
      <c r="W84" s="198"/>
      <c r="X84" s="185"/>
      <c r="AG84" s="488"/>
      <c r="AH84" s="488"/>
      <c r="AJ84" s="488"/>
      <c r="AK84" s="488"/>
      <c r="AM84" s="488"/>
      <c r="AN84" s="488"/>
      <c r="AP84" s="488"/>
      <c r="AQ84" s="488"/>
    </row>
    <row r="85" spans="1:47" ht="31.5" x14ac:dyDescent="0.25">
      <c r="A85" s="1005" t="s">
        <v>468</v>
      </c>
      <c r="B85" s="1000" t="s">
        <v>182</v>
      </c>
      <c r="C85" s="198"/>
      <c r="D85" s="176">
        <v>8</v>
      </c>
      <c r="E85" s="176"/>
      <c r="F85" s="185"/>
      <c r="G85" s="1141">
        <v>4</v>
      </c>
      <c r="H85" s="177">
        <f t="shared" si="30"/>
        <v>120</v>
      </c>
      <c r="I85" s="1002">
        <f t="shared" si="32"/>
        <v>39</v>
      </c>
      <c r="J85" s="1003"/>
      <c r="K85" s="1003"/>
      <c r="L85" s="1003">
        <v>39</v>
      </c>
      <c r="M85" s="1004">
        <f>H85-I85</f>
        <v>81</v>
      </c>
      <c r="N85" s="198"/>
      <c r="O85" s="411"/>
      <c r="P85" s="185"/>
      <c r="Q85" s="198"/>
      <c r="R85" s="411"/>
      <c r="S85" s="185"/>
      <c r="T85" s="198"/>
      <c r="U85" s="411"/>
      <c r="V85" s="185"/>
      <c r="W85" s="198"/>
      <c r="X85" s="185">
        <v>3</v>
      </c>
      <c r="AG85" s="488" t="b">
        <f t="shared" si="31"/>
        <v>1</v>
      </c>
      <c r="AH85" s="488" t="b">
        <f t="shared" si="31"/>
        <v>1</v>
      </c>
      <c r="AJ85" s="488" t="b">
        <f t="shared" si="31"/>
        <v>1</v>
      </c>
      <c r="AK85" s="488" t="b">
        <f t="shared" si="31"/>
        <v>1</v>
      </c>
      <c r="AM85" s="488" t="b">
        <f t="shared" si="31"/>
        <v>1</v>
      </c>
      <c r="AN85" s="488" t="b">
        <f t="shared" si="31"/>
        <v>1</v>
      </c>
      <c r="AP85" s="488" t="b">
        <f t="shared" si="31"/>
        <v>1</v>
      </c>
      <c r="AQ85" s="488" t="b">
        <f t="shared" si="31"/>
        <v>0</v>
      </c>
    </row>
    <row r="86" spans="1:47" ht="16.5" customHeight="1" thickBot="1" x14ac:dyDescent="0.3">
      <c r="A86" s="1005" t="s">
        <v>469</v>
      </c>
      <c r="B86" s="289" t="s">
        <v>388</v>
      </c>
      <c r="C86" s="1006"/>
      <c r="D86" s="176">
        <v>8</v>
      </c>
      <c r="E86" s="1007"/>
      <c r="F86" s="1008"/>
      <c r="G86" s="1142">
        <v>4</v>
      </c>
      <c r="H86" s="1010">
        <f t="shared" si="30"/>
        <v>120</v>
      </c>
      <c r="I86" s="1011">
        <f t="shared" si="32"/>
        <v>39</v>
      </c>
      <c r="J86" s="1012">
        <v>13</v>
      </c>
      <c r="K86" s="1012"/>
      <c r="L86" s="1012">
        <v>26</v>
      </c>
      <c r="M86" s="1013">
        <f>H85-I86</f>
        <v>81</v>
      </c>
      <c r="N86" s="1006"/>
      <c r="O86" s="1014"/>
      <c r="P86" s="1008"/>
      <c r="Q86" s="1006"/>
      <c r="R86" s="1014"/>
      <c r="S86" s="1008"/>
      <c r="T86" s="1006"/>
      <c r="U86" s="1014"/>
      <c r="V86" s="1008"/>
      <c r="W86" s="1006"/>
      <c r="X86" s="1008">
        <v>3</v>
      </c>
      <c r="AG86" s="488"/>
      <c r="AH86" s="488"/>
      <c r="AJ86" s="488"/>
      <c r="AK86" s="488"/>
      <c r="AM86" s="488"/>
      <c r="AN86" s="488"/>
      <c r="AP86" s="488"/>
      <c r="AQ86" s="488"/>
    </row>
    <row r="87" spans="1:47" ht="16.5" customHeight="1" x14ac:dyDescent="0.25">
      <c r="A87" s="1005"/>
      <c r="B87" s="1015" t="s">
        <v>425</v>
      </c>
      <c r="C87" s="176"/>
      <c r="D87" s="176"/>
      <c r="E87" s="176"/>
      <c r="F87" s="176"/>
      <c r="G87" s="316">
        <v>4</v>
      </c>
      <c r="H87" s="316">
        <f t="shared" si="30"/>
        <v>120</v>
      </c>
      <c r="I87" s="307"/>
      <c r="J87" s="307"/>
      <c r="K87" s="307"/>
      <c r="L87" s="307"/>
      <c r="M87" s="307"/>
      <c r="N87" s="176"/>
      <c r="O87" s="176"/>
      <c r="P87" s="176"/>
      <c r="Q87" s="176"/>
      <c r="R87" s="176"/>
      <c r="S87" s="176"/>
      <c r="T87" s="176"/>
      <c r="U87" s="176"/>
      <c r="V87" s="176"/>
      <c r="W87" s="176"/>
      <c r="X87" s="176"/>
      <c r="AG87" s="488"/>
      <c r="AH87" s="488"/>
      <c r="AJ87" s="488"/>
      <c r="AK87" s="488"/>
      <c r="AM87" s="488"/>
      <c r="AN87" s="488"/>
      <c r="AP87" s="488"/>
      <c r="AQ87" s="488"/>
    </row>
    <row r="88" spans="1:47" ht="16.5" thickBot="1" x14ac:dyDescent="0.3">
      <c r="A88" s="1474" t="s">
        <v>131</v>
      </c>
      <c r="B88" s="1475"/>
      <c r="C88" s="1475"/>
      <c r="D88" s="1475"/>
      <c r="E88" s="1475"/>
      <c r="F88" s="1476"/>
      <c r="G88" s="562">
        <f>G72+G76+G79+G82+G85</f>
        <v>20</v>
      </c>
      <c r="H88" s="562">
        <f t="shared" ref="H88:X88" si="33">H72+H76+H79+H82+H85</f>
        <v>600</v>
      </c>
      <c r="I88" s="562">
        <f t="shared" si="33"/>
        <v>219</v>
      </c>
      <c r="J88" s="562">
        <f t="shared" si="33"/>
        <v>18</v>
      </c>
      <c r="K88" s="562">
        <f t="shared" si="33"/>
        <v>0</v>
      </c>
      <c r="L88" s="562">
        <f t="shared" si="33"/>
        <v>201</v>
      </c>
      <c r="M88" s="562">
        <f t="shared" si="33"/>
        <v>381</v>
      </c>
      <c r="N88" s="562">
        <f t="shared" si="33"/>
        <v>0</v>
      </c>
      <c r="O88" s="562">
        <f t="shared" si="33"/>
        <v>0</v>
      </c>
      <c r="P88" s="562">
        <f t="shared" si="33"/>
        <v>0</v>
      </c>
      <c r="Q88" s="562">
        <f t="shared" si="33"/>
        <v>0</v>
      </c>
      <c r="R88" s="562">
        <f t="shared" si="33"/>
        <v>2</v>
      </c>
      <c r="S88" s="562">
        <f t="shared" si="33"/>
        <v>2</v>
      </c>
      <c r="T88" s="562">
        <f t="shared" si="33"/>
        <v>3</v>
      </c>
      <c r="U88" s="562">
        <f t="shared" si="33"/>
        <v>3</v>
      </c>
      <c r="V88" s="562">
        <f t="shared" si="33"/>
        <v>3</v>
      </c>
      <c r="W88" s="562">
        <f t="shared" si="33"/>
        <v>3</v>
      </c>
      <c r="X88" s="562">
        <f t="shared" si="33"/>
        <v>3</v>
      </c>
      <c r="Y88" s="566">
        <f>SUM(Y67:Y86)</f>
        <v>0</v>
      </c>
      <c r="Z88" s="563">
        <f>SUM(Z67:Z86)</f>
        <v>0</v>
      </c>
      <c r="AA88" s="563">
        <f>SUM(AA67:AA86)</f>
        <v>0</v>
      </c>
      <c r="AB88" s="563">
        <f>SUM(AB67:AB86)</f>
        <v>0</v>
      </c>
      <c r="AC88" s="563">
        <f>SUM(AC67:AC86)</f>
        <v>0</v>
      </c>
      <c r="AG88" s="493">
        <f t="shared" ref="AG88:AQ88" si="34">SUMIF(AG67:AG86,FALSE,$G67:$G86)</f>
        <v>0</v>
      </c>
      <c r="AH88" s="493">
        <f t="shared" si="34"/>
        <v>0</v>
      </c>
      <c r="AI88" s="493">
        <f t="shared" si="34"/>
        <v>0</v>
      </c>
      <c r="AJ88" s="493">
        <f t="shared" si="34"/>
        <v>0</v>
      </c>
      <c r="AK88" s="493">
        <f t="shared" si="34"/>
        <v>8</v>
      </c>
      <c r="AL88" s="493">
        <f t="shared" si="34"/>
        <v>0</v>
      </c>
      <c r="AM88" s="493">
        <f t="shared" si="34"/>
        <v>4</v>
      </c>
      <c r="AN88" s="493">
        <f t="shared" si="34"/>
        <v>4</v>
      </c>
      <c r="AO88" s="493">
        <f t="shared" si="34"/>
        <v>0</v>
      </c>
      <c r="AP88" s="493">
        <f t="shared" si="34"/>
        <v>4</v>
      </c>
      <c r="AQ88" s="493">
        <f t="shared" si="34"/>
        <v>4</v>
      </c>
      <c r="AR88" s="494">
        <f>SUM(AG88:AQ88)</f>
        <v>24</v>
      </c>
    </row>
    <row r="89" spans="1:47" ht="16.5" thickBot="1" x14ac:dyDescent="0.3">
      <c r="A89" s="1585" t="s">
        <v>205</v>
      </c>
      <c r="B89" s="1586"/>
      <c r="C89" s="1586"/>
      <c r="D89" s="1586"/>
      <c r="E89" s="1586"/>
      <c r="F89" s="1586"/>
      <c r="G89" s="1586"/>
      <c r="H89" s="1586"/>
      <c r="I89" s="1586"/>
      <c r="J89" s="1586"/>
      <c r="K89" s="1586"/>
      <c r="L89" s="1586"/>
      <c r="M89" s="1586"/>
      <c r="N89" s="1586"/>
      <c r="O89" s="1586"/>
      <c r="P89" s="1586"/>
      <c r="Q89" s="1586"/>
      <c r="R89" s="1586"/>
      <c r="S89" s="1586"/>
      <c r="T89" s="1586"/>
      <c r="U89" s="1586"/>
      <c r="V89" s="1586"/>
      <c r="W89" s="1586"/>
      <c r="X89" s="1587"/>
    </row>
    <row r="90" spans="1:47" ht="16.5" thickBot="1" x14ac:dyDescent="0.3">
      <c r="A90" s="1477" t="s">
        <v>470</v>
      </c>
      <c r="B90" s="1478"/>
      <c r="C90" s="1086"/>
      <c r="D90" s="1081">
        <v>3</v>
      </c>
      <c r="E90" s="1081"/>
      <c r="F90" s="1082"/>
      <c r="G90" s="1152">
        <v>4</v>
      </c>
      <c r="H90" s="1080">
        <f t="shared" ref="H90:H116" si="35">G90*30</f>
        <v>120</v>
      </c>
      <c r="I90" s="1081"/>
      <c r="J90" s="1081"/>
      <c r="K90" s="1081"/>
      <c r="L90" s="1081"/>
      <c r="M90" s="1081"/>
      <c r="N90" s="1081"/>
      <c r="O90" s="1081"/>
      <c r="P90" s="1081"/>
      <c r="Q90" s="1081">
        <v>4</v>
      </c>
      <c r="R90" s="1081"/>
      <c r="S90" s="1081"/>
      <c r="T90" s="1081"/>
      <c r="U90" s="1081"/>
      <c r="V90" s="1081"/>
      <c r="W90" s="1081"/>
      <c r="X90" s="1081"/>
      <c r="AT90" s="1164">
        <f>I90/H90</f>
        <v>0</v>
      </c>
    </row>
    <row r="91" spans="1:47" ht="16.5" thickBot="1" x14ac:dyDescent="0.3">
      <c r="A91" s="1581" t="s">
        <v>459</v>
      </c>
      <c r="B91" s="1582"/>
      <c r="C91" s="1083"/>
      <c r="D91" s="1078" t="s">
        <v>471</v>
      </c>
      <c r="E91" s="1078"/>
      <c r="F91" s="1067"/>
      <c r="G91" s="1079">
        <v>8</v>
      </c>
      <c r="H91" s="1084">
        <f t="shared" si="35"/>
        <v>240</v>
      </c>
      <c r="I91" s="1154"/>
      <c r="J91" s="1154"/>
      <c r="K91" s="1154"/>
      <c r="L91" s="1154"/>
      <c r="M91" s="1154"/>
      <c r="N91" s="1154"/>
      <c r="O91" s="1154"/>
      <c r="P91" s="1154"/>
      <c r="Q91" s="1154"/>
      <c r="R91" s="1154">
        <v>6</v>
      </c>
      <c r="S91" s="1154">
        <v>6</v>
      </c>
      <c r="T91" s="1154"/>
      <c r="U91" s="1154"/>
      <c r="V91" s="1154"/>
      <c r="W91" s="1154"/>
      <c r="X91" s="1154"/>
      <c r="AT91" s="1164">
        <f t="shared" ref="AT91:AT120" si="36">I91/H91</f>
        <v>0</v>
      </c>
    </row>
    <row r="92" spans="1:47" ht="16.5" thickBot="1" x14ac:dyDescent="0.3">
      <c r="A92" s="1583" t="s">
        <v>461</v>
      </c>
      <c r="B92" s="1584"/>
      <c r="C92" s="1062"/>
      <c r="D92" s="1078">
        <v>5</v>
      </c>
      <c r="E92" s="1078"/>
      <c r="F92" s="1067"/>
      <c r="G92" s="1079">
        <v>4</v>
      </c>
      <c r="H92" s="1084">
        <f t="shared" si="35"/>
        <v>120</v>
      </c>
      <c r="I92" s="1154"/>
      <c r="J92" s="1154"/>
      <c r="K92" s="1154"/>
      <c r="L92" s="1154"/>
      <c r="M92" s="1154"/>
      <c r="N92" s="1154"/>
      <c r="O92" s="1154"/>
      <c r="P92" s="1154"/>
      <c r="Q92" s="1154"/>
      <c r="R92" s="1154"/>
      <c r="S92" s="1154"/>
      <c r="T92" s="1154">
        <v>3</v>
      </c>
      <c r="U92" s="1154"/>
      <c r="V92" s="1154"/>
      <c r="W92" s="1154"/>
      <c r="X92" s="1154"/>
      <c r="AT92" s="1164">
        <f t="shared" si="36"/>
        <v>0</v>
      </c>
    </row>
    <row r="93" spans="1:47" ht="16.5" thickBot="1" x14ac:dyDescent="0.3">
      <c r="A93" s="1581" t="s">
        <v>476</v>
      </c>
      <c r="B93" s="1582"/>
      <c r="C93" s="1062"/>
      <c r="D93" s="1078" t="s">
        <v>472</v>
      </c>
      <c r="E93" s="1078"/>
      <c r="F93" s="1067"/>
      <c r="G93" s="1079">
        <v>8</v>
      </c>
      <c r="H93" s="1084">
        <f t="shared" si="35"/>
        <v>240</v>
      </c>
      <c r="I93" s="1154"/>
      <c r="J93" s="1154"/>
      <c r="K93" s="1154"/>
      <c r="L93" s="1154"/>
      <c r="M93" s="1154"/>
      <c r="N93" s="1154"/>
      <c r="O93" s="1154"/>
      <c r="P93" s="1154"/>
      <c r="Q93" s="1154"/>
      <c r="R93" s="1154"/>
      <c r="S93" s="1154"/>
      <c r="T93" s="1154"/>
      <c r="U93" s="1154">
        <v>6</v>
      </c>
      <c r="V93" s="1154">
        <v>6</v>
      </c>
      <c r="W93" s="1154"/>
      <c r="X93" s="1154"/>
      <c r="AT93" s="1164">
        <f t="shared" si="36"/>
        <v>0</v>
      </c>
    </row>
    <row r="94" spans="1:47" ht="16.5" thickBot="1" x14ac:dyDescent="0.3">
      <c r="A94" s="1581" t="s">
        <v>477</v>
      </c>
      <c r="B94" s="1582"/>
      <c r="C94" s="1062"/>
      <c r="D94" s="1078" t="s">
        <v>473</v>
      </c>
      <c r="E94" s="1078"/>
      <c r="F94" s="1067"/>
      <c r="G94" s="1079">
        <v>8</v>
      </c>
      <c r="H94" s="1084">
        <f t="shared" si="35"/>
        <v>240</v>
      </c>
      <c r="I94" s="1154"/>
      <c r="J94" s="1154"/>
      <c r="K94" s="1154"/>
      <c r="L94" s="1154"/>
      <c r="M94" s="1154"/>
      <c r="N94" s="1154"/>
      <c r="O94" s="1154"/>
      <c r="P94" s="1154"/>
      <c r="Q94" s="1154"/>
      <c r="R94" s="1154"/>
      <c r="S94" s="1154"/>
      <c r="T94" s="1154"/>
      <c r="U94" s="1154"/>
      <c r="V94" s="1154"/>
      <c r="W94" s="1154">
        <v>8</v>
      </c>
      <c r="X94" s="1154"/>
      <c r="AT94" s="1164">
        <f t="shared" si="36"/>
        <v>0</v>
      </c>
    </row>
    <row r="95" spans="1:47" ht="16.5" thickBot="1" x14ac:dyDescent="0.3">
      <c r="A95" s="1477" t="s">
        <v>478</v>
      </c>
      <c r="B95" s="1478"/>
      <c r="C95" s="1062"/>
      <c r="D95" s="1078" t="s">
        <v>474</v>
      </c>
      <c r="E95" s="1078"/>
      <c r="F95" s="1067"/>
      <c r="G95" s="1079">
        <v>8</v>
      </c>
      <c r="H95" s="1084">
        <f t="shared" si="35"/>
        <v>240</v>
      </c>
      <c r="I95" s="1154"/>
      <c r="J95" s="1154"/>
      <c r="K95" s="1154"/>
      <c r="L95" s="1154"/>
      <c r="M95" s="1154"/>
      <c r="N95" s="1154"/>
      <c r="O95" s="1154"/>
      <c r="P95" s="1154"/>
      <c r="Q95" s="1154"/>
      <c r="R95" s="1154"/>
      <c r="S95" s="1154"/>
      <c r="T95" s="1154"/>
      <c r="U95" s="1154"/>
      <c r="V95" s="1154"/>
      <c r="W95" s="1154"/>
      <c r="X95" s="1154">
        <v>8</v>
      </c>
      <c r="AT95" s="1164">
        <f t="shared" si="36"/>
        <v>0</v>
      </c>
    </row>
    <row r="96" spans="1:47" ht="16.5" thickBot="1" x14ac:dyDescent="0.3">
      <c r="A96" s="1016" t="s">
        <v>137</v>
      </c>
      <c r="B96" s="1057" t="s">
        <v>37</v>
      </c>
      <c r="C96" s="180"/>
      <c r="D96" s="1001">
        <v>3</v>
      </c>
      <c r="E96" s="1001"/>
      <c r="F96" s="179"/>
      <c r="G96" s="1135">
        <v>4</v>
      </c>
      <c r="H96" s="177">
        <f t="shared" si="35"/>
        <v>120</v>
      </c>
      <c r="I96" s="1002">
        <f>J96+K96+L96</f>
        <v>60</v>
      </c>
      <c r="J96" s="1003">
        <v>30</v>
      </c>
      <c r="K96" s="1003"/>
      <c r="L96" s="1003">
        <v>30</v>
      </c>
      <c r="M96" s="1004">
        <f t="shared" ref="M96:M105" si="37">H96-I96</f>
        <v>60</v>
      </c>
      <c r="N96" s="180"/>
      <c r="O96" s="410"/>
      <c r="P96" s="179"/>
      <c r="Q96" s="180">
        <v>4</v>
      </c>
      <c r="R96" s="410"/>
      <c r="S96" s="179"/>
      <c r="T96" s="180"/>
      <c r="U96" s="410"/>
      <c r="V96" s="179"/>
      <c r="W96" s="180"/>
      <c r="X96" s="179"/>
      <c r="AE96" s="89" t="s">
        <v>98</v>
      </c>
      <c r="AF96" s="494">
        <f>AG119+AH119</f>
        <v>2</v>
      </c>
      <c r="AG96" s="488" t="b">
        <f>ISBLANK(N96)</f>
        <v>1</v>
      </c>
      <c r="AH96" s="488" t="b">
        <f>ISBLANK(O96)</f>
        <v>1</v>
      </c>
      <c r="AJ96" s="488" t="b">
        <f>ISBLANK(Q96)</f>
        <v>0</v>
      </c>
      <c r="AK96" s="488" t="b">
        <f>ISBLANK(R96)</f>
        <v>1</v>
      </c>
      <c r="AM96" s="488" t="b">
        <f>ISBLANK(T96)</f>
        <v>1</v>
      </c>
      <c r="AN96" s="488" t="b">
        <f>ISBLANK(U96)</f>
        <v>1</v>
      </c>
      <c r="AP96" s="488" t="b">
        <f>ISBLANK(W96)</f>
        <v>1</v>
      </c>
      <c r="AQ96" s="488" t="b">
        <f>ISBLANK(X96)</f>
        <v>1</v>
      </c>
      <c r="AT96" s="1164">
        <f t="shared" si="36"/>
        <v>0.5</v>
      </c>
      <c r="AU96" s="884" t="s">
        <v>497</v>
      </c>
    </row>
    <row r="97" spans="1:47" ht="16.5" customHeight="1" thickBot="1" x14ac:dyDescent="0.3">
      <c r="A97" s="1016" t="s">
        <v>138</v>
      </c>
      <c r="B97" s="1184" t="s">
        <v>303</v>
      </c>
      <c r="C97" s="317"/>
      <c r="D97" s="197">
        <v>3</v>
      </c>
      <c r="E97" s="197"/>
      <c r="F97" s="1017"/>
      <c r="G97" s="1151">
        <v>4</v>
      </c>
      <c r="H97" s="1018">
        <f t="shared" si="35"/>
        <v>120</v>
      </c>
      <c r="I97" s="1019">
        <f>J97+K97+L97</f>
        <v>60</v>
      </c>
      <c r="J97" s="1020">
        <v>30</v>
      </c>
      <c r="K97" s="1020"/>
      <c r="L97" s="1020">
        <v>30</v>
      </c>
      <c r="M97" s="1021">
        <f t="shared" si="37"/>
        <v>60</v>
      </c>
      <c r="N97" s="317"/>
      <c r="O97" s="1022"/>
      <c r="P97" s="1017"/>
      <c r="Q97" s="317">
        <v>4</v>
      </c>
      <c r="R97" s="410"/>
      <c r="S97" s="179"/>
      <c r="T97" s="198"/>
      <c r="U97" s="411"/>
      <c r="V97" s="185"/>
      <c r="W97" s="198"/>
      <c r="X97" s="185"/>
      <c r="AE97" s="89" t="s">
        <v>99</v>
      </c>
      <c r="AF97" s="494">
        <f>AJ119+AK119</f>
        <v>2</v>
      </c>
      <c r="AG97" s="488"/>
      <c r="AH97" s="488"/>
      <c r="AJ97" s="488"/>
      <c r="AK97" s="488"/>
      <c r="AM97" s="488"/>
      <c r="AN97" s="488"/>
      <c r="AP97" s="488"/>
      <c r="AQ97" s="488"/>
      <c r="AT97" s="1164">
        <f t="shared" si="36"/>
        <v>0.5</v>
      </c>
      <c r="AU97" s="884" t="s">
        <v>499</v>
      </c>
    </row>
    <row r="98" spans="1:47" ht="16.5" customHeight="1" thickBot="1" x14ac:dyDescent="0.3">
      <c r="A98" s="1016"/>
      <c r="B98" s="1000" t="s">
        <v>425</v>
      </c>
      <c r="C98" s="178"/>
      <c r="D98" s="1001"/>
      <c r="E98" s="1001"/>
      <c r="F98" s="1068"/>
      <c r="G98" s="177">
        <v>4</v>
      </c>
      <c r="H98" s="1069">
        <f t="shared" si="35"/>
        <v>120</v>
      </c>
      <c r="I98" s="1019"/>
      <c r="J98" s="1020"/>
      <c r="K98" s="1020"/>
      <c r="L98" s="1020"/>
      <c r="M98" s="1021"/>
      <c r="N98" s="178"/>
      <c r="O98" s="410"/>
      <c r="P98" s="179"/>
      <c r="Q98" s="180"/>
      <c r="R98" s="410"/>
      <c r="S98" s="179"/>
      <c r="T98" s="180"/>
      <c r="U98" s="410"/>
      <c r="V98" s="179"/>
      <c r="W98" s="180"/>
      <c r="X98" s="179"/>
      <c r="AE98" s="89"/>
      <c r="AF98" s="494"/>
      <c r="AG98" s="488"/>
      <c r="AH98" s="488"/>
      <c r="AJ98" s="488"/>
      <c r="AK98" s="488"/>
      <c r="AM98" s="488"/>
      <c r="AN98" s="488"/>
      <c r="AP98" s="488"/>
      <c r="AQ98" s="488"/>
      <c r="AT98" s="1164">
        <f t="shared" si="36"/>
        <v>0</v>
      </c>
    </row>
    <row r="99" spans="1:47" ht="32.25" thickBot="1" x14ac:dyDescent="0.3">
      <c r="A99" s="1016" t="s">
        <v>139</v>
      </c>
      <c r="B99" s="186" t="s">
        <v>38</v>
      </c>
      <c r="C99" s="176"/>
      <c r="D99" s="176">
        <v>4</v>
      </c>
      <c r="E99" s="176"/>
      <c r="F99" s="176"/>
      <c r="G99" s="177">
        <v>4</v>
      </c>
      <c r="H99" s="310">
        <f t="shared" si="35"/>
        <v>120</v>
      </c>
      <c r="I99" s="317">
        <f t="shared" ref="I99:I113" si="38">J99+L99+K99</f>
        <v>54</v>
      </c>
      <c r="J99" s="1023">
        <v>36</v>
      </c>
      <c r="K99" s="1023"/>
      <c r="L99" s="1023">
        <v>18</v>
      </c>
      <c r="M99" s="318">
        <f t="shared" si="37"/>
        <v>66</v>
      </c>
      <c r="N99" s="178"/>
      <c r="O99" s="410"/>
      <c r="P99" s="179"/>
      <c r="Q99" s="180"/>
      <c r="R99" s="410">
        <v>3</v>
      </c>
      <c r="S99" s="179">
        <v>3</v>
      </c>
      <c r="T99" s="180"/>
      <c r="U99" s="410"/>
      <c r="V99" s="179"/>
      <c r="W99" s="180"/>
      <c r="X99" s="179"/>
      <c r="AE99" s="89" t="s">
        <v>98</v>
      </c>
      <c r="AF99" s="494">
        <f>AG122+AH122</f>
        <v>0</v>
      </c>
      <c r="AG99" s="488" t="b">
        <f>ISBLANK(N99)</f>
        <v>1</v>
      </c>
      <c r="AH99" s="488" t="b">
        <f>ISBLANK(O99)</f>
        <v>1</v>
      </c>
      <c r="AJ99" s="488" t="b">
        <f>ISBLANK(Q99)</f>
        <v>1</v>
      </c>
      <c r="AK99" s="488" t="b">
        <f>ISBLANK(R99)</f>
        <v>0</v>
      </c>
      <c r="AM99" s="488" t="b">
        <f>ISBLANK(T99)</f>
        <v>1</v>
      </c>
      <c r="AN99" s="488" t="b">
        <f>ISBLANK(U99)</f>
        <v>1</v>
      </c>
      <c r="AP99" s="488" t="b">
        <f>ISBLANK(W99)</f>
        <v>1</v>
      </c>
      <c r="AQ99" s="488" t="b">
        <f>ISBLANK(X99)</f>
        <v>1</v>
      </c>
      <c r="AT99" s="1164">
        <f t="shared" si="36"/>
        <v>0.45</v>
      </c>
    </row>
    <row r="100" spans="1:47" ht="16.5" customHeight="1" thickBot="1" x14ac:dyDescent="0.3">
      <c r="A100" s="1016" t="s">
        <v>140</v>
      </c>
      <c r="B100" s="186" t="s">
        <v>279</v>
      </c>
      <c r="C100" s="176"/>
      <c r="D100" s="176">
        <v>4</v>
      </c>
      <c r="E100" s="176"/>
      <c r="F100" s="176"/>
      <c r="G100" s="177">
        <v>4</v>
      </c>
      <c r="H100" s="310">
        <f t="shared" si="35"/>
        <v>120</v>
      </c>
      <c r="I100" s="317">
        <f t="shared" si="38"/>
        <v>54</v>
      </c>
      <c r="J100" s="1023">
        <v>36</v>
      </c>
      <c r="K100" s="1023"/>
      <c r="L100" s="1023">
        <v>18</v>
      </c>
      <c r="M100" s="318">
        <f t="shared" si="37"/>
        <v>66</v>
      </c>
      <c r="N100" s="178"/>
      <c r="O100" s="410"/>
      <c r="P100" s="179"/>
      <c r="Q100" s="180"/>
      <c r="R100" s="410">
        <v>3</v>
      </c>
      <c r="S100" s="179">
        <v>3</v>
      </c>
      <c r="T100" s="198"/>
      <c r="U100" s="411"/>
      <c r="V100" s="185"/>
      <c r="W100" s="198"/>
      <c r="X100" s="185"/>
      <c r="AE100" s="89" t="s">
        <v>99</v>
      </c>
      <c r="AF100" s="494">
        <f>AJ122+AK122</f>
        <v>12</v>
      </c>
      <c r="AG100" s="488"/>
      <c r="AH100" s="488"/>
      <c r="AJ100" s="488"/>
      <c r="AK100" s="488"/>
      <c r="AM100" s="488"/>
      <c r="AN100" s="488"/>
      <c r="AP100" s="488"/>
      <c r="AQ100" s="488"/>
      <c r="AT100" s="1164">
        <f t="shared" si="36"/>
        <v>0.45</v>
      </c>
    </row>
    <row r="101" spans="1:47" ht="16.5" thickBot="1" x14ac:dyDescent="0.3">
      <c r="A101" s="1016" t="s">
        <v>141</v>
      </c>
      <c r="B101" s="186" t="s">
        <v>39</v>
      </c>
      <c r="C101" s="181"/>
      <c r="D101" s="182" t="s">
        <v>475</v>
      </c>
      <c r="E101" s="183"/>
      <c r="F101" s="184"/>
      <c r="G101" s="187">
        <v>4</v>
      </c>
      <c r="H101" s="312">
        <f t="shared" si="35"/>
        <v>120</v>
      </c>
      <c r="I101" s="320">
        <f>J101+L101+K101</f>
        <v>54</v>
      </c>
      <c r="J101" s="188">
        <v>18</v>
      </c>
      <c r="K101" s="189"/>
      <c r="L101" s="189">
        <v>36</v>
      </c>
      <c r="M101" s="190">
        <f t="shared" si="37"/>
        <v>66</v>
      </c>
      <c r="N101" s="193"/>
      <c r="O101" s="390"/>
      <c r="P101" s="192"/>
      <c r="Q101" s="191"/>
      <c r="R101" s="390">
        <v>3</v>
      </c>
      <c r="S101" s="192">
        <v>3</v>
      </c>
      <c r="T101" s="191"/>
      <c r="U101" s="390"/>
      <c r="V101" s="192"/>
      <c r="W101" s="191"/>
      <c r="X101" s="185"/>
      <c r="AF101" s="494">
        <f ca="1">SUM(AF99:AF108)</f>
        <v>40</v>
      </c>
      <c r="AG101" s="488" t="b">
        <f>ISBLANK(N101)</f>
        <v>1</v>
      </c>
      <c r="AH101" s="488" t="b">
        <f>ISBLANK(O101)</f>
        <v>1</v>
      </c>
      <c r="AJ101" s="488" t="b">
        <f>ISBLANK(Q101)</f>
        <v>1</v>
      </c>
      <c r="AK101" s="488" t="b">
        <f>ISBLANK(R101)</f>
        <v>0</v>
      </c>
      <c r="AM101" s="488" t="b">
        <f>ISBLANK(T101)</f>
        <v>1</v>
      </c>
      <c r="AN101" s="488" t="b">
        <f>ISBLANK(U101)</f>
        <v>1</v>
      </c>
      <c r="AP101" s="488" t="b">
        <f>ISBLANK(W101)</f>
        <v>1</v>
      </c>
      <c r="AQ101" s="488" t="b">
        <f>ISBLANK(X101)</f>
        <v>1</v>
      </c>
      <c r="AT101" s="1164">
        <f t="shared" si="36"/>
        <v>0.45</v>
      </c>
    </row>
    <row r="102" spans="1:47" ht="16.5" thickBot="1" x14ac:dyDescent="0.3">
      <c r="A102" s="1016" t="s">
        <v>142</v>
      </c>
      <c r="B102" s="186" t="s">
        <v>282</v>
      </c>
      <c r="C102" s="181"/>
      <c r="D102" s="182" t="s">
        <v>475</v>
      </c>
      <c r="E102" s="183"/>
      <c r="F102" s="184"/>
      <c r="G102" s="187">
        <v>4</v>
      </c>
      <c r="H102" s="312">
        <f t="shared" si="35"/>
        <v>120</v>
      </c>
      <c r="I102" s="320">
        <f>J102+L102+K102</f>
        <v>54</v>
      </c>
      <c r="J102" s="188">
        <v>18</v>
      </c>
      <c r="K102" s="189"/>
      <c r="L102" s="189">
        <v>36</v>
      </c>
      <c r="M102" s="190">
        <f t="shared" si="37"/>
        <v>66</v>
      </c>
      <c r="N102" s="193"/>
      <c r="O102" s="390"/>
      <c r="P102" s="192"/>
      <c r="Q102" s="191"/>
      <c r="R102" s="390">
        <v>3</v>
      </c>
      <c r="S102" s="192">
        <v>3</v>
      </c>
      <c r="T102" s="191"/>
      <c r="U102" s="390"/>
      <c r="V102" s="192"/>
      <c r="W102" s="191"/>
      <c r="X102" s="185"/>
      <c r="AG102" s="488"/>
      <c r="AH102" s="488"/>
      <c r="AJ102" s="488"/>
      <c r="AK102" s="488"/>
      <c r="AM102" s="488"/>
      <c r="AN102" s="488"/>
      <c r="AP102" s="488"/>
      <c r="AQ102" s="488"/>
      <c r="AT102" s="1164">
        <f t="shared" si="36"/>
        <v>0.45</v>
      </c>
    </row>
    <row r="103" spans="1:47" ht="16.5" thickBot="1" x14ac:dyDescent="0.3">
      <c r="A103" s="1016"/>
      <c r="B103" s="1000" t="s">
        <v>425</v>
      </c>
      <c r="C103" s="181"/>
      <c r="D103" s="182"/>
      <c r="E103" s="183"/>
      <c r="F103" s="184"/>
      <c r="G103" s="187">
        <v>8</v>
      </c>
      <c r="H103" s="312">
        <f t="shared" si="35"/>
        <v>240</v>
      </c>
      <c r="I103" s="320"/>
      <c r="J103" s="188"/>
      <c r="K103" s="189"/>
      <c r="L103" s="189"/>
      <c r="M103" s="190"/>
      <c r="N103" s="193"/>
      <c r="O103" s="390"/>
      <c r="P103" s="192"/>
      <c r="Q103" s="191"/>
      <c r="R103" s="390"/>
      <c r="S103" s="192"/>
      <c r="T103" s="191"/>
      <c r="U103" s="390"/>
      <c r="V103" s="192"/>
      <c r="W103" s="191"/>
      <c r="X103" s="185"/>
      <c r="AG103" s="488"/>
      <c r="AH103" s="488"/>
      <c r="AJ103" s="488"/>
      <c r="AK103" s="488"/>
      <c r="AM103" s="488"/>
      <c r="AN103" s="488"/>
      <c r="AP103" s="488"/>
      <c r="AQ103" s="488"/>
      <c r="AT103" s="1164">
        <f t="shared" si="36"/>
        <v>0</v>
      </c>
    </row>
    <row r="104" spans="1:47" s="1024" customFormat="1" ht="16.5" thickBot="1" x14ac:dyDescent="0.3">
      <c r="A104" s="1016" t="s">
        <v>143</v>
      </c>
      <c r="B104" s="186" t="s">
        <v>295</v>
      </c>
      <c r="C104" s="181"/>
      <c r="D104" s="182" t="s">
        <v>452</v>
      </c>
      <c r="E104" s="183"/>
      <c r="F104" s="184"/>
      <c r="G104" s="187">
        <v>4</v>
      </c>
      <c r="H104" s="312">
        <f t="shared" si="35"/>
        <v>120</v>
      </c>
      <c r="I104" s="320">
        <f>J104+L104+K104</f>
        <v>45</v>
      </c>
      <c r="J104" s="1175">
        <v>30</v>
      </c>
      <c r="K104" s="1176"/>
      <c r="L104" s="1176">
        <v>15</v>
      </c>
      <c r="M104" s="190">
        <f t="shared" si="37"/>
        <v>75</v>
      </c>
      <c r="N104" s="193"/>
      <c r="O104" s="390"/>
      <c r="P104" s="192"/>
      <c r="Q104" s="191"/>
      <c r="R104" s="390"/>
      <c r="S104" s="192"/>
      <c r="T104" s="191">
        <v>3</v>
      </c>
      <c r="U104" s="390"/>
      <c r="V104" s="192"/>
      <c r="W104" s="191"/>
      <c r="X104" s="185"/>
      <c r="AD104" s="1024" t="s">
        <v>380</v>
      </c>
      <c r="AG104" s="488" t="b">
        <f>ISBLANK(N104)</f>
        <v>1</v>
      </c>
      <c r="AH104" s="488" t="b">
        <f>ISBLANK(O104)</f>
        <v>1</v>
      </c>
      <c r="AI104" s="1025"/>
      <c r="AJ104" s="488" t="b">
        <f>ISBLANK(Q104)</f>
        <v>1</v>
      </c>
      <c r="AK104" s="488" t="b">
        <f>ISBLANK(R104)</f>
        <v>1</v>
      </c>
      <c r="AL104" s="1025"/>
      <c r="AM104" s="488" t="b">
        <f>ISBLANK(T104)</f>
        <v>0</v>
      </c>
      <c r="AN104" s="488" t="b">
        <f>ISBLANK(U104)</f>
        <v>1</v>
      </c>
      <c r="AO104" s="1025"/>
      <c r="AP104" s="488" t="b">
        <f>ISBLANK(W104)</f>
        <v>1</v>
      </c>
      <c r="AQ104" s="488" t="b">
        <f>ISBLANK(X104)</f>
        <v>1</v>
      </c>
      <c r="AT104" s="1164">
        <f t="shared" si="36"/>
        <v>0.375</v>
      </c>
      <c r="AU104" s="1166"/>
    </row>
    <row r="105" spans="1:47" s="1024" customFormat="1" ht="16.5" thickBot="1" x14ac:dyDescent="0.3">
      <c r="A105" s="1016" t="s">
        <v>144</v>
      </c>
      <c r="B105" s="186" t="s">
        <v>406</v>
      </c>
      <c r="C105" s="181"/>
      <c r="D105" s="182" t="s">
        <v>452</v>
      </c>
      <c r="E105" s="183"/>
      <c r="F105" s="184"/>
      <c r="G105" s="187">
        <v>4</v>
      </c>
      <c r="H105" s="312">
        <f t="shared" si="35"/>
        <v>120</v>
      </c>
      <c r="I105" s="320">
        <f>J105+L105+K105</f>
        <v>45</v>
      </c>
      <c r="J105" s="1175">
        <v>30</v>
      </c>
      <c r="K105" s="1176"/>
      <c r="L105" s="1176">
        <v>15</v>
      </c>
      <c r="M105" s="190">
        <f t="shared" si="37"/>
        <v>75</v>
      </c>
      <c r="N105" s="193"/>
      <c r="O105" s="390"/>
      <c r="P105" s="192"/>
      <c r="Q105" s="191"/>
      <c r="R105" s="390"/>
      <c r="S105" s="192"/>
      <c r="T105" s="191">
        <v>3</v>
      </c>
      <c r="U105" s="390"/>
      <c r="V105" s="192"/>
      <c r="W105" s="191"/>
      <c r="X105" s="185"/>
      <c r="AG105" s="488"/>
      <c r="AH105" s="488"/>
      <c r="AI105" s="1025"/>
      <c r="AJ105" s="488"/>
      <c r="AK105" s="488"/>
      <c r="AL105" s="1025"/>
      <c r="AM105" s="488"/>
      <c r="AN105" s="488"/>
      <c r="AO105" s="1025"/>
      <c r="AP105" s="488"/>
      <c r="AQ105" s="488"/>
      <c r="AT105" s="1164">
        <f t="shared" si="36"/>
        <v>0.375</v>
      </c>
      <c r="AU105" s="1166"/>
    </row>
    <row r="106" spans="1:47" s="1024" customFormat="1" ht="16.5" thickBot="1" x14ac:dyDescent="0.3">
      <c r="A106" s="1016"/>
      <c r="B106" s="1000" t="s">
        <v>425</v>
      </c>
      <c r="C106" s="181"/>
      <c r="D106" s="182"/>
      <c r="E106" s="183"/>
      <c r="F106" s="184"/>
      <c r="G106" s="187">
        <v>4</v>
      </c>
      <c r="H106" s="312">
        <f t="shared" si="35"/>
        <v>120</v>
      </c>
      <c r="I106" s="320"/>
      <c r="J106" s="188"/>
      <c r="K106" s="189"/>
      <c r="L106" s="189"/>
      <c r="M106" s="190"/>
      <c r="N106" s="193"/>
      <c r="O106" s="390"/>
      <c r="P106" s="192"/>
      <c r="Q106" s="191"/>
      <c r="R106" s="390"/>
      <c r="S106" s="192"/>
      <c r="T106" s="191"/>
      <c r="U106" s="390"/>
      <c r="V106" s="192"/>
      <c r="W106" s="191"/>
      <c r="X106" s="185"/>
      <c r="AG106" s="488"/>
      <c r="AH106" s="488"/>
      <c r="AI106" s="1025"/>
      <c r="AJ106" s="488"/>
      <c r="AK106" s="488"/>
      <c r="AL106" s="1025"/>
      <c r="AM106" s="488"/>
      <c r="AN106" s="488"/>
      <c r="AO106" s="1025"/>
      <c r="AP106" s="488"/>
      <c r="AQ106" s="488"/>
      <c r="AT106" s="1164">
        <f t="shared" si="36"/>
        <v>0</v>
      </c>
      <c r="AU106" s="1166"/>
    </row>
    <row r="107" spans="1:47" ht="16.5" thickBot="1" x14ac:dyDescent="0.3">
      <c r="A107" s="1016" t="s">
        <v>289</v>
      </c>
      <c r="B107" s="186" t="s">
        <v>280</v>
      </c>
      <c r="C107" s="181"/>
      <c r="D107" s="182" t="s">
        <v>451</v>
      </c>
      <c r="E107" s="183"/>
      <c r="F107" s="184"/>
      <c r="G107" s="1140">
        <v>4</v>
      </c>
      <c r="H107" s="312">
        <f t="shared" si="35"/>
        <v>120</v>
      </c>
      <c r="I107" s="320">
        <f t="shared" si="38"/>
        <v>54</v>
      </c>
      <c r="J107" s="188">
        <v>18</v>
      </c>
      <c r="K107" s="189"/>
      <c r="L107" s="189">
        <v>36</v>
      </c>
      <c r="M107" s="190">
        <f t="shared" ref="M107:M115" si="39">H107-I107</f>
        <v>66</v>
      </c>
      <c r="N107" s="193"/>
      <c r="O107" s="390"/>
      <c r="P107" s="192"/>
      <c r="Q107" s="191"/>
      <c r="R107" s="390"/>
      <c r="S107" s="192"/>
      <c r="T107" s="191"/>
      <c r="U107" s="390">
        <v>3</v>
      </c>
      <c r="V107" s="192">
        <v>3</v>
      </c>
      <c r="W107" s="191"/>
      <c r="X107" s="185"/>
      <c r="AE107" s="89" t="s">
        <v>100</v>
      </c>
      <c r="AF107" s="494">
        <f>AM122+AN122</f>
        <v>12</v>
      </c>
      <c r="AG107" s="488" t="b">
        <f t="shared" ref="AG107:AQ119" si="40">ISBLANK(N107)</f>
        <v>1</v>
      </c>
      <c r="AH107" s="488" t="b">
        <f t="shared" si="40"/>
        <v>1</v>
      </c>
      <c r="AJ107" s="488" t="b">
        <f t="shared" si="40"/>
        <v>1</v>
      </c>
      <c r="AK107" s="488" t="b">
        <f t="shared" si="40"/>
        <v>1</v>
      </c>
      <c r="AM107" s="488" t="b">
        <f t="shared" si="40"/>
        <v>1</v>
      </c>
      <c r="AN107" s="488" t="b">
        <f t="shared" si="40"/>
        <v>0</v>
      </c>
      <c r="AP107" s="488" t="b">
        <f t="shared" si="40"/>
        <v>1</v>
      </c>
      <c r="AQ107" s="488" t="b">
        <f t="shared" si="40"/>
        <v>1</v>
      </c>
      <c r="AT107" s="1164">
        <f t="shared" si="36"/>
        <v>0.45</v>
      </c>
    </row>
    <row r="108" spans="1:47" ht="16.5" thickBot="1" x14ac:dyDescent="0.3">
      <c r="A108" s="1016" t="s">
        <v>479</v>
      </c>
      <c r="B108" s="186" t="s">
        <v>281</v>
      </c>
      <c r="C108" s="181"/>
      <c r="D108" s="182" t="s">
        <v>451</v>
      </c>
      <c r="E108" s="183"/>
      <c r="F108" s="184"/>
      <c r="G108" s="1140">
        <v>4</v>
      </c>
      <c r="H108" s="312">
        <f t="shared" si="35"/>
        <v>120</v>
      </c>
      <c r="I108" s="320">
        <f t="shared" si="38"/>
        <v>54</v>
      </c>
      <c r="J108" s="188">
        <v>18</v>
      </c>
      <c r="K108" s="189"/>
      <c r="L108" s="189">
        <v>36</v>
      </c>
      <c r="M108" s="190">
        <f t="shared" si="39"/>
        <v>66</v>
      </c>
      <c r="N108" s="193"/>
      <c r="O108" s="390"/>
      <c r="P108" s="192"/>
      <c r="Q108" s="191"/>
      <c r="R108" s="390"/>
      <c r="S108" s="192"/>
      <c r="T108" s="191"/>
      <c r="U108" s="390">
        <v>3</v>
      </c>
      <c r="V108" s="192">
        <v>3</v>
      </c>
      <c r="W108" s="191"/>
      <c r="X108" s="185"/>
      <c r="AE108" s="89" t="s">
        <v>101</v>
      </c>
      <c r="AF108" s="494">
        <f>AP122+AQ122</f>
        <v>16</v>
      </c>
      <c r="AG108" s="488"/>
      <c r="AH108" s="488"/>
      <c r="AJ108" s="488"/>
      <c r="AK108" s="488"/>
      <c r="AM108" s="488"/>
      <c r="AN108" s="488"/>
      <c r="AP108" s="488"/>
      <c r="AQ108" s="488"/>
      <c r="AT108" s="1164">
        <f t="shared" si="36"/>
        <v>0.45</v>
      </c>
    </row>
    <row r="109" spans="1:47" ht="16.5" thickBot="1" x14ac:dyDescent="0.3">
      <c r="A109" s="1016" t="s">
        <v>480</v>
      </c>
      <c r="B109" s="186" t="s">
        <v>253</v>
      </c>
      <c r="C109" s="181"/>
      <c r="D109" s="182" t="s">
        <v>451</v>
      </c>
      <c r="E109" s="183"/>
      <c r="F109" s="184"/>
      <c r="G109" s="1140">
        <v>4</v>
      </c>
      <c r="H109" s="312">
        <f t="shared" si="35"/>
        <v>120</v>
      </c>
      <c r="I109" s="320">
        <f t="shared" si="38"/>
        <v>54</v>
      </c>
      <c r="J109" s="188">
        <v>18</v>
      </c>
      <c r="K109" s="189"/>
      <c r="L109" s="189">
        <v>36</v>
      </c>
      <c r="M109" s="190">
        <f t="shared" si="39"/>
        <v>66</v>
      </c>
      <c r="N109" s="193"/>
      <c r="O109" s="390"/>
      <c r="P109" s="194"/>
      <c r="Q109" s="191"/>
      <c r="R109" s="390"/>
      <c r="S109" s="192"/>
      <c r="T109" s="193"/>
      <c r="U109" s="390">
        <v>3</v>
      </c>
      <c r="V109" s="192">
        <v>3</v>
      </c>
      <c r="W109" s="191"/>
      <c r="X109" s="185"/>
      <c r="AD109" s="127" t="s">
        <v>380</v>
      </c>
      <c r="AG109" s="488" t="b">
        <f t="shared" si="40"/>
        <v>1</v>
      </c>
      <c r="AH109" s="488" t="b">
        <f t="shared" si="40"/>
        <v>1</v>
      </c>
      <c r="AJ109" s="488" t="b">
        <f t="shared" si="40"/>
        <v>1</v>
      </c>
      <c r="AK109" s="488" t="b">
        <f t="shared" si="40"/>
        <v>1</v>
      </c>
      <c r="AM109" s="488" t="b">
        <f t="shared" si="40"/>
        <v>1</v>
      </c>
      <c r="AN109" s="488" t="b">
        <f t="shared" si="40"/>
        <v>0</v>
      </c>
      <c r="AP109" s="488" t="b">
        <f t="shared" si="40"/>
        <v>1</v>
      </c>
      <c r="AQ109" s="488" t="b">
        <f t="shared" si="40"/>
        <v>1</v>
      </c>
      <c r="AT109" s="1164">
        <f t="shared" si="36"/>
        <v>0.45</v>
      </c>
    </row>
    <row r="110" spans="1:47" ht="40.5" customHeight="1" thickBot="1" x14ac:dyDescent="0.3">
      <c r="A110" s="1016" t="s">
        <v>481</v>
      </c>
      <c r="B110" s="186" t="s">
        <v>284</v>
      </c>
      <c r="C110" s="181"/>
      <c r="D110" s="182" t="s">
        <v>451</v>
      </c>
      <c r="E110" s="183"/>
      <c r="F110" s="184"/>
      <c r="G110" s="1140">
        <v>4</v>
      </c>
      <c r="H110" s="312">
        <f t="shared" si="35"/>
        <v>120</v>
      </c>
      <c r="I110" s="320">
        <f t="shared" si="38"/>
        <v>54</v>
      </c>
      <c r="J110" s="188">
        <v>18</v>
      </c>
      <c r="K110" s="189"/>
      <c r="L110" s="189">
        <v>36</v>
      </c>
      <c r="M110" s="190">
        <f t="shared" si="39"/>
        <v>66</v>
      </c>
      <c r="N110" s="193"/>
      <c r="O110" s="390"/>
      <c r="P110" s="194"/>
      <c r="Q110" s="191"/>
      <c r="R110" s="390"/>
      <c r="S110" s="192"/>
      <c r="T110" s="193"/>
      <c r="U110" s="390">
        <v>3</v>
      </c>
      <c r="V110" s="192">
        <v>3</v>
      </c>
      <c r="W110" s="191"/>
      <c r="X110" s="185"/>
      <c r="AG110" s="488"/>
      <c r="AH110" s="488"/>
      <c r="AJ110" s="488"/>
      <c r="AK110" s="488"/>
      <c r="AM110" s="488"/>
      <c r="AN110" s="488"/>
      <c r="AP110" s="488"/>
      <c r="AQ110" s="488"/>
      <c r="AT110" s="1164">
        <f t="shared" si="36"/>
        <v>0.45</v>
      </c>
    </row>
    <row r="111" spans="1:47" ht="23.25" customHeight="1" thickBot="1" x14ac:dyDescent="0.3">
      <c r="A111" s="1016"/>
      <c r="B111" s="1000" t="s">
        <v>425</v>
      </c>
      <c r="C111" s="181"/>
      <c r="D111" s="182"/>
      <c r="E111" s="183"/>
      <c r="F111" s="184"/>
      <c r="G111" s="1140">
        <v>8</v>
      </c>
      <c r="H111" s="312">
        <f t="shared" si="35"/>
        <v>240</v>
      </c>
      <c r="I111" s="320"/>
      <c r="J111" s="188"/>
      <c r="K111" s="189"/>
      <c r="L111" s="189"/>
      <c r="M111" s="190"/>
      <c r="N111" s="193"/>
      <c r="O111" s="390"/>
      <c r="P111" s="194"/>
      <c r="Q111" s="191"/>
      <c r="R111" s="390"/>
      <c r="S111" s="192"/>
      <c r="T111" s="193"/>
      <c r="U111" s="390"/>
      <c r="V111" s="192"/>
      <c r="W111" s="191"/>
      <c r="X111" s="185"/>
      <c r="AG111" s="488"/>
      <c r="AH111" s="488"/>
      <c r="AJ111" s="488"/>
      <c r="AK111" s="488"/>
      <c r="AM111" s="488"/>
      <c r="AN111" s="488"/>
      <c r="AP111" s="488"/>
      <c r="AQ111" s="488"/>
      <c r="AT111" s="1164">
        <f t="shared" si="36"/>
        <v>0</v>
      </c>
    </row>
    <row r="112" spans="1:47" ht="16.5" thickBot="1" x14ac:dyDescent="0.3">
      <c r="A112" s="1016" t="s">
        <v>482</v>
      </c>
      <c r="B112" s="186" t="s">
        <v>285</v>
      </c>
      <c r="C112" s="181"/>
      <c r="D112" s="182" t="s">
        <v>453</v>
      </c>
      <c r="E112" s="183"/>
      <c r="F112" s="183"/>
      <c r="G112" s="1140">
        <v>4</v>
      </c>
      <c r="H112" s="313">
        <f t="shared" si="35"/>
        <v>120</v>
      </c>
      <c r="I112" s="320">
        <f t="shared" si="38"/>
        <v>45</v>
      </c>
      <c r="J112" s="1175">
        <v>30</v>
      </c>
      <c r="K112" s="1176"/>
      <c r="L112" s="1176">
        <v>15</v>
      </c>
      <c r="M112" s="190">
        <f t="shared" si="39"/>
        <v>75</v>
      </c>
      <c r="N112" s="193"/>
      <c r="O112" s="390"/>
      <c r="P112" s="194"/>
      <c r="Q112" s="191"/>
      <c r="R112" s="390"/>
      <c r="S112" s="192"/>
      <c r="T112" s="193"/>
      <c r="U112" s="390"/>
      <c r="V112" s="192"/>
      <c r="W112" s="191">
        <v>3</v>
      </c>
      <c r="X112" s="185"/>
      <c r="AD112" s="127" t="s">
        <v>380</v>
      </c>
      <c r="AG112" s="488" t="b">
        <f t="shared" si="40"/>
        <v>1</v>
      </c>
      <c r="AH112" s="488" t="b">
        <f t="shared" si="40"/>
        <v>1</v>
      </c>
      <c r="AJ112" s="488" t="b">
        <f t="shared" si="40"/>
        <v>1</v>
      </c>
      <c r="AK112" s="488" t="b">
        <f t="shared" si="40"/>
        <v>1</v>
      </c>
      <c r="AM112" s="488" t="b">
        <f t="shared" si="40"/>
        <v>1</v>
      </c>
      <c r="AN112" s="488" t="b">
        <f t="shared" si="40"/>
        <v>1</v>
      </c>
      <c r="AP112" s="488" t="b">
        <f t="shared" si="40"/>
        <v>0</v>
      </c>
      <c r="AQ112" s="488" t="b">
        <f t="shared" si="40"/>
        <v>1</v>
      </c>
      <c r="AT112" s="1164">
        <f t="shared" si="36"/>
        <v>0.375</v>
      </c>
    </row>
    <row r="113" spans="1:47" ht="16.5" thickBot="1" x14ac:dyDescent="0.3">
      <c r="A113" s="1016" t="s">
        <v>483</v>
      </c>
      <c r="B113" s="186" t="s">
        <v>286</v>
      </c>
      <c r="C113" s="181"/>
      <c r="D113" s="182" t="s">
        <v>453</v>
      </c>
      <c r="E113" s="183"/>
      <c r="F113" s="183"/>
      <c r="G113" s="1140">
        <v>4</v>
      </c>
      <c r="H113" s="313">
        <f t="shared" si="35"/>
        <v>120</v>
      </c>
      <c r="I113" s="320">
        <f t="shared" si="38"/>
        <v>45</v>
      </c>
      <c r="J113" s="1175">
        <v>30</v>
      </c>
      <c r="K113" s="1176"/>
      <c r="L113" s="1176">
        <v>15</v>
      </c>
      <c r="M113" s="190">
        <f t="shared" si="39"/>
        <v>75</v>
      </c>
      <c r="N113" s="193"/>
      <c r="O113" s="390"/>
      <c r="P113" s="194"/>
      <c r="Q113" s="191"/>
      <c r="R113" s="390"/>
      <c r="S113" s="192"/>
      <c r="T113" s="193"/>
      <c r="U113" s="390"/>
      <c r="V113" s="192"/>
      <c r="W113" s="191">
        <v>3</v>
      </c>
      <c r="X113" s="185"/>
      <c r="AG113" s="488"/>
      <c r="AH113" s="488"/>
      <c r="AJ113" s="488"/>
      <c r="AK113" s="488"/>
      <c r="AM113" s="488"/>
      <c r="AN113" s="488"/>
      <c r="AP113" s="488"/>
      <c r="AQ113" s="488"/>
      <c r="AT113" s="1164">
        <f t="shared" si="36"/>
        <v>0.375</v>
      </c>
    </row>
    <row r="114" spans="1:47" ht="32.25" thickBot="1" x14ac:dyDescent="0.3">
      <c r="A114" s="1016" t="s">
        <v>484</v>
      </c>
      <c r="B114" s="1026" t="s">
        <v>454</v>
      </c>
      <c r="C114" s="181"/>
      <c r="D114" s="182" t="s">
        <v>453</v>
      </c>
      <c r="E114" s="183"/>
      <c r="F114" s="184"/>
      <c r="G114" s="1140">
        <v>4</v>
      </c>
      <c r="H114" s="313">
        <f t="shared" si="35"/>
        <v>120</v>
      </c>
      <c r="I114" s="320">
        <f>J114+L114</f>
        <v>45</v>
      </c>
      <c r="J114" s="1175">
        <v>15</v>
      </c>
      <c r="K114" s="1176"/>
      <c r="L114" s="1176">
        <v>30</v>
      </c>
      <c r="M114" s="190">
        <f t="shared" si="39"/>
        <v>75</v>
      </c>
      <c r="N114" s="193"/>
      <c r="O114" s="390"/>
      <c r="P114" s="194"/>
      <c r="Q114" s="191"/>
      <c r="R114" s="390"/>
      <c r="S114" s="192"/>
      <c r="T114" s="193"/>
      <c r="U114" s="390"/>
      <c r="V114" s="192"/>
      <c r="W114" s="191">
        <v>3</v>
      </c>
      <c r="X114" s="192"/>
      <c r="AD114" s="127" t="s">
        <v>380</v>
      </c>
      <c r="AG114" s="488" t="b">
        <f t="shared" si="40"/>
        <v>1</v>
      </c>
      <c r="AH114" s="488" t="b">
        <f t="shared" si="40"/>
        <v>1</v>
      </c>
      <c r="AJ114" s="488" t="b">
        <f t="shared" si="40"/>
        <v>1</v>
      </c>
      <c r="AK114" s="488" t="b">
        <f t="shared" si="40"/>
        <v>1</v>
      </c>
      <c r="AM114" s="488" t="b">
        <f t="shared" si="40"/>
        <v>1</v>
      </c>
      <c r="AN114" s="488" t="b">
        <f t="shared" si="40"/>
        <v>1</v>
      </c>
      <c r="AP114" s="488" t="b">
        <f t="shared" si="40"/>
        <v>0</v>
      </c>
      <c r="AQ114" s="488" t="b">
        <f t="shared" si="40"/>
        <v>1</v>
      </c>
      <c r="AT114" s="1164">
        <f t="shared" si="36"/>
        <v>0.375</v>
      </c>
    </row>
    <row r="115" spans="1:47" ht="16.5" thickBot="1" x14ac:dyDescent="0.3">
      <c r="A115" s="1016" t="s">
        <v>485</v>
      </c>
      <c r="B115" s="1027" t="s">
        <v>455</v>
      </c>
      <c r="C115" s="181"/>
      <c r="D115" s="182" t="s">
        <v>453</v>
      </c>
      <c r="E115" s="183"/>
      <c r="F115" s="184"/>
      <c r="G115" s="1140">
        <v>4</v>
      </c>
      <c r="H115" s="313">
        <f t="shared" si="35"/>
        <v>120</v>
      </c>
      <c r="I115" s="320">
        <f>J115+L115</f>
        <v>45</v>
      </c>
      <c r="J115" s="1175">
        <v>30</v>
      </c>
      <c r="K115" s="1176"/>
      <c r="L115" s="1176">
        <v>15</v>
      </c>
      <c r="M115" s="190">
        <f t="shared" si="39"/>
        <v>75</v>
      </c>
      <c r="N115" s="193"/>
      <c r="O115" s="390"/>
      <c r="P115" s="194"/>
      <c r="Q115" s="191"/>
      <c r="R115" s="390"/>
      <c r="S115" s="192"/>
      <c r="T115" s="193"/>
      <c r="U115" s="390"/>
      <c r="V115" s="192"/>
      <c r="W115" s="191">
        <v>3</v>
      </c>
      <c r="X115" s="192"/>
      <c r="AG115" s="488"/>
      <c r="AH115" s="488"/>
      <c r="AJ115" s="488"/>
      <c r="AK115" s="488"/>
      <c r="AM115" s="488"/>
      <c r="AN115" s="488"/>
      <c r="AP115" s="488"/>
      <c r="AQ115" s="488"/>
      <c r="AT115" s="1164">
        <f t="shared" si="36"/>
        <v>0.375</v>
      </c>
    </row>
    <row r="116" spans="1:47" ht="16.5" thickBot="1" x14ac:dyDescent="0.3">
      <c r="A116" s="1016"/>
      <c r="B116" s="1000" t="s">
        <v>425</v>
      </c>
      <c r="C116" s="181"/>
      <c r="D116" s="182"/>
      <c r="E116" s="183"/>
      <c r="F116" s="184"/>
      <c r="G116" s="1141">
        <v>8</v>
      </c>
      <c r="H116" s="313">
        <f t="shared" si="35"/>
        <v>240</v>
      </c>
      <c r="I116" s="320"/>
      <c r="J116" s="188"/>
      <c r="K116" s="189"/>
      <c r="L116" s="189"/>
      <c r="M116" s="190"/>
      <c r="N116" s="193"/>
      <c r="O116" s="390"/>
      <c r="P116" s="194"/>
      <c r="Q116" s="191"/>
      <c r="R116" s="390"/>
      <c r="S116" s="192"/>
      <c r="T116" s="193"/>
      <c r="U116" s="390"/>
      <c r="V116" s="192"/>
      <c r="W116" s="191"/>
      <c r="X116" s="192"/>
      <c r="AG116" s="488"/>
      <c r="AH116" s="488"/>
      <c r="AJ116" s="488"/>
      <c r="AK116" s="488"/>
      <c r="AM116" s="488"/>
      <c r="AN116" s="488"/>
      <c r="AP116" s="488"/>
      <c r="AQ116" s="488"/>
      <c r="AT116" s="1164">
        <f t="shared" si="36"/>
        <v>0</v>
      </c>
    </row>
    <row r="117" spans="1:47" ht="16.5" thickBot="1" x14ac:dyDescent="0.3">
      <c r="A117" s="1016" t="s">
        <v>486</v>
      </c>
      <c r="B117" s="186" t="s">
        <v>389</v>
      </c>
      <c r="C117" s="181"/>
      <c r="D117" s="189">
        <v>8</v>
      </c>
      <c r="E117" s="184"/>
      <c r="F117" s="183"/>
      <c r="G117" s="1141">
        <v>4</v>
      </c>
      <c r="H117" s="312">
        <f>G117*30</f>
        <v>120</v>
      </c>
      <c r="I117" s="320">
        <f>J117+L117+K117</f>
        <v>39</v>
      </c>
      <c r="J117" s="1175">
        <v>26</v>
      </c>
      <c r="K117" s="1176"/>
      <c r="L117" s="1176">
        <v>13</v>
      </c>
      <c r="M117" s="190">
        <f>H117-I117</f>
        <v>81</v>
      </c>
      <c r="N117" s="193"/>
      <c r="O117" s="390"/>
      <c r="P117" s="194"/>
      <c r="Q117" s="191"/>
      <c r="R117" s="390"/>
      <c r="S117" s="192"/>
      <c r="T117" s="193"/>
      <c r="U117" s="390"/>
      <c r="V117" s="192"/>
      <c r="W117" s="191"/>
      <c r="X117" s="1172">
        <v>3</v>
      </c>
      <c r="AG117" s="488" t="b">
        <f t="shared" si="40"/>
        <v>1</v>
      </c>
      <c r="AH117" s="488" t="b">
        <f t="shared" si="40"/>
        <v>1</v>
      </c>
      <c r="AJ117" s="488" t="b">
        <f t="shared" si="40"/>
        <v>1</v>
      </c>
      <c r="AK117" s="488" t="b">
        <f t="shared" si="40"/>
        <v>1</v>
      </c>
      <c r="AM117" s="488" t="b">
        <f t="shared" si="40"/>
        <v>1</v>
      </c>
      <c r="AN117" s="488" t="b">
        <f t="shared" si="40"/>
        <v>1</v>
      </c>
      <c r="AP117" s="488" t="b">
        <f t="shared" si="40"/>
        <v>1</v>
      </c>
      <c r="AQ117" s="488" t="b">
        <f t="shared" si="40"/>
        <v>0</v>
      </c>
      <c r="AT117" s="1164">
        <f t="shared" si="36"/>
        <v>0.32500000000000001</v>
      </c>
    </row>
    <row r="118" spans="1:47" ht="16.5" thickBot="1" x14ac:dyDescent="0.3">
      <c r="A118" s="1016" t="s">
        <v>487</v>
      </c>
      <c r="B118" s="186" t="s">
        <v>292</v>
      </c>
      <c r="C118" s="181"/>
      <c r="D118" s="189">
        <v>8</v>
      </c>
      <c r="E118" s="184"/>
      <c r="F118" s="183"/>
      <c r="G118" s="1141">
        <v>4</v>
      </c>
      <c r="H118" s="312">
        <f>G118*30</f>
        <v>120</v>
      </c>
      <c r="I118" s="320">
        <f>J118+L118+K118</f>
        <v>39</v>
      </c>
      <c r="J118" s="1175">
        <v>26</v>
      </c>
      <c r="K118" s="1176"/>
      <c r="L118" s="1176">
        <v>13</v>
      </c>
      <c r="M118" s="190">
        <f>H118-I118</f>
        <v>81</v>
      </c>
      <c r="N118" s="193"/>
      <c r="O118" s="390"/>
      <c r="P118" s="194"/>
      <c r="Q118" s="191"/>
      <c r="R118" s="390"/>
      <c r="S118" s="192"/>
      <c r="T118" s="193"/>
      <c r="U118" s="390"/>
      <c r="V118" s="192"/>
      <c r="W118" s="191"/>
      <c r="X118" s="1172">
        <v>3</v>
      </c>
      <c r="AG118" s="488"/>
      <c r="AH118" s="488"/>
      <c r="AJ118" s="488"/>
      <c r="AK118" s="488"/>
      <c r="AM118" s="488"/>
      <c r="AN118" s="488"/>
      <c r="AP118" s="488"/>
      <c r="AQ118" s="488"/>
      <c r="AT118" s="1164">
        <f t="shared" si="36"/>
        <v>0.32500000000000001</v>
      </c>
    </row>
    <row r="119" spans="1:47" ht="16.5" thickBot="1" x14ac:dyDescent="0.3">
      <c r="A119" s="1016" t="s">
        <v>488</v>
      </c>
      <c r="B119" s="1028" t="s">
        <v>456</v>
      </c>
      <c r="C119" s="1029"/>
      <c r="D119" s="1030">
        <v>8</v>
      </c>
      <c r="E119" s="1031"/>
      <c r="F119" s="1032"/>
      <c r="G119" s="1142">
        <v>4</v>
      </c>
      <c r="H119" s="1033">
        <f>G119*30</f>
        <v>120</v>
      </c>
      <c r="I119" s="1034">
        <f>J119+L119</f>
        <v>39</v>
      </c>
      <c r="J119" s="1177">
        <v>26</v>
      </c>
      <c r="K119" s="1178"/>
      <c r="L119" s="1176">
        <v>13</v>
      </c>
      <c r="M119" s="1036">
        <f>H119-I119</f>
        <v>81</v>
      </c>
      <c r="N119" s="1037"/>
      <c r="O119" s="1038"/>
      <c r="P119" s="1039"/>
      <c r="Q119" s="1040"/>
      <c r="R119" s="1038"/>
      <c r="S119" s="1041"/>
      <c r="T119" s="1037"/>
      <c r="U119" s="1038"/>
      <c r="V119" s="1041"/>
      <c r="W119" s="1040"/>
      <c r="X119" s="1181">
        <v>3</v>
      </c>
      <c r="AG119" s="1042" t="b">
        <f t="shared" si="40"/>
        <v>1</v>
      </c>
      <c r="AH119" s="1042" t="b">
        <f t="shared" si="40"/>
        <v>1</v>
      </c>
      <c r="AI119" s="884"/>
      <c r="AJ119" s="1042" t="b">
        <f t="shared" si="40"/>
        <v>1</v>
      </c>
      <c r="AK119" s="1042" t="b">
        <f t="shared" si="40"/>
        <v>1</v>
      </c>
      <c r="AL119" s="884"/>
      <c r="AM119" s="1042" t="b">
        <f t="shared" si="40"/>
        <v>1</v>
      </c>
      <c r="AN119" s="1042" t="b">
        <f t="shared" si="40"/>
        <v>1</v>
      </c>
      <c r="AO119" s="884"/>
      <c r="AP119" s="1042" t="b">
        <f t="shared" si="40"/>
        <v>1</v>
      </c>
      <c r="AQ119" s="1042" t="b">
        <f t="shared" si="40"/>
        <v>0</v>
      </c>
      <c r="AT119" s="1164">
        <f t="shared" si="36"/>
        <v>0.32500000000000001</v>
      </c>
    </row>
    <row r="120" spans="1:47" ht="16.5" thickBot="1" x14ac:dyDescent="0.3">
      <c r="A120" s="1016" t="s">
        <v>489</v>
      </c>
      <c r="B120" s="1043" t="s">
        <v>457</v>
      </c>
      <c r="C120" s="1044"/>
      <c r="D120" s="1045">
        <v>8</v>
      </c>
      <c r="E120" s="1046"/>
      <c r="F120" s="1047"/>
      <c r="G120" s="1143">
        <v>4</v>
      </c>
      <c r="H120" s="1156">
        <f>G120*30</f>
        <v>120</v>
      </c>
      <c r="I120" s="1049">
        <f>J120+L120</f>
        <v>39</v>
      </c>
      <c r="J120" s="1179">
        <v>26</v>
      </c>
      <c r="K120" s="1180"/>
      <c r="L120" s="1176">
        <v>13</v>
      </c>
      <c r="M120" s="1051">
        <f>H120-I120</f>
        <v>81</v>
      </c>
      <c r="N120" s="1052"/>
      <c r="O120" s="1053"/>
      <c r="P120" s="1054"/>
      <c r="Q120" s="1055"/>
      <c r="R120" s="1053"/>
      <c r="S120" s="1056"/>
      <c r="T120" s="1052"/>
      <c r="U120" s="1053"/>
      <c r="V120" s="1056"/>
      <c r="W120" s="1055"/>
      <c r="X120" s="1182">
        <v>3</v>
      </c>
      <c r="AG120" s="488"/>
      <c r="AH120" s="488"/>
      <c r="AJ120" s="488"/>
      <c r="AK120" s="488"/>
      <c r="AM120" s="488"/>
      <c r="AN120" s="488"/>
      <c r="AP120" s="488"/>
      <c r="AQ120" s="488"/>
      <c r="AT120" s="1164">
        <f t="shared" si="36"/>
        <v>0.32500000000000001</v>
      </c>
    </row>
    <row r="121" spans="1:47" ht="16.5" thickBot="1" x14ac:dyDescent="0.3">
      <c r="A121" s="1057"/>
      <c r="B121" s="1070" t="s">
        <v>425</v>
      </c>
      <c r="C121" s="1071"/>
      <c r="D121" s="1072"/>
      <c r="E121" s="1072"/>
      <c r="F121" s="1073"/>
      <c r="G121" s="1074">
        <v>8</v>
      </c>
      <c r="H121" s="1075">
        <f>G121*30</f>
        <v>240</v>
      </c>
      <c r="I121" s="1076"/>
      <c r="J121" s="1071"/>
      <c r="K121" s="1072"/>
      <c r="L121" s="1072"/>
      <c r="M121" s="1077"/>
      <c r="N121" s="1058"/>
      <c r="O121" s="1058"/>
      <c r="P121" s="1058"/>
      <c r="Q121" s="1058"/>
      <c r="R121" s="1058"/>
      <c r="S121" s="1058"/>
      <c r="T121" s="1058"/>
      <c r="U121" s="1058"/>
      <c r="V121" s="1058"/>
      <c r="W121" s="1058"/>
      <c r="X121" s="1059"/>
      <c r="AG121" s="488"/>
      <c r="AH121" s="488"/>
      <c r="AJ121" s="488"/>
      <c r="AK121" s="488"/>
      <c r="AM121" s="488"/>
      <c r="AN121" s="488"/>
      <c r="AP121" s="488"/>
      <c r="AQ121" s="488"/>
    </row>
    <row r="122" spans="1:47" ht="16.5" thickBot="1" x14ac:dyDescent="0.3">
      <c r="A122" s="1474" t="s">
        <v>185</v>
      </c>
      <c r="B122" s="1475"/>
      <c r="C122" s="1475"/>
      <c r="D122" s="1475"/>
      <c r="E122" s="1475"/>
      <c r="F122" s="1476"/>
      <c r="G122" s="562">
        <f t="shared" ref="G122:X122" si="41">G96+G99+G107+G101+G104+G109+G112+G114+G117+G119</f>
        <v>40</v>
      </c>
      <c r="H122" s="562">
        <f t="shared" si="41"/>
        <v>1200</v>
      </c>
      <c r="I122" s="562">
        <f t="shared" si="41"/>
        <v>489</v>
      </c>
      <c r="J122" s="562">
        <f>J96+J99+J107+J101+J104+J109+J112+J114+J117+J119</f>
        <v>247</v>
      </c>
      <c r="K122" s="562">
        <f t="shared" si="41"/>
        <v>0</v>
      </c>
      <c r="L122" s="562">
        <f t="shared" si="41"/>
        <v>242</v>
      </c>
      <c r="M122" s="562">
        <f t="shared" si="41"/>
        <v>711</v>
      </c>
      <c r="N122" s="562">
        <f t="shared" si="41"/>
        <v>0</v>
      </c>
      <c r="O122" s="562">
        <f t="shared" si="41"/>
        <v>0</v>
      </c>
      <c r="P122" s="562">
        <f t="shared" si="41"/>
        <v>0</v>
      </c>
      <c r="Q122" s="562">
        <f t="shared" si="41"/>
        <v>4</v>
      </c>
      <c r="R122" s="562">
        <f t="shared" si="41"/>
        <v>6</v>
      </c>
      <c r="S122" s="562">
        <f t="shared" si="41"/>
        <v>6</v>
      </c>
      <c r="T122" s="562">
        <f t="shared" si="41"/>
        <v>3</v>
      </c>
      <c r="U122" s="562">
        <f t="shared" si="41"/>
        <v>6</v>
      </c>
      <c r="V122" s="562">
        <f t="shared" si="41"/>
        <v>6</v>
      </c>
      <c r="W122" s="562">
        <f t="shared" si="41"/>
        <v>6</v>
      </c>
      <c r="X122" s="562">
        <f t="shared" si="41"/>
        <v>6</v>
      </c>
      <c r="Y122" s="432">
        <f>SUM(Y99:Y120)</f>
        <v>0</v>
      </c>
      <c r="Z122" s="157">
        <f>SUM(Z99:Z120)</f>
        <v>0</v>
      </c>
      <c r="AA122" s="157">
        <f>SUM(AA99:AA120)</f>
        <v>0</v>
      </c>
      <c r="AB122" s="157">
        <f>SUM(AB99:AB120)</f>
        <v>0</v>
      </c>
      <c r="AC122" s="157">
        <f>SUM(AC99:AC120)</f>
        <v>0</v>
      </c>
      <c r="AG122" s="493">
        <f t="shared" ref="AG122:AQ122" si="42">SUMIF(AG96:AG120,FALSE,$G96:$G120)</f>
        <v>0</v>
      </c>
      <c r="AH122" s="493">
        <f t="shared" si="42"/>
        <v>0</v>
      </c>
      <c r="AI122" s="493">
        <f t="shared" si="42"/>
        <v>0</v>
      </c>
      <c r="AJ122" s="493">
        <f t="shared" si="42"/>
        <v>4</v>
      </c>
      <c r="AK122" s="493">
        <f t="shared" si="42"/>
        <v>8</v>
      </c>
      <c r="AL122" s="493">
        <f t="shared" si="42"/>
        <v>0</v>
      </c>
      <c r="AM122" s="493">
        <f t="shared" si="42"/>
        <v>4</v>
      </c>
      <c r="AN122" s="493">
        <f t="shared" si="42"/>
        <v>8</v>
      </c>
      <c r="AO122" s="493">
        <f t="shared" si="42"/>
        <v>0</v>
      </c>
      <c r="AP122" s="493">
        <f t="shared" si="42"/>
        <v>8</v>
      </c>
      <c r="AQ122" s="493">
        <f t="shared" si="42"/>
        <v>8</v>
      </c>
      <c r="AR122" s="494">
        <f>SUM(AG122:AQ122)</f>
        <v>40</v>
      </c>
    </row>
    <row r="123" spans="1:47" ht="16.5" thickBot="1" x14ac:dyDescent="0.3">
      <c r="A123" s="1503" t="s">
        <v>192</v>
      </c>
      <c r="B123" s="1504"/>
      <c r="C123" s="1504"/>
      <c r="D123" s="1504"/>
      <c r="E123" s="1504"/>
      <c r="F123" s="1505"/>
      <c r="G123" s="564">
        <f t="shared" ref="G123:AC123" si="43">G122+G88</f>
        <v>60</v>
      </c>
      <c r="H123" s="565">
        <f t="shared" si="43"/>
        <v>1800</v>
      </c>
      <c r="I123" s="565">
        <f t="shared" si="43"/>
        <v>708</v>
      </c>
      <c r="J123" s="565">
        <f t="shared" si="43"/>
        <v>265</v>
      </c>
      <c r="K123" s="565">
        <f t="shared" si="43"/>
        <v>0</v>
      </c>
      <c r="L123" s="565">
        <f t="shared" si="43"/>
        <v>443</v>
      </c>
      <c r="M123" s="565">
        <f t="shared" si="43"/>
        <v>1092</v>
      </c>
      <c r="N123" s="552">
        <f t="shared" si="43"/>
        <v>0</v>
      </c>
      <c r="O123" s="552">
        <f t="shared" si="43"/>
        <v>0</v>
      </c>
      <c r="P123" s="552">
        <f t="shared" si="43"/>
        <v>0</v>
      </c>
      <c r="Q123" s="552">
        <f t="shared" si="43"/>
        <v>4</v>
      </c>
      <c r="R123" s="552">
        <f t="shared" si="43"/>
        <v>8</v>
      </c>
      <c r="S123" s="552">
        <f t="shared" si="43"/>
        <v>8</v>
      </c>
      <c r="T123" s="552">
        <f t="shared" si="43"/>
        <v>6</v>
      </c>
      <c r="U123" s="552">
        <f t="shared" si="43"/>
        <v>9</v>
      </c>
      <c r="V123" s="552">
        <f t="shared" si="43"/>
        <v>9</v>
      </c>
      <c r="W123" s="552">
        <f t="shared" si="43"/>
        <v>9</v>
      </c>
      <c r="X123" s="552">
        <f t="shared" si="43"/>
        <v>9</v>
      </c>
      <c r="Y123" s="432">
        <f t="shared" si="43"/>
        <v>0</v>
      </c>
      <c r="Z123" s="157">
        <f t="shared" si="43"/>
        <v>0</v>
      </c>
      <c r="AA123" s="157">
        <f t="shared" si="43"/>
        <v>0</v>
      </c>
      <c r="AB123" s="157">
        <f t="shared" si="43"/>
        <v>0</v>
      </c>
      <c r="AC123" s="157">
        <f t="shared" si="43"/>
        <v>0</v>
      </c>
    </row>
    <row r="124" spans="1:47" s="75" customFormat="1" ht="16.5" thickBot="1" x14ac:dyDescent="0.3">
      <c r="A124" s="1501" t="s">
        <v>193</v>
      </c>
      <c r="B124" s="1501"/>
      <c r="C124" s="1501"/>
      <c r="D124" s="1501"/>
      <c r="E124" s="1501"/>
      <c r="F124" s="1501"/>
      <c r="G124" s="564">
        <f t="shared" ref="G124:M124" si="44">G123+G64</f>
        <v>240</v>
      </c>
      <c r="H124" s="565">
        <f t="shared" si="44"/>
        <v>7200</v>
      </c>
      <c r="I124" s="565">
        <f t="shared" si="44"/>
        <v>2489</v>
      </c>
      <c r="J124" s="565">
        <f t="shared" si="44"/>
        <v>1035</v>
      </c>
      <c r="K124" s="565">
        <f t="shared" si="44"/>
        <v>63</v>
      </c>
      <c r="L124" s="565">
        <f t="shared" si="44"/>
        <v>1391</v>
      </c>
      <c r="M124" s="565">
        <f t="shared" si="44"/>
        <v>4561</v>
      </c>
      <c r="N124" s="552">
        <f t="shared" ref="N124:X124" si="45">N64+N123</f>
        <v>26</v>
      </c>
      <c r="O124" s="552">
        <f t="shared" si="45"/>
        <v>19</v>
      </c>
      <c r="P124" s="552">
        <f t="shared" si="45"/>
        <v>19</v>
      </c>
      <c r="Q124" s="552">
        <f t="shared" si="45"/>
        <v>23</v>
      </c>
      <c r="R124" s="552">
        <f t="shared" si="45"/>
        <v>17</v>
      </c>
      <c r="S124" s="552">
        <f t="shared" si="45"/>
        <v>17</v>
      </c>
      <c r="T124" s="552">
        <f t="shared" si="45"/>
        <v>23</v>
      </c>
      <c r="U124" s="552">
        <f t="shared" si="45"/>
        <v>18</v>
      </c>
      <c r="V124" s="552">
        <f t="shared" si="45"/>
        <v>18</v>
      </c>
      <c r="W124" s="552">
        <f t="shared" si="45"/>
        <v>21</v>
      </c>
      <c r="X124" s="552">
        <f t="shared" si="45"/>
        <v>14</v>
      </c>
      <c r="AA124" s="226">
        <v>22</v>
      </c>
      <c r="AB124" s="226">
        <v>22</v>
      </c>
      <c r="AC124" s="226">
        <v>22</v>
      </c>
      <c r="AG124" s="486"/>
      <c r="AH124" s="486"/>
      <c r="AI124" s="486"/>
      <c r="AJ124" s="486"/>
      <c r="AK124" s="486"/>
      <c r="AL124" s="486"/>
      <c r="AM124" s="486"/>
      <c r="AN124" s="486"/>
      <c r="AO124" s="486"/>
      <c r="AP124" s="486"/>
      <c r="AQ124" s="486"/>
      <c r="AT124" s="1162"/>
      <c r="AU124" s="1162"/>
    </row>
    <row r="125" spans="1:47" s="75" customFormat="1" ht="16.5" thickBot="1" x14ac:dyDescent="0.3">
      <c r="A125" s="1502" t="s">
        <v>150</v>
      </c>
      <c r="B125" s="1502"/>
      <c r="C125" s="1502"/>
      <c r="D125" s="1502"/>
      <c r="E125" s="1502"/>
      <c r="F125" s="1502"/>
      <c r="G125" s="1502"/>
      <c r="H125" s="1502"/>
      <c r="I125" s="1502"/>
      <c r="J125" s="1502"/>
      <c r="K125" s="1502"/>
      <c r="L125" s="1502"/>
      <c r="M125" s="1502"/>
      <c r="N125" s="552">
        <f>N124</f>
        <v>26</v>
      </c>
      <c r="O125" s="552">
        <f t="shared" ref="O125:AC125" si="46">O124</f>
        <v>19</v>
      </c>
      <c r="P125" s="552">
        <f t="shared" si="46"/>
        <v>19</v>
      </c>
      <c r="Q125" s="552">
        <f t="shared" si="46"/>
        <v>23</v>
      </c>
      <c r="R125" s="552">
        <f t="shared" si="46"/>
        <v>17</v>
      </c>
      <c r="S125" s="552">
        <f t="shared" si="46"/>
        <v>17</v>
      </c>
      <c r="T125" s="552">
        <f t="shared" si="46"/>
        <v>23</v>
      </c>
      <c r="U125" s="552">
        <f t="shared" si="46"/>
        <v>18</v>
      </c>
      <c r="V125" s="552">
        <f t="shared" si="46"/>
        <v>18</v>
      </c>
      <c r="W125" s="552">
        <f t="shared" si="46"/>
        <v>21</v>
      </c>
      <c r="X125" s="552">
        <f t="shared" si="46"/>
        <v>14</v>
      </c>
      <c r="Y125" s="432">
        <f t="shared" si="46"/>
        <v>0</v>
      </c>
      <c r="Z125" s="157">
        <f t="shared" si="46"/>
        <v>0</v>
      </c>
      <c r="AA125" s="157">
        <f t="shared" si="46"/>
        <v>22</v>
      </c>
      <c r="AB125" s="157">
        <f t="shared" si="46"/>
        <v>22</v>
      </c>
      <c r="AC125" s="157">
        <f t="shared" si="46"/>
        <v>22</v>
      </c>
      <c r="AG125" s="486"/>
      <c r="AH125" s="486"/>
      <c r="AI125" s="486"/>
      <c r="AJ125" s="486"/>
      <c r="AK125" s="486"/>
      <c r="AL125" s="486"/>
      <c r="AM125" s="486"/>
      <c r="AN125" s="486"/>
      <c r="AO125" s="486"/>
      <c r="AP125" s="486"/>
      <c r="AQ125" s="486"/>
      <c r="AT125" s="1162"/>
      <c r="AU125" s="1162"/>
    </row>
    <row r="126" spans="1:47" s="75" customFormat="1" ht="16.5" thickBot="1" x14ac:dyDescent="0.3">
      <c r="A126" s="1496" t="s">
        <v>151</v>
      </c>
      <c r="B126" s="1496"/>
      <c r="C126" s="1496"/>
      <c r="D126" s="1496"/>
      <c r="E126" s="1496"/>
      <c r="F126" s="1496"/>
      <c r="G126" s="1496"/>
      <c r="H126" s="1496"/>
      <c r="I126" s="1496"/>
      <c r="J126" s="1496"/>
      <c r="K126" s="1496"/>
      <c r="L126" s="1496"/>
      <c r="M126" s="1496"/>
      <c r="N126" s="552">
        <v>4</v>
      </c>
      <c r="O126" s="566"/>
      <c r="P126" s="567">
        <v>3</v>
      </c>
      <c r="Q126" s="567">
        <v>2</v>
      </c>
      <c r="R126" s="567"/>
      <c r="S126" s="567">
        <v>2</v>
      </c>
      <c r="T126" s="567">
        <v>3</v>
      </c>
      <c r="U126" s="567"/>
      <c r="V126" s="567">
        <v>3</v>
      </c>
      <c r="W126" s="567">
        <v>2</v>
      </c>
      <c r="X126" s="567">
        <v>3</v>
      </c>
      <c r="AG126" s="486"/>
      <c r="AH126" s="486"/>
      <c r="AI126" s="486"/>
      <c r="AJ126" s="486"/>
      <c r="AK126" s="486"/>
      <c r="AL126" s="486"/>
      <c r="AM126" s="486"/>
      <c r="AN126" s="486"/>
      <c r="AO126" s="486"/>
      <c r="AP126" s="486"/>
      <c r="AQ126" s="486"/>
      <c r="AT126" s="1162"/>
      <c r="AU126" s="1162"/>
    </row>
    <row r="127" spans="1:47" s="75" customFormat="1" ht="16.5" thickBot="1" x14ac:dyDescent="0.3">
      <c r="A127" s="1496" t="s">
        <v>152</v>
      </c>
      <c r="B127" s="1496"/>
      <c r="C127" s="1496"/>
      <c r="D127" s="1496"/>
      <c r="E127" s="1496"/>
      <c r="F127" s="1496"/>
      <c r="G127" s="1496"/>
      <c r="H127" s="1496"/>
      <c r="I127" s="1496"/>
      <c r="J127" s="1496"/>
      <c r="K127" s="1496"/>
      <c r="L127" s="1496"/>
      <c r="M127" s="1496"/>
      <c r="N127" s="552">
        <v>3</v>
      </c>
      <c r="O127" s="885"/>
      <c r="P127" s="886">
        <v>4</v>
      </c>
      <c r="Q127" s="886">
        <v>5</v>
      </c>
      <c r="R127" s="886"/>
      <c r="S127" s="886">
        <v>5</v>
      </c>
      <c r="T127" s="886">
        <v>4</v>
      </c>
      <c r="U127" s="886"/>
      <c r="V127" s="886">
        <v>4</v>
      </c>
      <c r="W127" s="886">
        <v>4</v>
      </c>
      <c r="X127" s="886">
        <v>2</v>
      </c>
      <c r="AG127" s="486"/>
      <c r="AH127" s="486"/>
      <c r="AI127" s="486"/>
      <c r="AJ127" s="486"/>
      <c r="AK127" s="486"/>
      <c r="AL127" s="486"/>
      <c r="AM127" s="486"/>
      <c r="AN127" s="486"/>
      <c r="AO127" s="486"/>
      <c r="AP127" s="486"/>
      <c r="AQ127" s="486"/>
      <c r="AT127" s="1162"/>
      <c r="AU127" s="1162"/>
    </row>
    <row r="128" spans="1:47" s="75" customFormat="1" ht="16.5" thickBot="1" x14ac:dyDescent="0.3">
      <c r="A128" s="1496" t="s">
        <v>153</v>
      </c>
      <c r="B128" s="1496"/>
      <c r="C128" s="1496"/>
      <c r="D128" s="1496"/>
      <c r="E128" s="1496"/>
      <c r="F128" s="1496"/>
      <c r="G128" s="1496"/>
      <c r="H128" s="1496"/>
      <c r="I128" s="1496"/>
      <c r="J128" s="1496"/>
      <c r="K128" s="1496"/>
      <c r="L128" s="1496"/>
      <c r="M128" s="1496"/>
      <c r="N128" s="570"/>
      <c r="O128" s="571"/>
      <c r="P128" s="571"/>
      <c r="Q128" s="572"/>
      <c r="R128" s="572"/>
      <c r="S128" s="572"/>
      <c r="T128" s="572"/>
      <c r="U128" s="572"/>
      <c r="V128" s="572"/>
      <c r="W128" s="572"/>
      <c r="X128" s="572"/>
      <c r="AG128" s="486"/>
      <c r="AH128" s="486"/>
      <c r="AI128" s="486"/>
      <c r="AJ128" s="486"/>
      <c r="AK128" s="486"/>
      <c r="AL128" s="486"/>
      <c r="AM128" s="486"/>
      <c r="AN128" s="486"/>
      <c r="AO128" s="486"/>
      <c r="AP128" s="486"/>
      <c r="AQ128" s="486"/>
      <c r="AT128" s="1162"/>
      <c r="AU128" s="1162"/>
    </row>
    <row r="129" spans="1:47" s="75" customFormat="1" ht="16.5" thickBot="1" x14ac:dyDescent="0.3">
      <c r="A129" s="1497" t="s">
        <v>154</v>
      </c>
      <c r="B129" s="1497"/>
      <c r="C129" s="1497"/>
      <c r="D129" s="1497"/>
      <c r="E129" s="1497"/>
      <c r="F129" s="1497"/>
      <c r="G129" s="1497"/>
      <c r="H129" s="1497"/>
      <c r="I129" s="1497"/>
      <c r="J129" s="1497"/>
      <c r="K129" s="1497"/>
      <c r="L129" s="1497"/>
      <c r="M129" s="1497"/>
      <c r="N129" s="887"/>
      <c r="O129" s="571"/>
      <c r="P129" s="571"/>
      <c r="Q129" s="888"/>
      <c r="R129" s="888"/>
      <c r="S129" s="889">
        <v>1</v>
      </c>
      <c r="T129" s="889">
        <v>1</v>
      </c>
      <c r="U129" s="888"/>
      <c r="V129" s="889"/>
      <c r="W129" s="889">
        <v>1</v>
      </c>
      <c r="X129" s="888"/>
      <c r="AG129" s="486"/>
      <c r="AH129" s="486"/>
      <c r="AI129" s="486"/>
      <c r="AJ129" s="486"/>
      <c r="AK129" s="486"/>
      <c r="AL129" s="486"/>
      <c r="AM129" s="486"/>
      <c r="AN129" s="486"/>
      <c r="AO129" s="486"/>
      <c r="AP129" s="486"/>
      <c r="AQ129" s="486"/>
      <c r="AT129" s="1162"/>
      <c r="AU129" s="1162"/>
    </row>
    <row r="130" spans="1:47" s="75" customFormat="1" ht="26.25" thickBot="1" x14ac:dyDescent="0.3">
      <c r="A130" s="1498" t="s">
        <v>195</v>
      </c>
      <c r="B130" s="1499"/>
      <c r="C130" s="1499"/>
      <c r="D130" s="1499"/>
      <c r="E130" s="1499"/>
      <c r="F130" s="1499"/>
      <c r="G130" s="1499"/>
      <c r="H130" s="1499"/>
      <c r="I130" s="1499"/>
      <c r="J130" s="1499"/>
      <c r="K130" s="1499"/>
      <c r="L130" s="1499"/>
      <c r="M130" s="1500"/>
      <c r="N130" s="1483" t="s">
        <v>194</v>
      </c>
      <c r="O130" s="1484"/>
      <c r="P130" s="1485"/>
      <c r="Q130" s="1486">
        <f>G64/G124*100</f>
        <v>75</v>
      </c>
      <c r="R130" s="1487"/>
      <c r="S130" s="1488"/>
      <c r="T130" s="1486" t="s">
        <v>46</v>
      </c>
      <c r="U130" s="1487"/>
      <c r="V130" s="1488"/>
      <c r="W130" s="1486">
        <f>G123/G124*100</f>
        <v>25</v>
      </c>
      <c r="X130" s="1488"/>
      <c r="Y130" s="228">
        <f>SUM(N130:X130)</f>
        <v>100</v>
      </c>
      <c r="AF130" s="75" t="s">
        <v>393</v>
      </c>
      <c r="AG130" s="75" t="s">
        <v>394</v>
      </c>
      <c r="AH130" s="496" t="s">
        <v>395</v>
      </c>
      <c r="AI130" s="486" t="s">
        <v>396</v>
      </c>
      <c r="AJ130" s="486" t="s">
        <v>397</v>
      </c>
      <c r="AK130" s="486"/>
      <c r="AL130" s="486"/>
      <c r="AM130" s="486"/>
      <c r="AN130" s="486"/>
      <c r="AO130" s="486"/>
      <c r="AP130" s="486"/>
      <c r="AQ130" s="486"/>
      <c r="AT130" s="1162"/>
      <c r="AU130" s="1162"/>
    </row>
    <row r="131" spans="1:47" s="75" customFormat="1" x14ac:dyDescent="0.25">
      <c r="A131" s="576"/>
      <c r="B131" s="576"/>
      <c r="C131" s="576"/>
      <c r="D131" s="576"/>
      <c r="E131" s="576"/>
      <c r="F131" s="576"/>
      <c r="G131" s="576"/>
      <c r="H131" s="576"/>
      <c r="I131" s="576"/>
      <c r="J131" s="576"/>
      <c r="K131" s="576"/>
      <c r="L131" s="576"/>
      <c r="M131" s="576"/>
      <c r="N131" s="577"/>
      <c r="O131" s="577"/>
      <c r="P131" s="577"/>
      <c r="Q131" s="578"/>
      <c r="R131" s="578"/>
      <c r="S131" s="578"/>
      <c r="T131" s="577"/>
      <c r="U131" s="577"/>
      <c r="V131" s="577"/>
      <c r="W131" s="577"/>
      <c r="X131" s="577"/>
      <c r="AE131" s="89" t="s">
        <v>98</v>
      </c>
      <c r="AF131" s="491">
        <f>AF10</f>
        <v>51</v>
      </c>
      <c r="AG131" s="490">
        <f>AF30</f>
        <v>6</v>
      </c>
      <c r="AH131" s="490">
        <f>AF56</f>
        <v>3</v>
      </c>
      <c r="AI131" s="497">
        <f>AF67</f>
        <v>0</v>
      </c>
      <c r="AJ131" s="497">
        <f>AF99</f>
        <v>0</v>
      </c>
      <c r="AK131" s="490">
        <f>SUM(AF131:AJ131)</f>
        <v>60</v>
      </c>
      <c r="AL131" s="486"/>
      <c r="AM131" s="486"/>
      <c r="AN131" s="486"/>
      <c r="AO131" s="486"/>
      <c r="AP131" s="486"/>
      <c r="AQ131" s="486"/>
      <c r="AT131" s="1162"/>
      <c r="AU131" s="1162"/>
    </row>
    <row r="132" spans="1:47" s="75" customFormat="1" x14ac:dyDescent="0.25">
      <c r="A132" s="1103" t="s">
        <v>265</v>
      </c>
      <c r="B132" s="1104" t="s">
        <v>18</v>
      </c>
      <c r="C132" s="899"/>
      <c r="D132" s="900"/>
      <c r="E132" s="900"/>
      <c r="F132" s="1105"/>
      <c r="G132" s="1106">
        <f>G133+G134</f>
        <v>13.5</v>
      </c>
      <c r="H132" s="1106">
        <f t="shared" ref="H132:M132" si="47">H133+H134</f>
        <v>405</v>
      </c>
      <c r="I132" s="1106">
        <f t="shared" si="47"/>
        <v>264</v>
      </c>
      <c r="J132" s="1106">
        <f t="shared" si="47"/>
        <v>4</v>
      </c>
      <c r="K132" s="1106"/>
      <c r="L132" s="1106">
        <f t="shared" si="47"/>
        <v>260</v>
      </c>
      <c r="M132" s="1106">
        <f t="shared" si="47"/>
        <v>141</v>
      </c>
      <c r="N132" s="904"/>
      <c r="O132" s="905"/>
      <c r="P132" s="906"/>
      <c r="Q132" s="907"/>
      <c r="R132" s="905"/>
      <c r="S132" s="906"/>
      <c r="T132" s="907"/>
      <c r="U132" s="905"/>
      <c r="V132" s="906"/>
      <c r="W132" s="907"/>
      <c r="X132" s="906"/>
      <c r="AE132" s="89" t="s">
        <v>99</v>
      </c>
      <c r="AF132" s="491">
        <f>AF11</f>
        <v>17</v>
      </c>
      <c r="AG132" s="490">
        <f>AF31</f>
        <v>24</v>
      </c>
      <c r="AH132" s="490">
        <f>AF57</f>
        <v>3</v>
      </c>
      <c r="AI132" s="497">
        <f>AF68</f>
        <v>8</v>
      </c>
      <c r="AJ132" s="497">
        <f>AF100</f>
        <v>12</v>
      </c>
      <c r="AK132" s="490">
        <f t="shared" ref="AK132:AK135" si="48">SUM(AF132:AJ132)</f>
        <v>64</v>
      </c>
      <c r="AL132" s="486"/>
      <c r="AM132" s="486"/>
      <c r="AN132" s="486"/>
      <c r="AO132" s="486"/>
      <c r="AP132" s="486"/>
      <c r="AQ132" s="486"/>
      <c r="AT132" s="1162"/>
      <c r="AU132" s="1162"/>
    </row>
    <row r="133" spans="1:47" s="75" customFormat="1" x14ac:dyDescent="0.25">
      <c r="A133" s="1107" t="s">
        <v>420</v>
      </c>
      <c r="B133" s="1108" t="s">
        <v>18</v>
      </c>
      <c r="C133" s="899"/>
      <c r="D133" s="1109" t="s">
        <v>421</v>
      </c>
      <c r="E133" s="1110"/>
      <c r="F133" s="1111"/>
      <c r="G133" s="1112">
        <v>6.5</v>
      </c>
      <c r="H133" s="1113">
        <f t="shared" ref="H133:H134" si="49">G133*30</f>
        <v>195</v>
      </c>
      <c r="I133" s="1114">
        <f>J133+K133+L133</f>
        <v>132</v>
      </c>
      <c r="J133" s="948">
        <v>4</v>
      </c>
      <c r="K133" s="948"/>
      <c r="L133" s="948">
        <v>128</v>
      </c>
      <c r="M133" s="1115">
        <f>H133-I133</f>
        <v>63</v>
      </c>
      <c r="N133" s="527">
        <v>4</v>
      </c>
      <c r="O133" s="528">
        <v>4</v>
      </c>
      <c r="P133" s="529">
        <v>4</v>
      </c>
      <c r="Q133" s="530"/>
      <c r="R133" s="528"/>
      <c r="S133" s="529"/>
      <c r="T133" s="1116"/>
      <c r="U133" s="1117"/>
      <c r="V133" s="1118"/>
      <c r="W133" s="1116"/>
      <c r="X133" s="1118"/>
      <c r="AE133" s="89" t="s">
        <v>100</v>
      </c>
      <c r="AF133" s="491">
        <f>AF12</f>
        <v>0</v>
      </c>
      <c r="AG133" s="490">
        <f>AF32</f>
        <v>37</v>
      </c>
      <c r="AH133" s="490">
        <f>AF58</f>
        <v>3</v>
      </c>
      <c r="AI133" s="497">
        <f>AF72</f>
        <v>8</v>
      </c>
      <c r="AJ133" s="497">
        <f>AF107</f>
        <v>12</v>
      </c>
      <c r="AK133" s="490">
        <f t="shared" si="48"/>
        <v>60</v>
      </c>
      <c r="AL133" s="486"/>
      <c r="AM133" s="486"/>
      <c r="AN133" s="486"/>
      <c r="AO133" s="486"/>
      <c r="AP133" s="486"/>
      <c r="AQ133" s="486"/>
      <c r="AT133" s="1162"/>
      <c r="AU133" s="1162"/>
    </row>
    <row r="134" spans="1:47" s="75" customFormat="1" x14ac:dyDescent="0.25">
      <c r="A134" s="1107" t="s">
        <v>422</v>
      </c>
      <c r="B134" s="1108" t="s">
        <v>18</v>
      </c>
      <c r="C134" s="899"/>
      <c r="D134" s="892" t="s">
        <v>423</v>
      </c>
      <c r="E134" s="1110"/>
      <c r="F134" s="1111"/>
      <c r="G134" s="1119">
        <v>7</v>
      </c>
      <c r="H134" s="1120">
        <f t="shared" si="49"/>
        <v>210</v>
      </c>
      <c r="I134" s="526">
        <f t="shared" ref="I134" si="50">J134+K134+L134</f>
        <v>132</v>
      </c>
      <c r="J134" s="47"/>
      <c r="K134" s="47"/>
      <c r="L134" s="47">
        <v>132</v>
      </c>
      <c r="M134" s="1121">
        <f>H134-I134</f>
        <v>78</v>
      </c>
      <c r="N134" s="527"/>
      <c r="O134" s="528"/>
      <c r="P134" s="529"/>
      <c r="Q134" s="530">
        <v>4</v>
      </c>
      <c r="R134" s="528">
        <v>4</v>
      </c>
      <c r="S134" s="529">
        <v>4</v>
      </c>
      <c r="T134" s="1116"/>
      <c r="U134" s="1117"/>
      <c r="V134" s="1118"/>
      <c r="W134" s="1116"/>
      <c r="X134" s="1118"/>
      <c r="AE134" s="89" t="s">
        <v>101</v>
      </c>
      <c r="AF134" s="491">
        <f>AF13</f>
        <v>0</v>
      </c>
      <c r="AG134" s="490">
        <f>AF33</f>
        <v>24</v>
      </c>
      <c r="AH134" s="490">
        <f>AF59</f>
        <v>12</v>
      </c>
      <c r="AI134" s="497">
        <f>AF73</f>
        <v>8</v>
      </c>
      <c r="AJ134" s="497">
        <f>AF108</f>
        <v>16</v>
      </c>
      <c r="AK134" s="490">
        <f t="shared" si="48"/>
        <v>60</v>
      </c>
      <c r="AL134" s="486"/>
      <c r="AM134" s="486"/>
      <c r="AN134" s="486"/>
      <c r="AO134" s="486"/>
      <c r="AP134" s="486"/>
      <c r="AQ134" s="486"/>
      <c r="AT134" s="1162"/>
      <c r="AU134" s="1162"/>
    </row>
    <row r="135" spans="1:47" s="75" customFormat="1" x14ac:dyDescent="0.25">
      <c r="A135" s="1107" t="s">
        <v>424</v>
      </c>
      <c r="B135" s="1108" t="s">
        <v>18</v>
      </c>
      <c r="C135" s="899"/>
      <c r="D135" s="1110" t="s">
        <v>157</v>
      </c>
      <c r="E135" s="1122"/>
      <c r="F135" s="1111"/>
      <c r="G135" s="1119"/>
      <c r="H135" s="1120"/>
      <c r="I135" s="1123"/>
      <c r="J135" s="47"/>
      <c r="K135" s="47"/>
      <c r="L135" s="47"/>
      <c r="M135" s="1121">
        <f t="shared" ref="M135" si="51">H135-I135</f>
        <v>0</v>
      </c>
      <c r="N135" s="527"/>
      <c r="O135" s="528"/>
      <c r="P135" s="529"/>
      <c r="Q135" s="530"/>
      <c r="R135" s="528"/>
      <c r="S135" s="529"/>
      <c r="T135" s="1124" t="s">
        <v>116</v>
      </c>
      <c r="U135" s="1125" t="s">
        <v>116</v>
      </c>
      <c r="V135" s="1126" t="s">
        <v>116</v>
      </c>
      <c r="W135" s="1124" t="s">
        <v>116</v>
      </c>
      <c r="X135" s="1118"/>
      <c r="AF135" s="491">
        <f>SUM(AF131:AF134)</f>
        <v>68</v>
      </c>
      <c r="AG135" s="490">
        <f>SUM(AG131:AG134)</f>
        <v>91</v>
      </c>
      <c r="AH135" s="490">
        <f>SUM(AH131:AH134)</f>
        <v>21</v>
      </c>
      <c r="AI135" s="497">
        <f t="shared" ref="AI135:AJ135" si="52">SUM(AI131:AI134)</f>
        <v>24</v>
      </c>
      <c r="AJ135" s="497">
        <f t="shared" si="52"/>
        <v>40</v>
      </c>
      <c r="AK135" s="490">
        <f t="shared" si="48"/>
        <v>244</v>
      </c>
      <c r="AL135" s="486"/>
      <c r="AM135" s="486"/>
      <c r="AN135" s="486"/>
      <c r="AO135" s="486"/>
      <c r="AP135" s="486"/>
      <c r="AQ135" s="486"/>
      <c r="AT135" s="1162"/>
      <c r="AU135" s="1162"/>
    </row>
    <row r="136" spans="1:47" s="75" customFormat="1" x14ac:dyDescent="0.25">
      <c r="AG136" s="486"/>
      <c r="AH136" s="486"/>
      <c r="AI136" s="486"/>
      <c r="AJ136" s="486"/>
      <c r="AK136" s="486"/>
      <c r="AL136" s="486"/>
      <c r="AM136" s="486"/>
      <c r="AN136" s="486"/>
      <c r="AO136" s="486"/>
      <c r="AP136" s="486"/>
      <c r="AQ136" s="486"/>
      <c r="AT136" s="1162"/>
      <c r="AU136" s="1162"/>
    </row>
    <row r="137" spans="1:47" s="75" customFormat="1" x14ac:dyDescent="0.25">
      <c r="AG137" s="486"/>
      <c r="AH137" s="486"/>
      <c r="AI137" s="486"/>
      <c r="AJ137" s="486"/>
      <c r="AK137" s="486"/>
      <c r="AL137" s="486"/>
      <c r="AM137" s="486"/>
      <c r="AN137" s="486"/>
      <c r="AO137" s="486"/>
      <c r="AP137" s="486"/>
      <c r="AQ137" s="486"/>
      <c r="AT137" s="1162"/>
      <c r="AU137" s="1162"/>
    </row>
    <row r="138" spans="1:47" s="75" customFormat="1" x14ac:dyDescent="0.25">
      <c r="B138" s="1167" t="s">
        <v>155</v>
      </c>
      <c r="C138" s="1161"/>
      <c r="D138" s="1489"/>
      <c r="E138" s="1489"/>
      <c r="F138" s="1490"/>
      <c r="G138" s="1490"/>
      <c r="H138" s="1161"/>
      <c r="I138" s="1491" t="s">
        <v>156</v>
      </c>
      <c r="J138" s="1493"/>
      <c r="K138" s="1493"/>
      <c r="AG138" s="486"/>
      <c r="AH138" s="486"/>
      <c r="AI138" s="486"/>
      <c r="AJ138" s="486"/>
      <c r="AK138" s="486"/>
      <c r="AL138" s="486"/>
      <c r="AM138" s="486"/>
      <c r="AN138" s="486"/>
      <c r="AO138" s="486"/>
      <c r="AP138" s="486"/>
      <c r="AQ138" s="486"/>
      <c r="AT138" s="1162"/>
      <c r="AU138" s="1162"/>
    </row>
    <row r="139" spans="1:47" s="75" customFormat="1" x14ac:dyDescent="0.25">
      <c r="AG139" s="486"/>
      <c r="AH139" s="486"/>
      <c r="AI139" s="486"/>
      <c r="AJ139" s="486"/>
      <c r="AK139" s="486"/>
      <c r="AL139" s="486"/>
      <c r="AM139" s="486"/>
      <c r="AN139" s="486"/>
      <c r="AO139" s="486"/>
      <c r="AP139" s="486"/>
      <c r="AQ139" s="486"/>
      <c r="AT139" s="1162"/>
      <c r="AU139" s="1162"/>
    </row>
    <row r="140" spans="1:47" x14ac:dyDescent="0.25">
      <c r="B140" s="1167" t="s">
        <v>218</v>
      </c>
      <c r="C140" s="1161"/>
      <c r="D140" s="1489"/>
      <c r="E140" s="1489"/>
      <c r="F140" s="1490"/>
      <c r="G140" s="1490"/>
      <c r="H140" s="1161"/>
      <c r="I140" s="1491" t="s">
        <v>297</v>
      </c>
      <c r="J140" s="1492"/>
      <c r="K140" s="1492"/>
    </row>
    <row r="141" spans="1:47" x14ac:dyDescent="0.25">
      <c r="B141" s="75"/>
      <c r="C141" s="75"/>
      <c r="D141" s="75"/>
      <c r="E141" s="75"/>
      <c r="F141" s="75"/>
      <c r="G141" s="75"/>
      <c r="H141" s="75"/>
      <c r="I141" s="75"/>
      <c r="J141" s="75"/>
      <c r="K141" s="75"/>
    </row>
    <row r="142" spans="1:47" x14ac:dyDescent="0.25">
      <c r="B142" s="1167" t="s">
        <v>492</v>
      </c>
      <c r="C142" s="1161"/>
      <c r="D142" s="1489"/>
      <c r="E142" s="1489"/>
      <c r="F142" s="1490"/>
      <c r="G142" s="1490"/>
      <c r="H142" s="1161"/>
      <c r="I142" s="1494"/>
      <c r="J142" s="1495"/>
      <c r="K142" s="1495"/>
      <c r="AG142" s="1580" t="s">
        <v>98</v>
      </c>
      <c r="AH142" s="1580"/>
      <c r="AI142" s="1580"/>
      <c r="AJ142" s="1580" t="s">
        <v>99</v>
      </c>
      <c r="AK142" s="1580"/>
      <c r="AL142" s="1580"/>
      <c r="AM142" s="1580" t="s">
        <v>100</v>
      </c>
      <c r="AN142" s="1580"/>
      <c r="AO142" s="1580"/>
      <c r="AP142" s="1580" t="s">
        <v>101</v>
      </c>
      <c r="AQ142" s="1580"/>
    </row>
    <row r="143" spans="1:47" x14ac:dyDescent="0.25">
      <c r="A143" s="75"/>
      <c r="C143" s="127"/>
      <c r="D143" s="127"/>
      <c r="E143" s="127"/>
      <c r="F143" s="127"/>
      <c r="G143" s="127"/>
      <c r="H143" s="127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AG143" s="1155">
        <v>1</v>
      </c>
      <c r="AH143" s="1155" t="s">
        <v>259</v>
      </c>
      <c r="AI143" s="1155" t="s">
        <v>260</v>
      </c>
      <c r="AJ143" s="1155">
        <v>3</v>
      </c>
      <c r="AK143" s="1155" t="s">
        <v>261</v>
      </c>
      <c r="AL143" s="1155" t="s">
        <v>262</v>
      </c>
      <c r="AM143" s="1155">
        <v>5</v>
      </c>
      <c r="AN143" s="1155" t="s">
        <v>263</v>
      </c>
      <c r="AO143" s="1155" t="s">
        <v>264</v>
      </c>
      <c r="AP143" s="1155">
        <v>7</v>
      </c>
      <c r="AQ143" s="1155">
        <v>8</v>
      </c>
    </row>
    <row r="144" spans="1:47" x14ac:dyDescent="0.25">
      <c r="A144" s="75"/>
      <c r="C144" s="127"/>
      <c r="D144" s="127"/>
      <c r="E144" s="127"/>
      <c r="F144" s="127"/>
      <c r="G144" s="127"/>
      <c r="H144" s="127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AG144" s="493">
        <f>AG122+AG88+AG54+AG28</f>
        <v>30</v>
      </c>
      <c r="AH144" s="493">
        <f>AH122+AH88+AH54+AH28+AF56</f>
        <v>30</v>
      </c>
      <c r="AJ144" s="493">
        <f>AJ122+AJ88+AJ54+AJ28</f>
        <v>30</v>
      </c>
      <c r="AK144" s="493">
        <f>AK122+AK88+AK54+AK28+G57</f>
        <v>34</v>
      </c>
      <c r="AM144" s="493">
        <f>AM122+AM88+AM54+AM28</f>
        <v>30</v>
      </c>
      <c r="AN144" s="493">
        <f>AN122+AN88+AN54+AN28+AF58</f>
        <v>30</v>
      </c>
      <c r="AP144" s="493">
        <f>AP122+AP88+AP54+AP28</f>
        <v>30</v>
      </c>
      <c r="AQ144" s="493">
        <f>AQ122+AQ88+AQ54+AQ28+AF59</f>
        <v>30</v>
      </c>
    </row>
    <row r="145" spans="1:16363" x14ac:dyDescent="0.25">
      <c r="A145" s="543" t="s">
        <v>168</v>
      </c>
      <c r="B145" s="544" t="s">
        <v>303</v>
      </c>
      <c r="C145" s="525">
        <v>5</v>
      </c>
      <c r="D145" s="534"/>
      <c r="E145" s="536"/>
      <c r="F145" s="537"/>
      <c r="G145" s="1131">
        <v>4</v>
      </c>
      <c r="H145" s="533">
        <f t="shared" ref="H145" si="53">G145*30</f>
        <v>120</v>
      </c>
      <c r="I145" s="525">
        <f>J145+K145+L145</f>
        <v>45</v>
      </c>
      <c r="J145" s="534">
        <v>15</v>
      </c>
      <c r="K145" s="534"/>
      <c r="L145" s="534">
        <v>30</v>
      </c>
      <c r="M145" s="535">
        <f t="shared" ref="M145" si="54">H145-I145</f>
        <v>75</v>
      </c>
      <c r="N145" s="538"/>
      <c r="O145" s="539"/>
      <c r="P145" s="913"/>
      <c r="Q145" s="526"/>
      <c r="R145" s="539"/>
      <c r="S145" s="195"/>
      <c r="T145" s="526">
        <v>3</v>
      </c>
      <c r="U145" s="539"/>
      <c r="V145" s="195"/>
      <c r="W145" s="526"/>
      <c r="X145" s="195"/>
    </row>
    <row r="146" spans="1:16363" x14ac:dyDescent="0.25">
      <c r="A146" s="75"/>
      <c r="C146" s="127"/>
      <c r="D146" s="127"/>
      <c r="E146" s="127"/>
      <c r="F146" s="127"/>
      <c r="G146" s="127"/>
      <c r="H146" s="127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W146" s="75"/>
      <c r="X146" s="75"/>
    </row>
    <row r="147" spans="1:16363" x14ac:dyDescent="0.25">
      <c r="A147" s="75"/>
      <c r="C147" s="127"/>
      <c r="D147" s="127"/>
      <c r="E147" s="127"/>
      <c r="F147" s="127"/>
      <c r="G147" s="127"/>
      <c r="H147" s="127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</row>
    <row r="148" spans="1:16363" x14ac:dyDescent="0.25">
      <c r="A148" s="509"/>
      <c r="B148" s="579"/>
      <c r="C148" s="1482" t="s">
        <v>79</v>
      </c>
      <c r="D148" s="1482"/>
      <c r="E148" s="1482"/>
      <c r="F148" s="1482"/>
      <c r="G148" s="1482"/>
      <c r="H148" s="1482"/>
      <c r="I148" s="1482"/>
      <c r="J148" s="1482"/>
      <c r="K148" s="1482"/>
      <c r="L148" s="580"/>
      <c r="M148" s="580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</row>
    <row r="153" spans="1:16363" x14ac:dyDescent="0.25">
      <c r="A153" s="925" t="s">
        <v>171</v>
      </c>
      <c r="B153" s="921" t="s">
        <v>239</v>
      </c>
      <c r="C153" s="540">
        <v>7</v>
      </c>
      <c r="D153" s="534"/>
      <c r="E153" s="534"/>
      <c r="F153" s="535"/>
      <c r="G153" s="541">
        <v>7</v>
      </c>
      <c r="H153" s="533">
        <v>210</v>
      </c>
      <c r="I153" s="525">
        <v>75</v>
      </c>
      <c r="J153" s="926">
        <v>45</v>
      </c>
      <c r="K153" s="926"/>
      <c r="L153" s="926">
        <v>30</v>
      </c>
      <c r="M153" s="535">
        <v>135</v>
      </c>
      <c r="N153" s="527"/>
      <c r="O153" s="528"/>
      <c r="P153" s="529"/>
      <c r="Q153" s="530"/>
      <c r="R153" s="528"/>
      <c r="S153" s="529"/>
      <c r="T153" s="530"/>
      <c r="U153" s="528"/>
      <c r="V153" s="529"/>
      <c r="W153" s="927">
        <v>5</v>
      </c>
      <c r="X153" s="529"/>
      <c r="AG153" s="127"/>
      <c r="AH153" s="127"/>
      <c r="AI153" s="127"/>
      <c r="AJ153" s="127"/>
      <c r="AK153" s="127"/>
      <c r="AL153" s="127"/>
      <c r="AM153" s="127"/>
      <c r="AN153" s="127"/>
      <c r="AO153" s="127"/>
      <c r="AP153" s="127"/>
      <c r="AQ153" s="127"/>
    </row>
    <row r="154" spans="1:16363" ht="16.5" thickBot="1" x14ac:dyDescent="0.3">
      <c r="A154" s="543" t="s">
        <v>414</v>
      </c>
      <c r="B154" s="936" t="s">
        <v>283</v>
      </c>
      <c r="C154" s="540"/>
      <c r="D154" s="534">
        <v>7</v>
      </c>
      <c r="E154" s="534"/>
      <c r="F154" s="535"/>
      <c r="G154" s="541">
        <v>5</v>
      </c>
      <c r="H154" s="533">
        <v>150</v>
      </c>
      <c r="I154" s="857">
        <v>45</v>
      </c>
      <c r="J154" s="858">
        <v>15</v>
      </c>
      <c r="K154" s="858"/>
      <c r="L154" s="858">
        <v>30</v>
      </c>
      <c r="M154" s="859">
        <v>105</v>
      </c>
      <c r="N154" s="860"/>
      <c r="O154" s="861"/>
      <c r="P154" s="862"/>
      <c r="Q154" s="863"/>
      <c r="R154" s="861"/>
      <c r="S154" s="862"/>
      <c r="T154" s="863"/>
      <c r="U154" s="861"/>
      <c r="V154" s="862"/>
      <c r="W154" s="863">
        <v>3</v>
      </c>
      <c r="X154" s="529"/>
      <c r="AG154" s="127"/>
      <c r="AH154" s="127"/>
      <c r="AI154" s="127"/>
      <c r="AJ154" s="127"/>
      <c r="AK154" s="127"/>
      <c r="AL154" s="127"/>
      <c r="AM154" s="127"/>
      <c r="AN154" s="127"/>
      <c r="AO154" s="127"/>
      <c r="AP154" s="127"/>
      <c r="AQ154" s="127"/>
    </row>
    <row r="155" spans="1:16363" ht="16.5" thickBot="1" x14ac:dyDescent="0.3">
      <c r="A155" s="543" t="s">
        <v>458</v>
      </c>
      <c r="B155" s="936" t="s">
        <v>442</v>
      </c>
      <c r="C155" s="540">
        <v>7</v>
      </c>
      <c r="D155" s="534"/>
      <c r="E155" s="534"/>
      <c r="F155" s="535"/>
      <c r="G155" s="541">
        <v>5</v>
      </c>
      <c r="H155" s="533">
        <v>150</v>
      </c>
      <c r="I155" s="548">
        <v>60</v>
      </c>
      <c r="J155" s="549">
        <v>30</v>
      </c>
      <c r="K155" s="549"/>
      <c r="L155" s="549">
        <v>30</v>
      </c>
      <c r="M155" s="550">
        <v>90</v>
      </c>
      <c r="N155" s="538"/>
      <c r="O155" s="539"/>
      <c r="P155" s="195"/>
      <c r="Q155" s="526"/>
      <c r="R155" s="539"/>
      <c r="S155" s="195"/>
      <c r="T155" s="526"/>
      <c r="U155" s="539"/>
      <c r="V155" s="195"/>
      <c r="W155" s="526">
        <v>4</v>
      </c>
      <c r="X155" s="529"/>
      <c r="AG155" s="127"/>
      <c r="AH155" s="127"/>
      <c r="AI155" s="127"/>
      <c r="AJ155" s="127"/>
      <c r="AK155" s="127"/>
      <c r="AL155" s="127"/>
      <c r="AM155" s="127"/>
      <c r="AN155" s="127"/>
      <c r="AO155" s="127"/>
      <c r="AP155" s="127"/>
      <c r="AQ155" s="127"/>
    </row>
    <row r="156" spans="1:16363" ht="16.5" customHeight="1" thickBot="1" x14ac:dyDescent="0.3">
      <c r="A156" s="1136" t="s">
        <v>463</v>
      </c>
      <c r="B156" s="1137"/>
      <c r="C156" s="1060"/>
      <c r="D156" s="983">
        <v>7</v>
      </c>
      <c r="E156" s="983"/>
      <c r="F156" s="984"/>
      <c r="G156" s="985">
        <v>4</v>
      </c>
      <c r="H156" s="986">
        <v>120</v>
      </c>
      <c r="I156" s="987"/>
      <c r="J156" s="988"/>
      <c r="K156" s="988"/>
      <c r="L156" s="988"/>
      <c r="M156" s="989"/>
      <c r="N156" s="982"/>
      <c r="O156" s="990"/>
      <c r="P156" s="984"/>
      <c r="Q156" s="1065"/>
      <c r="R156" s="1063"/>
      <c r="S156" s="1064"/>
      <c r="T156" s="1065"/>
      <c r="U156" s="1063"/>
      <c r="V156" s="1064"/>
      <c r="W156" s="1065">
        <v>3</v>
      </c>
      <c r="X156" s="1064"/>
      <c r="Y156" s="991"/>
      <c r="Z156" s="991"/>
      <c r="AA156" s="991"/>
      <c r="AB156" s="991"/>
      <c r="AC156" s="991"/>
      <c r="AD156" s="991"/>
      <c r="AE156" s="991"/>
      <c r="AF156" s="991"/>
      <c r="AG156" s="991"/>
      <c r="AH156" s="991"/>
      <c r="AI156" s="991"/>
      <c r="AJ156" s="991"/>
      <c r="AK156" s="991"/>
      <c r="AL156" s="991"/>
      <c r="AM156" s="991"/>
      <c r="AN156" s="991"/>
      <c r="AO156" s="991"/>
      <c r="AP156" s="991"/>
      <c r="AQ156" s="991"/>
      <c r="AR156" s="991"/>
      <c r="AS156" s="991"/>
      <c r="AT156" s="1165"/>
      <c r="AU156" s="1165"/>
      <c r="AV156" s="991"/>
      <c r="AW156" s="991"/>
      <c r="AX156" s="991"/>
      <c r="AY156" s="991"/>
      <c r="AZ156" s="991"/>
      <c r="BA156" s="991"/>
      <c r="BB156" s="991"/>
      <c r="BC156" s="991"/>
      <c r="BD156" s="991"/>
      <c r="BE156" s="991"/>
      <c r="BF156" s="991"/>
      <c r="BG156" s="991"/>
      <c r="BH156" s="991"/>
      <c r="BI156" s="991"/>
      <c r="BJ156" s="991"/>
      <c r="BK156" s="991"/>
      <c r="BL156" s="991"/>
      <c r="BM156" s="991"/>
      <c r="BN156" s="991"/>
      <c r="BO156" s="991"/>
      <c r="BP156" s="991"/>
      <c r="BQ156" s="991"/>
      <c r="BR156" s="991"/>
      <c r="BS156" s="991"/>
      <c r="BT156" s="991"/>
      <c r="BU156" s="991"/>
      <c r="BV156" s="991"/>
      <c r="BW156" s="991"/>
      <c r="BX156" s="991"/>
      <c r="BY156" s="991"/>
      <c r="BZ156" s="991"/>
      <c r="CA156" s="991"/>
      <c r="CB156" s="991"/>
      <c r="CC156" s="991"/>
      <c r="CD156" s="991"/>
      <c r="CE156" s="991"/>
      <c r="CF156" s="991"/>
      <c r="CG156" s="991"/>
      <c r="CH156" s="991"/>
      <c r="CI156" s="991"/>
      <c r="CJ156" s="991"/>
      <c r="CK156" s="991"/>
      <c r="CL156" s="991"/>
      <c r="CM156" s="991"/>
      <c r="CN156" s="991"/>
      <c r="CO156" s="991"/>
      <c r="CP156" s="991"/>
      <c r="CQ156" s="991"/>
      <c r="CR156" s="991"/>
      <c r="CS156" s="991"/>
      <c r="CT156" s="991"/>
      <c r="CU156" s="991"/>
      <c r="CV156" s="991"/>
      <c r="CW156" s="991"/>
      <c r="CX156" s="991"/>
      <c r="CY156" s="991"/>
      <c r="CZ156" s="991"/>
      <c r="DA156" s="991"/>
      <c r="DB156" s="991"/>
      <c r="DC156" s="991"/>
      <c r="DD156" s="991"/>
      <c r="DE156" s="991"/>
      <c r="DF156" s="991"/>
      <c r="DG156" s="991"/>
      <c r="DH156" s="991"/>
      <c r="DI156" s="991"/>
      <c r="DJ156" s="991"/>
      <c r="DK156" s="991"/>
      <c r="DL156" s="991"/>
      <c r="DM156" s="991"/>
      <c r="DN156" s="991"/>
      <c r="DO156" s="991"/>
      <c r="DP156" s="991"/>
      <c r="DQ156" s="991"/>
      <c r="DR156" s="991"/>
      <c r="DS156" s="991"/>
      <c r="DT156" s="991"/>
      <c r="DU156" s="991"/>
      <c r="DV156" s="991"/>
      <c r="DW156" s="991"/>
      <c r="DX156" s="991"/>
      <c r="DY156" s="991"/>
      <c r="DZ156" s="991"/>
      <c r="EA156" s="991"/>
      <c r="EB156" s="991"/>
      <c r="EC156" s="991"/>
      <c r="ED156" s="991"/>
      <c r="EE156" s="991"/>
      <c r="EF156" s="991"/>
      <c r="EG156" s="991"/>
      <c r="EH156" s="991"/>
      <c r="EI156" s="991"/>
      <c r="EJ156" s="991"/>
      <c r="EK156" s="991"/>
      <c r="EL156" s="991"/>
      <c r="EM156" s="991"/>
      <c r="EN156" s="991"/>
      <c r="EO156" s="991"/>
      <c r="EP156" s="991"/>
      <c r="EQ156" s="991"/>
      <c r="ER156" s="991"/>
      <c r="ES156" s="991"/>
      <c r="ET156" s="991"/>
      <c r="EU156" s="991"/>
      <c r="EV156" s="991"/>
      <c r="EW156" s="991"/>
      <c r="EX156" s="991"/>
      <c r="EY156" s="991"/>
      <c r="EZ156" s="991"/>
      <c r="FA156" s="991"/>
      <c r="FB156" s="991"/>
      <c r="FC156" s="991"/>
      <c r="FD156" s="991"/>
      <c r="FE156" s="991"/>
      <c r="FF156" s="991"/>
      <c r="FG156" s="991"/>
      <c r="FH156" s="991"/>
      <c r="FI156" s="991"/>
      <c r="FJ156" s="991"/>
      <c r="FK156" s="991"/>
      <c r="FL156" s="991"/>
      <c r="FM156" s="991"/>
      <c r="FN156" s="991"/>
      <c r="FO156" s="991"/>
      <c r="FP156" s="991"/>
      <c r="FQ156" s="991"/>
      <c r="FR156" s="991"/>
      <c r="FS156" s="991"/>
      <c r="FT156" s="991"/>
      <c r="FU156" s="991"/>
      <c r="FV156" s="991"/>
      <c r="FW156" s="991"/>
      <c r="FX156" s="991"/>
      <c r="FY156" s="991"/>
      <c r="FZ156" s="991"/>
      <c r="GA156" s="991"/>
      <c r="GB156" s="991"/>
      <c r="GC156" s="991"/>
      <c r="GD156" s="991"/>
      <c r="GE156" s="991"/>
      <c r="GF156" s="991"/>
      <c r="GG156" s="991"/>
      <c r="GH156" s="991"/>
      <c r="GI156" s="991"/>
      <c r="GJ156" s="991"/>
      <c r="GK156" s="991"/>
      <c r="GL156" s="991"/>
      <c r="GM156" s="991"/>
      <c r="GN156" s="991"/>
      <c r="GO156" s="991"/>
      <c r="GP156" s="991"/>
      <c r="GQ156" s="991"/>
      <c r="GR156" s="991"/>
      <c r="GS156" s="991"/>
      <c r="GT156" s="991"/>
      <c r="GU156" s="991"/>
      <c r="GV156" s="991"/>
      <c r="GW156" s="991"/>
      <c r="GX156" s="991"/>
      <c r="GY156" s="991"/>
      <c r="GZ156" s="991"/>
      <c r="HA156" s="991"/>
      <c r="HB156" s="991"/>
      <c r="HC156" s="991"/>
      <c r="HD156" s="991"/>
      <c r="HE156" s="991"/>
      <c r="HF156" s="991"/>
      <c r="HG156" s="991"/>
      <c r="HH156" s="991"/>
      <c r="HI156" s="991"/>
      <c r="HJ156" s="991"/>
      <c r="HK156" s="991"/>
      <c r="HL156" s="991"/>
      <c r="HM156" s="991"/>
      <c r="HN156" s="991"/>
      <c r="HO156" s="991"/>
      <c r="HP156" s="991"/>
      <c r="HQ156" s="991"/>
      <c r="HR156" s="991"/>
      <c r="HS156" s="991"/>
      <c r="HT156" s="991"/>
      <c r="HU156" s="991"/>
      <c r="HV156" s="991"/>
      <c r="HW156" s="991"/>
      <c r="HX156" s="991"/>
      <c r="HY156" s="991"/>
      <c r="HZ156" s="991"/>
      <c r="IA156" s="991"/>
      <c r="IB156" s="991"/>
      <c r="IC156" s="991"/>
      <c r="ID156" s="991"/>
      <c r="IE156" s="991"/>
      <c r="IF156" s="991"/>
      <c r="IG156" s="991"/>
      <c r="IH156" s="991"/>
      <c r="II156" s="991"/>
      <c r="IJ156" s="991"/>
      <c r="IK156" s="991"/>
      <c r="IL156" s="991"/>
      <c r="IM156" s="991"/>
      <c r="IN156" s="991"/>
      <c r="IO156" s="991"/>
      <c r="IP156" s="991"/>
      <c r="IQ156" s="991"/>
      <c r="IR156" s="991"/>
      <c r="IS156" s="991"/>
      <c r="IT156" s="991"/>
      <c r="IU156" s="991"/>
      <c r="IV156" s="991"/>
      <c r="IW156" s="991"/>
      <c r="IX156" s="991"/>
      <c r="IY156" s="991"/>
      <c r="IZ156" s="991"/>
      <c r="JA156" s="991"/>
      <c r="JB156" s="991"/>
      <c r="JC156" s="991"/>
      <c r="JD156" s="991"/>
      <c r="JE156" s="991"/>
      <c r="JF156" s="991"/>
      <c r="JG156" s="991"/>
      <c r="JH156" s="991"/>
      <c r="JI156" s="991"/>
      <c r="JJ156" s="991"/>
      <c r="JK156" s="991"/>
      <c r="JL156" s="991"/>
      <c r="JM156" s="991"/>
      <c r="JN156" s="991"/>
      <c r="JO156" s="991"/>
      <c r="JP156" s="991"/>
      <c r="JQ156" s="991"/>
      <c r="JR156" s="991"/>
      <c r="JS156" s="991"/>
      <c r="JT156" s="991"/>
      <c r="JU156" s="991"/>
      <c r="JV156" s="991"/>
      <c r="JW156" s="991"/>
      <c r="JX156" s="991"/>
      <c r="JY156" s="991"/>
      <c r="JZ156" s="991"/>
      <c r="KA156" s="991"/>
      <c r="KB156" s="991"/>
      <c r="KC156" s="991"/>
      <c r="KD156" s="991"/>
      <c r="KE156" s="991"/>
      <c r="KF156" s="991"/>
      <c r="KG156" s="991"/>
      <c r="KH156" s="991"/>
      <c r="KI156" s="991"/>
      <c r="KJ156" s="991"/>
      <c r="KK156" s="991"/>
      <c r="KL156" s="991"/>
      <c r="KM156" s="991"/>
      <c r="KN156" s="991"/>
      <c r="KO156" s="991"/>
      <c r="KP156" s="991"/>
      <c r="KQ156" s="991"/>
      <c r="KR156" s="991"/>
      <c r="KS156" s="991"/>
      <c r="KT156" s="991"/>
      <c r="KU156" s="991"/>
      <c r="KV156" s="991"/>
      <c r="KW156" s="991"/>
      <c r="KX156" s="991"/>
      <c r="KY156" s="991"/>
      <c r="KZ156" s="991"/>
      <c r="LA156" s="991"/>
      <c r="LB156" s="991"/>
      <c r="LC156" s="991"/>
      <c r="LD156" s="991"/>
      <c r="LE156" s="991"/>
      <c r="LF156" s="991"/>
      <c r="LG156" s="991"/>
      <c r="LH156" s="991"/>
      <c r="LI156" s="991"/>
      <c r="LJ156" s="991"/>
      <c r="LK156" s="991"/>
      <c r="LL156" s="991"/>
      <c r="LM156" s="991"/>
      <c r="LN156" s="991"/>
      <c r="LO156" s="991"/>
      <c r="LP156" s="991"/>
      <c r="LQ156" s="991"/>
      <c r="LR156" s="991"/>
      <c r="LS156" s="991"/>
      <c r="LT156" s="991"/>
      <c r="LU156" s="991"/>
      <c r="LV156" s="991"/>
      <c r="LW156" s="991"/>
      <c r="LX156" s="991"/>
      <c r="LY156" s="991"/>
      <c r="LZ156" s="991"/>
      <c r="MA156" s="991"/>
      <c r="MB156" s="991"/>
      <c r="MC156" s="991"/>
      <c r="MD156" s="991"/>
      <c r="ME156" s="991"/>
      <c r="MF156" s="991"/>
      <c r="MG156" s="991"/>
      <c r="MH156" s="991"/>
      <c r="MI156" s="991"/>
      <c r="MJ156" s="991"/>
      <c r="MK156" s="991"/>
      <c r="ML156" s="991"/>
      <c r="MM156" s="991"/>
      <c r="MN156" s="991"/>
      <c r="MO156" s="991"/>
      <c r="MP156" s="991"/>
      <c r="MQ156" s="991"/>
      <c r="MR156" s="991"/>
      <c r="MS156" s="991"/>
      <c r="MT156" s="991"/>
      <c r="MU156" s="991"/>
      <c r="MV156" s="991"/>
      <c r="MW156" s="991"/>
      <c r="MX156" s="991"/>
      <c r="MY156" s="991"/>
      <c r="MZ156" s="991"/>
      <c r="NA156" s="991"/>
      <c r="NB156" s="991"/>
      <c r="NC156" s="991"/>
      <c r="ND156" s="991"/>
      <c r="NE156" s="991"/>
      <c r="NF156" s="991"/>
      <c r="NG156" s="991"/>
      <c r="NH156" s="991"/>
      <c r="NI156" s="991"/>
      <c r="NJ156" s="991"/>
      <c r="NK156" s="991"/>
      <c r="NL156" s="991"/>
      <c r="NM156" s="991"/>
      <c r="NN156" s="991"/>
      <c r="NO156" s="991"/>
      <c r="NP156" s="991"/>
      <c r="NQ156" s="991"/>
      <c r="NR156" s="991"/>
      <c r="NS156" s="991"/>
      <c r="NT156" s="991"/>
      <c r="NU156" s="991"/>
      <c r="NV156" s="991"/>
      <c r="NW156" s="991"/>
      <c r="NX156" s="991"/>
      <c r="NY156" s="991"/>
      <c r="NZ156" s="991"/>
      <c r="OA156" s="991"/>
      <c r="OB156" s="991"/>
      <c r="OC156" s="991"/>
      <c r="OD156" s="991"/>
      <c r="OE156" s="991"/>
      <c r="OF156" s="991"/>
      <c r="OG156" s="991"/>
      <c r="OH156" s="991"/>
      <c r="OI156" s="991"/>
      <c r="OJ156" s="991"/>
      <c r="OK156" s="991"/>
      <c r="OL156" s="991"/>
      <c r="OM156" s="991"/>
      <c r="ON156" s="991"/>
      <c r="OO156" s="991"/>
      <c r="OP156" s="991"/>
      <c r="OQ156" s="991"/>
      <c r="OR156" s="991"/>
      <c r="OS156" s="991"/>
      <c r="OT156" s="991"/>
      <c r="OU156" s="991"/>
      <c r="OV156" s="991"/>
      <c r="OW156" s="991"/>
      <c r="OX156" s="991"/>
      <c r="OY156" s="991"/>
      <c r="OZ156" s="991"/>
      <c r="PA156" s="991"/>
      <c r="PB156" s="991"/>
      <c r="PC156" s="991"/>
      <c r="PD156" s="991"/>
      <c r="PE156" s="991"/>
      <c r="PF156" s="991"/>
      <c r="PG156" s="991"/>
      <c r="PH156" s="991"/>
      <c r="PI156" s="991"/>
      <c r="PJ156" s="991"/>
      <c r="PK156" s="991"/>
      <c r="PL156" s="991"/>
      <c r="PM156" s="991"/>
      <c r="PN156" s="991"/>
      <c r="PO156" s="991"/>
      <c r="PP156" s="991"/>
      <c r="PQ156" s="991"/>
      <c r="PR156" s="991"/>
      <c r="PS156" s="991"/>
      <c r="PT156" s="991"/>
      <c r="PU156" s="991"/>
      <c r="PV156" s="991"/>
      <c r="PW156" s="991"/>
      <c r="PX156" s="991"/>
      <c r="PY156" s="991"/>
      <c r="PZ156" s="991"/>
      <c r="QA156" s="991"/>
      <c r="QB156" s="991"/>
      <c r="QC156" s="991"/>
      <c r="QD156" s="991"/>
      <c r="QE156" s="991"/>
      <c r="QF156" s="991"/>
      <c r="QG156" s="991"/>
      <c r="QH156" s="991"/>
      <c r="QI156" s="991"/>
      <c r="QJ156" s="991"/>
      <c r="QK156" s="991"/>
      <c r="QL156" s="991"/>
      <c r="QM156" s="991"/>
      <c r="QN156" s="991"/>
      <c r="QO156" s="991"/>
      <c r="QP156" s="991"/>
      <c r="QQ156" s="991"/>
      <c r="QR156" s="991"/>
      <c r="QS156" s="991"/>
      <c r="QT156" s="991"/>
      <c r="QU156" s="991"/>
      <c r="QV156" s="991"/>
      <c r="QW156" s="991"/>
      <c r="QX156" s="991"/>
      <c r="QY156" s="991"/>
      <c r="QZ156" s="991"/>
      <c r="RA156" s="991"/>
      <c r="RB156" s="991"/>
      <c r="RC156" s="991"/>
      <c r="RD156" s="991"/>
      <c r="RE156" s="991"/>
      <c r="RF156" s="991"/>
      <c r="RG156" s="991"/>
      <c r="RH156" s="991"/>
      <c r="RI156" s="991"/>
      <c r="RJ156" s="991"/>
      <c r="RK156" s="991"/>
      <c r="RL156" s="991"/>
      <c r="RM156" s="991"/>
      <c r="RN156" s="991"/>
      <c r="RO156" s="991"/>
      <c r="RP156" s="991"/>
      <c r="RQ156" s="991"/>
      <c r="RR156" s="991"/>
      <c r="RS156" s="991"/>
      <c r="RT156" s="991"/>
      <c r="RU156" s="991"/>
      <c r="RV156" s="991"/>
      <c r="RW156" s="991"/>
      <c r="RX156" s="991"/>
      <c r="RY156" s="991"/>
      <c r="RZ156" s="991"/>
      <c r="SA156" s="991"/>
      <c r="SB156" s="991"/>
      <c r="SC156" s="991"/>
      <c r="SD156" s="991"/>
      <c r="SE156" s="991"/>
      <c r="SF156" s="991"/>
      <c r="SG156" s="991"/>
      <c r="SH156" s="991"/>
      <c r="SI156" s="991"/>
      <c r="SJ156" s="991"/>
      <c r="SK156" s="991"/>
      <c r="SL156" s="991"/>
      <c r="SM156" s="991"/>
      <c r="SN156" s="991"/>
      <c r="SO156" s="991"/>
      <c r="SP156" s="991"/>
      <c r="SQ156" s="991"/>
      <c r="SR156" s="991"/>
      <c r="SS156" s="991"/>
      <c r="ST156" s="991"/>
      <c r="SU156" s="991"/>
      <c r="SV156" s="991"/>
      <c r="SW156" s="991"/>
      <c r="SX156" s="991"/>
      <c r="SY156" s="991"/>
      <c r="SZ156" s="991"/>
      <c r="TA156" s="991"/>
      <c r="TB156" s="991"/>
      <c r="TC156" s="991"/>
      <c r="TD156" s="991"/>
      <c r="TE156" s="991"/>
      <c r="TF156" s="991"/>
      <c r="TG156" s="991"/>
      <c r="TH156" s="991"/>
      <c r="TI156" s="991"/>
      <c r="TJ156" s="991"/>
      <c r="TK156" s="991"/>
      <c r="TL156" s="991"/>
      <c r="TM156" s="991"/>
      <c r="TN156" s="991"/>
      <c r="TO156" s="991"/>
      <c r="TP156" s="991"/>
      <c r="TQ156" s="991"/>
      <c r="TR156" s="991"/>
      <c r="TS156" s="991"/>
      <c r="TT156" s="991"/>
      <c r="TU156" s="991"/>
      <c r="TV156" s="991"/>
      <c r="TW156" s="991"/>
      <c r="TX156" s="991"/>
      <c r="TY156" s="991"/>
      <c r="TZ156" s="991"/>
      <c r="UA156" s="991"/>
      <c r="UB156" s="991"/>
      <c r="UC156" s="991"/>
      <c r="UD156" s="991"/>
      <c r="UE156" s="991"/>
      <c r="UF156" s="991"/>
      <c r="UG156" s="991"/>
      <c r="UH156" s="991"/>
      <c r="UI156" s="991"/>
      <c r="UJ156" s="991"/>
      <c r="UK156" s="991"/>
      <c r="UL156" s="991"/>
      <c r="UM156" s="991"/>
      <c r="UN156" s="991"/>
      <c r="UO156" s="991"/>
      <c r="UP156" s="991"/>
      <c r="UQ156" s="991"/>
      <c r="UR156" s="991"/>
      <c r="US156" s="991"/>
      <c r="UT156" s="991"/>
      <c r="UU156" s="991"/>
      <c r="UV156" s="991"/>
      <c r="UW156" s="991"/>
      <c r="UX156" s="991"/>
      <c r="UY156" s="991"/>
      <c r="UZ156" s="991"/>
      <c r="VA156" s="991"/>
      <c r="VB156" s="991"/>
      <c r="VC156" s="991"/>
      <c r="VD156" s="991"/>
      <c r="VE156" s="991"/>
      <c r="VF156" s="991"/>
      <c r="VG156" s="991"/>
      <c r="VH156" s="991"/>
      <c r="VI156" s="991"/>
      <c r="VJ156" s="991"/>
      <c r="VK156" s="991"/>
      <c r="VL156" s="991"/>
      <c r="VM156" s="991"/>
      <c r="VN156" s="991"/>
      <c r="VO156" s="991"/>
      <c r="VP156" s="991"/>
      <c r="VQ156" s="991"/>
      <c r="VR156" s="991"/>
      <c r="VS156" s="991"/>
      <c r="VT156" s="991"/>
      <c r="VU156" s="991"/>
      <c r="VV156" s="991"/>
      <c r="VW156" s="991"/>
      <c r="VX156" s="991"/>
      <c r="VY156" s="991"/>
      <c r="VZ156" s="991"/>
      <c r="WA156" s="991"/>
      <c r="WB156" s="991"/>
      <c r="WC156" s="991"/>
      <c r="WD156" s="991"/>
      <c r="WE156" s="991"/>
      <c r="WF156" s="991"/>
      <c r="WG156" s="991"/>
      <c r="WH156" s="991"/>
      <c r="WI156" s="991"/>
      <c r="WJ156" s="991"/>
      <c r="WK156" s="991"/>
      <c r="WL156" s="991"/>
      <c r="WM156" s="991"/>
      <c r="WN156" s="991"/>
      <c r="WO156" s="991"/>
      <c r="WP156" s="991"/>
      <c r="WQ156" s="991"/>
      <c r="WR156" s="991"/>
      <c r="WS156" s="991"/>
      <c r="WT156" s="991"/>
      <c r="WU156" s="991"/>
      <c r="WV156" s="991"/>
      <c r="WW156" s="991"/>
      <c r="WX156" s="991"/>
      <c r="WY156" s="991"/>
      <c r="WZ156" s="991"/>
      <c r="XA156" s="991"/>
      <c r="XB156" s="991"/>
      <c r="XC156" s="991"/>
      <c r="XD156" s="991"/>
      <c r="XE156" s="991"/>
      <c r="XF156" s="991"/>
      <c r="XG156" s="991"/>
      <c r="XH156" s="991"/>
      <c r="XI156" s="991"/>
      <c r="XJ156" s="991"/>
      <c r="XK156" s="991"/>
      <c r="XL156" s="991"/>
      <c r="XM156" s="991"/>
      <c r="XN156" s="991"/>
      <c r="XO156" s="991"/>
      <c r="XP156" s="991"/>
      <c r="XQ156" s="991"/>
      <c r="XR156" s="991"/>
      <c r="XS156" s="991"/>
      <c r="XT156" s="991"/>
      <c r="XU156" s="991"/>
      <c r="XV156" s="991"/>
      <c r="XW156" s="991"/>
      <c r="XX156" s="991"/>
      <c r="XY156" s="991"/>
      <c r="XZ156" s="991"/>
      <c r="YA156" s="991"/>
      <c r="YB156" s="991"/>
      <c r="YC156" s="991"/>
      <c r="YD156" s="991"/>
      <c r="YE156" s="991"/>
      <c r="YF156" s="991"/>
      <c r="YG156" s="991"/>
      <c r="YH156" s="991"/>
      <c r="YI156" s="991"/>
      <c r="YJ156" s="991"/>
      <c r="YK156" s="991"/>
      <c r="YL156" s="991"/>
      <c r="YM156" s="991"/>
      <c r="YN156" s="991"/>
      <c r="YO156" s="991"/>
      <c r="YP156" s="991"/>
      <c r="YQ156" s="991"/>
      <c r="YR156" s="991"/>
      <c r="YS156" s="991"/>
      <c r="YT156" s="991"/>
      <c r="YU156" s="991"/>
      <c r="YV156" s="991"/>
      <c r="YW156" s="991"/>
      <c r="YX156" s="991"/>
      <c r="YY156" s="991"/>
      <c r="YZ156" s="991"/>
      <c r="ZA156" s="991"/>
      <c r="ZB156" s="991"/>
      <c r="ZC156" s="991"/>
      <c r="ZD156" s="991"/>
      <c r="ZE156" s="991"/>
      <c r="ZF156" s="991"/>
      <c r="ZG156" s="991"/>
      <c r="ZH156" s="991"/>
      <c r="ZI156" s="991"/>
      <c r="ZJ156" s="991"/>
      <c r="ZK156" s="991"/>
      <c r="ZL156" s="991"/>
      <c r="ZM156" s="991"/>
      <c r="ZN156" s="991"/>
      <c r="ZO156" s="991"/>
      <c r="ZP156" s="991"/>
      <c r="ZQ156" s="991"/>
      <c r="ZR156" s="991"/>
      <c r="ZS156" s="991"/>
      <c r="ZT156" s="991"/>
      <c r="ZU156" s="991"/>
      <c r="ZV156" s="991"/>
      <c r="ZW156" s="991"/>
      <c r="ZX156" s="991"/>
      <c r="ZY156" s="991"/>
      <c r="ZZ156" s="991"/>
      <c r="AAA156" s="991"/>
      <c r="AAB156" s="991"/>
      <c r="AAC156" s="991"/>
      <c r="AAD156" s="991"/>
      <c r="AAE156" s="991"/>
      <c r="AAF156" s="991"/>
      <c r="AAG156" s="991"/>
      <c r="AAH156" s="991"/>
      <c r="AAI156" s="991"/>
      <c r="AAJ156" s="991"/>
      <c r="AAK156" s="991"/>
      <c r="AAL156" s="991"/>
      <c r="AAM156" s="991"/>
      <c r="AAN156" s="991"/>
      <c r="AAO156" s="991"/>
      <c r="AAP156" s="991"/>
      <c r="AAQ156" s="991"/>
      <c r="AAR156" s="991"/>
      <c r="AAS156" s="991"/>
      <c r="AAT156" s="991"/>
      <c r="AAU156" s="991"/>
      <c r="AAV156" s="991"/>
      <c r="AAW156" s="991"/>
      <c r="AAX156" s="991"/>
      <c r="AAY156" s="991"/>
      <c r="AAZ156" s="991"/>
      <c r="ABA156" s="991"/>
      <c r="ABB156" s="991"/>
      <c r="ABC156" s="991"/>
      <c r="ABD156" s="991"/>
      <c r="ABE156" s="991"/>
      <c r="ABF156" s="991"/>
      <c r="ABG156" s="991"/>
      <c r="ABH156" s="991"/>
      <c r="ABI156" s="991"/>
      <c r="ABJ156" s="991"/>
      <c r="ABK156" s="991"/>
      <c r="ABL156" s="991"/>
      <c r="ABM156" s="991"/>
      <c r="ABN156" s="991"/>
      <c r="ABO156" s="991"/>
      <c r="ABP156" s="991"/>
      <c r="ABQ156" s="991"/>
      <c r="ABR156" s="991"/>
      <c r="ABS156" s="991"/>
      <c r="ABT156" s="991"/>
      <c r="ABU156" s="991"/>
      <c r="ABV156" s="991"/>
      <c r="ABW156" s="991"/>
      <c r="ABX156" s="991"/>
      <c r="ABY156" s="991"/>
      <c r="ABZ156" s="991"/>
      <c r="ACA156" s="991"/>
      <c r="ACB156" s="991"/>
      <c r="ACC156" s="991"/>
      <c r="ACD156" s="991"/>
      <c r="ACE156" s="991"/>
      <c r="ACF156" s="991"/>
      <c r="ACG156" s="991"/>
      <c r="ACH156" s="991"/>
      <c r="ACI156" s="991"/>
      <c r="ACJ156" s="991"/>
      <c r="ACK156" s="991"/>
      <c r="ACL156" s="991"/>
      <c r="ACM156" s="991"/>
      <c r="ACN156" s="991"/>
      <c r="ACO156" s="991"/>
      <c r="ACP156" s="991"/>
      <c r="ACQ156" s="991"/>
      <c r="ACR156" s="991"/>
      <c r="ACS156" s="991"/>
      <c r="ACT156" s="991"/>
      <c r="ACU156" s="991"/>
      <c r="ACV156" s="991"/>
      <c r="ACW156" s="991"/>
      <c r="ACX156" s="991"/>
      <c r="ACY156" s="991"/>
      <c r="ACZ156" s="991"/>
      <c r="ADA156" s="991"/>
      <c r="ADB156" s="991"/>
      <c r="ADC156" s="991"/>
      <c r="ADD156" s="991"/>
      <c r="ADE156" s="991"/>
      <c r="ADF156" s="991"/>
      <c r="ADG156" s="991"/>
      <c r="ADH156" s="991"/>
      <c r="ADI156" s="991"/>
      <c r="ADJ156" s="991"/>
      <c r="ADK156" s="991"/>
      <c r="ADL156" s="991"/>
      <c r="ADM156" s="991"/>
      <c r="ADN156" s="991"/>
      <c r="ADO156" s="991"/>
      <c r="ADP156" s="991"/>
      <c r="ADQ156" s="991"/>
      <c r="ADR156" s="991"/>
      <c r="ADS156" s="991"/>
      <c r="ADT156" s="991"/>
      <c r="ADU156" s="991"/>
      <c r="ADV156" s="991"/>
      <c r="ADW156" s="991"/>
      <c r="ADX156" s="991"/>
      <c r="ADY156" s="991"/>
      <c r="ADZ156" s="991"/>
      <c r="AEA156" s="991"/>
      <c r="AEB156" s="991"/>
      <c r="AEC156" s="991"/>
      <c r="AED156" s="991"/>
      <c r="AEE156" s="991"/>
      <c r="AEF156" s="991"/>
      <c r="AEG156" s="991"/>
      <c r="AEH156" s="991"/>
      <c r="AEI156" s="991"/>
      <c r="AEJ156" s="991"/>
      <c r="AEK156" s="991"/>
      <c r="AEL156" s="991"/>
      <c r="AEM156" s="991"/>
      <c r="AEN156" s="991"/>
      <c r="AEO156" s="991"/>
      <c r="AEP156" s="991"/>
      <c r="AEQ156" s="991"/>
      <c r="AER156" s="991"/>
      <c r="AES156" s="991"/>
      <c r="AET156" s="991"/>
      <c r="AEU156" s="991"/>
      <c r="AEV156" s="991"/>
      <c r="AEW156" s="991"/>
      <c r="AEX156" s="991"/>
      <c r="AEY156" s="991"/>
      <c r="AEZ156" s="991"/>
      <c r="AFA156" s="991"/>
      <c r="AFB156" s="991"/>
      <c r="AFC156" s="991"/>
      <c r="AFD156" s="991"/>
      <c r="AFE156" s="991"/>
      <c r="AFF156" s="991"/>
      <c r="AFG156" s="991"/>
      <c r="AFH156" s="991"/>
      <c r="AFI156" s="991"/>
      <c r="AFJ156" s="991"/>
      <c r="AFK156" s="991"/>
      <c r="AFL156" s="991"/>
      <c r="AFM156" s="991"/>
      <c r="AFN156" s="991"/>
      <c r="AFO156" s="991"/>
      <c r="AFP156" s="991"/>
      <c r="AFQ156" s="991"/>
      <c r="AFR156" s="991"/>
      <c r="AFS156" s="991"/>
      <c r="AFT156" s="991"/>
      <c r="AFU156" s="991"/>
      <c r="AFV156" s="991"/>
      <c r="AFW156" s="991"/>
      <c r="AFX156" s="991"/>
      <c r="AFY156" s="991"/>
      <c r="AFZ156" s="991"/>
      <c r="AGA156" s="991"/>
      <c r="AGB156" s="991"/>
      <c r="AGC156" s="991"/>
      <c r="AGD156" s="991"/>
      <c r="AGE156" s="991"/>
      <c r="AGF156" s="991"/>
      <c r="AGG156" s="991"/>
      <c r="AGH156" s="991"/>
      <c r="AGI156" s="991"/>
      <c r="AGJ156" s="991"/>
      <c r="AGK156" s="991"/>
      <c r="AGL156" s="991"/>
      <c r="AGM156" s="991"/>
      <c r="AGN156" s="991"/>
      <c r="AGO156" s="991"/>
      <c r="AGP156" s="991"/>
      <c r="AGQ156" s="991"/>
      <c r="AGR156" s="991"/>
      <c r="AGS156" s="991"/>
      <c r="AGT156" s="991"/>
      <c r="AGU156" s="991"/>
      <c r="AGV156" s="991"/>
      <c r="AGW156" s="991"/>
      <c r="AGX156" s="991"/>
      <c r="AGY156" s="991"/>
      <c r="AGZ156" s="991"/>
      <c r="AHA156" s="991"/>
      <c r="AHB156" s="991"/>
      <c r="AHC156" s="991"/>
      <c r="AHD156" s="991"/>
      <c r="AHE156" s="991"/>
      <c r="AHF156" s="991"/>
      <c r="AHG156" s="991"/>
      <c r="AHH156" s="991"/>
      <c r="AHI156" s="991"/>
      <c r="AHJ156" s="991"/>
      <c r="AHK156" s="991"/>
      <c r="AHL156" s="991"/>
      <c r="AHM156" s="991"/>
      <c r="AHN156" s="991"/>
      <c r="AHO156" s="991"/>
      <c r="AHP156" s="991"/>
      <c r="AHQ156" s="991"/>
      <c r="AHR156" s="991"/>
      <c r="AHS156" s="991"/>
      <c r="AHT156" s="991"/>
      <c r="AHU156" s="991"/>
      <c r="AHV156" s="991"/>
      <c r="AHW156" s="991"/>
      <c r="AHX156" s="991"/>
      <c r="AHY156" s="991"/>
      <c r="AHZ156" s="991"/>
      <c r="AIA156" s="991"/>
      <c r="AIB156" s="991"/>
      <c r="AIC156" s="991"/>
      <c r="AID156" s="991"/>
      <c r="AIE156" s="991"/>
      <c r="AIF156" s="991"/>
      <c r="AIG156" s="991"/>
      <c r="AIH156" s="991"/>
      <c r="AII156" s="991"/>
      <c r="AIJ156" s="991"/>
      <c r="AIK156" s="991"/>
      <c r="AIL156" s="991"/>
      <c r="AIM156" s="991"/>
      <c r="AIN156" s="991"/>
      <c r="AIO156" s="991"/>
      <c r="AIP156" s="991"/>
      <c r="AIQ156" s="991"/>
      <c r="AIR156" s="991"/>
      <c r="AIS156" s="991"/>
      <c r="AIT156" s="991"/>
      <c r="AIU156" s="991"/>
      <c r="AIV156" s="991"/>
      <c r="AIW156" s="991"/>
      <c r="AIX156" s="991"/>
      <c r="AIY156" s="991"/>
      <c r="AIZ156" s="991"/>
      <c r="AJA156" s="991"/>
      <c r="AJB156" s="991"/>
      <c r="AJC156" s="991"/>
      <c r="AJD156" s="991"/>
      <c r="AJE156" s="991"/>
      <c r="AJF156" s="991"/>
      <c r="AJG156" s="991"/>
      <c r="AJH156" s="991"/>
      <c r="AJI156" s="991"/>
      <c r="AJJ156" s="991"/>
      <c r="AJK156" s="991"/>
      <c r="AJL156" s="991"/>
      <c r="AJM156" s="991"/>
      <c r="AJN156" s="991"/>
      <c r="AJO156" s="991"/>
      <c r="AJP156" s="991"/>
      <c r="AJQ156" s="991"/>
      <c r="AJR156" s="991"/>
      <c r="AJS156" s="991"/>
      <c r="AJT156" s="991"/>
      <c r="AJU156" s="991"/>
      <c r="AJV156" s="991"/>
      <c r="AJW156" s="991"/>
      <c r="AJX156" s="991"/>
      <c r="AJY156" s="991"/>
      <c r="AJZ156" s="991"/>
      <c r="AKA156" s="991"/>
      <c r="AKB156" s="991"/>
      <c r="AKC156" s="991"/>
      <c r="AKD156" s="991"/>
      <c r="AKE156" s="991"/>
      <c r="AKF156" s="991"/>
      <c r="AKG156" s="991"/>
      <c r="AKH156" s="991"/>
      <c r="AKI156" s="991"/>
      <c r="AKJ156" s="991"/>
      <c r="AKK156" s="991"/>
      <c r="AKL156" s="991"/>
      <c r="AKM156" s="991"/>
      <c r="AKN156" s="991"/>
      <c r="AKO156" s="991"/>
      <c r="AKP156" s="991"/>
      <c r="AKQ156" s="991"/>
      <c r="AKR156" s="991"/>
      <c r="AKS156" s="991"/>
      <c r="AKT156" s="991"/>
      <c r="AKU156" s="991"/>
      <c r="AKV156" s="991"/>
      <c r="AKW156" s="991"/>
      <c r="AKX156" s="991"/>
      <c r="AKY156" s="991"/>
      <c r="AKZ156" s="991"/>
      <c r="ALA156" s="991"/>
      <c r="ALB156" s="991"/>
      <c r="ALC156" s="991"/>
      <c r="ALD156" s="991"/>
      <c r="ALE156" s="991"/>
      <c r="ALF156" s="991"/>
      <c r="ALG156" s="991"/>
      <c r="ALH156" s="991"/>
      <c r="ALI156" s="991"/>
      <c r="ALJ156" s="991"/>
      <c r="ALK156" s="991"/>
      <c r="ALL156" s="991"/>
      <c r="ALM156" s="991"/>
      <c r="ALN156" s="991"/>
      <c r="ALO156" s="991"/>
      <c r="ALP156" s="991"/>
      <c r="ALQ156" s="991"/>
      <c r="ALR156" s="991"/>
      <c r="ALS156" s="991"/>
      <c r="ALT156" s="991"/>
      <c r="ALU156" s="991"/>
      <c r="ALV156" s="991"/>
      <c r="ALW156" s="991"/>
      <c r="ALX156" s="991"/>
      <c r="ALY156" s="991"/>
      <c r="ALZ156" s="991"/>
      <c r="AMA156" s="991"/>
      <c r="AMB156" s="991"/>
      <c r="AMC156" s="991"/>
      <c r="AMD156" s="991"/>
      <c r="AME156" s="991"/>
      <c r="AMF156" s="991"/>
      <c r="AMG156" s="991"/>
      <c r="AMH156" s="991"/>
      <c r="AMI156" s="991"/>
      <c r="AMJ156" s="991"/>
      <c r="AMK156" s="991"/>
      <c r="AML156" s="991"/>
      <c r="AMM156" s="991"/>
      <c r="AMN156" s="991"/>
      <c r="AMO156" s="991"/>
      <c r="AMP156" s="991"/>
      <c r="AMQ156" s="991"/>
      <c r="AMR156" s="991"/>
      <c r="AMS156" s="991"/>
      <c r="AMT156" s="991"/>
      <c r="AMU156" s="991"/>
      <c r="AMV156" s="991"/>
      <c r="AMW156" s="991"/>
      <c r="AMX156" s="991"/>
      <c r="AMY156" s="991"/>
      <c r="AMZ156" s="991"/>
      <c r="ANA156" s="991"/>
      <c r="ANB156" s="991"/>
      <c r="ANC156" s="991"/>
      <c r="AND156" s="991"/>
      <c r="ANE156" s="991"/>
      <c r="ANF156" s="991"/>
      <c r="ANG156" s="991"/>
      <c r="ANH156" s="991"/>
      <c r="ANI156" s="991"/>
      <c r="ANJ156" s="991"/>
      <c r="ANK156" s="991"/>
      <c r="ANL156" s="991"/>
      <c r="ANM156" s="991"/>
      <c r="ANN156" s="991"/>
      <c r="ANO156" s="991"/>
      <c r="ANP156" s="991"/>
      <c r="ANQ156" s="991"/>
      <c r="ANR156" s="991"/>
      <c r="ANS156" s="991"/>
      <c r="ANT156" s="991"/>
      <c r="ANU156" s="991"/>
      <c r="ANV156" s="991"/>
      <c r="ANW156" s="991"/>
      <c r="ANX156" s="991"/>
      <c r="ANY156" s="991"/>
      <c r="ANZ156" s="991"/>
      <c r="AOA156" s="991"/>
      <c r="AOB156" s="991"/>
      <c r="AOC156" s="991"/>
      <c r="AOD156" s="991"/>
      <c r="AOE156" s="991"/>
      <c r="AOF156" s="991"/>
      <c r="AOG156" s="991"/>
      <c r="AOH156" s="991"/>
      <c r="AOI156" s="991"/>
      <c r="AOJ156" s="991"/>
      <c r="AOK156" s="991"/>
      <c r="AOL156" s="991"/>
      <c r="AOM156" s="991"/>
      <c r="AON156" s="991"/>
      <c r="AOO156" s="991"/>
      <c r="AOP156" s="991"/>
      <c r="AOQ156" s="991"/>
      <c r="AOR156" s="991"/>
      <c r="AOS156" s="991"/>
      <c r="AOT156" s="991"/>
      <c r="AOU156" s="991"/>
      <c r="AOV156" s="991"/>
      <c r="AOW156" s="991"/>
      <c r="AOX156" s="991"/>
      <c r="AOY156" s="991"/>
      <c r="AOZ156" s="991"/>
      <c r="APA156" s="991"/>
      <c r="APB156" s="991"/>
      <c r="APC156" s="991"/>
      <c r="APD156" s="991"/>
      <c r="APE156" s="991"/>
      <c r="APF156" s="991"/>
      <c r="APG156" s="991"/>
      <c r="APH156" s="991"/>
      <c r="API156" s="991"/>
      <c r="APJ156" s="991"/>
      <c r="APK156" s="991"/>
      <c r="APL156" s="991"/>
      <c r="APM156" s="991"/>
      <c r="APN156" s="991"/>
      <c r="APO156" s="991"/>
      <c r="APP156" s="991"/>
      <c r="APQ156" s="991"/>
      <c r="APR156" s="991"/>
      <c r="APS156" s="991"/>
      <c r="APT156" s="991"/>
      <c r="APU156" s="991"/>
      <c r="APV156" s="991"/>
      <c r="APW156" s="991"/>
      <c r="APX156" s="991"/>
      <c r="APY156" s="991"/>
      <c r="APZ156" s="991"/>
      <c r="AQA156" s="991"/>
      <c r="AQB156" s="991"/>
      <c r="AQC156" s="991"/>
      <c r="AQD156" s="991"/>
      <c r="AQE156" s="991"/>
      <c r="AQF156" s="991"/>
      <c r="AQG156" s="991"/>
      <c r="AQH156" s="991"/>
      <c r="AQI156" s="991"/>
      <c r="AQJ156" s="991"/>
      <c r="AQK156" s="991"/>
      <c r="AQL156" s="991"/>
      <c r="AQM156" s="991"/>
      <c r="AQN156" s="991"/>
      <c r="AQO156" s="991"/>
      <c r="AQP156" s="991"/>
      <c r="AQQ156" s="991"/>
      <c r="AQR156" s="991"/>
      <c r="AQS156" s="991"/>
      <c r="AQT156" s="991"/>
      <c r="AQU156" s="991"/>
      <c r="AQV156" s="991"/>
      <c r="AQW156" s="991"/>
      <c r="AQX156" s="991"/>
      <c r="AQY156" s="991"/>
      <c r="AQZ156" s="991"/>
      <c r="ARA156" s="991"/>
      <c r="ARB156" s="991"/>
      <c r="ARC156" s="991"/>
      <c r="ARD156" s="991"/>
      <c r="ARE156" s="991"/>
      <c r="ARF156" s="991"/>
      <c r="ARG156" s="991"/>
      <c r="ARH156" s="991"/>
      <c r="ARI156" s="991"/>
      <c r="ARJ156" s="991"/>
      <c r="ARK156" s="991"/>
      <c r="ARL156" s="991"/>
      <c r="ARM156" s="991"/>
      <c r="ARN156" s="991"/>
      <c r="ARO156" s="991"/>
      <c r="ARP156" s="991"/>
      <c r="ARQ156" s="991"/>
      <c r="ARR156" s="991"/>
      <c r="ARS156" s="991"/>
      <c r="ART156" s="991"/>
      <c r="ARU156" s="991"/>
      <c r="ARV156" s="991"/>
      <c r="ARW156" s="991"/>
      <c r="ARX156" s="991"/>
      <c r="ARY156" s="991"/>
      <c r="ARZ156" s="991"/>
      <c r="ASA156" s="991"/>
      <c r="ASB156" s="991"/>
      <c r="ASC156" s="991"/>
      <c r="ASD156" s="991"/>
      <c r="ASE156" s="991"/>
      <c r="ASF156" s="991"/>
      <c r="ASG156" s="991"/>
      <c r="ASH156" s="991"/>
      <c r="ASI156" s="991"/>
      <c r="ASJ156" s="991"/>
      <c r="ASK156" s="991"/>
      <c r="ASL156" s="991"/>
      <c r="ASM156" s="991"/>
      <c r="ASN156" s="991"/>
      <c r="ASO156" s="991"/>
      <c r="ASP156" s="991"/>
      <c r="ASQ156" s="991"/>
      <c r="ASR156" s="991"/>
      <c r="ASS156" s="991"/>
      <c r="AST156" s="991"/>
      <c r="ASU156" s="991"/>
      <c r="ASV156" s="991"/>
      <c r="ASW156" s="991"/>
      <c r="ASX156" s="991"/>
      <c r="ASY156" s="991"/>
      <c r="ASZ156" s="991"/>
      <c r="ATA156" s="991"/>
      <c r="ATB156" s="991"/>
      <c r="ATC156" s="991"/>
      <c r="ATD156" s="991"/>
      <c r="ATE156" s="991"/>
      <c r="ATF156" s="991"/>
      <c r="ATG156" s="991"/>
      <c r="ATH156" s="991"/>
      <c r="ATI156" s="991"/>
      <c r="ATJ156" s="991"/>
      <c r="ATK156" s="991"/>
      <c r="ATL156" s="991"/>
      <c r="ATM156" s="991"/>
      <c r="ATN156" s="991"/>
      <c r="ATO156" s="991"/>
      <c r="ATP156" s="991"/>
      <c r="ATQ156" s="991"/>
      <c r="ATR156" s="991"/>
      <c r="ATS156" s="991"/>
      <c r="ATT156" s="991"/>
      <c r="ATU156" s="991"/>
      <c r="ATV156" s="991"/>
      <c r="ATW156" s="991"/>
      <c r="ATX156" s="991"/>
      <c r="ATY156" s="991"/>
      <c r="ATZ156" s="991"/>
      <c r="AUA156" s="991"/>
      <c r="AUB156" s="991"/>
      <c r="AUC156" s="991"/>
      <c r="AUD156" s="991"/>
      <c r="AUE156" s="991"/>
      <c r="AUF156" s="991"/>
      <c r="AUG156" s="991"/>
      <c r="AUH156" s="991"/>
      <c r="AUI156" s="991"/>
      <c r="AUJ156" s="991"/>
      <c r="AUK156" s="991"/>
      <c r="AUL156" s="991"/>
      <c r="AUM156" s="991"/>
      <c r="AUN156" s="991"/>
      <c r="AUO156" s="991"/>
      <c r="AUP156" s="991"/>
      <c r="AUQ156" s="991"/>
      <c r="AUR156" s="991"/>
      <c r="AUS156" s="991"/>
      <c r="AUT156" s="991"/>
      <c r="AUU156" s="991"/>
      <c r="AUV156" s="991"/>
      <c r="AUW156" s="991"/>
      <c r="AUX156" s="991"/>
      <c r="AUY156" s="991"/>
      <c r="AUZ156" s="991"/>
      <c r="AVA156" s="991"/>
      <c r="AVB156" s="991"/>
      <c r="AVC156" s="991"/>
      <c r="AVD156" s="991"/>
      <c r="AVE156" s="991"/>
      <c r="AVF156" s="991"/>
      <c r="AVG156" s="991"/>
      <c r="AVH156" s="991"/>
      <c r="AVI156" s="991"/>
      <c r="AVJ156" s="991"/>
      <c r="AVK156" s="991"/>
      <c r="AVL156" s="991"/>
      <c r="AVM156" s="991"/>
      <c r="AVN156" s="991"/>
      <c r="AVO156" s="991"/>
      <c r="AVP156" s="991"/>
      <c r="AVQ156" s="991"/>
      <c r="AVR156" s="991"/>
      <c r="AVS156" s="991"/>
      <c r="AVT156" s="991"/>
      <c r="AVU156" s="991"/>
      <c r="AVV156" s="991"/>
      <c r="AVW156" s="991"/>
      <c r="AVX156" s="991"/>
      <c r="AVY156" s="991"/>
      <c r="AVZ156" s="991"/>
      <c r="AWA156" s="991"/>
      <c r="AWB156" s="991"/>
      <c r="AWC156" s="991"/>
      <c r="AWD156" s="991"/>
      <c r="AWE156" s="991"/>
      <c r="AWF156" s="991"/>
      <c r="AWG156" s="991"/>
      <c r="AWH156" s="991"/>
      <c r="AWI156" s="991"/>
      <c r="AWJ156" s="991"/>
      <c r="AWK156" s="991"/>
      <c r="AWL156" s="991"/>
      <c r="AWM156" s="991"/>
      <c r="AWN156" s="991"/>
      <c r="AWO156" s="991"/>
      <c r="AWP156" s="991"/>
      <c r="AWQ156" s="991"/>
      <c r="AWR156" s="991"/>
      <c r="AWS156" s="991"/>
      <c r="AWT156" s="991"/>
      <c r="AWU156" s="991"/>
      <c r="AWV156" s="991"/>
      <c r="AWW156" s="991"/>
      <c r="AWX156" s="991"/>
      <c r="AWY156" s="991"/>
      <c r="AWZ156" s="991"/>
      <c r="AXA156" s="991"/>
      <c r="AXB156" s="991"/>
      <c r="AXC156" s="991"/>
      <c r="AXD156" s="991"/>
      <c r="AXE156" s="991"/>
      <c r="AXF156" s="991"/>
      <c r="AXG156" s="991"/>
      <c r="AXH156" s="991"/>
      <c r="AXI156" s="991"/>
      <c r="AXJ156" s="991"/>
      <c r="AXK156" s="991"/>
      <c r="AXL156" s="991"/>
      <c r="AXM156" s="991"/>
      <c r="AXN156" s="991"/>
      <c r="AXO156" s="991"/>
      <c r="AXP156" s="991"/>
      <c r="AXQ156" s="991"/>
      <c r="AXR156" s="991"/>
      <c r="AXS156" s="991"/>
      <c r="AXT156" s="991"/>
      <c r="AXU156" s="991"/>
      <c r="AXV156" s="991"/>
      <c r="AXW156" s="991"/>
      <c r="AXX156" s="991"/>
      <c r="AXY156" s="991"/>
      <c r="AXZ156" s="991"/>
      <c r="AYA156" s="991"/>
      <c r="AYB156" s="991"/>
      <c r="AYC156" s="991"/>
      <c r="AYD156" s="991"/>
      <c r="AYE156" s="991"/>
      <c r="AYF156" s="991"/>
      <c r="AYG156" s="991"/>
      <c r="AYH156" s="991"/>
      <c r="AYI156" s="991"/>
      <c r="AYJ156" s="991"/>
      <c r="AYK156" s="991"/>
      <c r="AYL156" s="991"/>
      <c r="AYM156" s="991"/>
      <c r="AYN156" s="991"/>
      <c r="AYO156" s="991"/>
      <c r="AYP156" s="991"/>
      <c r="AYQ156" s="991"/>
      <c r="AYR156" s="991"/>
      <c r="AYS156" s="991"/>
      <c r="AYT156" s="991"/>
      <c r="AYU156" s="991"/>
      <c r="AYV156" s="991"/>
      <c r="AYW156" s="991"/>
      <c r="AYX156" s="991"/>
      <c r="AYY156" s="991"/>
      <c r="AYZ156" s="991"/>
      <c r="AZA156" s="991"/>
      <c r="AZB156" s="991"/>
      <c r="AZC156" s="991"/>
      <c r="AZD156" s="991"/>
      <c r="AZE156" s="991"/>
      <c r="AZF156" s="991"/>
      <c r="AZG156" s="991"/>
      <c r="AZH156" s="991"/>
      <c r="AZI156" s="991"/>
      <c r="AZJ156" s="991"/>
      <c r="AZK156" s="991"/>
      <c r="AZL156" s="991"/>
      <c r="AZM156" s="991"/>
      <c r="AZN156" s="991"/>
      <c r="AZO156" s="991"/>
      <c r="AZP156" s="991"/>
      <c r="AZQ156" s="991"/>
      <c r="AZR156" s="991"/>
      <c r="AZS156" s="991"/>
      <c r="AZT156" s="991"/>
      <c r="AZU156" s="991"/>
      <c r="AZV156" s="991"/>
      <c r="AZW156" s="991"/>
      <c r="AZX156" s="991"/>
      <c r="AZY156" s="991"/>
      <c r="AZZ156" s="991"/>
      <c r="BAA156" s="991"/>
      <c r="BAB156" s="991"/>
      <c r="BAC156" s="991"/>
      <c r="BAD156" s="991"/>
      <c r="BAE156" s="991"/>
      <c r="BAF156" s="991"/>
      <c r="BAG156" s="991"/>
      <c r="BAH156" s="991"/>
      <c r="BAI156" s="991"/>
      <c r="BAJ156" s="991"/>
      <c r="BAK156" s="991"/>
      <c r="BAL156" s="991"/>
      <c r="BAM156" s="991"/>
      <c r="BAN156" s="991"/>
      <c r="BAO156" s="991"/>
      <c r="BAP156" s="991"/>
      <c r="BAQ156" s="991"/>
      <c r="BAR156" s="991"/>
      <c r="BAS156" s="991"/>
      <c r="BAT156" s="991"/>
      <c r="BAU156" s="991"/>
      <c r="BAV156" s="991"/>
      <c r="BAW156" s="991"/>
      <c r="BAX156" s="991"/>
      <c r="BAY156" s="991"/>
      <c r="BAZ156" s="991"/>
      <c r="BBA156" s="991"/>
      <c r="BBB156" s="991"/>
      <c r="BBC156" s="991"/>
      <c r="BBD156" s="991"/>
      <c r="BBE156" s="991"/>
      <c r="BBF156" s="991"/>
      <c r="BBG156" s="991"/>
      <c r="BBH156" s="991"/>
      <c r="BBI156" s="991"/>
      <c r="BBJ156" s="991"/>
      <c r="BBK156" s="991"/>
      <c r="BBL156" s="991"/>
      <c r="BBM156" s="991"/>
      <c r="BBN156" s="991"/>
      <c r="BBO156" s="991"/>
      <c r="BBP156" s="991"/>
      <c r="BBQ156" s="991"/>
      <c r="BBR156" s="991"/>
      <c r="BBS156" s="991"/>
      <c r="BBT156" s="991"/>
      <c r="BBU156" s="991"/>
      <c r="BBV156" s="991"/>
      <c r="BBW156" s="991"/>
      <c r="BBX156" s="991"/>
      <c r="BBY156" s="991"/>
      <c r="BBZ156" s="991"/>
      <c r="BCA156" s="991"/>
      <c r="BCB156" s="991"/>
      <c r="BCC156" s="991"/>
      <c r="BCD156" s="991"/>
      <c r="BCE156" s="991"/>
      <c r="BCF156" s="991"/>
      <c r="BCG156" s="991"/>
      <c r="BCH156" s="991"/>
      <c r="BCI156" s="991"/>
      <c r="BCJ156" s="991"/>
      <c r="BCK156" s="991"/>
      <c r="BCL156" s="991"/>
      <c r="BCM156" s="991"/>
      <c r="BCN156" s="991"/>
      <c r="BCO156" s="991"/>
      <c r="BCP156" s="991"/>
      <c r="BCQ156" s="991"/>
      <c r="BCR156" s="991"/>
      <c r="BCS156" s="991"/>
      <c r="BCT156" s="991"/>
      <c r="BCU156" s="991"/>
      <c r="BCV156" s="991"/>
      <c r="BCW156" s="991"/>
      <c r="BCX156" s="991"/>
      <c r="BCY156" s="991"/>
      <c r="BCZ156" s="991"/>
      <c r="BDA156" s="991"/>
      <c r="BDB156" s="991"/>
      <c r="BDC156" s="991"/>
      <c r="BDD156" s="991"/>
      <c r="BDE156" s="991"/>
      <c r="BDF156" s="991"/>
      <c r="BDG156" s="991"/>
      <c r="BDH156" s="991"/>
      <c r="BDI156" s="991"/>
      <c r="BDJ156" s="991"/>
      <c r="BDK156" s="991"/>
      <c r="BDL156" s="991"/>
      <c r="BDM156" s="991"/>
      <c r="BDN156" s="991"/>
      <c r="BDO156" s="991"/>
      <c r="BDP156" s="991"/>
      <c r="BDQ156" s="991"/>
      <c r="BDR156" s="991"/>
      <c r="BDS156" s="991"/>
      <c r="BDT156" s="991"/>
      <c r="BDU156" s="991"/>
      <c r="BDV156" s="991"/>
      <c r="BDW156" s="991"/>
      <c r="BDX156" s="991"/>
      <c r="BDY156" s="991"/>
      <c r="BDZ156" s="991"/>
      <c r="BEA156" s="991"/>
      <c r="BEB156" s="991"/>
      <c r="BEC156" s="991"/>
      <c r="BED156" s="991"/>
      <c r="BEE156" s="991"/>
      <c r="BEF156" s="991"/>
      <c r="BEG156" s="991"/>
      <c r="BEH156" s="991"/>
      <c r="BEI156" s="991"/>
      <c r="BEJ156" s="991"/>
      <c r="BEK156" s="991"/>
      <c r="BEL156" s="991"/>
      <c r="BEM156" s="991"/>
      <c r="BEN156" s="991"/>
      <c r="BEO156" s="991"/>
      <c r="BEP156" s="991"/>
      <c r="BEQ156" s="991"/>
      <c r="BER156" s="991"/>
      <c r="BES156" s="991"/>
      <c r="BET156" s="991"/>
      <c r="BEU156" s="991"/>
      <c r="BEV156" s="991"/>
      <c r="BEW156" s="991"/>
      <c r="BEX156" s="991"/>
      <c r="BEY156" s="991"/>
      <c r="BEZ156" s="991"/>
      <c r="BFA156" s="991"/>
      <c r="BFB156" s="991"/>
      <c r="BFC156" s="991"/>
      <c r="BFD156" s="991"/>
      <c r="BFE156" s="991"/>
      <c r="BFF156" s="991"/>
      <c r="BFG156" s="991"/>
      <c r="BFH156" s="991"/>
      <c r="BFI156" s="991"/>
      <c r="BFJ156" s="991"/>
      <c r="BFK156" s="991"/>
      <c r="BFL156" s="991"/>
      <c r="BFM156" s="991"/>
      <c r="BFN156" s="991"/>
      <c r="BFO156" s="991"/>
      <c r="BFP156" s="991"/>
      <c r="BFQ156" s="991"/>
      <c r="BFR156" s="991"/>
      <c r="BFS156" s="991"/>
      <c r="BFT156" s="991"/>
      <c r="BFU156" s="991"/>
      <c r="BFV156" s="991"/>
      <c r="BFW156" s="991"/>
      <c r="BFX156" s="991"/>
      <c r="BFY156" s="991"/>
      <c r="BFZ156" s="991"/>
      <c r="BGA156" s="991"/>
      <c r="BGB156" s="991"/>
      <c r="BGC156" s="991"/>
      <c r="BGD156" s="991"/>
      <c r="BGE156" s="991"/>
      <c r="BGF156" s="991"/>
      <c r="BGG156" s="991"/>
      <c r="BGH156" s="991"/>
      <c r="BGI156" s="991"/>
      <c r="BGJ156" s="991"/>
      <c r="BGK156" s="991"/>
      <c r="BGL156" s="991"/>
      <c r="BGM156" s="991"/>
      <c r="BGN156" s="991"/>
      <c r="BGO156" s="991"/>
      <c r="BGP156" s="991"/>
      <c r="BGQ156" s="991"/>
      <c r="BGR156" s="991"/>
      <c r="BGS156" s="991"/>
      <c r="BGT156" s="991"/>
      <c r="BGU156" s="991"/>
      <c r="BGV156" s="991"/>
      <c r="BGW156" s="991"/>
      <c r="BGX156" s="991"/>
      <c r="BGY156" s="991"/>
      <c r="BGZ156" s="991"/>
      <c r="BHA156" s="991"/>
      <c r="BHB156" s="991"/>
      <c r="BHC156" s="991"/>
      <c r="BHD156" s="991"/>
      <c r="BHE156" s="991"/>
      <c r="BHF156" s="991"/>
      <c r="BHG156" s="991"/>
      <c r="BHH156" s="991"/>
      <c r="BHI156" s="991"/>
      <c r="BHJ156" s="991"/>
      <c r="BHK156" s="991"/>
      <c r="BHL156" s="991"/>
      <c r="BHM156" s="991"/>
      <c r="BHN156" s="991"/>
      <c r="BHO156" s="991"/>
      <c r="BHP156" s="991"/>
      <c r="BHQ156" s="991"/>
      <c r="BHR156" s="991"/>
      <c r="BHS156" s="991"/>
      <c r="BHT156" s="991"/>
      <c r="BHU156" s="991"/>
      <c r="BHV156" s="991"/>
      <c r="BHW156" s="991"/>
      <c r="BHX156" s="991"/>
      <c r="BHY156" s="991"/>
      <c r="BHZ156" s="991"/>
      <c r="BIA156" s="991"/>
      <c r="BIB156" s="991"/>
      <c r="BIC156" s="991"/>
      <c r="BID156" s="991"/>
      <c r="BIE156" s="991"/>
      <c r="BIF156" s="991"/>
      <c r="BIG156" s="991"/>
      <c r="BIH156" s="991"/>
      <c r="BII156" s="991"/>
      <c r="BIJ156" s="991"/>
      <c r="BIK156" s="991"/>
      <c r="BIL156" s="991"/>
      <c r="BIM156" s="991"/>
      <c r="BIN156" s="991"/>
      <c r="BIO156" s="991"/>
      <c r="BIP156" s="991"/>
      <c r="BIQ156" s="991"/>
      <c r="BIR156" s="991"/>
      <c r="BIS156" s="991"/>
      <c r="BIT156" s="991"/>
      <c r="BIU156" s="991"/>
      <c r="BIV156" s="991"/>
      <c r="BIW156" s="991"/>
      <c r="BIX156" s="991"/>
      <c r="BIY156" s="991"/>
      <c r="BIZ156" s="991"/>
      <c r="BJA156" s="991"/>
      <c r="BJB156" s="991"/>
      <c r="BJC156" s="991"/>
      <c r="BJD156" s="991"/>
      <c r="BJE156" s="991"/>
      <c r="BJF156" s="991"/>
      <c r="BJG156" s="991"/>
      <c r="BJH156" s="991"/>
      <c r="BJI156" s="991"/>
      <c r="BJJ156" s="991"/>
      <c r="BJK156" s="991"/>
      <c r="BJL156" s="991"/>
      <c r="BJM156" s="991"/>
      <c r="BJN156" s="991"/>
      <c r="BJO156" s="991"/>
      <c r="BJP156" s="991"/>
      <c r="BJQ156" s="991"/>
      <c r="BJR156" s="991"/>
      <c r="BJS156" s="991"/>
      <c r="BJT156" s="991"/>
      <c r="BJU156" s="991"/>
      <c r="BJV156" s="991"/>
      <c r="BJW156" s="991"/>
      <c r="BJX156" s="991"/>
      <c r="BJY156" s="991"/>
      <c r="BJZ156" s="991"/>
      <c r="BKA156" s="991"/>
      <c r="BKB156" s="991"/>
      <c r="BKC156" s="991"/>
      <c r="BKD156" s="991"/>
      <c r="BKE156" s="991"/>
      <c r="BKF156" s="991"/>
      <c r="BKG156" s="991"/>
      <c r="BKH156" s="991"/>
      <c r="BKI156" s="991"/>
      <c r="BKJ156" s="991"/>
      <c r="BKK156" s="991"/>
      <c r="BKL156" s="991"/>
      <c r="BKM156" s="991"/>
      <c r="BKN156" s="991"/>
      <c r="BKO156" s="991"/>
      <c r="BKP156" s="991"/>
      <c r="BKQ156" s="991"/>
      <c r="BKR156" s="991"/>
      <c r="BKS156" s="991"/>
      <c r="BKT156" s="991"/>
      <c r="BKU156" s="991"/>
      <c r="BKV156" s="991"/>
      <c r="BKW156" s="991"/>
      <c r="BKX156" s="991"/>
      <c r="BKY156" s="991"/>
      <c r="BKZ156" s="991"/>
      <c r="BLA156" s="991"/>
      <c r="BLB156" s="991"/>
      <c r="BLC156" s="991"/>
      <c r="BLD156" s="991"/>
      <c r="BLE156" s="991"/>
      <c r="BLF156" s="991"/>
      <c r="BLG156" s="991"/>
      <c r="BLH156" s="991"/>
      <c r="BLI156" s="991"/>
      <c r="BLJ156" s="991"/>
      <c r="BLK156" s="991"/>
      <c r="BLL156" s="991"/>
      <c r="BLM156" s="991"/>
      <c r="BLN156" s="991"/>
      <c r="BLO156" s="991"/>
      <c r="BLP156" s="991"/>
      <c r="BLQ156" s="991"/>
      <c r="BLR156" s="991"/>
      <c r="BLS156" s="991"/>
      <c r="BLT156" s="991"/>
      <c r="BLU156" s="991"/>
      <c r="BLV156" s="991"/>
      <c r="BLW156" s="991"/>
      <c r="BLX156" s="991"/>
      <c r="BLY156" s="991"/>
      <c r="BLZ156" s="991"/>
      <c r="BMA156" s="991"/>
      <c r="BMB156" s="991"/>
      <c r="BMC156" s="991"/>
      <c r="BMD156" s="991"/>
      <c r="BME156" s="991"/>
      <c r="BMF156" s="991"/>
      <c r="BMG156" s="991"/>
      <c r="BMH156" s="991"/>
      <c r="BMI156" s="991"/>
      <c r="BMJ156" s="991"/>
      <c r="BMK156" s="991"/>
      <c r="BML156" s="991"/>
      <c r="BMM156" s="991"/>
      <c r="BMN156" s="991"/>
      <c r="BMO156" s="991"/>
      <c r="BMP156" s="991"/>
      <c r="BMQ156" s="991"/>
      <c r="BMR156" s="991"/>
      <c r="BMS156" s="991"/>
      <c r="BMT156" s="991"/>
      <c r="BMU156" s="991"/>
      <c r="BMV156" s="991"/>
      <c r="BMW156" s="991"/>
      <c r="BMX156" s="991"/>
      <c r="BMY156" s="991"/>
      <c r="BMZ156" s="991"/>
      <c r="BNA156" s="991"/>
      <c r="BNB156" s="991"/>
      <c r="BNC156" s="991"/>
      <c r="BND156" s="991"/>
      <c r="BNE156" s="991"/>
      <c r="BNF156" s="991"/>
      <c r="BNG156" s="991"/>
      <c r="BNH156" s="991"/>
      <c r="BNI156" s="991"/>
      <c r="BNJ156" s="991"/>
      <c r="BNK156" s="991"/>
      <c r="BNL156" s="991"/>
      <c r="BNM156" s="991"/>
      <c r="BNN156" s="991"/>
      <c r="BNO156" s="991"/>
      <c r="BNP156" s="991"/>
      <c r="BNQ156" s="991"/>
      <c r="BNR156" s="991"/>
      <c r="BNS156" s="991"/>
      <c r="BNT156" s="991"/>
      <c r="BNU156" s="991"/>
      <c r="BNV156" s="991"/>
      <c r="BNW156" s="991"/>
      <c r="BNX156" s="991"/>
      <c r="BNY156" s="991"/>
      <c r="BNZ156" s="991"/>
      <c r="BOA156" s="991"/>
      <c r="BOB156" s="991"/>
      <c r="BOC156" s="991"/>
      <c r="BOD156" s="991"/>
      <c r="BOE156" s="991"/>
      <c r="BOF156" s="991"/>
      <c r="BOG156" s="991"/>
      <c r="BOH156" s="991"/>
      <c r="BOI156" s="991"/>
      <c r="BOJ156" s="991"/>
      <c r="BOK156" s="991"/>
      <c r="BOL156" s="991"/>
      <c r="BOM156" s="991"/>
      <c r="BON156" s="991"/>
      <c r="BOO156" s="991"/>
      <c r="BOP156" s="991"/>
      <c r="BOQ156" s="991"/>
      <c r="BOR156" s="991"/>
      <c r="BOS156" s="991"/>
      <c r="BOT156" s="991"/>
      <c r="BOU156" s="991"/>
      <c r="BOV156" s="991"/>
      <c r="BOW156" s="991"/>
      <c r="BOX156" s="991"/>
      <c r="BOY156" s="991"/>
      <c r="BOZ156" s="991"/>
      <c r="BPA156" s="991"/>
      <c r="BPB156" s="991"/>
      <c r="BPC156" s="991"/>
      <c r="BPD156" s="991"/>
      <c r="BPE156" s="991"/>
      <c r="BPF156" s="991"/>
      <c r="BPG156" s="991"/>
      <c r="BPH156" s="991"/>
      <c r="BPI156" s="991"/>
      <c r="BPJ156" s="991"/>
      <c r="BPK156" s="991"/>
      <c r="BPL156" s="991"/>
      <c r="BPM156" s="991"/>
      <c r="BPN156" s="991"/>
      <c r="BPO156" s="991"/>
      <c r="BPP156" s="991"/>
      <c r="BPQ156" s="991"/>
      <c r="BPR156" s="991"/>
      <c r="BPS156" s="991"/>
      <c r="BPT156" s="991"/>
      <c r="BPU156" s="991"/>
      <c r="BPV156" s="991"/>
      <c r="BPW156" s="991"/>
      <c r="BPX156" s="991"/>
      <c r="BPY156" s="991"/>
      <c r="BPZ156" s="991"/>
      <c r="BQA156" s="991"/>
      <c r="BQB156" s="991"/>
      <c r="BQC156" s="991"/>
      <c r="BQD156" s="991"/>
      <c r="BQE156" s="991"/>
      <c r="BQF156" s="991"/>
      <c r="BQG156" s="991"/>
      <c r="BQH156" s="991"/>
      <c r="BQI156" s="991"/>
      <c r="BQJ156" s="991"/>
      <c r="BQK156" s="991"/>
      <c r="BQL156" s="991"/>
      <c r="BQM156" s="991"/>
      <c r="BQN156" s="991"/>
      <c r="BQO156" s="991"/>
      <c r="BQP156" s="991"/>
      <c r="BQQ156" s="991"/>
      <c r="BQR156" s="991"/>
      <c r="BQS156" s="991"/>
      <c r="BQT156" s="991"/>
      <c r="BQU156" s="991"/>
      <c r="BQV156" s="991"/>
      <c r="BQW156" s="991"/>
      <c r="BQX156" s="991"/>
      <c r="BQY156" s="991"/>
      <c r="BQZ156" s="991"/>
      <c r="BRA156" s="991"/>
      <c r="BRB156" s="991"/>
      <c r="BRC156" s="991"/>
      <c r="BRD156" s="991"/>
      <c r="BRE156" s="991"/>
      <c r="BRF156" s="991"/>
      <c r="BRG156" s="991"/>
      <c r="BRH156" s="991"/>
      <c r="BRI156" s="991"/>
      <c r="BRJ156" s="991"/>
      <c r="BRK156" s="991"/>
      <c r="BRL156" s="991"/>
      <c r="BRM156" s="991"/>
      <c r="BRN156" s="991"/>
      <c r="BRO156" s="991"/>
      <c r="BRP156" s="991"/>
      <c r="BRQ156" s="991"/>
      <c r="BRR156" s="991"/>
      <c r="BRS156" s="991"/>
      <c r="BRT156" s="991"/>
      <c r="BRU156" s="991"/>
      <c r="BRV156" s="991"/>
      <c r="BRW156" s="991"/>
      <c r="BRX156" s="991"/>
      <c r="BRY156" s="991"/>
      <c r="BRZ156" s="991"/>
      <c r="BSA156" s="991"/>
      <c r="BSB156" s="991"/>
      <c r="BSC156" s="991"/>
      <c r="BSD156" s="991"/>
      <c r="BSE156" s="991"/>
      <c r="BSF156" s="991"/>
      <c r="BSG156" s="991"/>
      <c r="BSH156" s="991"/>
      <c r="BSI156" s="991"/>
      <c r="BSJ156" s="991"/>
      <c r="BSK156" s="991"/>
      <c r="BSL156" s="991"/>
      <c r="BSM156" s="991"/>
      <c r="BSN156" s="991"/>
      <c r="BSO156" s="991"/>
      <c r="BSP156" s="991"/>
      <c r="BSQ156" s="991"/>
      <c r="BSR156" s="991"/>
      <c r="BSS156" s="991"/>
      <c r="BST156" s="991"/>
      <c r="BSU156" s="991"/>
      <c r="BSV156" s="991"/>
      <c r="BSW156" s="991"/>
      <c r="BSX156" s="991"/>
      <c r="BSY156" s="991"/>
      <c r="BSZ156" s="991"/>
      <c r="BTA156" s="991"/>
      <c r="BTB156" s="991"/>
      <c r="BTC156" s="991"/>
      <c r="BTD156" s="991"/>
      <c r="BTE156" s="991"/>
      <c r="BTF156" s="991"/>
      <c r="BTG156" s="991"/>
      <c r="BTH156" s="991"/>
      <c r="BTI156" s="991"/>
      <c r="BTJ156" s="991"/>
      <c r="BTK156" s="991"/>
      <c r="BTL156" s="991"/>
      <c r="BTM156" s="991"/>
      <c r="BTN156" s="991"/>
      <c r="BTO156" s="991"/>
      <c r="BTP156" s="991"/>
      <c r="BTQ156" s="991"/>
      <c r="BTR156" s="991"/>
      <c r="BTS156" s="991"/>
      <c r="BTT156" s="991"/>
      <c r="BTU156" s="991"/>
      <c r="BTV156" s="991"/>
      <c r="BTW156" s="991"/>
      <c r="BTX156" s="991"/>
      <c r="BTY156" s="991"/>
      <c r="BTZ156" s="991"/>
      <c r="BUA156" s="991"/>
      <c r="BUB156" s="991"/>
      <c r="BUC156" s="991"/>
      <c r="BUD156" s="991"/>
      <c r="BUE156" s="991"/>
      <c r="BUF156" s="991"/>
      <c r="BUG156" s="991"/>
      <c r="BUH156" s="991"/>
      <c r="BUI156" s="991"/>
      <c r="BUJ156" s="991"/>
      <c r="BUK156" s="991"/>
      <c r="BUL156" s="991"/>
      <c r="BUM156" s="991"/>
      <c r="BUN156" s="991"/>
      <c r="BUO156" s="991"/>
      <c r="BUP156" s="991"/>
      <c r="BUQ156" s="991"/>
      <c r="BUR156" s="991"/>
      <c r="BUS156" s="991"/>
      <c r="BUT156" s="991"/>
      <c r="BUU156" s="991"/>
      <c r="BUV156" s="991"/>
      <c r="BUW156" s="991"/>
      <c r="BUX156" s="991"/>
      <c r="BUY156" s="991"/>
      <c r="BUZ156" s="991"/>
      <c r="BVA156" s="991"/>
      <c r="BVB156" s="991"/>
      <c r="BVC156" s="991"/>
      <c r="BVD156" s="991"/>
      <c r="BVE156" s="991"/>
      <c r="BVF156" s="991"/>
      <c r="BVG156" s="991"/>
      <c r="BVH156" s="991"/>
      <c r="BVI156" s="991"/>
      <c r="BVJ156" s="991"/>
      <c r="BVK156" s="991"/>
      <c r="BVL156" s="991"/>
      <c r="BVM156" s="991"/>
      <c r="BVN156" s="991"/>
      <c r="BVO156" s="991"/>
      <c r="BVP156" s="991"/>
      <c r="BVQ156" s="991"/>
      <c r="BVR156" s="991"/>
      <c r="BVS156" s="991"/>
      <c r="BVT156" s="991"/>
      <c r="BVU156" s="991"/>
      <c r="BVV156" s="991"/>
      <c r="BVW156" s="991"/>
      <c r="BVX156" s="991"/>
      <c r="BVY156" s="991"/>
      <c r="BVZ156" s="991"/>
      <c r="BWA156" s="991"/>
      <c r="BWB156" s="991"/>
      <c r="BWC156" s="991"/>
      <c r="BWD156" s="991"/>
      <c r="BWE156" s="991"/>
      <c r="BWF156" s="991"/>
      <c r="BWG156" s="991"/>
      <c r="BWH156" s="991"/>
      <c r="BWI156" s="991"/>
      <c r="BWJ156" s="991"/>
      <c r="BWK156" s="991"/>
      <c r="BWL156" s="991"/>
      <c r="BWM156" s="991"/>
      <c r="BWN156" s="991"/>
      <c r="BWO156" s="991"/>
      <c r="BWP156" s="991"/>
      <c r="BWQ156" s="991"/>
      <c r="BWR156" s="991"/>
      <c r="BWS156" s="991"/>
      <c r="BWT156" s="991"/>
      <c r="BWU156" s="991"/>
      <c r="BWV156" s="991"/>
      <c r="BWW156" s="991"/>
      <c r="BWX156" s="991"/>
      <c r="BWY156" s="991"/>
      <c r="BWZ156" s="991"/>
      <c r="BXA156" s="991"/>
      <c r="BXB156" s="991"/>
      <c r="BXC156" s="991"/>
      <c r="BXD156" s="991"/>
      <c r="BXE156" s="991"/>
      <c r="BXF156" s="991"/>
      <c r="BXG156" s="991"/>
      <c r="BXH156" s="991"/>
      <c r="BXI156" s="991"/>
      <c r="BXJ156" s="991"/>
      <c r="BXK156" s="991"/>
      <c r="BXL156" s="991"/>
      <c r="BXM156" s="991"/>
      <c r="BXN156" s="991"/>
      <c r="BXO156" s="991"/>
      <c r="BXP156" s="991"/>
      <c r="BXQ156" s="991"/>
      <c r="BXR156" s="991"/>
      <c r="BXS156" s="991"/>
      <c r="BXT156" s="991"/>
      <c r="BXU156" s="991"/>
      <c r="BXV156" s="991"/>
      <c r="BXW156" s="991"/>
      <c r="BXX156" s="991"/>
      <c r="BXY156" s="991"/>
      <c r="BXZ156" s="991"/>
      <c r="BYA156" s="991"/>
      <c r="BYB156" s="991"/>
      <c r="BYC156" s="991"/>
      <c r="BYD156" s="991"/>
      <c r="BYE156" s="991"/>
      <c r="BYF156" s="991"/>
      <c r="BYG156" s="991"/>
      <c r="BYH156" s="991"/>
      <c r="BYI156" s="991"/>
      <c r="BYJ156" s="991"/>
      <c r="BYK156" s="991"/>
      <c r="BYL156" s="991"/>
      <c r="BYM156" s="991"/>
      <c r="BYN156" s="991"/>
      <c r="BYO156" s="991"/>
      <c r="BYP156" s="991"/>
      <c r="BYQ156" s="991"/>
      <c r="BYR156" s="991"/>
      <c r="BYS156" s="991"/>
      <c r="BYT156" s="991"/>
      <c r="BYU156" s="991"/>
      <c r="BYV156" s="991"/>
      <c r="BYW156" s="991"/>
      <c r="BYX156" s="991"/>
      <c r="BYY156" s="991"/>
      <c r="BYZ156" s="991"/>
      <c r="BZA156" s="991"/>
      <c r="BZB156" s="991"/>
      <c r="BZC156" s="991"/>
      <c r="BZD156" s="991"/>
      <c r="BZE156" s="991"/>
      <c r="BZF156" s="991"/>
      <c r="BZG156" s="991"/>
      <c r="BZH156" s="991"/>
      <c r="BZI156" s="991"/>
      <c r="BZJ156" s="991"/>
      <c r="BZK156" s="991"/>
      <c r="BZL156" s="991"/>
      <c r="BZM156" s="991"/>
      <c r="BZN156" s="991"/>
      <c r="BZO156" s="991"/>
      <c r="BZP156" s="991"/>
      <c r="BZQ156" s="991"/>
      <c r="BZR156" s="991"/>
      <c r="BZS156" s="991"/>
      <c r="BZT156" s="991"/>
      <c r="BZU156" s="991"/>
      <c r="BZV156" s="991"/>
      <c r="BZW156" s="991"/>
      <c r="BZX156" s="991"/>
      <c r="BZY156" s="991"/>
      <c r="BZZ156" s="991"/>
      <c r="CAA156" s="991"/>
      <c r="CAB156" s="991"/>
      <c r="CAC156" s="991"/>
      <c r="CAD156" s="991"/>
      <c r="CAE156" s="991"/>
      <c r="CAF156" s="991"/>
      <c r="CAG156" s="991"/>
      <c r="CAH156" s="991"/>
      <c r="CAI156" s="991"/>
      <c r="CAJ156" s="991"/>
      <c r="CAK156" s="991"/>
      <c r="CAL156" s="991"/>
      <c r="CAM156" s="991"/>
      <c r="CAN156" s="991"/>
      <c r="CAO156" s="991"/>
      <c r="CAP156" s="991"/>
      <c r="CAQ156" s="991"/>
      <c r="CAR156" s="991"/>
      <c r="CAS156" s="991"/>
      <c r="CAT156" s="991"/>
      <c r="CAU156" s="991"/>
      <c r="CAV156" s="991"/>
      <c r="CAW156" s="991"/>
      <c r="CAX156" s="991"/>
      <c r="CAY156" s="991"/>
      <c r="CAZ156" s="991"/>
      <c r="CBA156" s="991"/>
      <c r="CBB156" s="991"/>
      <c r="CBC156" s="991"/>
      <c r="CBD156" s="991"/>
      <c r="CBE156" s="991"/>
      <c r="CBF156" s="991"/>
      <c r="CBG156" s="991"/>
      <c r="CBH156" s="991"/>
      <c r="CBI156" s="991"/>
      <c r="CBJ156" s="991"/>
      <c r="CBK156" s="991"/>
      <c r="CBL156" s="991"/>
      <c r="CBM156" s="991"/>
      <c r="CBN156" s="991"/>
      <c r="CBO156" s="991"/>
      <c r="CBP156" s="991"/>
      <c r="CBQ156" s="991"/>
      <c r="CBR156" s="991"/>
      <c r="CBS156" s="991"/>
      <c r="CBT156" s="991"/>
      <c r="CBU156" s="991"/>
      <c r="CBV156" s="991"/>
      <c r="CBW156" s="991"/>
      <c r="CBX156" s="991"/>
      <c r="CBY156" s="991"/>
      <c r="CBZ156" s="991"/>
      <c r="CCA156" s="991"/>
      <c r="CCB156" s="991"/>
      <c r="CCC156" s="991"/>
      <c r="CCD156" s="991"/>
      <c r="CCE156" s="991"/>
      <c r="CCF156" s="991"/>
      <c r="CCG156" s="991"/>
      <c r="CCH156" s="991"/>
      <c r="CCI156" s="991"/>
      <c r="CCJ156" s="991"/>
      <c r="CCK156" s="991"/>
      <c r="CCL156" s="991"/>
      <c r="CCM156" s="991"/>
      <c r="CCN156" s="991"/>
      <c r="CCO156" s="991"/>
      <c r="CCP156" s="991"/>
      <c r="CCQ156" s="991"/>
      <c r="CCR156" s="991"/>
      <c r="CCS156" s="991"/>
      <c r="CCT156" s="991"/>
      <c r="CCU156" s="991"/>
      <c r="CCV156" s="991"/>
      <c r="CCW156" s="991"/>
      <c r="CCX156" s="991"/>
      <c r="CCY156" s="991"/>
      <c r="CCZ156" s="991"/>
      <c r="CDA156" s="991"/>
      <c r="CDB156" s="991"/>
      <c r="CDC156" s="991"/>
      <c r="CDD156" s="991"/>
      <c r="CDE156" s="991"/>
      <c r="CDF156" s="991"/>
      <c r="CDG156" s="991"/>
      <c r="CDH156" s="991"/>
      <c r="CDI156" s="991"/>
      <c r="CDJ156" s="991"/>
      <c r="CDK156" s="991"/>
      <c r="CDL156" s="991"/>
      <c r="CDM156" s="991"/>
      <c r="CDN156" s="991"/>
      <c r="CDO156" s="991"/>
      <c r="CDP156" s="991"/>
      <c r="CDQ156" s="991"/>
      <c r="CDR156" s="991"/>
      <c r="CDS156" s="991"/>
      <c r="CDT156" s="991"/>
      <c r="CDU156" s="991"/>
      <c r="CDV156" s="991"/>
      <c r="CDW156" s="991"/>
      <c r="CDX156" s="991"/>
      <c r="CDY156" s="991"/>
      <c r="CDZ156" s="991"/>
      <c r="CEA156" s="991"/>
      <c r="CEB156" s="991"/>
      <c r="CEC156" s="991"/>
      <c r="CED156" s="991"/>
      <c r="CEE156" s="991"/>
      <c r="CEF156" s="991"/>
      <c r="CEG156" s="991"/>
      <c r="CEH156" s="991"/>
      <c r="CEI156" s="991"/>
      <c r="CEJ156" s="991"/>
      <c r="CEK156" s="991"/>
      <c r="CEL156" s="991"/>
      <c r="CEM156" s="991"/>
      <c r="CEN156" s="991"/>
      <c r="CEO156" s="991"/>
      <c r="CEP156" s="991"/>
      <c r="CEQ156" s="991"/>
      <c r="CER156" s="991"/>
      <c r="CES156" s="991"/>
      <c r="CET156" s="991"/>
      <c r="CEU156" s="991"/>
      <c r="CEV156" s="991"/>
      <c r="CEW156" s="991"/>
      <c r="CEX156" s="991"/>
      <c r="CEY156" s="991"/>
      <c r="CEZ156" s="991"/>
      <c r="CFA156" s="991"/>
      <c r="CFB156" s="991"/>
      <c r="CFC156" s="991"/>
      <c r="CFD156" s="991"/>
      <c r="CFE156" s="991"/>
      <c r="CFF156" s="991"/>
      <c r="CFG156" s="991"/>
      <c r="CFH156" s="991"/>
      <c r="CFI156" s="991"/>
      <c r="CFJ156" s="991"/>
      <c r="CFK156" s="991"/>
      <c r="CFL156" s="991"/>
      <c r="CFM156" s="991"/>
      <c r="CFN156" s="991"/>
      <c r="CFO156" s="991"/>
      <c r="CFP156" s="991"/>
      <c r="CFQ156" s="991"/>
      <c r="CFR156" s="991"/>
      <c r="CFS156" s="991"/>
      <c r="CFT156" s="991"/>
      <c r="CFU156" s="991"/>
      <c r="CFV156" s="991"/>
      <c r="CFW156" s="991"/>
      <c r="CFX156" s="991"/>
      <c r="CFY156" s="991"/>
      <c r="CFZ156" s="991"/>
      <c r="CGA156" s="991"/>
      <c r="CGB156" s="991"/>
      <c r="CGC156" s="991"/>
      <c r="CGD156" s="991"/>
      <c r="CGE156" s="991"/>
      <c r="CGF156" s="991"/>
      <c r="CGG156" s="991"/>
      <c r="CGH156" s="991"/>
      <c r="CGI156" s="991"/>
      <c r="CGJ156" s="991"/>
      <c r="CGK156" s="991"/>
      <c r="CGL156" s="991"/>
      <c r="CGM156" s="991"/>
      <c r="CGN156" s="991"/>
      <c r="CGO156" s="991"/>
      <c r="CGP156" s="991"/>
      <c r="CGQ156" s="991"/>
      <c r="CGR156" s="991"/>
      <c r="CGS156" s="991"/>
      <c r="CGT156" s="991"/>
      <c r="CGU156" s="991"/>
      <c r="CGV156" s="991"/>
      <c r="CGW156" s="991"/>
      <c r="CGX156" s="991"/>
      <c r="CGY156" s="991"/>
      <c r="CGZ156" s="991"/>
      <c r="CHA156" s="991"/>
      <c r="CHB156" s="991"/>
      <c r="CHC156" s="991"/>
      <c r="CHD156" s="991"/>
      <c r="CHE156" s="991"/>
      <c r="CHF156" s="991"/>
      <c r="CHG156" s="991"/>
      <c r="CHH156" s="991"/>
      <c r="CHI156" s="991"/>
      <c r="CHJ156" s="991"/>
      <c r="CHK156" s="991"/>
      <c r="CHL156" s="991"/>
      <c r="CHM156" s="991"/>
      <c r="CHN156" s="991"/>
      <c r="CHO156" s="991"/>
      <c r="CHP156" s="991"/>
      <c r="CHQ156" s="991"/>
      <c r="CHR156" s="991"/>
      <c r="CHS156" s="991"/>
      <c r="CHT156" s="991"/>
      <c r="CHU156" s="991"/>
      <c r="CHV156" s="991"/>
      <c r="CHW156" s="991"/>
      <c r="CHX156" s="991"/>
      <c r="CHY156" s="991"/>
      <c r="CHZ156" s="991"/>
      <c r="CIA156" s="991"/>
      <c r="CIB156" s="991"/>
      <c r="CIC156" s="991"/>
      <c r="CID156" s="991"/>
      <c r="CIE156" s="991"/>
      <c r="CIF156" s="991"/>
      <c r="CIG156" s="991"/>
      <c r="CIH156" s="991"/>
      <c r="CII156" s="991"/>
      <c r="CIJ156" s="991"/>
      <c r="CIK156" s="991"/>
      <c r="CIL156" s="991"/>
      <c r="CIM156" s="991"/>
      <c r="CIN156" s="991"/>
      <c r="CIO156" s="991"/>
      <c r="CIP156" s="991"/>
      <c r="CIQ156" s="991"/>
      <c r="CIR156" s="991"/>
      <c r="CIS156" s="991"/>
      <c r="CIT156" s="991"/>
      <c r="CIU156" s="991"/>
      <c r="CIV156" s="991"/>
      <c r="CIW156" s="991"/>
      <c r="CIX156" s="991"/>
      <c r="CIY156" s="991"/>
      <c r="CIZ156" s="991"/>
      <c r="CJA156" s="991"/>
      <c r="CJB156" s="991"/>
      <c r="CJC156" s="991"/>
      <c r="CJD156" s="991"/>
      <c r="CJE156" s="991"/>
      <c r="CJF156" s="991"/>
      <c r="CJG156" s="991"/>
      <c r="CJH156" s="991"/>
      <c r="CJI156" s="991"/>
      <c r="CJJ156" s="991"/>
      <c r="CJK156" s="991"/>
      <c r="CJL156" s="991"/>
      <c r="CJM156" s="991"/>
      <c r="CJN156" s="991"/>
      <c r="CJO156" s="991"/>
      <c r="CJP156" s="991"/>
      <c r="CJQ156" s="991"/>
      <c r="CJR156" s="991"/>
      <c r="CJS156" s="991"/>
      <c r="CJT156" s="991"/>
      <c r="CJU156" s="991"/>
      <c r="CJV156" s="991"/>
      <c r="CJW156" s="991"/>
      <c r="CJX156" s="991"/>
      <c r="CJY156" s="991"/>
      <c r="CJZ156" s="991"/>
      <c r="CKA156" s="991"/>
      <c r="CKB156" s="991"/>
      <c r="CKC156" s="991"/>
      <c r="CKD156" s="991"/>
      <c r="CKE156" s="991"/>
      <c r="CKF156" s="991"/>
      <c r="CKG156" s="991"/>
      <c r="CKH156" s="991"/>
      <c r="CKI156" s="991"/>
      <c r="CKJ156" s="991"/>
      <c r="CKK156" s="991"/>
      <c r="CKL156" s="991"/>
      <c r="CKM156" s="991"/>
      <c r="CKN156" s="991"/>
      <c r="CKO156" s="991"/>
      <c r="CKP156" s="991"/>
      <c r="CKQ156" s="991"/>
      <c r="CKR156" s="991"/>
      <c r="CKS156" s="991"/>
      <c r="CKT156" s="991"/>
      <c r="CKU156" s="991"/>
      <c r="CKV156" s="991"/>
      <c r="CKW156" s="991"/>
      <c r="CKX156" s="991"/>
      <c r="CKY156" s="991"/>
      <c r="CKZ156" s="991"/>
      <c r="CLA156" s="991"/>
      <c r="CLB156" s="991"/>
      <c r="CLC156" s="991"/>
      <c r="CLD156" s="991"/>
      <c r="CLE156" s="991"/>
      <c r="CLF156" s="991"/>
      <c r="CLG156" s="991"/>
      <c r="CLH156" s="991"/>
      <c r="CLI156" s="991"/>
      <c r="CLJ156" s="991"/>
      <c r="CLK156" s="991"/>
      <c r="CLL156" s="991"/>
      <c r="CLM156" s="991"/>
      <c r="CLN156" s="991"/>
      <c r="CLO156" s="991"/>
      <c r="CLP156" s="991"/>
      <c r="CLQ156" s="991"/>
      <c r="CLR156" s="991"/>
      <c r="CLS156" s="991"/>
      <c r="CLT156" s="991"/>
      <c r="CLU156" s="991"/>
      <c r="CLV156" s="991"/>
      <c r="CLW156" s="991"/>
      <c r="CLX156" s="991"/>
      <c r="CLY156" s="991"/>
      <c r="CLZ156" s="991"/>
      <c r="CMA156" s="991"/>
      <c r="CMB156" s="991"/>
      <c r="CMC156" s="991"/>
      <c r="CMD156" s="991"/>
      <c r="CME156" s="991"/>
      <c r="CMF156" s="991"/>
      <c r="CMG156" s="991"/>
      <c r="CMH156" s="991"/>
      <c r="CMI156" s="991"/>
      <c r="CMJ156" s="991"/>
      <c r="CMK156" s="991"/>
      <c r="CML156" s="991"/>
      <c r="CMM156" s="991"/>
      <c r="CMN156" s="991"/>
      <c r="CMO156" s="991"/>
      <c r="CMP156" s="991"/>
      <c r="CMQ156" s="991"/>
      <c r="CMR156" s="991"/>
      <c r="CMS156" s="991"/>
      <c r="CMT156" s="991"/>
      <c r="CMU156" s="991"/>
      <c r="CMV156" s="991"/>
      <c r="CMW156" s="991"/>
      <c r="CMX156" s="991"/>
      <c r="CMY156" s="991"/>
      <c r="CMZ156" s="991"/>
      <c r="CNA156" s="991"/>
      <c r="CNB156" s="991"/>
      <c r="CNC156" s="991"/>
      <c r="CND156" s="991"/>
      <c r="CNE156" s="991"/>
      <c r="CNF156" s="991"/>
      <c r="CNG156" s="991"/>
      <c r="CNH156" s="991"/>
      <c r="CNI156" s="991"/>
      <c r="CNJ156" s="991"/>
      <c r="CNK156" s="991"/>
      <c r="CNL156" s="991"/>
      <c r="CNM156" s="991"/>
      <c r="CNN156" s="991"/>
      <c r="CNO156" s="991"/>
      <c r="CNP156" s="991"/>
      <c r="CNQ156" s="991"/>
      <c r="CNR156" s="991"/>
      <c r="CNS156" s="991"/>
      <c r="CNT156" s="991"/>
      <c r="CNU156" s="991"/>
      <c r="CNV156" s="991"/>
      <c r="CNW156" s="991"/>
      <c r="CNX156" s="991"/>
      <c r="CNY156" s="991"/>
      <c r="CNZ156" s="991"/>
      <c r="COA156" s="991"/>
      <c r="COB156" s="991"/>
      <c r="COC156" s="991"/>
      <c r="COD156" s="991"/>
      <c r="COE156" s="991"/>
      <c r="COF156" s="991"/>
      <c r="COG156" s="991"/>
      <c r="COH156" s="991"/>
      <c r="COI156" s="991"/>
      <c r="COJ156" s="991"/>
      <c r="COK156" s="991"/>
      <c r="COL156" s="991"/>
      <c r="COM156" s="991"/>
      <c r="CON156" s="991"/>
      <c r="COO156" s="991"/>
      <c r="COP156" s="991"/>
      <c r="COQ156" s="991"/>
      <c r="COR156" s="991"/>
      <c r="COS156" s="991"/>
      <c r="COT156" s="991"/>
      <c r="COU156" s="991"/>
      <c r="COV156" s="991"/>
      <c r="COW156" s="991"/>
      <c r="COX156" s="991"/>
      <c r="COY156" s="991"/>
      <c r="COZ156" s="991"/>
      <c r="CPA156" s="991"/>
      <c r="CPB156" s="991"/>
      <c r="CPC156" s="991"/>
      <c r="CPD156" s="991"/>
      <c r="CPE156" s="991"/>
      <c r="CPF156" s="991"/>
      <c r="CPG156" s="991"/>
      <c r="CPH156" s="991"/>
      <c r="CPI156" s="991"/>
      <c r="CPJ156" s="991"/>
      <c r="CPK156" s="991"/>
      <c r="CPL156" s="991"/>
      <c r="CPM156" s="991"/>
      <c r="CPN156" s="991"/>
      <c r="CPO156" s="991"/>
      <c r="CPP156" s="991"/>
      <c r="CPQ156" s="991"/>
      <c r="CPR156" s="991"/>
      <c r="CPS156" s="991"/>
      <c r="CPT156" s="991"/>
      <c r="CPU156" s="991"/>
      <c r="CPV156" s="991"/>
      <c r="CPW156" s="991"/>
      <c r="CPX156" s="991"/>
      <c r="CPY156" s="991"/>
      <c r="CPZ156" s="991"/>
      <c r="CQA156" s="991"/>
      <c r="CQB156" s="991"/>
      <c r="CQC156" s="991"/>
      <c r="CQD156" s="991"/>
      <c r="CQE156" s="991"/>
      <c r="CQF156" s="991"/>
      <c r="CQG156" s="991"/>
      <c r="CQH156" s="991"/>
      <c r="CQI156" s="991"/>
      <c r="CQJ156" s="991"/>
      <c r="CQK156" s="991"/>
      <c r="CQL156" s="991"/>
      <c r="CQM156" s="991"/>
      <c r="CQN156" s="991"/>
      <c r="CQO156" s="991"/>
      <c r="CQP156" s="991"/>
      <c r="CQQ156" s="991"/>
      <c r="CQR156" s="991"/>
      <c r="CQS156" s="991"/>
      <c r="CQT156" s="991"/>
      <c r="CQU156" s="991"/>
      <c r="CQV156" s="991"/>
      <c r="CQW156" s="991"/>
      <c r="CQX156" s="991"/>
      <c r="CQY156" s="991"/>
      <c r="CQZ156" s="991"/>
      <c r="CRA156" s="991"/>
      <c r="CRB156" s="991"/>
      <c r="CRC156" s="991"/>
      <c r="CRD156" s="991"/>
      <c r="CRE156" s="991"/>
      <c r="CRF156" s="991"/>
      <c r="CRG156" s="991"/>
      <c r="CRH156" s="991"/>
      <c r="CRI156" s="991"/>
      <c r="CRJ156" s="991"/>
      <c r="CRK156" s="991"/>
      <c r="CRL156" s="991"/>
      <c r="CRM156" s="991"/>
      <c r="CRN156" s="991"/>
      <c r="CRO156" s="991"/>
      <c r="CRP156" s="991"/>
      <c r="CRQ156" s="991"/>
      <c r="CRR156" s="991"/>
      <c r="CRS156" s="991"/>
      <c r="CRT156" s="991"/>
      <c r="CRU156" s="991"/>
      <c r="CRV156" s="991"/>
      <c r="CRW156" s="991"/>
      <c r="CRX156" s="991"/>
      <c r="CRY156" s="991"/>
      <c r="CRZ156" s="991"/>
      <c r="CSA156" s="991"/>
      <c r="CSB156" s="991"/>
      <c r="CSC156" s="991"/>
      <c r="CSD156" s="991"/>
      <c r="CSE156" s="991"/>
      <c r="CSF156" s="991"/>
      <c r="CSG156" s="991"/>
      <c r="CSH156" s="991"/>
      <c r="CSI156" s="991"/>
      <c r="CSJ156" s="991"/>
      <c r="CSK156" s="991"/>
      <c r="CSL156" s="991"/>
      <c r="CSM156" s="991"/>
      <c r="CSN156" s="991"/>
      <c r="CSO156" s="991"/>
      <c r="CSP156" s="991"/>
      <c r="CSQ156" s="991"/>
      <c r="CSR156" s="991"/>
      <c r="CSS156" s="991"/>
      <c r="CST156" s="991"/>
      <c r="CSU156" s="991"/>
      <c r="CSV156" s="991"/>
      <c r="CSW156" s="991"/>
      <c r="CSX156" s="991"/>
      <c r="CSY156" s="991"/>
      <c r="CSZ156" s="991"/>
      <c r="CTA156" s="991"/>
      <c r="CTB156" s="991"/>
      <c r="CTC156" s="991"/>
      <c r="CTD156" s="991"/>
      <c r="CTE156" s="991"/>
      <c r="CTF156" s="991"/>
      <c r="CTG156" s="991"/>
      <c r="CTH156" s="991"/>
      <c r="CTI156" s="991"/>
      <c r="CTJ156" s="991"/>
      <c r="CTK156" s="991"/>
      <c r="CTL156" s="991"/>
      <c r="CTM156" s="991"/>
      <c r="CTN156" s="991"/>
      <c r="CTO156" s="991"/>
      <c r="CTP156" s="991"/>
      <c r="CTQ156" s="991"/>
      <c r="CTR156" s="991"/>
      <c r="CTS156" s="991"/>
      <c r="CTT156" s="991"/>
      <c r="CTU156" s="991"/>
      <c r="CTV156" s="991"/>
      <c r="CTW156" s="991"/>
      <c r="CTX156" s="991"/>
      <c r="CTY156" s="991"/>
      <c r="CTZ156" s="991"/>
      <c r="CUA156" s="991"/>
      <c r="CUB156" s="991"/>
      <c r="CUC156" s="991"/>
      <c r="CUD156" s="991"/>
      <c r="CUE156" s="991"/>
      <c r="CUF156" s="991"/>
      <c r="CUG156" s="991"/>
      <c r="CUH156" s="991"/>
      <c r="CUI156" s="991"/>
      <c r="CUJ156" s="991"/>
      <c r="CUK156" s="991"/>
      <c r="CUL156" s="991"/>
      <c r="CUM156" s="991"/>
      <c r="CUN156" s="991"/>
      <c r="CUO156" s="991"/>
      <c r="CUP156" s="991"/>
      <c r="CUQ156" s="991"/>
      <c r="CUR156" s="991"/>
      <c r="CUS156" s="991"/>
      <c r="CUT156" s="991"/>
      <c r="CUU156" s="991"/>
      <c r="CUV156" s="991"/>
      <c r="CUW156" s="991"/>
      <c r="CUX156" s="991"/>
      <c r="CUY156" s="991"/>
      <c r="CUZ156" s="991"/>
      <c r="CVA156" s="991"/>
      <c r="CVB156" s="991"/>
      <c r="CVC156" s="991"/>
      <c r="CVD156" s="991"/>
      <c r="CVE156" s="991"/>
      <c r="CVF156" s="991"/>
      <c r="CVG156" s="991"/>
      <c r="CVH156" s="991"/>
      <c r="CVI156" s="991"/>
      <c r="CVJ156" s="991"/>
      <c r="CVK156" s="991"/>
      <c r="CVL156" s="991"/>
      <c r="CVM156" s="991"/>
      <c r="CVN156" s="991"/>
      <c r="CVO156" s="991"/>
      <c r="CVP156" s="991"/>
      <c r="CVQ156" s="991"/>
      <c r="CVR156" s="991"/>
      <c r="CVS156" s="991"/>
      <c r="CVT156" s="991"/>
      <c r="CVU156" s="991"/>
      <c r="CVV156" s="991"/>
      <c r="CVW156" s="991"/>
      <c r="CVX156" s="991"/>
      <c r="CVY156" s="991"/>
      <c r="CVZ156" s="991"/>
      <c r="CWA156" s="991"/>
      <c r="CWB156" s="991"/>
      <c r="CWC156" s="991"/>
      <c r="CWD156" s="991"/>
      <c r="CWE156" s="991"/>
      <c r="CWF156" s="991"/>
      <c r="CWG156" s="991"/>
      <c r="CWH156" s="991"/>
      <c r="CWI156" s="991"/>
      <c r="CWJ156" s="991"/>
      <c r="CWK156" s="991"/>
      <c r="CWL156" s="991"/>
      <c r="CWM156" s="991"/>
      <c r="CWN156" s="991"/>
      <c r="CWO156" s="991"/>
      <c r="CWP156" s="991"/>
      <c r="CWQ156" s="991"/>
      <c r="CWR156" s="991"/>
      <c r="CWS156" s="991"/>
      <c r="CWT156" s="991"/>
      <c r="CWU156" s="991"/>
      <c r="CWV156" s="991"/>
      <c r="CWW156" s="991"/>
      <c r="CWX156" s="991"/>
      <c r="CWY156" s="991"/>
      <c r="CWZ156" s="991"/>
      <c r="CXA156" s="991"/>
      <c r="CXB156" s="991"/>
      <c r="CXC156" s="991"/>
      <c r="CXD156" s="991"/>
      <c r="CXE156" s="991"/>
      <c r="CXF156" s="991"/>
      <c r="CXG156" s="991"/>
      <c r="CXH156" s="991"/>
      <c r="CXI156" s="991"/>
      <c r="CXJ156" s="991"/>
      <c r="CXK156" s="991"/>
      <c r="CXL156" s="991"/>
      <c r="CXM156" s="991"/>
      <c r="CXN156" s="991"/>
      <c r="CXO156" s="991"/>
      <c r="CXP156" s="991"/>
      <c r="CXQ156" s="991"/>
      <c r="CXR156" s="991"/>
      <c r="CXS156" s="991"/>
      <c r="CXT156" s="991"/>
      <c r="CXU156" s="991"/>
      <c r="CXV156" s="991"/>
      <c r="CXW156" s="991"/>
      <c r="CXX156" s="991"/>
      <c r="CXY156" s="991"/>
      <c r="CXZ156" s="991"/>
      <c r="CYA156" s="991"/>
      <c r="CYB156" s="991"/>
      <c r="CYC156" s="991"/>
      <c r="CYD156" s="991"/>
      <c r="CYE156" s="991"/>
      <c r="CYF156" s="991"/>
      <c r="CYG156" s="991"/>
      <c r="CYH156" s="991"/>
      <c r="CYI156" s="991"/>
      <c r="CYJ156" s="991"/>
      <c r="CYK156" s="991"/>
      <c r="CYL156" s="991"/>
      <c r="CYM156" s="991"/>
      <c r="CYN156" s="991"/>
      <c r="CYO156" s="991"/>
      <c r="CYP156" s="991"/>
      <c r="CYQ156" s="991"/>
      <c r="CYR156" s="991"/>
      <c r="CYS156" s="991"/>
      <c r="CYT156" s="991"/>
      <c r="CYU156" s="991"/>
      <c r="CYV156" s="991"/>
      <c r="CYW156" s="991"/>
      <c r="CYX156" s="991"/>
      <c r="CYY156" s="991"/>
      <c r="CYZ156" s="991"/>
      <c r="CZA156" s="991"/>
      <c r="CZB156" s="991"/>
      <c r="CZC156" s="991"/>
      <c r="CZD156" s="991"/>
      <c r="CZE156" s="991"/>
      <c r="CZF156" s="991"/>
      <c r="CZG156" s="991"/>
      <c r="CZH156" s="991"/>
      <c r="CZI156" s="991"/>
      <c r="CZJ156" s="991"/>
      <c r="CZK156" s="991"/>
      <c r="CZL156" s="991"/>
      <c r="CZM156" s="991"/>
      <c r="CZN156" s="991"/>
      <c r="CZO156" s="991"/>
      <c r="CZP156" s="991"/>
      <c r="CZQ156" s="991"/>
      <c r="CZR156" s="991"/>
      <c r="CZS156" s="991"/>
      <c r="CZT156" s="991"/>
      <c r="CZU156" s="991"/>
      <c r="CZV156" s="991"/>
      <c r="CZW156" s="991"/>
      <c r="CZX156" s="991"/>
      <c r="CZY156" s="991"/>
      <c r="CZZ156" s="991"/>
      <c r="DAA156" s="991"/>
      <c r="DAB156" s="991"/>
      <c r="DAC156" s="991"/>
      <c r="DAD156" s="991"/>
      <c r="DAE156" s="991"/>
      <c r="DAF156" s="991"/>
      <c r="DAG156" s="991"/>
      <c r="DAH156" s="991"/>
      <c r="DAI156" s="991"/>
      <c r="DAJ156" s="991"/>
      <c r="DAK156" s="991"/>
      <c r="DAL156" s="991"/>
      <c r="DAM156" s="991"/>
      <c r="DAN156" s="991"/>
      <c r="DAO156" s="991"/>
      <c r="DAP156" s="991"/>
      <c r="DAQ156" s="991"/>
      <c r="DAR156" s="991"/>
      <c r="DAS156" s="991"/>
      <c r="DAT156" s="991"/>
      <c r="DAU156" s="991"/>
      <c r="DAV156" s="991"/>
      <c r="DAW156" s="991"/>
      <c r="DAX156" s="991"/>
      <c r="DAY156" s="991"/>
      <c r="DAZ156" s="991"/>
      <c r="DBA156" s="991"/>
      <c r="DBB156" s="991"/>
      <c r="DBC156" s="991"/>
      <c r="DBD156" s="991"/>
      <c r="DBE156" s="991"/>
      <c r="DBF156" s="991"/>
      <c r="DBG156" s="991"/>
      <c r="DBH156" s="991"/>
      <c r="DBI156" s="991"/>
      <c r="DBJ156" s="991"/>
      <c r="DBK156" s="991"/>
      <c r="DBL156" s="991"/>
      <c r="DBM156" s="991"/>
      <c r="DBN156" s="991"/>
      <c r="DBO156" s="991"/>
      <c r="DBP156" s="991"/>
      <c r="DBQ156" s="991"/>
      <c r="DBR156" s="991"/>
      <c r="DBS156" s="991"/>
      <c r="DBT156" s="991"/>
      <c r="DBU156" s="991"/>
      <c r="DBV156" s="991"/>
      <c r="DBW156" s="991"/>
      <c r="DBX156" s="991"/>
      <c r="DBY156" s="991"/>
      <c r="DBZ156" s="991"/>
      <c r="DCA156" s="991"/>
      <c r="DCB156" s="991"/>
      <c r="DCC156" s="991"/>
      <c r="DCD156" s="991"/>
      <c r="DCE156" s="991"/>
      <c r="DCF156" s="991"/>
      <c r="DCG156" s="991"/>
      <c r="DCH156" s="991"/>
      <c r="DCI156" s="991"/>
      <c r="DCJ156" s="991"/>
      <c r="DCK156" s="991"/>
      <c r="DCL156" s="991"/>
      <c r="DCM156" s="991"/>
      <c r="DCN156" s="991"/>
      <c r="DCO156" s="991"/>
      <c r="DCP156" s="991"/>
      <c r="DCQ156" s="991"/>
      <c r="DCR156" s="991"/>
      <c r="DCS156" s="991"/>
      <c r="DCT156" s="991"/>
      <c r="DCU156" s="991"/>
      <c r="DCV156" s="991"/>
      <c r="DCW156" s="991"/>
      <c r="DCX156" s="991"/>
      <c r="DCY156" s="991"/>
      <c r="DCZ156" s="991"/>
      <c r="DDA156" s="991"/>
      <c r="DDB156" s="991"/>
      <c r="DDC156" s="991"/>
      <c r="DDD156" s="991"/>
      <c r="DDE156" s="991"/>
      <c r="DDF156" s="991"/>
      <c r="DDG156" s="991"/>
      <c r="DDH156" s="991"/>
      <c r="DDI156" s="991"/>
      <c r="DDJ156" s="991"/>
      <c r="DDK156" s="991"/>
      <c r="DDL156" s="991"/>
      <c r="DDM156" s="991"/>
      <c r="DDN156" s="991"/>
      <c r="DDO156" s="991"/>
      <c r="DDP156" s="991"/>
      <c r="DDQ156" s="991"/>
      <c r="DDR156" s="991"/>
      <c r="DDS156" s="991"/>
      <c r="DDT156" s="991"/>
      <c r="DDU156" s="991"/>
      <c r="DDV156" s="991"/>
      <c r="DDW156" s="991"/>
      <c r="DDX156" s="991"/>
      <c r="DDY156" s="991"/>
      <c r="DDZ156" s="991"/>
      <c r="DEA156" s="991"/>
      <c r="DEB156" s="991"/>
      <c r="DEC156" s="991"/>
      <c r="DED156" s="991"/>
      <c r="DEE156" s="991"/>
      <c r="DEF156" s="991"/>
      <c r="DEG156" s="991"/>
      <c r="DEH156" s="991"/>
      <c r="DEI156" s="991"/>
      <c r="DEJ156" s="991"/>
      <c r="DEK156" s="991"/>
      <c r="DEL156" s="991"/>
      <c r="DEM156" s="991"/>
      <c r="DEN156" s="991"/>
      <c r="DEO156" s="991"/>
      <c r="DEP156" s="991"/>
      <c r="DEQ156" s="991"/>
      <c r="DER156" s="991"/>
      <c r="DES156" s="991"/>
      <c r="DET156" s="991"/>
      <c r="DEU156" s="991"/>
      <c r="DEV156" s="991"/>
      <c r="DEW156" s="991"/>
      <c r="DEX156" s="991"/>
      <c r="DEY156" s="991"/>
      <c r="DEZ156" s="991"/>
      <c r="DFA156" s="991"/>
      <c r="DFB156" s="991"/>
      <c r="DFC156" s="991"/>
      <c r="DFD156" s="991"/>
      <c r="DFE156" s="991"/>
      <c r="DFF156" s="991"/>
      <c r="DFG156" s="991"/>
      <c r="DFH156" s="991"/>
      <c r="DFI156" s="991"/>
      <c r="DFJ156" s="991"/>
      <c r="DFK156" s="991"/>
      <c r="DFL156" s="991"/>
      <c r="DFM156" s="991"/>
      <c r="DFN156" s="991"/>
      <c r="DFO156" s="991"/>
      <c r="DFP156" s="991"/>
      <c r="DFQ156" s="991"/>
      <c r="DFR156" s="991"/>
      <c r="DFS156" s="991"/>
      <c r="DFT156" s="991"/>
      <c r="DFU156" s="991"/>
      <c r="DFV156" s="991"/>
      <c r="DFW156" s="991"/>
      <c r="DFX156" s="991"/>
      <c r="DFY156" s="991"/>
      <c r="DFZ156" s="991"/>
      <c r="DGA156" s="991"/>
      <c r="DGB156" s="991"/>
      <c r="DGC156" s="991"/>
      <c r="DGD156" s="991"/>
      <c r="DGE156" s="991"/>
      <c r="DGF156" s="991"/>
      <c r="DGG156" s="991"/>
      <c r="DGH156" s="991"/>
      <c r="DGI156" s="991"/>
      <c r="DGJ156" s="991"/>
      <c r="DGK156" s="991"/>
      <c r="DGL156" s="991"/>
      <c r="DGM156" s="991"/>
      <c r="DGN156" s="991"/>
      <c r="DGO156" s="991"/>
      <c r="DGP156" s="991"/>
      <c r="DGQ156" s="991"/>
      <c r="DGR156" s="991"/>
      <c r="DGS156" s="991"/>
      <c r="DGT156" s="991"/>
      <c r="DGU156" s="991"/>
      <c r="DGV156" s="991"/>
      <c r="DGW156" s="991"/>
      <c r="DGX156" s="991"/>
      <c r="DGY156" s="991"/>
      <c r="DGZ156" s="991"/>
      <c r="DHA156" s="991"/>
      <c r="DHB156" s="991"/>
      <c r="DHC156" s="991"/>
      <c r="DHD156" s="991"/>
      <c r="DHE156" s="991"/>
      <c r="DHF156" s="991"/>
      <c r="DHG156" s="991"/>
      <c r="DHH156" s="991"/>
      <c r="DHI156" s="991"/>
      <c r="DHJ156" s="991"/>
      <c r="DHK156" s="991"/>
      <c r="DHL156" s="991"/>
      <c r="DHM156" s="991"/>
      <c r="DHN156" s="991"/>
      <c r="DHO156" s="991"/>
      <c r="DHP156" s="991"/>
      <c r="DHQ156" s="991"/>
      <c r="DHR156" s="991"/>
      <c r="DHS156" s="991"/>
      <c r="DHT156" s="991"/>
      <c r="DHU156" s="991"/>
      <c r="DHV156" s="991"/>
      <c r="DHW156" s="991"/>
      <c r="DHX156" s="991"/>
      <c r="DHY156" s="991"/>
      <c r="DHZ156" s="991"/>
      <c r="DIA156" s="991"/>
      <c r="DIB156" s="991"/>
      <c r="DIC156" s="991"/>
      <c r="DID156" s="991"/>
      <c r="DIE156" s="991"/>
      <c r="DIF156" s="991"/>
      <c r="DIG156" s="991"/>
      <c r="DIH156" s="991"/>
      <c r="DII156" s="991"/>
      <c r="DIJ156" s="991"/>
      <c r="DIK156" s="991"/>
      <c r="DIL156" s="991"/>
      <c r="DIM156" s="991"/>
      <c r="DIN156" s="991"/>
      <c r="DIO156" s="991"/>
      <c r="DIP156" s="991"/>
      <c r="DIQ156" s="991"/>
      <c r="DIR156" s="991"/>
      <c r="DIS156" s="991"/>
      <c r="DIT156" s="991"/>
      <c r="DIU156" s="991"/>
      <c r="DIV156" s="991"/>
      <c r="DIW156" s="991"/>
      <c r="DIX156" s="991"/>
      <c r="DIY156" s="991"/>
      <c r="DIZ156" s="991"/>
      <c r="DJA156" s="991"/>
      <c r="DJB156" s="991"/>
      <c r="DJC156" s="991"/>
      <c r="DJD156" s="991"/>
      <c r="DJE156" s="991"/>
      <c r="DJF156" s="991"/>
      <c r="DJG156" s="991"/>
      <c r="DJH156" s="991"/>
      <c r="DJI156" s="991"/>
      <c r="DJJ156" s="991"/>
      <c r="DJK156" s="991"/>
      <c r="DJL156" s="991"/>
      <c r="DJM156" s="991"/>
      <c r="DJN156" s="991"/>
      <c r="DJO156" s="991"/>
      <c r="DJP156" s="991"/>
      <c r="DJQ156" s="991"/>
      <c r="DJR156" s="991"/>
      <c r="DJS156" s="991"/>
      <c r="DJT156" s="991"/>
      <c r="DJU156" s="991"/>
      <c r="DJV156" s="991"/>
      <c r="DJW156" s="991"/>
      <c r="DJX156" s="991"/>
      <c r="DJY156" s="991"/>
      <c r="DJZ156" s="991"/>
      <c r="DKA156" s="991"/>
      <c r="DKB156" s="991"/>
      <c r="DKC156" s="991"/>
      <c r="DKD156" s="991"/>
      <c r="DKE156" s="991"/>
      <c r="DKF156" s="991"/>
      <c r="DKG156" s="991"/>
      <c r="DKH156" s="991"/>
      <c r="DKI156" s="991"/>
      <c r="DKJ156" s="991"/>
      <c r="DKK156" s="991"/>
      <c r="DKL156" s="991"/>
      <c r="DKM156" s="991"/>
      <c r="DKN156" s="991"/>
      <c r="DKO156" s="991"/>
      <c r="DKP156" s="991"/>
      <c r="DKQ156" s="991"/>
      <c r="DKR156" s="991"/>
      <c r="DKS156" s="991"/>
      <c r="DKT156" s="991"/>
      <c r="DKU156" s="991"/>
      <c r="DKV156" s="991"/>
      <c r="DKW156" s="991"/>
      <c r="DKX156" s="991"/>
      <c r="DKY156" s="991"/>
      <c r="DKZ156" s="991"/>
      <c r="DLA156" s="991"/>
      <c r="DLB156" s="991"/>
      <c r="DLC156" s="991"/>
      <c r="DLD156" s="991"/>
      <c r="DLE156" s="991"/>
      <c r="DLF156" s="991"/>
      <c r="DLG156" s="991"/>
      <c r="DLH156" s="991"/>
      <c r="DLI156" s="991"/>
      <c r="DLJ156" s="991"/>
      <c r="DLK156" s="991"/>
      <c r="DLL156" s="991"/>
      <c r="DLM156" s="991"/>
      <c r="DLN156" s="991"/>
      <c r="DLO156" s="991"/>
      <c r="DLP156" s="991"/>
      <c r="DLQ156" s="991"/>
      <c r="DLR156" s="991"/>
      <c r="DLS156" s="991"/>
      <c r="DLT156" s="991"/>
      <c r="DLU156" s="991"/>
      <c r="DLV156" s="991"/>
      <c r="DLW156" s="991"/>
      <c r="DLX156" s="991"/>
      <c r="DLY156" s="991"/>
      <c r="DLZ156" s="991"/>
      <c r="DMA156" s="991"/>
      <c r="DMB156" s="991"/>
      <c r="DMC156" s="991"/>
      <c r="DMD156" s="991"/>
      <c r="DME156" s="991"/>
      <c r="DMF156" s="991"/>
      <c r="DMG156" s="991"/>
      <c r="DMH156" s="991"/>
      <c r="DMI156" s="991"/>
      <c r="DMJ156" s="991"/>
      <c r="DMK156" s="991"/>
      <c r="DML156" s="991"/>
      <c r="DMM156" s="991"/>
      <c r="DMN156" s="991"/>
      <c r="DMO156" s="991"/>
      <c r="DMP156" s="991"/>
      <c r="DMQ156" s="991"/>
      <c r="DMR156" s="991"/>
      <c r="DMS156" s="991"/>
      <c r="DMT156" s="991"/>
      <c r="DMU156" s="991"/>
      <c r="DMV156" s="991"/>
      <c r="DMW156" s="991"/>
      <c r="DMX156" s="991"/>
      <c r="DMY156" s="991"/>
      <c r="DMZ156" s="991"/>
      <c r="DNA156" s="991"/>
      <c r="DNB156" s="991"/>
      <c r="DNC156" s="991"/>
      <c r="DND156" s="991"/>
      <c r="DNE156" s="991"/>
      <c r="DNF156" s="991"/>
      <c r="DNG156" s="991"/>
      <c r="DNH156" s="991"/>
      <c r="DNI156" s="991"/>
      <c r="DNJ156" s="991"/>
      <c r="DNK156" s="991"/>
      <c r="DNL156" s="991"/>
      <c r="DNM156" s="991"/>
      <c r="DNN156" s="991"/>
      <c r="DNO156" s="991"/>
      <c r="DNP156" s="991"/>
      <c r="DNQ156" s="991"/>
      <c r="DNR156" s="991"/>
      <c r="DNS156" s="991"/>
      <c r="DNT156" s="991"/>
      <c r="DNU156" s="991"/>
      <c r="DNV156" s="991"/>
      <c r="DNW156" s="991"/>
      <c r="DNX156" s="991"/>
      <c r="DNY156" s="991"/>
      <c r="DNZ156" s="991"/>
      <c r="DOA156" s="991"/>
      <c r="DOB156" s="991"/>
      <c r="DOC156" s="991"/>
      <c r="DOD156" s="991"/>
      <c r="DOE156" s="991"/>
      <c r="DOF156" s="991"/>
      <c r="DOG156" s="991"/>
      <c r="DOH156" s="991"/>
      <c r="DOI156" s="991"/>
      <c r="DOJ156" s="991"/>
      <c r="DOK156" s="991"/>
      <c r="DOL156" s="991"/>
      <c r="DOM156" s="991"/>
      <c r="DON156" s="991"/>
      <c r="DOO156" s="991"/>
      <c r="DOP156" s="991"/>
      <c r="DOQ156" s="991"/>
      <c r="DOR156" s="991"/>
      <c r="DOS156" s="991"/>
      <c r="DOT156" s="991"/>
      <c r="DOU156" s="991"/>
      <c r="DOV156" s="991"/>
      <c r="DOW156" s="991"/>
      <c r="DOX156" s="991"/>
      <c r="DOY156" s="991"/>
      <c r="DOZ156" s="991"/>
      <c r="DPA156" s="991"/>
      <c r="DPB156" s="991"/>
      <c r="DPC156" s="991"/>
      <c r="DPD156" s="991"/>
      <c r="DPE156" s="991"/>
      <c r="DPF156" s="991"/>
      <c r="DPG156" s="991"/>
      <c r="DPH156" s="991"/>
      <c r="DPI156" s="991"/>
      <c r="DPJ156" s="991"/>
      <c r="DPK156" s="991"/>
      <c r="DPL156" s="991"/>
      <c r="DPM156" s="991"/>
      <c r="DPN156" s="991"/>
      <c r="DPO156" s="991"/>
      <c r="DPP156" s="991"/>
      <c r="DPQ156" s="991"/>
      <c r="DPR156" s="991"/>
      <c r="DPS156" s="991"/>
      <c r="DPT156" s="991"/>
      <c r="DPU156" s="991"/>
      <c r="DPV156" s="991"/>
      <c r="DPW156" s="991"/>
      <c r="DPX156" s="991"/>
      <c r="DPY156" s="991"/>
      <c r="DPZ156" s="991"/>
      <c r="DQA156" s="991"/>
      <c r="DQB156" s="991"/>
      <c r="DQC156" s="991"/>
      <c r="DQD156" s="991"/>
      <c r="DQE156" s="991"/>
      <c r="DQF156" s="991"/>
      <c r="DQG156" s="991"/>
      <c r="DQH156" s="991"/>
      <c r="DQI156" s="991"/>
      <c r="DQJ156" s="991"/>
      <c r="DQK156" s="991"/>
      <c r="DQL156" s="991"/>
      <c r="DQM156" s="991"/>
      <c r="DQN156" s="991"/>
      <c r="DQO156" s="991"/>
      <c r="DQP156" s="991"/>
      <c r="DQQ156" s="991"/>
      <c r="DQR156" s="991"/>
      <c r="DQS156" s="991"/>
      <c r="DQT156" s="991"/>
      <c r="DQU156" s="991"/>
      <c r="DQV156" s="991"/>
      <c r="DQW156" s="991"/>
      <c r="DQX156" s="991"/>
      <c r="DQY156" s="991"/>
      <c r="DQZ156" s="991"/>
      <c r="DRA156" s="991"/>
      <c r="DRB156" s="991"/>
      <c r="DRC156" s="991"/>
      <c r="DRD156" s="991"/>
      <c r="DRE156" s="991"/>
      <c r="DRF156" s="991"/>
      <c r="DRG156" s="991"/>
      <c r="DRH156" s="991"/>
      <c r="DRI156" s="991"/>
      <c r="DRJ156" s="991"/>
      <c r="DRK156" s="991"/>
      <c r="DRL156" s="991"/>
      <c r="DRM156" s="991"/>
      <c r="DRN156" s="991"/>
      <c r="DRO156" s="991"/>
      <c r="DRP156" s="991"/>
      <c r="DRQ156" s="991"/>
      <c r="DRR156" s="991"/>
      <c r="DRS156" s="991"/>
      <c r="DRT156" s="991"/>
      <c r="DRU156" s="991"/>
      <c r="DRV156" s="991"/>
      <c r="DRW156" s="991"/>
      <c r="DRX156" s="991"/>
      <c r="DRY156" s="991"/>
      <c r="DRZ156" s="991"/>
      <c r="DSA156" s="991"/>
      <c r="DSB156" s="991"/>
      <c r="DSC156" s="991"/>
      <c r="DSD156" s="991"/>
      <c r="DSE156" s="991"/>
      <c r="DSF156" s="991"/>
      <c r="DSG156" s="991"/>
      <c r="DSH156" s="991"/>
      <c r="DSI156" s="991"/>
      <c r="DSJ156" s="991"/>
      <c r="DSK156" s="991"/>
      <c r="DSL156" s="991"/>
      <c r="DSM156" s="991"/>
      <c r="DSN156" s="991"/>
      <c r="DSO156" s="991"/>
      <c r="DSP156" s="991"/>
      <c r="DSQ156" s="991"/>
      <c r="DSR156" s="991"/>
      <c r="DSS156" s="991"/>
      <c r="DST156" s="991"/>
      <c r="DSU156" s="991"/>
      <c r="DSV156" s="991"/>
      <c r="DSW156" s="991"/>
      <c r="DSX156" s="991"/>
      <c r="DSY156" s="991"/>
      <c r="DSZ156" s="991"/>
      <c r="DTA156" s="991"/>
      <c r="DTB156" s="991"/>
      <c r="DTC156" s="991"/>
      <c r="DTD156" s="991"/>
      <c r="DTE156" s="991"/>
      <c r="DTF156" s="991"/>
      <c r="DTG156" s="991"/>
      <c r="DTH156" s="991"/>
      <c r="DTI156" s="991"/>
      <c r="DTJ156" s="991"/>
      <c r="DTK156" s="991"/>
      <c r="DTL156" s="991"/>
      <c r="DTM156" s="991"/>
      <c r="DTN156" s="991"/>
      <c r="DTO156" s="991"/>
      <c r="DTP156" s="991"/>
      <c r="DTQ156" s="991"/>
      <c r="DTR156" s="991"/>
      <c r="DTS156" s="991"/>
      <c r="DTT156" s="991"/>
      <c r="DTU156" s="991"/>
      <c r="DTV156" s="991"/>
      <c r="DTW156" s="991"/>
      <c r="DTX156" s="991"/>
      <c r="DTY156" s="991"/>
      <c r="DTZ156" s="991"/>
      <c r="DUA156" s="991"/>
      <c r="DUB156" s="991"/>
      <c r="DUC156" s="991"/>
      <c r="DUD156" s="991"/>
      <c r="DUE156" s="991"/>
      <c r="DUF156" s="991"/>
      <c r="DUG156" s="991"/>
      <c r="DUH156" s="991"/>
      <c r="DUI156" s="991"/>
      <c r="DUJ156" s="991"/>
      <c r="DUK156" s="991"/>
      <c r="DUL156" s="991"/>
      <c r="DUM156" s="991"/>
      <c r="DUN156" s="991"/>
      <c r="DUO156" s="991"/>
      <c r="DUP156" s="991"/>
      <c r="DUQ156" s="991"/>
      <c r="DUR156" s="991"/>
      <c r="DUS156" s="991"/>
      <c r="DUT156" s="991"/>
      <c r="DUU156" s="991"/>
      <c r="DUV156" s="991"/>
      <c r="DUW156" s="991"/>
      <c r="DUX156" s="991"/>
      <c r="DUY156" s="991"/>
      <c r="DUZ156" s="991"/>
      <c r="DVA156" s="991"/>
      <c r="DVB156" s="991"/>
      <c r="DVC156" s="991"/>
      <c r="DVD156" s="991"/>
      <c r="DVE156" s="991"/>
      <c r="DVF156" s="991"/>
      <c r="DVG156" s="991"/>
      <c r="DVH156" s="991"/>
      <c r="DVI156" s="991"/>
      <c r="DVJ156" s="991"/>
      <c r="DVK156" s="991"/>
      <c r="DVL156" s="991"/>
      <c r="DVM156" s="991"/>
      <c r="DVN156" s="991"/>
      <c r="DVO156" s="991"/>
      <c r="DVP156" s="991"/>
      <c r="DVQ156" s="991"/>
      <c r="DVR156" s="991"/>
      <c r="DVS156" s="991"/>
      <c r="DVT156" s="991"/>
      <c r="DVU156" s="991"/>
      <c r="DVV156" s="991"/>
      <c r="DVW156" s="991"/>
      <c r="DVX156" s="991"/>
      <c r="DVY156" s="991"/>
      <c r="DVZ156" s="991"/>
      <c r="DWA156" s="991"/>
      <c r="DWB156" s="991"/>
      <c r="DWC156" s="991"/>
      <c r="DWD156" s="991"/>
      <c r="DWE156" s="991"/>
      <c r="DWF156" s="991"/>
      <c r="DWG156" s="991"/>
      <c r="DWH156" s="991"/>
      <c r="DWI156" s="991"/>
      <c r="DWJ156" s="991"/>
      <c r="DWK156" s="991"/>
      <c r="DWL156" s="991"/>
      <c r="DWM156" s="991"/>
      <c r="DWN156" s="991"/>
      <c r="DWO156" s="991"/>
      <c r="DWP156" s="991"/>
      <c r="DWQ156" s="991"/>
      <c r="DWR156" s="991"/>
      <c r="DWS156" s="991"/>
      <c r="DWT156" s="991"/>
      <c r="DWU156" s="991"/>
      <c r="DWV156" s="991"/>
      <c r="DWW156" s="991"/>
      <c r="DWX156" s="991"/>
      <c r="DWY156" s="991"/>
      <c r="DWZ156" s="991"/>
      <c r="DXA156" s="991"/>
      <c r="DXB156" s="991"/>
      <c r="DXC156" s="991"/>
      <c r="DXD156" s="991"/>
      <c r="DXE156" s="991"/>
      <c r="DXF156" s="991"/>
      <c r="DXG156" s="991"/>
      <c r="DXH156" s="991"/>
      <c r="DXI156" s="991"/>
      <c r="DXJ156" s="991"/>
      <c r="DXK156" s="991"/>
      <c r="DXL156" s="991"/>
      <c r="DXM156" s="991"/>
      <c r="DXN156" s="991"/>
      <c r="DXO156" s="991"/>
      <c r="DXP156" s="991"/>
      <c r="DXQ156" s="991"/>
      <c r="DXR156" s="991"/>
      <c r="DXS156" s="991"/>
      <c r="DXT156" s="991"/>
      <c r="DXU156" s="991"/>
      <c r="DXV156" s="991"/>
      <c r="DXW156" s="991"/>
      <c r="DXX156" s="991"/>
      <c r="DXY156" s="991"/>
      <c r="DXZ156" s="991"/>
      <c r="DYA156" s="991"/>
      <c r="DYB156" s="991"/>
      <c r="DYC156" s="991"/>
      <c r="DYD156" s="991"/>
      <c r="DYE156" s="991"/>
      <c r="DYF156" s="991"/>
      <c r="DYG156" s="991"/>
      <c r="DYH156" s="991"/>
      <c r="DYI156" s="991"/>
      <c r="DYJ156" s="991"/>
      <c r="DYK156" s="991"/>
      <c r="DYL156" s="991"/>
      <c r="DYM156" s="991"/>
      <c r="DYN156" s="991"/>
      <c r="DYO156" s="991"/>
      <c r="DYP156" s="991"/>
      <c r="DYQ156" s="991"/>
      <c r="DYR156" s="991"/>
      <c r="DYS156" s="991"/>
      <c r="DYT156" s="991"/>
      <c r="DYU156" s="991"/>
      <c r="DYV156" s="991"/>
      <c r="DYW156" s="991"/>
      <c r="DYX156" s="991"/>
      <c r="DYY156" s="991"/>
      <c r="DYZ156" s="991"/>
      <c r="DZA156" s="991"/>
      <c r="DZB156" s="991"/>
      <c r="DZC156" s="991"/>
      <c r="DZD156" s="991"/>
      <c r="DZE156" s="991"/>
      <c r="DZF156" s="991"/>
      <c r="DZG156" s="991"/>
      <c r="DZH156" s="991"/>
      <c r="DZI156" s="991"/>
      <c r="DZJ156" s="991"/>
      <c r="DZK156" s="991"/>
      <c r="DZL156" s="991"/>
      <c r="DZM156" s="991"/>
      <c r="DZN156" s="991"/>
      <c r="DZO156" s="991"/>
      <c r="DZP156" s="991"/>
      <c r="DZQ156" s="991"/>
      <c r="DZR156" s="991"/>
      <c r="DZS156" s="991"/>
      <c r="DZT156" s="991"/>
      <c r="DZU156" s="991"/>
      <c r="DZV156" s="991"/>
      <c r="DZW156" s="991"/>
      <c r="DZX156" s="991"/>
      <c r="DZY156" s="991"/>
      <c r="DZZ156" s="991"/>
      <c r="EAA156" s="991"/>
      <c r="EAB156" s="991"/>
      <c r="EAC156" s="991"/>
      <c r="EAD156" s="991"/>
      <c r="EAE156" s="991"/>
      <c r="EAF156" s="991"/>
      <c r="EAG156" s="991"/>
      <c r="EAH156" s="991"/>
      <c r="EAI156" s="991"/>
      <c r="EAJ156" s="991"/>
      <c r="EAK156" s="991"/>
      <c r="EAL156" s="991"/>
      <c r="EAM156" s="991"/>
      <c r="EAN156" s="991"/>
      <c r="EAO156" s="991"/>
      <c r="EAP156" s="991"/>
      <c r="EAQ156" s="991"/>
      <c r="EAR156" s="991"/>
      <c r="EAS156" s="991"/>
      <c r="EAT156" s="991"/>
      <c r="EAU156" s="991"/>
      <c r="EAV156" s="991"/>
      <c r="EAW156" s="991"/>
      <c r="EAX156" s="991"/>
      <c r="EAY156" s="991"/>
      <c r="EAZ156" s="991"/>
      <c r="EBA156" s="991"/>
      <c r="EBB156" s="991"/>
      <c r="EBC156" s="991"/>
      <c r="EBD156" s="991"/>
      <c r="EBE156" s="991"/>
      <c r="EBF156" s="991"/>
      <c r="EBG156" s="991"/>
      <c r="EBH156" s="991"/>
      <c r="EBI156" s="991"/>
      <c r="EBJ156" s="991"/>
      <c r="EBK156" s="991"/>
      <c r="EBL156" s="991"/>
      <c r="EBM156" s="991"/>
      <c r="EBN156" s="991"/>
      <c r="EBO156" s="991"/>
      <c r="EBP156" s="991"/>
      <c r="EBQ156" s="991"/>
      <c r="EBR156" s="991"/>
      <c r="EBS156" s="991"/>
      <c r="EBT156" s="991"/>
      <c r="EBU156" s="991"/>
      <c r="EBV156" s="991"/>
      <c r="EBW156" s="991"/>
      <c r="EBX156" s="991"/>
      <c r="EBY156" s="991"/>
      <c r="EBZ156" s="991"/>
      <c r="ECA156" s="991"/>
      <c r="ECB156" s="991"/>
      <c r="ECC156" s="991"/>
      <c r="ECD156" s="991"/>
      <c r="ECE156" s="991"/>
      <c r="ECF156" s="991"/>
      <c r="ECG156" s="991"/>
      <c r="ECH156" s="991"/>
      <c r="ECI156" s="991"/>
      <c r="ECJ156" s="991"/>
      <c r="ECK156" s="991"/>
      <c r="ECL156" s="991"/>
      <c r="ECM156" s="991"/>
      <c r="ECN156" s="991"/>
      <c r="ECO156" s="991"/>
      <c r="ECP156" s="991"/>
      <c r="ECQ156" s="991"/>
      <c r="ECR156" s="991"/>
      <c r="ECS156" s="991"/>
      <c r="ECT156" s="991"/>
      <c r="ECU156" s="991"/>
      <c r="ECV156" s="991"/>
      <c r="ECW156" s="991"/>
      <c r="ECX156" s="991"/>
      <c r="ECY156" s="991"/>
      <c r="ECZ156" s="991"/>
      <c r="EDA156" s="991"/>
      <c r="EDB156" s="991"/>
      <c r="EDC156" s="991"/>
      <c r="EDD156" s="991"/>
      <c r="EDE156" s="991"/>
      <c r="EDF156" s="991"/>
      <c r="EDG156" s="991"/>
      <c r="EDH156" s="991"/>
      <c r="EDI156" s="991"/>
      <c r="EDJ156" s="991"/>
      <c r="EDK156" s="991"/>
      <c r="EDL156" s="991"/>
      <c r="EDM156" s="991"/>
      <c r="EDN156" s="991"/>
      <c r="EDO156" s="991"/>
      <c r="EDP156" s="991"/>
      <c r="EDQ156" s="991"/>
      <c r="EDR156" s="991"/>
      <c r="EDS156" s="991"/>
      <c r="EDT156" s="991"/>
      <c r="EDU156" s="991"/>
      <c r="EDV156" s="991"/>
      <c r="EDW156" s="991"/>
      <c r="EDX156" s="991"/>
      <c r="EDY156" s="991"/>
      <c r="EDZ156" s="991"/>
      <c r="EEA156" s="991"/>
      <c r="EEB156" s="991"/>
      <c r="EEC156" s="991"/>
      <c r="EED156" s="991"/>
      <c r="EEE156" s="991"/>
      <c r="EEF156" s="991"/>
      <c r="EEG156" s="991"/>
      <c r="EEH156" s="991"/>
      <c r="EEI156" s="991"/>
      <c r="EEJ156" s="991"/>
      <c r="EEK156" s="991"/>
      <c r="EEL156" s="991"/>
      <c r="EEM156" s="991"/>
      <c r="EEN156" s="991"/>
      <c r="EEO156" s="991"/>
      <c r="EEP156" s="991"/>
      <c r="EEQ156" s="991"/>
      <c r="EER156" s="991"/>
      <c r="EES156" s="991"/>
      <c r="EET156" s="991"/>
      <c r="EEU156" s="991"/>
      <c r="EEV156" s="991"/>
      <c r="EEW156" s="991"/>
      <c r="EEX156" s="991"/>
      <c r="EEY156" s="991"/>
      <c r="EEZ156" s="991"/>
      <c r="EFA156" s="991"/>
      <c r="EFB156" s="991"/>
      <c r="EFC156" s="991"/>
      <c r="EFD156" s="991"/>
      <c r="EFE156" s="991"/>
      <c r="EFF156" s="991"/>
      <c r="EFG156" s="991"/>
      <c r="EFH156" s="991"/>
      <c r="EFI156" s="991"/>
      <c r="EFJ156" s="991"/>
      <c r="EFK156" s="991"/>
      <c r="EFL156" s="991"/>
      <c r="EFM156" s="991"/>
      <c r="EFN156" s="991"/>
      <c r="EFO156" s="991"/>
      <c r="EFP156" s="991"/>
      <c r="EFQ156" s="991"/>
      <c r="EFR156" s="991"/>
      <c r="EFS156" s="991"/>
      <c r="EFT156" s="991"/>
      <c r="EFU156" s="991"/>
      <c r="EFV156" s="991"/>
      <c r="EFW156" s="991"/>
      <c r="EFX156" s="991"/>
      <c r="EFY156" s="991"/>
      <c r="EFZ156" s="991"/>
      <c r="EGA156" s="991"/>
      <c r="EGB156" s="991"/>
      <c r="EGC156" s="991"/>
      <c r="EGD156" s="991"/>
      <c r="EGE156" s="991"/>
      <c r="EGF156" s="991"/>
      <c r="EGG156" s="991"/>
      <c r="EGH156" s="991"/>
      <c r="EGI156" s="991"/>
      <c r="EGJ156" s="991"/>
      <c r="EGK156" s="991"/>
      <c r="EGL156" s="991"/>
      <c r="EGM156" s="991"/>
      <c r="EGN156" s="991"/>
      <c r="EGO156" s="991"/>
      <c r="EGP156" s="991"/>
      <c r="EGQ156" s="991"/>
      <c r="EGR156" s="991"/>
      <c r="EGS156" s="991"/>
      <c r="EGT156" s="991"/>
      <c r="EGU156" s="991"/>
      <c r="EGV156" s="991"/>
      <c r="EGW156" s="991"/>
      <c r="EGX156" s="991"/>
      <c r="EGY156" s="991"/>
      <c r="EGZ156" s="991"/>
      <c r="EHA156" s="991"/>
      <c r="EHB156" s="991"/>
      <c r="EHC156" s="991"/>
      <c r="EHD156" s="991"/>
      <c r="EHE156" s="991"/>
      <c r="EHF156" s="991"/>
      <c r="EHG156" s="991"/>
      <c r="EHH156" s="991"/>
      <c r="EHI156" s="991"/>
      <c r="EHJ156" s="991"/>
      <c r="EHK156" s="991"/>
      <c r="EHL156" s="991"/>
      <c r="EHM156" s="991"/>
      <c r="EHN156" s="991"/>
      <c r="EHO156" s="991"/>
      <c r="EHP156" s="991"/>
      <c r="EHQ156" s="991"/>
      <c r="EHR156" s="991"/>
      <c r="EHS156" s="991"/>
      <c r="EHT156" s="991"/>
      <c r="EHU156" s="991"/>
      <c r="EHV156" s="991"/>
      <c r="EHW156" s="991"/>
      <c r="EHX156" s="991"/>
      <c r="EHY156" s="991"/>
      <c r="EHZ156" s="991"/>
      <c r="EIA156" s="991"/>
      <c r="EIB156" s="991"/>
      <c r="EIC156" s="991"/>
      <c r="EID156" s="991"/>
      <c r="EIE156" s="991"/>
      <c r="EIF156" s="991"/>
      <c r="EIG156" s="991"/>
      <c r="EIH156" s="991"/>
      <c r="EII156" s="991"/>
      <c r="EIJ156" s="991"/>
      <c r="EIK156" s="991"/>
      <c r="EIL156" s="991"/>
      <c r="EIM156" s="991"/>
      <c r="EIN156" s="991"/>
      <c r="EIO156" s="991"/>
      <c r="EIP156" s="991"/>
      <c r="EIQ156" s="991"/>
      <c r="EIR156" s="991"/>
      <c r="EIS156" s="991"/>
      <c r="EIT156" s="991"/>
      <c r="EIU156" s="991"/>
      <c r="EIV156" s="991"/>
      <c r="EIW156" s="991"/>
      <c r="EIX156" s="991"/>
      <c r="EIY156" s="991"/>
      <c r="EIZ156" s="991"/>
      <c r="EJA156" s="991"/>
      <c r="EJB156" s="991"/>
      <c r="EJC156" s="991"/>
      <c r="EJD156" s="991"/>
      <c r="EJE156" s="991"/>
      <c r="EJF156" s="991"/>
      <c r="EJG156" s="991"/>
      <c r="EJH156" s="991"/>
      <c r="EJI156" s="991"/>
      <c r="EJJ156" s="991"/>
      <c r="EJK156" s="991"/>
      <c r="EJL156" s="991"/>
      <c r="EJM156" s="991"/>
      <c r="EJN156" s="991"/>
      <c r="EJO156" s="991"/>
      <c r="EJP156" s="991"/>
      <c r="EJQ156" s="991"/>
      <c r="EJR156" s="991"/>
      <c r="EJS156" s="991"/>
      <c r="EJT156" s="991"/>
      <c r="EJU156" s="991"/>
      <c r="EJV156" s="991"/>
      <c r="EJW156" s="991"/>
      <c r="EJX156" s="991"/>
      <c r="EJY156" s="991"/>
      <c r="EJZ156" s="991"/>
      <c r="EKA156" s="991"/>
      <c r="EKB156" s="991"/>
      <c r="EKC156" s="991"/>
      <c r="EKD156" s="991"/>
      <c r="EKE156" s="991"/>
      <c r="EKF156" s="991"/>
      <c r="EKG156" s="991"/>
      <c r="EKH156" s="991"/>
      <c r="EKI156" s="991"/>
      <c r="EKJ156" s="991"/>
      <c r="EKK156" s="991"/>
      <c r="EKL156" s="991"/>
      <c r="EKM156" s="991"/>
      <c r="EKN156" s="991"/>
      <c r="EKO156" s="991"/>
      <c r="EKP156" s="991"/>
      <c r="EKQ156" s="991"/>
      <c r="EKR156" s="991"/>
      <c r="EKS156" s="991"/>
      <c r="EKT156" s="991"/>
      <c r="EKU156" s="991"/>
      <c r="EKV156" s="991"/>
      <c r="EKW156" s="991"/>
      <c r="EKX156" s="991"/>
      <c r="EKY156" s="991"/>
      <c r="EKZ156" s="991"/>
      <c r="ELA156" s="991"/>
      <c r="ELB156" s="991"/>
      <c r="ELC156" s="991"/>
      <c r="ELD156" s="991"/>
      <c r="ELE156" s="991"/>
      <c r="ELF156" s="991"/>
      <c r="ELG156" s="991"/>
      <c r="ELH156" s="991"/>
      <c r="ELI156" s="991"/>
      <c r="ELJ156" s="991"/>
      <c r="ELK156" s="991"/>
      <c r="ELL156" s="991"/>
      <c r="ELM156" s="991"/>
      <c r="ELN156" s="991"/>
      <c r="ELO156" s="991"/>
      <c r="ELP156" s="991"/>
      <c r="ELQ156" s="991"/>
      <c r="ELR156" s="991"/>
      <c r="ELS156" s="991"/>
      <c r="ELT156" s="991"/>
      <c r="ELU156" s="991"/>
      <c r="ELV156" s="991"/>
      <c r="ELW156" s="991"/>
      <c r="ELX156" s="991"/>
      <c r="ELY156" s="991"/>
      <c r="ELZ156" s="991"/>
      <c r="EMA156" s="991"/>
      <c r="EMB156" s="991"/>
      <c r="EMC156" s="991"/>
      <c r="EMD156" s="991"/>
      <c r="EME156" s="991"/>
      <c r="EMF156" s="991"/>
      <c r="EMG156" s="991"/>
      <c r="EMH156" s="991"/>
      <c r="EMI156" s="991"/>
      <c r="EMJ156" s="991"/>
      <c r="EMK156" s="991"/>
      <c r="EML156" s="991"/>
      <c r="EMM156" s="991"/>
      <c r="EMN156" s="991"/>
      <c r="EMO156" s="991"/>
      <c r="EMP156" s="991"/>
      <c r="EMQ156" s="991"/>
      <c r="EMR156" s="991"/>
      <c r="EMS156" s="991"/>
      <c r="EMT156" s="991"/>
      <c r="EMU156" s="991"/>
      <c r="EMV156" s="991"/>
      <c r="EMW156" s="991"/>
      <c r="EMX156" s="991"/>
      <c r="EMY156" s="991"/>
      <c r="EMZ156" s="991"/>
      <c r="ENA156" s="991"/>
      <c r="ENB156" s="991"/>
      <c r="ENC156" s="991"/>
      <c r="END156" s="991"/>
      <c r="ENE156" s="991"/>
      <c r="ENF156" s="991"/>
      <c r="ENG156" s="991"/>
      <c r="ENH156" s="991"/>
      <c r="ENI156" s="991"/>
      <c r="ENJ156" s="991"/>
      <c r="ENK156" s="991"/>
      <c r="ENL156" s="991"/>
      <c r="ENM156" s="991"/>
      <c r="ENN156" s="991"/>
      <c r="ENO156" s="991"/>
      <c r="ENP156" s="991"/>
      <c r="ENQ156" s="991"/>
      <c r="ENR156" s="991"/>
      <c r="ENS156" s="991"/>
      <c r="ENT156" s="991"/>
      <c r="ENU156" s="991"/>
      <c r="ENV156" s="991"/>
      <c r="ENW156" s="991"/>
      <c r="ENX156" s="991"/>
      <c r="ENY156" s="991"/>
      <c r="ENZ156" s="991"/>
      <c r="EOA156" s="991"/>
      <c r="EOB156" s="991"/>
      <c r="EOC156" s="991"/>
      <c r="EOD156" s="991"/>
      <c r="EOE156" s="991"/>
      <c r="EOF156" s="991"/>
      <c r="EOG156" s="991"/>
      <c r="EOH156" s="991"/>
      <c r="EOI156" s="991"/>
      <c r="EOJ156" s="991"/>
      <c r="EOK156" s="991"/>
      <c r="EOL156" s="991"/>
      <c r="EOM156" s="991"/>
      <c r="EON156" s="991"/>
      <c r="EOO156" s="991"/>
      <c r="EOP156" s="991"/>
      <c r="EOQ156" s="991"/>
      <c r="EOR156" s="991"/>
      <c r="EOS156" s="991"/>
      <c r="EOT156" s="991"/>
      <c r="EOU156" s="991"/>
      <c r="EOV156" s="991"/>
      <c r="EOW156" s="991"/>
      <c r="EOX156" s="991"/>
      <c r="EOY156" s="991"/>
      <c r="EOZ156" s="991"/>
      <c r="EPA156" s="991"/>
      <c r="EPB156" s="991"/>
      <c r="EPC156" s="991"/>
      <c r="EPD156" s="991"/>
      <c r="EPE156" s="991"/>
      <c r="EPF156" s="991"/>
      <c r="EPG156" s="991"/>
      <c r="EPH156" s="991"/>
      <c r="EPI156" s="991"/>
      <c r="EPJ156" s="991"/>
      <c r="EPK156" s="991"/>
      <c r="EPL156" s="991"/>
      <c r="EPM156" s="991"/>
      <c r="EPN156" s="991"/>
      <c r="EPO156" s="991"/>
      <c r="EPP156" s="991"/>
      <c r="EPQ156" s="991"/>
      <c r="EPR156" s="991"/>
      <c r="EPS156" s="991"/>
      <c r="EPT156" s="991"/>
      <c r="EPU156" s="991"/>
      <c r="EPV156" s="991"/>
      <c r="EPW156" s="991"/>
      <c r="EPX156" s="991"/>
      <c r="EPY156" s="991"/>
      <c r="EPZ156" s="991"/>
      <c r="EQA156" s="991"/>
      <c r="EQB156" s="991"/>
      <c r="EQC156" s="991"/>
      <c r="EQD156" s="991"/>
      <c r="EQE156" s="991"/>
      <c r="EQF156" s="991"/>
      <c r="EQG156" s="991"/>
      <c r="EQH156" s="991"/>
      <c r="EQI156" s="991"/>
      <c r="EQJ156" s="991"/>
      <c r="EQK156" s="991"/>
      <c r="EQL156" s="991"/>
      <c r="EQM156" s="991"/>
      <c r="EQN156" s="991"/>
      <c r="EQO156" s="991"/>
      <c r="EQP156" s="991"/>
      <c r="EQQ156" s="991"/>
      <c r="EQR156" s="991"/>
      <c r="EQS156" s="991"/>
      <c r="EQT156" s="991"/>
      <c r="EQU156" s="991"/>
      <c r="EQV156" s="991"/>
      <c r="EQW156" s="991"/>
      <c r="EQX156" s="991"/>
      <c r="EQY156" s="991"/>
      <c r="EQZ156" s="991"/>
      <c r="ERA156" s="991"/>
      <c r="ERB156" s="991"/>
      <c r="ERC156" s="991"/>
      <c r="ERD156" s="991"/>
      <c r="ERE156" s="991"/>
      <c r="ERF156" s="991"/>
      <c r="ERG156" s="991"/>
      <c r="ERH156" s="991"/>
      <c r="ERI156" s="991"/>
      <c r="ERJ156" s="991"/>
      <c r="ERK156" s="991"/>
      <c r="ERL156" s="991"/>
      <c r="ERM156" s="991"/>
      <c r="ERN156" s="991"/>
      <c r="ERO156" s="991"/>
      <c r="ERP156" s="991"/>
      <c r="ERQ156" s="991"/>
      <c r="ERR156" s="991"/>
      <c r="ERS156" s="991"/>
      <c r="ERT156" s="991"/>
      <c r="ERU156" s="991"/>
      <c r="ERV156" s="991"/>
      <c r="ERW156" s="991"/>
      <c r="ERX156" s="991"/>
      <c r="ERY156" s="991"/>
      <c r="ERZ156" s="991"/>
      <c r="ESA156" s="991"/>
      <c r="ESB156" s="991"/>
      <c r="ESC156" s="991"/>
      <c r="ESD156" s="991"/>
      <c r="ESE156" s="991"/>
      <c r="ESF156" s="991"/>
      <c r="ESG156" s="991"/>
      <c r="ESH156" s="991"/>
      <c r="ESI156" s="991"/>
      <c r="ESJ156" s="991"/>
      <c r="ESK156" s="991"/>
      <c r="ESL156" s="991"/>
      <c r="ESM156" s="991"/>
      <c r="ESN156" s="991"/>
      <c r="ESO156" s="991"/>
      <c r="ESP156" s="991"/>
      <c r="ESQ156" s="991"/>
      <c r="ESR156" s="991"/>
      <c r="ESS156" s="991"/>
      <c r="EST156" s="991"/>
      <c r="ESU156" s="991"/>
      <c r="ESV156" s="991"/>
      <c r="ESW156" s="991"/>
      <c r="ESX156" s="991"/>
      <c r="ESY156" s="991"/>
      <c r="ESZ156" s="991"/>
      <c r="ETA156" s="991"/>
      <c r="ETB156" s="991"/>
      <c r="ETC156" s="991"/>
      <c r="ETD156" s="991"/>
      <c r="ETE156" s="991"/>
      <c r="ETF156" s="991"/>
      <c r="ETG156" s="991"/>
      <c r="ETH156" s="991"/>
      <c r="ETI156" s="991"/>
      <c r="ETJ156" s="991"/>
      <c r="ETK156" s="991"/>
      <c r="ETL156" s="991"/>
      <c r="ETM156" s="991"/>
      <c r="ETN156" s="991"/>
      <c r="ETO156" s="991"/>
      <c r="ETP156" s="991"/>
      <c r="ETQ156" s="991"/>
      <c r="ETR156" s="991"/>
      <c r="ETS156" s="991"/>
      <c r="ETT156" s="991"/>
      <c r="ETU156" s="991"/>
      <c r="ETV156" s="991"/>
      <c r="ETW156" s="991"/>
      <c r="ETX156" s="991"/>
      <c r="ETY156" s="991"/>
      <c r="ETZ156" s="991"/>
      <c r="EUA156" s="991"/>
      <c r="EUB156" s="991"/>
      <c r="EUC156" s="991"/>
      <c r="EUD156" s="991"/>
      <c r="EUE156" s="991"/>
      <c r="EUF156" s="991"/>
      <c r="EUG156" s="991"/>
      <c r="EUH156" s="991"/>
      <c r="EUI156" s="991"/>
      <c r="EUJ156" s="991"/>
      <c r="EUK156" s="991"/>
      <c r="EUL156" s="991"/>
      <c r="EUM156" s="991"/>
      <c r="EUN156" s="991"/>
      <c r="EUO156" s="991"/>
      <c r="EUP156" s="991"/>
      <c r="EUQ156" s="991"/>
      <c r="EUR156" s="991"/>
      <c r="EUS156" s="991"/>
      <c r="EUT156" s="991"/>
      <c r="EUU156" s="991"/>
      <c r="EUV156" s="991"/>
      <c r="EUW156" s="991"/>
      <c r="EUX156" s="991"/>
      <c r="EUY156" s="991"/>
      <c r="EUZ156" s="991"/>
      <c r="EVA156" s="991"/>
      <c r="EVB156" s="991"/>
      <c r="EVC156" s="991"/>
      <c r="EVD156" s="991"/>
      <c r="EVE156" s="991"/>
      <c r="EVF156" s="991"/>
      <c r="EVG156" s="991"/>
      <c r="EVH156" s="991"/>
      <c r="EVI156" s="991"/>
      <c r="EVJ156" s="991"/>
      <c r="EVK156" s="991"/>
      <c r="EVL156" s="991"/>
      <c r="EVM156" s="991"/>
      <c r="EVN156" s="991"/>
      <c r="EVO156" s="991"/>
      <c r="EVP156" s="991"/>
      <c r="EVQ156" s="991"/>
      <c r="EVR156" s="991"/>
      <c r="EVS156" s="991"/>
      <c r="EVT156" s="991"/>
      <c r="EVU156" s="991"/>
      <c r="EVV156" s="991"/>
      <c r="EVW156" s="991"/>
      <c r="EVX156" s="991"/>
      <c r="EVY156" s="991"/>
      <c r="EVZ156" s="991"/>
      <c r="EWA156" s="991"/>
      <c r="EWB156" s="991"/>
      <c r="EWC156" s="991"/>
      <c r="EWD156" s="991"/>
      <c r="EWE156" s="991"/>
      <c r="EWF156" s="991"/>
      <c r="EWG156" s="991"/>
      <c r="EWH156" s="991"/>
      <c r="EWI156" s="991"/>
      <c r="EWJ156" s="991"/>
      <c r="EWK156" s="991"/>
      <c r="EWL156" s="991"/>
      <c r="EWM156" s="991"/>
      <c r="EWN156" s="991"/>
      <c r="EWO156" s="991"/>
      <c r="EWP156" s="991"/>
      <c r="EWQ156" s="991"/>
      <c r="EWR156" s="991"/>
      <c r="EWS156" s="991"/>
      <c r="EWT156" s="991"/>
      <c r="EWU156" s="991"/>
      <c r="EWV156" s="991"/>
      <c r="EWW156" s="991"/>
      <c r="EWX156" s="991"/>
      <c r="EWY156" s="991"/>
      <c r="EWZ156" s="991"/>
      <c r="EXA156" s="991"/>
      <c r="EXB156" s="991"/>
      <c r="EXC156" s="991"/>
      <c r="EXD156" s="991"/>
      <c r="EXE156" s="991"/>
      <c r="EXF156" s="991"/>
      <c r="EXG156" s="991"/>
      <c r="EXH156" s="991"/>
      <c r="EXI156" s="991"/>
      <c r="EXJ156" s="991"/>
      <c r="EXK156" s="991"/>
      <c r="EXL156" s="991"/>
      <c r="EXM156" s="991"/>
      <c r="EXN156" s="991"/>
      <c r="EXO156" s="991"/>
      <c r="EXP156" s="991"/>
      <c r="EXQ156" s="991"/>
      <c r="EXR156" s="991"/>
      <c r="EXS156" s="991"/>
      <c r="EXT156" s="991"/>
      <c r="EXU156" s="991"/>
      <c r="EXV156" s="991"/>
      <c r="EXW156" s="991"/>
      <c r="EXX156" s="991"/>
      <c r="EXY156" s="991"/>
      <c r="EXZ156" s="991"/>
      <c r="EYA156" s="991"/>
      <c r="EYB156" s="991"/>
      <c r="EYC156" s="991"/>
      <c r="EYD156" s="991"/>
      <c r="EYE156" s="991"/>
      <c r="EYF156" s="991"/>
      <c r="EYG156" s="991"/>
      <c r="EYH156" s="991"/>
      <c r="EYI156" s="991"/>
      <c r="EYJ156" s="991"/>
      <c r="EYK156" s="991"/>
      <c r="EYL156" s="991"/>
      <c r="EYM156" s="991"/>
      <c r="EYN156" s="991"/>
      <c r="EYO156" s="991"/>
      <c r="EYP156" s="991"/>
      <c r="EYQ156" s="991"/>
      <c r="EYR156" s="991"/>
      <c r="EYS156" s="991"/>
      <c r="EYT156" s="991"/>
      <c r="EYU156" s="991"/>
      <c r="EYV156" s="991"/>
      <c r="EYW156" s="991"/>
      <c r="EYX156" s="991"/>
      <c r="EYY156" s="991"/>
      <c r="EYZ156" s="991"/>
      <c r="EZA156" s="991"/>
      <c r="EZB156" s="991"/>
      <c r="EZC156" s="991"/>
      <c r="EZD156" s="991"/>
      <c r="EZE156" s="991"/>
      <c r="EZF156" s="991"/>
      <c r="EZG156" s="991"/>
      <c r="EZH156" s="991"/>
      <c r="EZI156" s="991"/>
      <c r="EZJ156" s="991"/>
      <c r="EZK156" s="991"/>
      <c r="EZL156" s="991"/>
      <c r="EZM156" s="991"/>
      <c r="EZN156" s="991"/>
      <c r="EZO156" s="991"/>
      <c r="EZP156" s="991"/>
      <c r="EZQ156" s="991"/>
      <c r="EZR156" s="991"/>
      <c r="EZS156" s="991"/>
      <c r="EZT156" s="991"/>
      <c r="EZU156" s="991"/>
      <c r="EZV156" s="991"/>
      <c r="EZW156" s="991"/>
      <c r="EZX156" s="991"/>
      <c r="EZY156" s="991"/>
      <c r="EZZ156" s="991"/>
      <c r="FAA156" s="991"/>
      <c r="FAB156" s="991"/>
      <c r="FAC156" s="991"/>
      <c r="FAD156" s="991"/>
      <c r="FAE156" s="991"/>
      <c r="FAF156" s="991"/>
      <c r="FAG156" s="991"/>
      <c r="FAH156" s="991"/>
      <c r="FAI156" s="991"/>
      <c r="FAJ156" s="991"/>
      <c r="FAK156" s="991"/>
      <c r="FAL156" s="991"/>
      <c r="FAM156" s="991"/>
      <c r="FAN156" s="991"/>
      <c r="FAO156" s="991"/>
      <c r="FAP156" s="991"/>
      <c r="FAQ156" s="991"/>
      <c r="FAR156" s="991"/>
      <c r="FAS156" s="991"/>
      <c r="FAT156" s="991"/>
      <c r="FAU156" s="991"/>
      <c r="FAV156" s="991"/>
      <c r="FAW156" s="991"/>
      <c r="FAX156" s="991"/>
      <c r="FAY156" s="991"/>
      <c r="FAZ156" s="991"/>
      <c r="FBA156" s="991"/>
      <c r="FBB156" s="991"/>
      <c r="FBC156" s="991"/>
      <c r="FBD156" s="991"/>
      <c r="FBE156" s="991"/>
      <c r="FBF156" s="991"/>
      <c r="FBG156" s="991"/>
      <c r="FBH156" s="991"/>
      <c r="FBI156" s="991"/>
      <c r="FBJ156" s="991"/>
      <c r="FBK156" s="991"/>
      <c r="FBL156" s="991"/>
      <c r="FBM156" s="991"/>
      <c r="FBN156" s="991"/>
      <c r="FBO156" s="991"/>
      <c r="FBP156" s="991"/>
      <c r="FBQ156" s="991"/>
      <c r="FBR156" s="991"/>
      <c r="FBS156" s="991"/>
      <c r="FBT156" s="991"/>
      <c r="FBU156" s="991"/>
      <c r="FBV156" s="991"/>
      <c r="FBW156" s="991"/>
      <c r="FBX156" s="991"/>
      <c r="FBY156" s="991"/>
      <c r="FBZ156" s="991"/>
      <c r="FCA156" s="991"/>
      <c r="FCB156" s="991"/>
      <c r="FCC156" s="991"/>
      <c r="FCD156" s="991"/>
      <c r="FCE156" s="991"/>
      <c r="FCF156" s="991"/>
      <c r="FCG156" s="991"/>
      <c r="FCH156" s="991"/>
      <c r="FCI156" s="991"/>
      <c r="FCJ156" s="991"/>
      <c r="FCK156" s="991"/>
      <c r="FCL156" s="991"/>
      <c r="FCM156" s="991"/>
      <c r="FCN156" s="991"/>
      <c r="FCO156" s="991"/>
      <c r="FCP156" s="991"/>
      <c r="FCQ156" s="991"/>
      <c r="FCR156" s="991"/>
      <c r="FCS156" s="991"/>
      <c r="FCT156" s="991"/>
      <c r="FCU156" s="991"/>
      <c r="FCV156" s="991"/>
      <c r="FCW156" s="991"/>
      <c r="FCX156" s="991"/>
      <c r="FCY156" s="991"/>
      <c r="FCZ156" s="991"/>
      <c r="FDA156" s="991"/>
      <c r="FDB156" s="991"/>
      <c r="FDC156" s="991"/>
      <c r="FDD156" s="991"/>
      <c r="FDE156" s="991"/>
      <c r="FDF156" s="991"/>
      <c r="FDG156" s="991"/>
      <c r="FDH156" s="991"/>
      <c r="FDI156" s="991"/>
      <c r="FDJ156" s="991"/>
      <c r="FDK156" s="991"/>
      <c r="FDL156" s="991"/>
      <c r="FDM156" s="991"/>
      <c r="FDN156" s="991"/>
      <c r="FDO156" s="991"/>
      <c r="FDP156" s="991"/>
      <c r="FDQ156" s="991"/>
      <c r="FDR156" s="991"/>
      <c r="FDS156" s="991"/>
      <c r="FDT156" s="991"/>
      <c r="FDU156" s="991"/>
      <c r="FDV156" s="991"/>
      <c r="FDW156" s="991"/>
      <c r="FDX156" s="991"/>
      <c r="FDY156" s="991"/>
      <c r="FDZ156" s="991"/>
      <c r="FEA156" s="991"/>
      <c r="FEB156" s="991"/>
      <c r="FEC156" s="991"/>
      <c r="FED156" s="991"/>
      <c r="FEE156" s="991"/>
      <c r="FEF156" s="991"/>
      <c r="FEG156" s="991"/>
      <c r="FEH156" s="991"/>
      <c r="FEI156" s="991"/>
      <c r="FEJ156" s="991"/>
      <c r="FEK156" s="991"/>
      <c r="FEL156" s="991"/>
      <c r="FEM156" s="991"/>
      <c r="FEN156" s="991"/>
      <c r="FEO156" s="991"/>
      <c r="FEP156" s="991"/>
      <c r="FEQ156" s="991"/>
      <c r="FER156" s="991"/>
      <c r="FES156" s="991"/>
      <c r="FET156" s="991"/>
      <c r="FEU156" s="991"/>
      <c r="FEV156" s="991"/>
      <c r="FEW156" s="991"/>
      <c r="FEX156" s="991"/>
      <c r="FEY156" s="991"/>
      <c r="FEZ156" s="991"/>
      <c r="FFA156" s="991"/>
      <c r="FFB156" s="991"/>
      <c r="FFC156" s="991"/>
      <c r="FFD156" s="991"/>
      <c r="FFE156" s="991"/>
      <c r="FFF156" s="991"/>
      <c r="FFG156" s="991"/>
      <c r="FFH156" s="991"/>
      <c r="FFI156" s="991"/>
      <c r="FFJ156" s="991"/>
      <c r="FFK156" s="991"/>
      <c r="FFL156" s="991"/>
      <c r="FFM156" s="991"/>
      <c r="FFN156" s="991"/>
      <c r="FFO156" s="991"/>
      <c r="FFP156" s="991"/>
      <c r="FFQ156" s="991"/>
      <c r="FFR156" s="991"/>
      <c r="FFS156" s="991"/>
      <c r="FFT156" s="991"/>
      <c r="FFU156" s="991"/>
      <c r="FFV156" s="991"/>
      <c r="FFW156" s="991"/>
      <c r="FFX156" s="991"/>
      <c r="FFY156" s="991"/>
      <c r="FFZ156" s="991"/>
      <c r="FGA156" s="991"/>
      <c r="FGB156" s="991"/>
      <c r="FGC156" s="991"/>
      <c r="FGD156" s="991"/>
      <c r="FGE156" s="991"/>
      <c r="FGF156" s="991"/>
      <c r="FGG156" s="991"/>
      <c r="FGH156" s="991"/>
      <c r="FGI156" s="991"/>
      <c r="FGJ156" s="991"/>
      <c r="FGK156" s="991"/>
      <c r="FGL156" s="991"/>
      <c r="FGM156" s="991"/>
      <c r="FGN156" s="991"/>
      <c r="FGO156" s="991"/>
      <c r="FGP156" s="991"/>
      <c r="FGQ156" s="991"/>
      <c r="FGR156" s="991"/>
      <c r="FGS156" s="991"/>
      <c r="FGT156" s="991"/>
      <c r="FGU156" s="991"/>
      <c r="FGV156" s="991"/>
      <c r="FGW156" s="991"/>
      <c r="FGX156" s="991"/>
      <c r="FGY156" s="991"/>
      <c r="FGZ156" s="991"/>
      <c r="FHA156" s="991"/>
      <c r="FHB156" s="991"/>
      <c r="FHC156" s="991"/>
      <c r="FHD156" s="991"/>
      <c r="FHE156" s="991"/>
      <c r="FHF156" s="991"/>
      <c r="FHG156" s="991"/>
      <c r="FHH156" s="991"/>
      <c r="FHI156" s="991"/>
      <c r="FHJ156" s="991"/>
      <c r="FHK156" s="991"/>
      <c r="FHL156" s="991"/>
      <c r="FHM156" s="991"/>
      <c r="FHN156" s="991"/>
      <c r="FHO156" s="991"/>
      <c r="FHP156" s="991"/>
      <c r="FHQ156" s="991"/>
      <c r="FHR156" s="991"/>
      <c r="FHS156" s="991"/>
      <c r="FHT156" s="991"/>
      <c r="FHU156" s="991"/>
      <c r="FHV156" s="991"/>
      <c r="FHW156" s="991"/>
      <c r="FHX156" s="991"/>
      <c r="FHY156" s="991"/>
      <c r="FHZ156" s="991"/>
      <c r="FIA156" s="991"/>
      <c r="FIB156" s="991"/>
      <c r="FIC156" s="991"/>
      <c r="FID156" s="991"/>
      <c r="FIE156" s="991"/>
      <c r="FIF156" s="991"/>
      <c r="FIG156" s="991"/>
      <c r="FIH156" s="991"/>
      <c r="FII156" s="991"/>
      <c r="FIJ156" s="991"/>
      <c r="FIK156" s="991"/>
      <c r="FIL156" s="991"/>
      <c r="FIM156" s="991"/>
      <c r="FIN156" s="991"/>
      <c r="FIO156" s="991"/>
      <c r="FIP156" s="991"/>
      <c r="FIQ156" s="991"/>
      <c r="FIR156" s="991"/>
      <c r="FIS156" s="991"/>
      <c r="FIT156" s="991"/>
      <c r="FIU156" s="991"/>
      <c r="FIV156" s="991"/>
      <c r="FIW156" s="991"/>
      <c r="FIX156" s="991"/>
      <c r="FIY156" s="991"/>
      <c r="FIZ156" s="991"/>
      <c r="FJA156" s="991"/>
      <c r="FJB156" s="991"/>
      <c r="FJC156" s="991"/>
      <c r="FJD156" s="991"/>
      <c r="FJE156" s="991"/>
      <c r="FJF156" s="991"/>
      <c r="FJG156" s="991"/>
      <c r="FJH156" s="991"/>
      <c r="FJI156" s="991"/>
      <c r="FJJ156" s="991"/>
      <c r="FJK156" s="991"/>
      <c r="FJL156" s="991"/>
      <c r="FJM156" s="991"/>
      <c r="FJN156" s="991"/>
      <c r="FJO156" s="991"/>
      <c r="FJP156" s="991"/>
      <c r="FJQ156" s="991"/>
      <c r="FJR156" s="991"/>
      <c r="FJS156" s="991"/>
      <c r="FJT156" s="991"/>
      <c r="FJU156" s="991"/>
      <c r="FJV156" s="991"/>
      <c r="FJW156" s="991"/>
      <c r="FJX156" s="991"/>
      <c r="FJY156" s="991"/>
      <c r="FJZ156" s="991"/>
      <c r="FKA156" s="991"/>
      <c r="FKB156" s="991"/>
      <c r="FKC156" s="991"/>
      <c r="FKD156" s="991"/>
      <c r="FKE156" s="991"/>
      <c r="FKF156" s="991"/>
      <c r="FKG156" s="991"/>
      <c r="FKH156" s="991"/>
      <c r="FKI156" s="991"/>
      <c r="FKJ156" s="991"/>
      <c r="FKK156" s="991"/>
      <c r="FKL156" s="991"/>
      <c r="FKM156" s="991"/>
      <c r="FKN156" s="991"/>
      <c r="FKO156" s="991"/>
      <c r="FKP156" s="991"/>
      <c r="FKQ156" s="991"/>
      <c r="FKR156" s="991"/>
      <c r="FKS156" s="991"/>
      <c r="FKT156" s="991"/>
      <c r="FKU156" s="991"/>
      <c r="FKV156" s="991"/>
      <c r="FKW156" s="991"/>
      <c r="FKX156" s="991"/>
      <c r="FKY156" s="991"/>
      <c r="FKZ156" s="991"/>
      <c r="FLA156" s="991"/>
      <c r="FLB156" s="991"/>
      <c r="FLC156" s="991"/>
      <c r="FLD156" s="991"/>
      <c r="FLE156" s="991"/>
      <c r="FLF156" s="991"/>
      <c r="FLG156" s="991"/>
      <c r="FLH156" s="991"/>
      <c r="FLI156" s="991"/>
      <c r="FLJ156" s="991"/>
      <c r="FLK156" s="991"/>
      <c r="FLL156" s="991"/>
      <c r="FLM156" s="991"/>
      <c r="FLN156" s="991"/>
      <c r="FLO156" s="991"/>
      <c r="FLP156" s="991"/>
      <c r="FLQ156" s="991"/>
      <c r="FLR156" s="991"/>
      <c r="FLS156" s="991"/>
      <c r="FLT156" s="991"/>
      <c r="FLU156" s="991"/>
      <c r="FLV156" s="991"/>
      <c r="FLW156" s="991"/>
      <c r="FLX156" s="991"/>
      <c r="FLY156" s="991"/>
      <c r="FLZ156" s="991"/>
      <c r="FMA156" s="991"/>
      <c r="FMB156" s="991"/>
      <c r="FMC156" s="991"/>
      <c r="FMD156" s="991"/>
      <c r="FME156" s="991"/>
      <c r="FMF156" s="991"/>
      <c r="FMG156" s="991"/>
      <c r="FMH156" s="991"/>
      <c r="FMI156" s="991"/>
      <c r="FMJ156" s="991"/>
      <c r="FMK156" s="991"/>
      <c r="FML156" s="991"/>
      <c r="FMM156" s="991"/>
      <c r="FMN156" s="991"/>
      <c r="FMO156" s="991"/>
      <c r="FMP156" s="991"/>
      <c r="FMQ156" s="991"/>
      <c r="FMR156" s="991"/>
      <c r="FMS156" s="991"/>
      <c r="FMT156" s="991"/>
      <c r="FMU156" s="991"/>
      <c r="FMV156" s="991"/>
      <c r="FMW156" s="991"/>
      <c r="FMX156" s="991"/>
      <c r="FMY156" s="991"/>
      <c r="FMZ156" s="991"/>
      <c r="FNA156" s="991"/>
      <c r="FNB156" s="991"/>
      <c r="FNC156" s="991"/>
      <c r="FND156" s="991"/>
      <c r="FNE156" s="991"/>
      <c r="FNF156" s="991"/>
      <c r="FNG156" s="991"/>
      <c r="FNH156" s="991"/>
      <c r="FNI156" s="991"/>
      <c r="FNJ156" s="991"/>
      <c r="FNK156" s="991"/>
      <c r="FNL156" s="991"/>
      <c r="FNM156" s="991"/>
      <c r="FNN156" s="991"/>
      <c r="FNO156" s="991"/>
      <c r="FNP156" s="991"/>
      <c r="FNQ156" s="991"/>
      <c r="FNR156" s="991"/>
      <c r="FNS156" s="991"/>
      <c r="FNT156" s="991"/>
      <c r="FNU156" s="991"/>
      <c r="FNV156" s="991"/>
      <c r="FNW156" s="991"/>
      <c r="FNX156" s="991"/>
      <c r="FNY156" s="991"/>
      <c r="FNZ156" s="991"/>
      <c r="FOA156" s="991"/>
      <c r="FOB156" s="991"/>
      <c r="FOC156" s="991"/>
      <c r="FOD156" s="991"/>
      <c r="FOE156" s="991"/>
      <c r="FOF156" s="991"/>
      <c r="FOG156" s="991"/>
      <c r="FOH156" s="991"/>
      <c r="FOI156" s="991"/>
      <c r="FOJ156" s="991"/>
      <c r="FOK156" s="991"/>
      <c r="FOL156" s="991"/>
      <c r="FOM156" s="991"/>
      <c r="FON156" s="991"/>
      <c r="FOO156" s="991"/>
      <c r="FOP156" s="991"/>
      <c r="FOQ156" s="991"/>
      <c r="FOR156" s="991"/>
      <c r="FOS156" s="991"/>
      <c r="FOT156" s="991"/>
      <c r="FOU156" s="991"/>
      <c r="FOV156" s="991"/>
      <c r="FOW156" s="991"/>
      <c r="FOX156" s="991"/>
      <c r="FOY156" s="991"/>
      <c r="FOZ156" s="991"/>
      <c r="FPA156" s="991"/>
      <c r="FPB156" s="991"/>
      <c r="FPC156" s="991"/>
      <c r="FPD156" s="991"/>
      <c r="FPE156" s="991"/>
      <c r="FPF156" s="991"/>
      <c r="FPG156" s="991"/>
      <c r="FPH156" s="991"/>
      <c r="FPI156" s="991"/>
      <c r="FPJ156" s="991"/>
      <c r="FPK156" s="991"/>
      <c r="FPL156" s="991"/>
      <c r="FPM156" s="991"/>
      <c r="FPN156" s="991"/>
      <c r="FPO156" s="991"/>
      <c r="FPP156" s="991"/>
      <c r="FPQ156" s="991"/>
      <c r="FPR156" s="991"/>
      <c r="FPS156" s="991"/>
      <c r="FPT156" s="991"/>
      <c r="FPU156" s="991"/>
      <c r="FPV156" s="991"/>
      <c r="FPW156" s="991"/>
      <c r="FPX156" s="991"/>
      <c r="FPY156" s="991"/>
      <c r="FPZ156" s="991"/>
      <c r="FQA156" s="991"/>
      <c r="FQB156" s="991"/>
      <c r="FQC156" s="991"/>
      <c r="FQD156" s="991"/>
      <c r="FQE156" s="991"/>
      <c r="FQF156" s="991"/>
      <c r="FQG156" s="991"/>
      <c r="FQH156" s="991"/>
      <c r="FQI156" s="991"/>
      <c r="FQJ156" s="991"/>
      <c r="FQK156" s="991"/>
      <c r="FQL156" s="991"/>
      <c r="FQM156" s="991"/>
      <c r="FQN156" s="991"/>
      <c r="FQO156" s="991"/>
      <c r="FQP156" s="991"/>
      <c r="FQQ156" s="991"/>
      <c r="FQR156" s="991"/>
      <c r="FQS156" s="991"/>
      <c r="FQT156" s="991"/>
      <c r="FQU156" s="991"/>
      <c r="FQV156" s="991"/>
      <c r="FQW156" s="991"/>
      <c r="FQX156" s="991"/>
      <c r="FQY156" s="991"/>
      <c r="FQZ156" s="991"/>
      <c r="FRA156" s="991"/>
      <c r="FRB156" s="991"/>
      <c r="FRC156" s="991"/>
      <c r="FRD156" s="991"/>
      <c r="FRE156" s="991"/>
      <c r="FRF156" s="991"/>
      <c r="FRG156" s="991"/>
      <c r="FRH156" s="991"/>
      <c r="FRI156" s="991"/>
      <c r="FRJ156" s="991"/>
      <c r="FRK156" s="991"/>
      <c r="FRL156" s="991"/>
      <c r="FRM156" s="991"/>
      <c r="FRN156" s="991"/>
      <c r="FRO156" s="991"/>
      <c r="FRP156" s="991"/>
      <c r="FRQ156" s="991"/>
      <c r="FRR156" s="991"/>
      <c r="FRS156" s="991"/>
      <c r="FRT156" s="991"/>
      <c r="FRU156" s="991"/>
      <c r="FRV156" s="991"/>
      <c r="FRW156" s="991"/>
      <c r="FRX156" s="991"/>
      <c r="FRY156" s="991"/>
      <c r="FRZ156" s="991"/>
      <c r="FSA156" s="991"/>
      <c r="FSB156" s="991"/>
      <c r="FSC156" s="991"/>
      <c r="FSD156" s="991"/>
      <c r="FSE156" s="991"/>
      <c r="FSF156" s="991"/>
      <c r="FSG156" s="991"/>
      <c r="FSH156" s="991"/>
      <c r="FSI156" s="991"/>
      <c r="FSJ156" s="991"/>
      <c r="FSK156" s="991"/>
      <c r="FSL156" s="991"/>
      <c r="FSM156" s="991"/>
      <c r="FSN156" s="991"/>
      <c r="FSO156" s="991"/>
      <c r="FSP156" s="991"/>
      <c r="FSQ156" s="991"/>
      <c r="FSR156" s="991"/>
      <c r="FSS156" s="991"/>
      <c r="FST156" s="991"/>
      <c r="FSU156" s="991"/>
      <c r="FSV156" s="991"/>
      <c r="FSW156" s="991"/>
      <c r="FSX156" s="991"/>
      <c r="FSY156" s="991"/>
      <c r="FSZ156" s="991"/>
      <c r="FTA156" s="991"/>
      <c r="FTB156" s="991"/>
      <c r="FTC156" s="991"/>
      <c r="FTD156" s="991"/>
      <c r="FTE156" s="991"/>
      <c r="FTF156" s="991"/>
      <c r="FTG156" s="991"/>
      <c r="FTH156" s="991"/>
      <c r="FTI156" s="991"/>
      <c r="FTJ156" s="991"/>
      <c r="FTK156" s="991"/>
      <c r="FTL156" s="991"/>
      <c r="FTM156" s="991"/>
      <c r="FTN156" s="991"/>
      <c r="FTO156" s="991"/>
      <c r="FTP156" s="991"/>
      <c r="FTQ156" s="991"/>
      <c r="FTR156" s="991"/>
      <c r="FTS156" s="991"/>
      <c r="FTT156" s="991"/>
      <c r="FTU156" s="991"/>
      <c r="FTV156" s="991"/>
      <c r="FTW156" s="991"/>
      <c r="FTX156" s="991"/>
      <c r="FTY156" s="991"/>
      <c r="FTZ156" s="991"/>
      <c r="FUA156" s="991"/>
      <c r="FUB156" s="991"/>
      <c r="FUC156" s="991"/>
      <c r="FUD156" s="991"/>
      <c r="FUE156" s="991"/>
      <c r="FUF156" s="991"/>
      <c r="FUG156" s="991"/>
      <c r="FUH156" s="991"/>
      <c r="FUI156" s="991"/>
      <c r="FUJ156" s="991"/>
      <c r="FUK156" s="991"/>
      <c r="FUL156" s="991"/>
      <c r="FUM156" s="991"/>
      <c r="FUN156" s="991"/>
      <c r="FUO156" s="991"/>
      <c r="FUP156" s="991"/>
      <c r="FUQ156" s="991"/>
      <c r="FUR156" s="991"/>
      <c r="FUS156" s="991"/>
      <c r="FUT156" s="991"/>
      <c r="FUU156" s="991"/>
      <c r="FUV156" s="991"/>
      <c r="FUW156" s="991"/>
      <c r="FUX156" s="991"/>
      <c r="FUY156" s="991"/>
      <c r="FUZ156" s="991"/>
      <c r="FVA156" s="991"/>
      <c r="FVB156" s="991"/>
      <c r="FVC156" s="991"/>
      <c r="FVD156" s="991"/>
      <c r="FVE156" s="991"/>
      <c r="FVF156" s="991"/>
      <c r="FVG156" s="991"/>
      <c r="FVH156" s="991"/>
      <c r="FVI156" s="991"/>
      <c r="FVJ156" s="991"/>
      <c r="FVK156" s="991"/>
      <c r="FVL156" s="991"/>
      <c r="FVM156" s="991"/>
      <c r="FVN156" s="991"/>
      <c r="FVO156" s="991"/>
      <c r="FVP156" s="991"/>
      <c r="FVQ156" s="991"/>
      <c r="FVR156" s="991"/>
      <c r="FVS156" s="991"/>
      <c r="FVT156" s="991"/>
      <c r="FVU156" s="991"/>
      <c r="FVV156" s="991"/>
      <c r="FVW156" s="991"/>
      <c r="FVX156" s="991"/>
      <c r="FVY156" s="991"/>
      <c r="FVZ156" s="991"/>
      <c r="FWA156" s="991"/>
      <c r="FWB156" s="991"/>
      <c r="FWC156" s="991"/>
      <c r="FWD156" s="991"/>
      <c r="FWE156" s="991"/>
      <c r="FWF156" s="991"/>
      <c r="FWG156" s="991"/>
      <c r="FWH156" s="991"/>
      <c r="FWI156" s="991"/>
      <c r="FWJ156" s="991"/>
      <c r="FWK156" s="991"/>
      <c r="FWL156" s="991"/>
      <c r="FWM156" s="991"/>
      <c r="FWN156" s="991"/>
      <c r="FWO156" s="991"/>
      <c r="FWP156" s="991"/>
      <c r="FWQ156" s="991"/>
      <c r="FWR156" s="991"/>
      <c r="FWS156" s="991"/>
      <c r="FWT156" s="991"/>
      <c r="FWU156" s="991"/>
      <c r="FWV156" s="991"/>
      <c r="FWW156" s="991"/>
      <c r="FWX156" s="991"/>
      <c r="FWY156" s="991"/>
      <c r="FWZ156" s="991"/>
      <c r="FXA156" s="991"/>
      <c r="FXB156" s="991"/>
      <c r="FXC156" s="991"/>
      <c r="FXD156" s="991"/>
      <c r="FXE156" s="991"/>
      <c r="FXF156" s="991"/>
      <c r="FXG156" s="991"/>
      <c r="FXH156" s="991"/>
      <c r="FXI156" s="991"/>
      <c r="FXJ156" s="991"/>
      <c r="FXK156" s="991"/>
      <c r="FXL156" s="991"/>
      <c r="FXM156" s="991"/>
      <c r="FXN156" s="991"/>
      <c r="FXO156" s="991"/>
      <c r="FXP156" s="991"/>
      <c r="FXQ156" s="991"/>
      <c r="FXR156" s="991"/>
      <c r="FXS156" s="991"/>
      <c r="FXT156" s="991"/>
      <c r="FXU156" s="991"/>
      <c r="FXV156" s="991"/>
      <c r="FXW156" s="991"/>
      <c r="FXX156" s="991"/>
      <c r="FXY156" s="991"/>
      <c r="FXZ156" s="991"/>
      <c r="FYA156" s="991"/>
      <c r="FYB156" s="991"/>
      <c r="FYC156" s="991"/>
      <c r="FYD156" s="991"/>
      <c r="FYE156" s="991"/>
      <c r="FYF156" s="991"/>
      <c r="FYG156" s="991"/>
      <c r="FYH156" s="991"/>
      <c r="FYI156" s="991"/>
      <c r="FYJ156" s="991"/>
      <c r="FYK156" s="991"/>
      <c r="FYL156" s="991"/>
      <c r="FYM156" s="991"/>
      <c r="FYN156" s="991"/>
      <c r="FYO156" s="991"/>
      <c r="FYP156" s="991"/>
      <c r="FYQ156" s="991"/>
      <c r="FYR156" s="991"/>
      <c r="FYS156" s="991"/>
      <c r="FYT156" s="991"/>
      <c r="FYU156" s="991"/>
      <c r="FYV156" s="991"/>
      <c r="FYW156" s="991"/>
      <c r="FYX156" s="991"/>
      <c r="FYY156" s="991"/>
      <c r="FYZ156" s="991"/>
      <c r="FZA156" s="991"/>
      <c r="FZB156" s="991"/>
      <c r="FZC156" s="991"/>
      <c r="FZD156" s="991"/>
      <c r="FZE156" s="991"/>
      <c r="FZF156" s="991"/>
      <c r="FZG156" s="991"/>
      <c r="FZH156" s="991"/>
      <c r="FZI156" s="991"/>
      <c r="FZJ156" s="991"/>
      <c r="FZK156" s="991"/>
      <c r="FZL156" s="991"/>
      <c r="FZM156" s="991"/>
      <c r="FZN156" s="991"/>
      <c r="FZO156" s="991"/>
      <c r="FZP156" s="991"/>
      <c r="FZQ156" s="991"/>
      <c r="FZR156" s="991"/>
      <c r="FZS156" s="991"/>
      <c r="FZT156" s="991"/>
      <c r="FZU156" s="991"/>
      <c r="FZV156" s="991"/>
      <c r="FZW156" s="991"/>
      <c r="FZX156" s="991"/>
      <c r="FZY156" s="991"/>
      <c r="FZZ156" s="991"/>
      <c r="GAA156" s="991"/>
      <c r="GAB156" s="991"/>
      <c r="GAC156" s="991"/>
      <c r="GAD156" s="991"/>
      <c r="GAE156" s="991"/>
      <c r="GAF156" s="991"/>
      <c r="GAG156" s="991"/>
      <c r="GAH156" s="991"/>
      <c r="GAI156" s="991"/>
      <c r="GAJ156" s="991"/>
      <c r="GAK156" s="991"/>
      <c r="GAL156" s="991"/>
      <c r="GAM156" s="991"/>
      <c r="GAN156" s="991"/>
      <c r="GAO156" s="991"/>
      <c r="GAP156" s="991"/>
      <c r="GAQ156" s="991"/>
      <c r="GAR156" s="991"/>
      <c r="GAS156" s="991"/>
      <c r="GAT156" s="991"/>
      <c r="GAU156" s="991"/>
      <c r="GAV156" s="991"/>
      <c r="GAW156" s="991"/>
      <c r="GAX156" s="991"/>
      <c r="GAY156" s="991"/>
      <c r="GAZ156" s="991"/>
      <c r="GBA156" s="991"/>
      <c r="GBB156" s="991"/>
      <c r="GBC156" s="991"/>
      <c r="GBD156" s="991"/>
      <c r="GBE156" s="991"/>
      <c r="GBF156" s="991"/>
      <c r="GBG156" s="991"/>
      <c r="GBH156" s="991"/>
      <c r="GBI156" s="991"/>
      <c r="GBJ156" s="991"/>
      <c r="GBK156" s="991"/>
      <c r="GBL156" s="991"/>
      <c r="GBM156" s="991"/>
      <c r="GBN156" s="991"/>
      <c r="GBO156" s="991"/>
      <c r="GBP156" s="991"/>
      <c r="GBQ156" s="991"/>
      <c r="GBR156" s="991"/>
      <c r="GBS156" s="991"/>
      <c r="GBT156" s="991"/>
      <c r="GBU156" s="991"/>
      <c r="GBV156" s="991"/>
      <c r="GBW156" s="991"/>
      <c r="GBX156" s="991"/>
      <c r="GBY156" s="991"/>
      <c r="GBZ156" s="991"/>
      <c r="GCA156" s="991"/>
      <c r="GCB156" s="991"/>
      <c r="GCC156" s="991"/>
      <c r="GCD156" s="991"/>
      <c r="GCE156" s="991"/>
      <c r="GCF156" s="991"/>
      <c r="GCG156" s="991"/>
      <c r="GCH156" s="991"/>
      <c r="GCI156" s="991"/>
      <c r="GCJ156" s="991"/>
      <c r="GCK156" s="991"/>
      <c r="GCL156" s="991"/>
      <c r="GCM156" s="991"/>
      <c r="GCN156" s="991"/>
      <c r="GCO156" s="991"/>
      <c r="GCP156" s="991"/>
      <c r="GCQ156" s="991"/>
      <c r="GCR156" s="991"/>
      <c r="GCS156" s="991"/>
      <c r="GCT156" s="991"/>
      <c r="GCU156" s="991"/>
      <c r="GCV156" s="991"/>
      <c r="GCW156" s="991"/>
      <c r="GCX156" s="991"/>
      <c r="GCY156" s="991"/>
      <c r="GCZ156" s="991"/>
      <c r="GDA156" s="991"/>
      <c r="GDB156" s="991"/>
      <c r="GDC156" s="991"/>
      <c r="GDD156" s="991"/>
      <c r="GDE156" s="991"/>
      <c r="GDF156" s="991"/>
      <c r="GDG156" s="991"/>
      <c r="GDH156" s="991"/>
      <c r="GDI156" s="991"/>
      <c r="GDJ156" s="991"/>
      <c r="GDK156" s="991"/>
      <c r="GDL156" s="991"/>
      <c r="GDM156" s="991"/>
      <c r="GDN156" s="991"/>
      <c r="GDO156" s="991"/>
      <c r="GDP156" s="991"/>
      <c r="GDQ156" s="991"/>
      <c r="GDR156" s="991"/>
      <c r="GDS156" s="991"/>
      <c r="GDT156" s="991"/>
      <c r="GDU156" s="991"/>
      <c r="GDV156" s="991"/>
      <c r="GDW156" s="991"/>
      <c r="GDX156" s="991"/>
      <c r="GDY156" s="991"/>
      <c r="GDZ156" s="991"/>
      <c r="GEA156" s="991"/>
      <c r="GEB156" s="991"/>
      <c r="GEC156" s="991"/>
      <c r="GED156" s="991"/>
      <c r="GEE156" s="991"/>
      <c r="GEF156" s="991"/>
      <c r="GEG156" s="991"/>
      <c r="GEH156" s="991"/>
      <c r="GEI156" s="991"/>
      <c r="GEJ156" s="991"/>
      <c r="GEK156" s="991"/>
      <c r="GEL156" s="991"/>
      <c r="GEM156" s="991"/>
      <c r="GEN156" s="991"/>
      <c r="GEO156" s="991"/>
      <c r="GEP156" s="991"/>
      <c r="GEQ156" s="991"/>
      <c r="GER156" s="991"/>
      <c r="GES156" s="991"/>
      <c r="GET156" s="991"/>
      <c r="GEU156" s="991"/>
      <c r="GEV156" s="991"/>
      <c r="GEW156" s="991"/>
      <c r="GEX156" s="991"/>
      <c r="GEY156" s="991"/>
      <c r="GEZ156" s="991"/>
      <c r="GFA156" s="991"/>
      <c r="GFB156" s="991"/>
      <c r="GFC156" s="991"/>
      <c r="GFD156" s="991"/>
      <c r="GFE156" s="991"/>
      <c r="GFF156" s="991"/>
      <c r="GFG156" s="991"/>
      <c r="GFH156" s="991"/>
      <c r="GFI156" s="991"/>
      <c r="GFJ156" s="991"/>
      <c r="GFK156" s="991"/>
      <c r="GFL156" s="991"/>
      <c r="GFM156" s="991"/>
      <c r="GFN156" s="991"/>
      <c r="GFO156" s="991"/>
      <c r="GFP156" s="991"/>
      <c r="GFQ156" s="991"/>
      <c r="GFR156" s="991"/>
      <c r="GFS156" s="991"/>
      <c r="GFT156" s="991"/>
      <c r="GFU156" s="991"/>
      <c r="GFV156" s="991"/>
      <c r="GFW156" s="991"/>
      <c r="GFX156" s="991"/>
      <c r="GFY156" s="991"/>
      <c r="GFZ156" s="991"/>
      <c r="GGA156" s="991"/>
      <c r="GGB156" s="991"/>
      <c r="GGC156" s="991"/>
      <c r="GGD156" s="991"/>
      <c r="GGE156" s="991"/>
      <c r="GGF156" s="991"/>
      <c r="GGG156" s="991"/>
      <c r="GGH156" s="991"/>
      <c r="GGI156" s="991"/>
      <c r="GGJ156" s="991"/>
      <c r="GGK156" s="991"/>
      <c r="GGL156" s="991"/>
      <c r="GGM156" s="991"/>
      <c r="GGN156" s="991"/>
      <c r="GGO156" s="991"/>
      <c r="GGP156" s="991"/>
      <c r="GGQ156" s="991"/>
      <c r="GGR156" s="991"/>
      <c r="GGS156" s="991"/>
      <c r="GGT156" s="991"/>
      <c r="GGU156" s="991"/>
      <c r="GGV156" s="991"/>
      <c r="GGW156" s="991"/>
      <c r="GGX156" s="991"/>
      <c r="GGY156" s="991"/>
      <c r="GGZ156" s="991"/>
      <c r="GHA156" s="991"/>
      <c r="GHB156" s="991"/>
      <c r="GHC156" s="991"/>
      <c r="GHD156" s="991"/>
      <c r="GHE156" s="991"/>
      <c r="GHF156" s="991"/>
      <c r="GHG156" s="991"/>
      <c r="GHH156" s="991"/>
      <c r="GHI156" s="991"/>
      <c r="GHJ156" s="991"/>
      <c r="GHK156" s="991"/>
      <c r="GHL156" s="991"/>
      <c r="GHM156" s="991"/>
      <c r="GHN156" s="991"/>
      <c r="GHO156" s="991"/>
      <c r="GHP156" s="991"/>
      <c r="GHQ156" s="991"/>
      <c r="GHR156" s="991"/>
      <c r="GHS156" s="991"/>
      <c r="GHT156" s="991"/>
      <c r="GHU156" s="991"/>
      <c r="GHV156" s="991"/>
      <c r="GHW156" s="991"/>
      <c r="GHX156" s="991"/>
      <c r="GHY156" s="991"/>
      <c r="GHZ156" s="991"/>
      <c r="GIA156" s="991"/>
      <c r="GIB156" s="991"/>
      <c r="GIC156" s="991"/>
      <c r="GID156" s="991"/>
      <c r="GIE156" s="991"/>
      <c r="GIF156" s="991"/>
      <c r="GIG156" s="991"/>
      <c r="GIH156" s="991"/>
      <c r="GII156" s="991"/>
      <c r="GIJ156" s="991"/>
      <c r="GIK156" s="991"/>
      <c r="GIL156" s="991"/>
      <c r="GIM156" s="991"/>
      <c r="GIN156" s="991"/>
      <c r="GIO156" s="991"/>
      <c r="GIP156" s="991"/>
      <c r="GIQ156" s="991"/>
      <c r="GIR156" s="991"/>
      <c r="GIS156" s="991"/>
      <c r="GIT156" s="991"/>
      <c r="GIU156" s="991"/>
      <c r="GIV156" s="991"/>
      <c r="GIW156" s="991"/>
      <c r="GIX156" s="991"/>
      <c r="GIY156" s="991"/>
      <c r="GIZ156" s="991"/>
      <c r="GJA156" s="991"/>
      <c r="GJB156" s="991"/>
      <c r="GJC156" s="991"/>
      <c r="GJD156" s="991"/>
      <c r="GJE156" s="991"/>
      <c r="GJF156" s="991"/>
      <c r="GJG156" s="991"/>
      <c r="GJH156" s="991"/>
      <c r="GJI156" s="991"/>
      <c r="GJJ156" s="991"/>
      <c r="GJK156" s="991"/>
      <c r="GJL156" s="991"/>
      <c r="GJM156" s="991"/>
      <c r="GJN156" s="991"/>
      <c r="GJO156" s="991"/>
      <c r="GJP156" s="991"/>
      <c r="GJQ156" s="991"/>
      <c r="GJR156" s="991"/>
      <c r="GJS156" s="991"/>
      <c r="GJT156" s="991"/>
      <c r="GJU156" s="991"/>
      <c r="GJV156" s="991"/>
      <c r="GJW156" s="991"/>
      <c r="GJX156" s="991"/>
      <c r="GJY156" s="991"/>
      <c r="GJZ156" s="991"/>
      <c r="GKA156" s="991"/>
      <c r="GKB156" s="991"/>
      <c r="GKC156" s="991"/>
      <c r="GKD156" s="991"/>
      <c r="GKE156" s="991"/>
      <c r="GKF156" s="991"/>
      <c r="GKG156" s="991"/>
      <c r="GKH156" s="991"/>
      <c r="GKI156" s="991"/>
      <c r="GKJ156" s="991"/>
      <c r="GKK156" s="991"/>
      <c r="GKL156" s="991"/>
      <c r="GKM156" s="991"/>
      <c r="GKN156" s="991"/>
      <c r="GKO156" s="991"/>
      <c r="GKP156" s="991"/>
      <c r="GKQ156" s="991"/>
      <c r="GKR156" s="991"/>
      <c r="GKS156" s="991"/>
      <c r="GKT156" s="991"/>
      <c r="GKU156" s="991"/>
      <c r="GKV156" s="991"/>
      <c r="GKW156" s="991"/>
      <c r="GKX156" s="991"/>
      <c r="GKY156" s="991"/>
      <c r="GKZ156" s="991"/>
      <c r="GLA156" s="991"/>
      <c r="GLB156" s="991"/>
      <c r="GLC156" s="991"/>
      <c r="GLD156" s="991"/>
      <c r="GLE156" s="991"/>
      <c r="GLF156" s="991"/>
      <c r="GLG156" s="991"/>
      <c r="GLH156" s="991"/>
      <c r="GLI156" s="991"/>
      <c r="GLJ156" s="991"/>
      <c r="GLK156" s="991"/>
      <c r="GLL156" s="991"/>
      <c r="GLM156" s="991"/>
      <c r="GLN156" s="991"/>
      <c r="GLO156" s="991"/>
      <c r="GLP156" s="991"/>
      <c r="GLQ156" s="991"/>
      <c r="GLR156" s="991"/>
      <c r="GLS156" s="991"/>
      <c r="GLT156" s="991"/>
      <c r="GLU156" s="991"/>
      <c r="GLV156" s="991"/>
      <c r="GLW156" s="991"/>
      <c r="GLX156" s="991"/>
      <c r="GLY156" s="991"/>
      <c r="GLZ156" s="991"/>
      <c r="GMA156" s="991"/>
      <c r="GMB156" s="991"/>
      <c r="GMC156" s="991"/>
      <c r="GMD156" s="991"/>
      <c r="GME156" s="991"/>
      <c r="GMF156" s="991"/>
      <c r="GMG156" s="991"/>
      <c r="GMH156" s="991"/>
      <c r="GMI156" s="991"/>
      <c r="GMJ156" s="991"/>
      <c r="GMK156" s="991"/>
      <c r="GML156" s="991"/>
      <c r="GMM156" s="991"/>
      <c r="GMN156" s="991"/>
      <c r="GMO156" s="991"/>
      <c r="GMP156" s="991"/>
      <c r="GMQ156" s="991"/>
      <c r="GMR156" s="991"/>
      <c r="GMS156" s="991"/>
      <c r="GMT156" s="991"/>
      <c r="GMU156" s="991"/>
      <c r="GMV156" s="991"/>
      <c r="GMW156" s="991"/>
      <c r="GMX156" s="991"/>
      <c r="GMY156" s="991"/>
      <c r="GMZ156" s="991"/>
      <c r="GNA156" s="991"/>
      <c r="GNB156" s="991"/>
      <c r="GNC156" s="991"/>
      <c r="GND156" s="991"/>
      <c r="GNE156" s="991"/>
      <c r="GNF156" s="991"/>
      <c r="GNG156" s="991"/>
      <c r="GNH156" s="991"/>
      <c r="GNI156" s="991"/>
      <c r="GNJ156" s="991"/>
      <c r="GNK156" s="991"/>
      <c r="GNL156" s="991"/>
      <c r="GNM156" s="991"/>
      <c r="GNN156" s="991"/>
      <c r="GNO156" s="991"/>
      <c r="GNP156" s="991"/>
      <c r="GNQ156" s="991"/>
      <c r="GNR156" s="991"/>
      <c r="GNS156" s="991"/>
      <c r="GNT156" s="991"/>
      <c r="GNU156" s="991"/>
      <c r="GNV156" s="991"/>
      <c r="GNW156" s="991"/>
      <c r="GNX156" s="991"/>
      <c r="GNY156" s="991"/>
      <c r="GNZ156" s="991"/>
      <c r="GOA156" s="991"/>
      <c r="GOB156" s="991"/>
      <c r="GOC156" s="991"/>
      <c r="GOD156" s="991"/>
      <c r="GOE156" s="991"/>
      <c r="GOF156" s="991"/>
      <c r="GOG156" s="991"/>
      <c r="GOH156" s="991"/>
      <c r="GOI156" s="991"/>
      <c r="GOJ156" s="991"/>
      <c r="GOK156" s="991"/>
      <c r="GOL156" s="991"/>
      <c r="GOM156" s="991"/>
      <c r="GON156" s="991"/>
      <c r="GOO156" s="991"/>
      <c r="GOP156" s="991"/>
      <c r="GOQ156" s="991"/>
      <c r="GOR156" s="991"/>
      <c r="GOS156" s="991"/>
      <c r="GOT156" s="991"/>
      <c r="GOU156" s="991"/>
      <c r="GOV156" s="991"/>
      <c r="GOW156" s="991"/>
      <c r="GOX156" s="991"/>
      <c r="GOY156" s="991"/>
      <c r="GOZ156" s="991"/>
      <c r="GPA156" s="991"/>
      <c r="GPB156" s="991"/>
      <c r="GPC156" s="991"/>
      <c r="GPD156" s="991"/>
      <c r="GPE156" s="991"/>
      <c r="GPF156" s="991"/>
      <c r="GPG156" s="991"/>
      <c r="GPH156" s="991"/>
      <c r="GPI156" s="991"/>
      <c r="GPJ156" s="991"/>
      <c r="GPK156" s="991"/>
      <c r="GPL156" s="991"/>
      <c r="GPM156" s="991"/>
      <c r="GPN156" s="991"/>
      <c r="GPO156" s="991"/>
      <c r="GPP156" s="991"/>
      <c r="GPQ156" s="991"/>
      <c r="GPR156" s="991"/>
      <c r="GPS156" s="991"/>
      <c r="GPT156" s="991"/>
      <c r="GPU156" s="991"/>
      <c r="GPV156" s="991"/>
      <c r="GPW156" s="991"/>
      <c r="GPX156" s="991"/>
      <c r="GPY156" s="991"/>
      <c r="GPZ156" s="991"/>
      <c r="GQA156" s="991"/>
      <c r="GQB156" s="991"/>
      <c r="GQC156" s="991"/>
      <c r="GQD156" s="991"/>
      <c r="GQE156" s="991"/>
      <c r="GQF156" s="991"/>
      <c r="GQG156" s="991"/>
      <c r="GQH156" s="991"/>
      <c r="GQI156" s="991"/>
      <c r="GQJ156" s="991"/>
      <c r="GQK156" s="991"/>
      <c r="GQL156" s="991"/>
      <c r="GQM156" s="991"/>
      <c r="GQN156" s="991"/>
      <c r="GQO156" s="991"/>
      <c r="GQP156" s="991"/>
      <c r="GQQ156" s="991"/>
      <c r="GQR156" s="991"/>
      <c r="GQS156" s="991"/>
      <c r="GQT156" s="991"/>
      <c r="GQU156" s="991"/>
      <c r="GQV156" s="991"/>
      <c r="GQW156" s="991"/>
      <c r="GQX156" s="991"/>
      <c r="GQY156" s="991"/>
      <c r="GQZ156" s="991"/>
      <c r="GRA156" s="991"/>
      <c r="GRB156" s="991"/>
      <c r="GRC156" s="991"/>
      <c r="GRD156" s="991"/>
      <c r="GRE156" s="991"/>
      <c r="GRF156" s="991"/>
      <c r="GRG156" s="991"/>
      <c r="GRH156" s="991"/>
      <c r="GRI156" s="991"/>
      <c r="GRJ156" s="991"/>
      <c r="GRK156" s="991"/>
      <c r="GRL156" s="991"/>
      <c r="GRM156" s="991"/>
      <c r="GRN156" s="991"/>
      <c r="GRO156" s="991"/>
      <c r="GRP156" s="991"/>
      <c r="GRQ156" s="991"/>
      <c r="GRR156" s="991"/>
      <c r="GRS156" s="991"/>
      <c r="GRT156" s="991"/>
      <c r="GRU156" s="991"/>
      <c r="GRV156" s="991"/>
      <c r="GRW156" s="991"/>
      <c r="GRX156" s="991"/>
      <c r="GRY156" s="991"/>
      <c r="GRZ156" s="991"/>
      <c r="GSA156" s="991"/>
      <c r="GSB156" s="991"/>
      <c r="GSC156" s="991"/>
      <c r="GSD156" s="991"/>
      <c r="GSE156" s="991"/>
      <c r="GSF156" s="991"/>
      <c r="GSG156" s="991"/>
      <c r="GSH156" s="991"/>
      <c r="GSI156" s="991"/>
      <c r="GSJ156" s="991"/>
      <c r="GSK156" s="991"/>
      <c r="GSL156" s="991"/>
      <c r="GSM156" s="991"/>
      <c r="GSN156" s="991"/>
      <c r="GSO156" s="991"/>
      <c r="GSP156" s="991"/>
      <c r="GSQ156" s="991"/>
      <c r="GSR156" s="991"/>
      <c r="GSS156" s="991"/>
      <c r="GST156" s="991"/>
      <c r="GSU156" s="991"/>
      <c r="GSV156" s="991"/>
      <c r="GSW156" s="991"/>
      <c r="GSX156" s="991"/>
      <c r="GSY156" s="991"/>
      <c r="GSZ156" s="991"/>
      <c r="GTA156" s="991"/>
      <c r="GTB156" s="991"/>
      <c r="GTC156" s="991"/>
      <c r="GTD156" s="991"/>
      <c r="GTE156" s="991"/>
      <c r="GTF156" s="991"/>
      <c r="GTG156" s="991"/>
      <c r="GTH156" s="991"/>
      <c r="GTI156" s="991"/>
      <c r="GTJ156" s="991"/>
      <c r="GTK156" s="991"/>
      <c r="GTL156" s="991"/>
      <c r="GTM156" s="991"/>
      <c r="GTN156" s="991"/>
      <c r="GTO156" s="991"/>
      <c r="GTP156" s="991"/>
      <c r="GTQ156" s="991"/>
      <c r="GTR156" s="991"/>
      <c r="GTS156" s="991"/>
      <c r="GTT156" s="991"/>
      <c r="GTU156" s="991"/>
      <c r="GTV156" s="991"/>
      <c r="GTW156" s="991"/>
      <c r="GTX156" s="991"/>
      <c r="GTY156" s="991"/>
      <c r="GTZ156" s="991"/>
      <c r="GUA156" s="991"/>
      <c r="GUB156" s="991"/>
      <c r="GUC156" s="991"/>
      <c r="GUD156" s="991"/>
      <c r="GUE156" s="991"/>
      <c r="GUF156" s="991"/>
      <c r="GUG156" s="991"/>
      <c r="GUH156" s="991"/>
      <c r="GUI156" s="991"/>
      <c r="GUJ156" s="991"/>
      <c r="GUK156" s="991"/>
      <c r="GUL156" s="991"/>
      <c r="GUM156" s="991"/>
      <c r="GUN156" s="991"/>
      <c r="GUO156" s="991"/>
      <c r="GUP156" s="991"/>
      <c r="GUQ156" s="991"/>
      <c r="GUR156" s="991"/>
      <c r="GUS156" s="991"/>
      <c r="GUT156" s="991"/>
      <c r="GUU156" s="991"/>
      <c r="GUV156" s="991"/>
      <c r="GUW156" s="991"/>
      <c r="GUX156" s="991"/>
      <c r="GUY156" s="991"/>
      <c r="GUZ156" s="991"/>
      <c r="GVA156" s="991"/>
      <c r="GVB156" s="991"/>
      <c r="GVC156" s="991"/>
      <c r="GVD156" s="991"/>
      <c r="GVE156" s="991"/>
      <c r="GVF156" s="991"/>
      <c r="GVG156" s="991"/>
      <c r="GVH156" s="991"/>
      <c r="GVI156" s="991"/>
      <c r="GVJ156" s="991"/>
      <c r="GVK156" s="991"/>
      <c r="GVL156" s="991"/>
      <c r="GVM156" s="991"/>
      <c r="GVN156" s="991"/>
      <c r="GVO156" s="991"/>
      <c r="GVP156" s="991"/>
      <c r="GVQ156" s="991"/>
      <c r="GVR156" s="991"/>
      <c r="GVS156" s="991"/>
      <c r="GVT156" s="991"/>
      <c r="GVU156" s="991"/>
      <c r="GVV156" s="991"/>
      <c r="GVW156" s="991"/>
      <c r="GVX156" s="991"/>
      <c r="GVY156" s="991"/>
      <c r="GVZ156" s="991"/>
      <c r="GWA156" s="991"/>
      <c r="GWB156" s="991"/>
      <c r="GWC156" s="991"/>
      <c r="GWD156" s="991"/>
      <c r="GWE156" s="991"/>
      <c r="GWF156" s="991"/>
      <c r="GWG156" s="991"/>
      <c r="GWH156" s="991"/>
      <c r="GWI156" s="991"/>
      <c r="GWJ156" s="991"/>
      <c r="GWK156" s="991"/>
      <c r="GWL156" s="991"/>
      <c r="GWM156" s="991"/>
      <c r="GWN156" s="991"/>
      <c r="GWO156" s="991"/>
      <c r="GWP156" s="991"/>
      <c r="GWQ156" s="991"/>
      <c r="GWR156" s="991"/>
      <c r="GWS156" s="991"/>
      <c r="GWT156" s="991"/>
      <c r="GWU156" s="991"/>
      <c r="GWV156" s="991"/>
      <c r="GWW156" s="991"/>
      <c r="GWX156" s="991"/>
      <c r="GWY156" s="991"/>
      <c r="GWZ156" s="991"/>
      <c r="GXA156" s="991"/>
      <c r="GXB156" s="991"/>
      <c r="GXC156" s="991"/>
      <c r="GXD156" s="991"/>
      <c r="GXE156" s="991"/>
      <c r="GXF156" s="991"/>
      <c r="GXG156" s="991"/>
      <c r="GXH156" s="991"/>
      <c r="GXI156" s="991"/>
      <c r="GXJ156" s="991"/>
      <c r="GXK156" s="991"/>
      <c r="GXL156" s="991"/>
      <c r="GXM156" s="991"/>
      <c r="GXN156" s="991"/>
      <c r="GXO156" s="991"/>
      <c r="GXP156" s="991"/>
      <c r="GXQ156" s="991"/>
      <c r="GXR156" s="991"/>
      <c r="GXS156" s="991"/>
      <c r="GXT156" s="991"/>
      <c r="GXU156" s="991"/>
      <c r="GXV156" s="991"/>
      <c r="GXW156" s="991"/>
      <c r="GXX156" s="991"/>
      <c r="GXY156" s="991"/>
      <c r="GXZ156" s="991"/>
      <c r="GYA156" s="991"/>
      <c r="GYB156" s="991"/>
      <c r="GYC156" s="991"/>
      <c r="GYD156" s="991"/>
      <c r="GYE156" s="991"/>
      <c r="GYF156" s="991"/>
      <c r="GYG156" s="991"/>
      <c r="GYH156" s="991"/>
      <c r="GYI156" s="991"/>
      <c r="GYJ156" s="991"/>
      <c r="GYK156" s="991"/>
      <c r="GYL156" s="991"/>
      <c r="GYM156" s="991"/>
      <c r="GYN156" s="991"/>
      <c r="GYO156" s="991"/>
      <c r="GYP156" s="991"/>
      <c r="GYQ156" s="991"/>
      <c r="GYR156" s="991"/>
      <c r="GYS156" s="991"/>
      <c r="GYT156" s="991"/>
      <c r="GYU156" s="991"/>
      <c r="GYV156" s="991"/>
      <c r="GYW156" s="991"/>
      <c r="GYX156" s="991"/>
      <c r="GYY156" s="991"/>
      <c r="GYZ156" s="991"/>
      <c r="GZA156" s="991"/>
      <c r="GZB156" s="991"/>
      <c r="GZC156" s="991"/>
      <c r="GZD156" s="991"/>
      <c r="GZE156" s="991"/>
      <c r="GZF156" s="991"/>
      <c r="GZG156" s="991"/>
      <c r="GZH156" s="991"/>
      <c r="GZI156" s="991"/>
      <c r="GZJ156" s="991"/>
      <c r="GZK156" s="991"/>
      <c r="GZL156" s="991"/>
      <c r="GZM156" s="991"/>
      <c r="GZN156" s="991"/>
      <c r="GZO156" s="991"/>
      <c r="GZP156" s="991"/>
      <c r="GZQ156" s="991"/>
      <c r="GZR156" s="991"/>
      <c r="GZS156" s="991"/>
      <c r="GZT156" s="991"/>
      <c r="GZU156" s="991"/>
      <c r="GZV156" s="991"/>
      <c r="GZW156" s="991"/>
      <c r="GZX156" s="991"/>
      <c r="GZY156" s="991"/>
      <c r="GZZ156" s="991"/>
      <c r="HAA156" s="991"/>
      <c r="HAB156" s="991"/>
      <c r="HAC156" s="991"/>
      <c r="HAD156" s="991"/>
      <c r="HAE156" s="991"/>
      <c r="HAF156" s="991"/>
      <c r="HAG156" s="991"/>
      <c r="HAH156" s="991"/>
      <c r="HAI156" s="991"/>
      <c r="HAJ156" s="991"/>
      <c r="HAK156" s="991"/>
      <c r="HAL156" s="991"/>
      <c r="HAM156" s="991"/>
      <c r="HAN156" s="991"/>
      <c r="HAO156" s="991"/>
      <c r="HAP156" s="991"/>
      <c r="HAQ156" s="991"/>
      <c r="HAR156" s="991"/>
      <c r="HAS156" s="991"/>
      <c r="HAT156" s="991"/>
      <c r="HAU156" s="991"/>
      <c r="HAV156" s="991"/>
      <c r="HAW156" s="991"/>
      <c r="HAX156" s="991"/>
      <c r="HAY156" s="991"/>
      <c r="HAZ156" s="991"/>
      <c r="HBA156" s="991"/>
      <c r="HBB156" s="991"/>
      <c r="HBC156" s="991"/>
      <c r="HBD156" s="991"/>
      <c r="HBE156" s="991"/>
      <c r="HBF156" s="991"/>
      <c r="HBG156" s="991"/>
      <c r="HBH156" s="991"/>
      <c r="HBI156" s="991"/>
      <c r="HBJ156" s="991"/>
      <c r="HBK156" s="991"/>
      <c r="HBL156" s="991"/>
      <c r="HBM156" s="991"/>
      <c r="HBN156" s="991"/>
      <c r="HBO156" s="991"/>
      <c r="HBP156" s="991"/>
      <c r="HBQ156" s="991"/>
      <c r="HBR156" s="991"/>
      <c r="HBS156" s="991"/>
      <c r="HBT156" s="991"/>
      <c r="HBU156" s="991"/>
      <c r="HBV156" s="991"/>
      <c r="HBW156" s="991"/>
      <c r="HBX156" s="991"/>
      <c r="HBY156" s="991"/>
      <c r="HBZ156" s="991"/>
      <c r="HCA156" s="991"/>
      <c r="HCB156" s="991"/>
      <c r="HCC156" s="991"/>
      <c r="HCD156" s="991"/>
      <c r="HCE156" s="991"/>
      <c r="HCF156" s="991"/>
      <c r="HCG156" s="991"/>
      <c r="HCH156" s="991"/>
      <c r="HCI156" s="991"/>
      <c r="HCJ156" s="991"/>
      <c r="HCK156" s="991"/>
      <c r="HCL156" s="991"/>
      <c r="HCM156" s="991"/>
      <c r="HCN156" s="991"/>
      <c r="HCO156" s="991"/>
      <c r="HCP156" s="991"/>
      <c r="HCQ156" s="991"/>
      <c r="HCR156" s="991"/>
      <c r="HCS156" s="991"/>
      <c r="HCT156" s="991"/>
      <c r="HCU156" s="991"/>
      <c r="HCV156" s="991"/>
      <c r="HCW156" s="991"/>
      <c r="HCX156" s="991"/>
      <c r="HCY156" s="991"/>
      <c r="HCZ156" s="991"/>
      <c r="HDA156" s="991"/>
      <c r="HDB156" s="991"/>
      <c r="HDC156" s="991"/>
      <c r="HDD156" s="991"/>
      <c r="HDE156" s="991"/>
      <c r="HDF156" s="991"/>
      <c r="HDG156" s="991"/>
      <c r="HDH156" s="991"/>
      <c r="HDI156" s="991"/>
      <c r="HDJ156" s="991"/>
      <c r="HDK156" s="991"/>
      <c r="HDL156" s="991"/>
      <c r="HDM156" s="991"/>
      <c r="HDN156" s="991"/>
      <c r="HDO156" s="991"/>
      <c r="HDP156" s="991"/>
      <c r="HDQ156" s="991"/>
      <c r="HDR156" s="991"/>
      <c r="HDS156" s="991"/>
      <c r="HDT156" s="991"/>
      <c r="HDU156" s="991"/>
      <c r="HDV156" s="991"/>
      <c r="HDW156" s="991"/>
      <c r="HDX156" s="991"/>
      <c r="HDY156" s="991"/>
      <c r="HDZ156" s="991"/>
      <c r="HEA156" s="991"/>
      <c r="HEB156" s="991"/>
      <c r="HEC156" s="991"/>
      <c r="HED156" s="991"/>
      <c r="HEE156" s="991"/>
      <c r="HEF156" s="991"/>
      <c r="HEG156" s="991"/>
      <c r="HEH156" s="991"/>
      <c r="HEI156" s="991"/>
      <c r="HEJ156" s="991"/>
      <c r="HEK156" s="991"/>
      <c r="HEL156" s="991"/>
      <c r="HEM156" s="991"/>
      <c r="HEN156" s="991"/>
      <c r="HEO156" s="991"/>
      <c r="HEP156" s="991"/>
      <c r="HEQ156" s="991"/>
      <c r="HER156" s="991"/>
      <c r="HES156" s="991"/>
      <c r="HET156" s="991"/>
      <c r="HEU156" s="991"/>
      <c r="HEV156" s="991"/>
      <c r="HEW156" s="991"/>
      <c r="HEX156" s="991"/>
      <c r="HEY156" s="991"/>
      <c r="HEZ156" s="991"/>
      <c r="HFA156" s="991"/>
      <c r="HFB156" s="991"/>
      <c r="HFC156" s="991"/>
      <c r="HFD156" s="991"/>
      <c r="HFE156" s="991"/>
      <c r="HFF156" s="991"/>
      <c r="HFG156" s="991"/>
      <c r="HFH156" s="991"/>
      <c r="HFI156" s="991"/>
      <c r="HFJ156" s="991"/>
      <c r="HFK156" s="991"/>
      <c r="HFL156" s="991"/>
      <c r="HFM156" s="991"/>
      <c r="HFN156" s="991"/>
      <c r="HFO156" s="991"/>
      <c r="HFP156" s="991"/>
      <c r="HFQ156" s="991"/>
      <c r="HFR156" s="991"/>
      <c r="HFS156" s="991"/>
      <c r="HFT156" s="991"/>
      <c r="HFU156" s="991"/>
      <c r="HFV156" s="991"/>
      <c r="HFW156" s="991"/>
      <c r="HFX156" s="991"/>
      <c r="HFY156" s="991"/>
      <c r="HFZ156" s="991"/>
      <c r="HGA156" s="991"/>
      <c r="HGB156" s="991"/>
      <c r="HGC156" s="991"/>
      <c r="HGD156" s="991"/>
      <c r="HGE156" s="991"/>
      <c r="HGF156" s="991"/>
      <c r="HGG156" s="991"/>
      <c r="HGH156" s="991"/>
      <c r="HGI156" s="991"/>
      <c r="HGJ156" s="991"/>
      <c r="HGK156" s="991"/>
      <c r="HGL156" s="991"/>
      <c r="HGM156" s="991"/>
      <c r="HGN156" s="991"/>
      <c r="HGO156" s="991"/>
      <c r="HGP156" s="991"/>
      <c r="HGQ156" s="991"/>
      <c r="HGR156" s="991"/>
      <c r="HGS156" s="991"/>
      <c r="HGT156" s="991"/>
      <c r="HGU156" s="991"/>
      <c r="HGV156" s="991"/>
      <c r="HGW156" s="991"/>
      <c r="HGX156" s="991"/>
      <c r="HGY156" s="991"/>
      <c r="HGZ156" s="991"/>
      <c r="HHA156" s="991"/>
      <c r="HHB156" s="991"/>
      <c r="HHC156" s="991"/>
      <c r="HHD156" s="991"/>
      <c r="HHE156" s="991"/>
      <c r="HHF156" s="991"/>
      <c r="HHG156" s="991"/>
      <c r="HHH156" s="991"/>
      <c r="HHI156" s="991"/>
      <c r="HHJ156" s="991"/>
      <c r="HHK156" s="991"/>
      <c r="HHL156" s="991"/>
      <c r="HHM156" s="991"/>
      <c r="HHN156" s="991"/>
      <c r="HHO156" s="991"/>
      <c r="HHP156" s="991"/>
      <c r="HHQ156" s="991"/>
      <c r="HHR156" s="991"/>
      <c r="HHS156" s="991"/>
      <c r="HHT156" s="991"/>
      <c r="HHU156" s="991"/>
      <c r="HHV156" s="991"/>
      <c r="HHW156" s="991"/>
      <c r="HHX156" s="991"/>
      <c r="HHY156" s="991"/>
      <c r="HHZ156" s="991"/>
      <c r="HIA156" s="991"/>
      <c r="HIB156" s="991"/>
      <c r="HIC156" s="991"/>
      <c r="HID156" s="991"/>
      <c r="HIE156" s="991"/>
      <c r="HIF156" s="991"/>
      <c r="HIG156" s="991"/>
      <c r="HIH156" s="991"/>
      <c r="HII156" s="991"/>
      <c r="HIJ156" s="991"/>
      <c r="HIK156" s="991"/>
      <c r="HIL156" s="991"/>
      <c r="HIM156" s="991"/>
      <c r="HIN156" s="991"/>
      <c r="HIO156" s="991"/>
      <c r="HIP156" s="991"/>
      <c r="HIQ156" s="991"/>
      <c r="HIR156" s="991"/>
      <c r="HIS156" s="991"/>
      <c r="HIT156" s="991"/>
      <c r="HIU156" s="991"/>
      <c r="HIV156" s="991"/>
      <c r="HIW156" s="991"/>
      <c r="HIX156" s="991"/>
      <c r="HIY156" s="991"/>
      <c r="HIZ156" s="991"/>
      <c r="HJA156" s="991"/>
      <c r="HJB156" s="991"/>
      <c r="HJC156" s="991"/>
      <c r="HJD156" s="991"/>
      <c r="HJE156" s="991"/>
      <c r="HJF156" s="991"/>
      <c r="HJG156" s="991"/>
      <c r="HJH156" s="991"/>
      <c r="HJI156" s="991"/>
      <c r="HJJ156" s="991"/>
      <c r="HJK156" s="991"/>
      <c r="HJL156" s="991"/>
      <c r="HJM156" s="991"/>
      <c r="HJN156" s="991"/>
      <c r="HJO156" s="991"/>
      <c r="HJP156" s="991"/>
      <c r="HJQ156" s="991"/>
      <c r="HJR156" s="991"/>
      <c r="HJS156" s="991"/>
      <c r="HJT156" s="991"/>
      <c r="HJU156" s="991"/>
      <c r="HJV156" s="991"/>
      <c r="HJW156" s="991"/>
      <c r="HJX156" s="991"/>
      <c r="HJY156" s="991"/>
      <c r="HJZ156" s="991"/>
      <c r="HKA156" s="991"/>
      <c r="HKB156" s="991"/>
      <c r="HKC156" s="991"/>
      <c r="HKD156" s="991"/>
      <c r="HKE156" s="991"/>
      <c r="HKF156" s="991"/>
      <c r="HKG156" s="991"/>
      <c r="HKH156" s="991"/>
      <c r="HKI156" s="991"/>
      <c r="HKJ156" s="991"/>
      <c r="HKK156" s="991"/>
      <c r="HKL156" s="991"/>
      <c r="HKM156" s="991"/>
      <c r="HKN156" s="991"/>
      <c r="HKO156" s="991"/>
      <c r="HKP156" s="991"/>
      <c r="HKQ156" s="991"/>
      <c r="HKR156" s="991"/>
      <c r="HKS156" s="991"/>
      <c r="HKT156" s="991"/>
      <c r="HKU156" s="991"/>
      <c r="HKV156" s="991"/>
      <c r="HKW156" s="991"/>
      <c r="HKX156" s="991"/>
      <c r="HKY156" s="991"/>
      <c r="HKZ156" s="991"/>
      <c r="HLA156" s="991"/>
      <c r="HLB156" s="991"/>
      <c r="HLC156" s="991"/>
      <c r="HLD156" s="991"/>
      <c r="HLE156" s="991"/>
      <c r="HLF156" s="991"/>
      <c r="HLG156" s="991"/>
      <c r="HLH156" s="991"/>
      <c r="HLI156" s="991"/>
      <c r="HLJ156" s="991"/>
      <c r="HLK156" s="991"/>
      <c r="HLL156" s="991"/>
      <c r="HLM156" s="991"/>
      <c r="HLN156" s="991"/>
      <c r="HLO156" s="991"/>
      <c r="HLP156" s="991"/>
      <c r="HLQ156" s="991"/>
      <c r="HLR156" s="991"/>
      <c r="HLS156" s="991"/>
      <c r="HLT156" s="991"/>
      <c r="HLU156" s="991"/>
      <c r="HLV156" s="991"/>
      <c r="HLW156" s="991"/>
      <c r="HLX156" s="991"/>
      <c r="HLY156" s="991"/>
      <c r="HLZ156" s="991"/>
      <c r="HMA156" s="991"/>
      <c r="HMB156" s="991"/>
      <c r="HMC156" s="991"/>
      <c r="HMD156" s="991"/>
      <c r="HME156" s="991"/>
      <c r="HMF156" s="991"/>
      <c r="HMG156" s="991"/>
      <c r="HMH156" s="991"/>
      <c r="HMI156" s="991"/>
      <c r="HMJ156" s="991"/>
      <c r="HMK156" s="991"/>
      <c r="HML156" s="991"/>
      <c r="HMM156" s="991"/>
      <c r="HMN156" s="991"/>
      <c r="HMO156" s="991"/>
      <c r="HMP156" s="991"/>
      <c r="HMQ156" s="991"/>
      <c r="HMR156" s="991"/>
      <c r="HMS156" s="991"/>
      <c r="HMT156" s="991"/>
      <c r="HMU156" s="991"/>
      <c r="HMV156" s="991"/>
      <c r="HMW156" s="991"/>
      <c r="HMX156" s="991"/>
      <c r="HMY156" s="991"/>
      <c r="HMZ156" s="991"/>
      <c r="HNA156" s="991"/>
      <c r="HNB156" s="991"/>
      <c r="HNC156" s="991"/>
      <c r="HND156" s="991"/>
      <c r="HNE156" s="991"/>
      <c r="HNF156" s="991"/>
      <c r="HNG156" s="991"/>
      <c r="HNH156" s="991"/>
      <c r="HNI156" s="991"/>
      <c r="HNJ156" s="991"/>
      <c r="HNK156" s="991"/>
      <c r="HNL156" s="991"/>
      <c r="HNM156" s="991"/>
      <c r="HNN156" s="991"/>
      <c r="HNO156" s="991"/>
      <c r="HNP156" s="991"/>
      <c r="HNQ156" s="991"/>
      <c r="HNR156" s="991"/>
      <c r="HNS156" s="991"/>
      <c r="HNT156" s="991"/>
      <c r="HNU156" s="991"/>
      <c r="HNV156" s="991"/>
      <c r="HNW156" s="991"/>
      <c r="HNX156" s="991"/>
      <c r="HNY156" s="991"/>
      <c r="HNZ156" s="991"/>
      <c r="HOA156" s="991"/>
      <c r="HOB156" s="991"/>
      <c r="HOC156" s="991"/>
      <c r="HOD156" s="991"/>
      <c r="HOE156" s="991"/>
      <c r="HOF156" s="991"/>
      <c r="HOG156" s="991"/>
      <c r="HOH156" s="991"/>
      <c r="HOI156" s="991"/>
      <c r="HOJ156" s="991"/>
      <c r="HOK156" s="991"/>
      <c r="HOL156" s="991"/>
      <c r="HOM156" s="991"/>
      <c r="HON156" s="991"/>
      <c r="HOO156" s="991"/>
      <c r="HOP156" s="991"/>
      <c r="HOQ156" s="991"/>
      <c r="HOR156" s="991"/>
      <c r="HOS156" s="991"/>
      <c r="HOT156" s="991"/>
      <c r="HOU156" s="991"/>
      <c r="HOV156" s="991"/>
      <c r="HOW156" s="991"/>
      <c r="HOX156" s="991"/>
      <c r="HOY156" s="991"/>
      <c r="HOZ156" s="991"/>
      <c r="HPA156" s="991"/>
      <c r="HPB156" s="991"/>
      <c r="HPC156" s="991"/>
      <c r="HPD156" s="991"/>
      <c r="HPE156" s="991"/>
      <c r="HPF156" s="991"/>
      <c r="HPG156" s="991"/>
      <c r="HPH156" s="991"/>
      <c r="HPI156" s="991"/>
      <c r="HPJ156" s="991"/>
      <c r="HPK156" s="991"/>
      <c r="HPL156" s="991"/>
      <c r="HPM156" s="991"/>
      <c r="HPN156" s="991"/>
      <c r="HPO156" s="991"/>
      <c r="HPP156" s="991"/>
      <c r="HPQ156" s="991"/>
      <c r="HPR156" s="991"/>
      <c r="HPS156" s="991"/>
      <c r="HPT156" s="991"/>
      <c r="HPU156" s="991"/>
      <c r="HPV156" s="991"/>
      <c r="HPW156" s="991"/>
      <c r="HPX156" s="991"/>
      <c r="HPY156" s="991"/>
      <c r="HPZ156" s="991"/>
      <c r="HQA156" s="991"/>
      <c r="HQB156" s="991"/>
      <c r="HQC156" s="991"/>
      <c r="HQD156" s="991"/>
      <c r="HQE156" s="991"/>
      <c r="HQF156" s="991"/>
      <c r="HQG156" s="991"/>
      <c r="HQH156" s="991"/>
      <c r="HQI156" s="991"/>
      <c r="HQJ156" s="991"/>
      <c r="HQK156" s="991"/>
      <c r="HQL156" s="991"/>
      <c r="HQM156" s="991"/>
      <c r="HQN156" s="991"/>
      <c r="HQO156" s="991"/>
      <c r="HQP156" s="991"/>
      <c r="HQQ156" s="991"/>
      <c r="HQR156" s="991"/>
      <c r="HQS156" s="991"/>
      <c r="HQT156" s="991"/>
      <c r="HQU156" s="991"/>
      <c r="HQV156" s="991"/>
      <c r="HQW156" s="991"/>
      <c r="HQX156" s="991"/>
      <c r="HQY156" s="991"/>
      <c r="HQZ156" s="991"/>
      <c r="HRA156" s="991"/>
      <c r="HRB156" s="991"/>
      <c r="HRC156" s="991"/>
      <c r="HRD156" s="991"/>
      <c r="HRE156" s="991"/>
      <c r="HRF156" s="991"/>
      <c r="HRG156" s="991"/>
      <c r="HRH156" s="991"/>
      <c r="HRI156" s="991"/>
      <c r="HRJ156" s="991"/>
      <c r="HRK156" s="991"/>
      <c r="HRL156" s="991"/>
      <c r="HRM156" s="991"/>
      <c r="HRN156" s="991"/>
      <c r="HRO156" s="991"/>
      <c r="HRP156" s="991"/>
      <c r="HRQ156" s="991"/>
      <c r="HRR156" s="991"/>
      <c r="HRS156" s="991"/>
      <c r="HRT156" s="991"/>
      <c r="HRU156" s="991"/>
      <c r="HRV156" s="991"/>
      <c r="HRW156" s="991"/>
      <c r="HRX156" s="991"/>
      <c r="HRY156" s="991"/>
      <c r="HRZ156" s="991"/>
      <c r="HSA156" s="991"/>
      <c r="HSB156" s="991"/>
      <c r="HSC156" s="991"/>
      <c r="HSD156" s="991"/>
      <c r="HSE156" s="991"/>
      <c r="HSF156" s="991"/>
      <c r="HSG156" s="991"/>
      <c r="HSH156" s="991"/>
      <c r="HSI156" s="991"/>
      <c r="HSJ156" s="991"/>
      <c r="HSK156" s="991"/>
      <c r="HSL156" s="991"/>
      <c r="HSM156" s="991"/>
      <c r="HSN156" s="991"/>
      <c r="HSO156" s="991"/>
      <c r="HSP156" s="991"/>
      <c r="HSQ156" s="991"/>
      <c r="HSR156" s="991"/>
      <c r="HSS156" s="991"/>
      <c r="HST156" s="991"/>
      <c r="HSU156" s="991"/>
      <c r="HSV156" s="991"/>
      <c r="HSW156" s="991"/>
      <c r="HSX156" s="991"/>
      <c r="HSY156" s="991"/>
      <c r="HSZ156" s="991"/>
      <c r="HTA156" s="991"/>
      <c r="HTB156" s="991"/>
      <c r="HTC156" s="991"/>
      <c r="HTD156" s="991"/>
      <c r="HTE156" s="991"/>
      <c r="HTF156" s="991"/>
      <c r="HTG156" s="991"/>
      <c r="HTH156" s="991"/>
      <c r="HTI156" s="991"/>
      <c r="HTJ156" s="991"/>
      <c r="HTK156" s="991"/>
      <c r="HTL156" s="991"/>
      <c r="HTM156" s="991"/>
      <c r="HTN156" s="991"/>
      <c r="HTO156" s="991"/>
      <c r="HTP156" s="991"/>
      <c r="HTQ156" s="991"/>
      <c r="HTR156" s="991"/>
      <c r="HTS156" s="991"/>
      <c r="HTT156" s="991"/>
      <c r="HTU156" s="991"/>
      <c r="HTV156" s="991"/>
      <c r="HTW156" s="991"/>
      <c r="HTX156" s="991"/>
      <c r="HTY156" s="991"/>
      <c r="HTZ156" s="991"/>
      <c r="HUA156" s="991"/>
      <c r="HUB156" s="991"/>
      <c r="HUC156" s="991"/>
      <c r="HUD156" s="991"/>
      <c r="HUE156" s="991"/>
      <c r="HUF156" s="991"/>
      <c r="HUG156" s="991"/>
      <c r="HUH156" s="991"/>
      <c r="HUI156" s="991"/>
      <c r="HUJ156" s="991"/>
      <c r="HUK156" s="991"/>
      <c r="HUL156" s="991"/>
      <c r="HUM156" s="991"/>
      <c r="HUN156" s="991"/>
      <c r="HUO156" s="991"/>
      <c r="HUP156" s="991"/>
      <c r="HUQ156" s="991"/>
      <c r="HUR156" s="991"/>
      <c r="HUS156" s="991"/>
      <c r="HUT156" s="991"/>
      <c r="HUU156" s="991"/>
      <c r="HUV156" s="991"/>
      <c r="HUW156" s="991"/>
      <c r="HUX156" s="991"/>
      <c r="HUY156" s="991"/>
      <c r="HUZ156" s="991"/>
      <c r="HVA156" s="991"/>
      <c r="HVB156" s="991"/>
      <c r="HVC156" s="991"/>
      <c r="HVD156" s="991"/>
      <c r="HVE156" s="991"/>
      <c r="HVF156" s="991"/>
      <c r="HVG156" s="991"/>
      <c r="HVH156" s="991"/>
      <c r="HVI156" s="991"/>
      <c r="HVJ156" s="991"/>
      <c r="HVK156" s="991"/>
      <c r="HVL156" s="991"/>
      <c r="HVM156" s="991"/>
      <c r="HVN156" s="991"/>
      <c r="HVO156" s="991"/>
      <c r="HVP156" s="991"/>
      <c r="HVQ156" s="991"/>
      <c r="HVR156" s="991"/>
      <c r="HVS156" s="991"/>
      <c r="HVT156" s="991"/>
      <c r="HVU156" s="991"/>
      <c r="HVV156" s="991"/>
      <c r="HVW156" s="991"/>
      <c r="HVX156" s="991"/>
      <c r="HVY156" s="991"/>
      <c r="HVZ156" s="991"/>
      <c r="HWA156" s="991"/>
      <c r="HWB156" s="991"/>
      <c r="HWC156" s="991"/>
      <c r="HWD156" s="991"/>
      <c r="HWE156" s="991"/>
      <c r="HWF156" s="991"/>
      <c r="HWG156" s="991"/>
      <c r="HWH156" s="991"/>
      <c r="HWI156" s="991"/>
      <c r="HWJ156" s="991"/>
      <c r="HWK156" s="991"/>
      <c r="HWL156" s="991"/>
      <c r="HWM156" s="991"/>
      <c r="HWN156" s="991"/>
      <c r="HWO156" s="991"/>
      <c r="HWP156" s="991"/>
      <c r="HWQ156" s="991"/>
      <c r="HWR156" s="991"/>
      <c r="HWS156" s="991"/>
      <c r="HWT156" s="991"/>
      <c r="HWU156" s="991"/>
      <c r="HWV156" s="991"/>
      <c r="HWW156" s="991"/>
      <c r="HWX156" s="991"/>
      <c r="HWY156" s="991"/>
      <c r="HWZ156" s="991"/>
      <c r="HXA156" s="991"/>
      <c r="HXB156" s="991"/>
      <c r="HXC156" s="991"/>
      <c r="HXD156" s="991"/>
      <c r="HXE156" s="991"/>
      <c r="HXF156" s="991"/>
      <c r="HXG156" s="991"/>
      <c r="HXH156" s="991"/>
      <c r="HXI156" s="991"/>
      <c r="HXJ156" s="991"/>
      <c r="HXK156" s="991"/>
      <c r="HXL156" s="991"/>
      <c r="HXM156" s="991"/>
      <c r="HXN156" s="991"/>
      <c r="HXO156" s="991"/>
      <c r="HXP156" s="991"/>
      <c r="HXQ156" s="991"/>
      <c r="HXR156" s="991"/>
      <c r="HXS156" s="991"/>
      <c r="HXT156" s="991"/>
      <c r="HXU156" s="991"/>
      <c r="HXV156" s="991"/>
      <c r="HXW156" s="991"/>
      <c r="HXX156" s="991"/>
      <c r="HXY156" s="991"/>
      <c r="HXZ156" s="991"/>
      <c r="HYA156" s="991"/>
      <c r="HYB156" s="991"/>
      <c r="HYC156" s="991"/>
      <c r="HYD156" s="991"/>
      <c r="HYE156" s="991"/>
      <c r="HYF156" s="991"/>
      <c r="HYG156" s="991"/>
      <c r="HYH156" s="991"/>
      <c r="HYI156" s="991"/>
      <c r="HYJ156" s="991"/>
      <c r="HYK156" s="991"/>
      <c r="HYL156" s="991"/>
      <c r="HYM156" s="991"/>
      <c r="HYN156" s="991"/>
      <c r="HYO156" s="991"/>
      <c r="HYP156" s="991"/>
      <c r="HYQ156" s="991"/>
      <c r="HYR156" s="991"/>
      <c r="HYS156" s="991"/>
      <c r="HYT156" s="991"/>
      <c r="HYU156" s="991"/>
      <c r="HYV156" s="991"/>
      <c r="HYW156" s="991"/>
      <c r="HYX156" s="991"/>
      <c r="HYY156" s="991"/>
      <c r="HYZ156" s="991"/>
      <c r="HZA156" s="991"/>
      <c r="HZB156" s="991"/>
      <c r="HZC156" s="991"/>
      <c r="HZD156" s="991"/>
      <c r="HZE156" s="991"/>
      <c r="HZF156" s="991"/>
      <c r="HZG156" s="991"/>
      <c r="HZH156" s="991"/>
      <c r="HZI156" s="991"/>
      <c r="HZJ156" s="991"/>
      <c r="HZK156" s="991"/>
      <c r="HZL156" s="991"/>
      <c r="HZM156" s="991"/>
      <c r="HZN156" s="991"/>
      <c r="HZO156" s="991"/>
      <c r="HZP156" s="991"/>
      <c r="HZQ156" s="991"/>
      <c r="HZR156" s="991"/>
      <c r="HZS156" s="991"/>
      <c r="HZT156" s="991"/>
      <c r="HZU156" s="991"/>
      <c r="HZV156" s="991"/>
      <c r="HZW156" s="991"/>
      <c r="HZX156" s="991"/>
      <c r="HZY156" s="991"/>
      <c r="HZZ156" s="991"/>
      <c r="IAA156" s="991"/>
      <c r="IAB156" s="991"/>
      <c r="IAC156" s="991"/>
      <c r="IAD156" s="991"/>
      <c r="IAE156" s="991"/>
      <c r="IAF156" s="991"/>
      <c r="IAG156" s="991"/>
      <c r="IAH156" s="991"/>
      <c r="IAI156" s="991"/>
      <c r="IAJ156" s="991"/>
      <c r="IAK156" s="991"/>
      <c r="IAL156" s="991"/>
      <c r="IAM156" s="991"/>
      <c r="IAN156" s="991"/>
      <c r="IAO156" s="991"/>
      <c r="IAP156" s="991"/>
      <c r="IAQ156" s="991"/>
      <c r="IAR156" s="991"/>
      <c r="IAS156" s="991"/>
      <c r="IAT156" s="991"/>
      <c r="IAU156" s="991"/>
      <c r="IAV156" s="991"/>
      <c r="IAW156" s="991"/>
      <c r="IAX156" s="991"/>
      <c r="IAY156" s="991"/>
      <c r="IAZ156" s="991"/>
      <c r="IBA156" s="991"/>
      <c r="IBB156" s="991"/>
      <c r="IBC156" s="991"/>
      <c r="IBD156" s="991"/>
      <c r="IBE156" s="991"/>
      <c r="IBF156" s="991"/>
      <c r="IBG156" s="991"/>
      <c r="IBH156" s="991"/>
      <c r="IBI156" s="991"/>
      <c r="IBJ156" s="991"/>
      <c r="IBK156" s="991"/>
      <c r="IBL156" s="991"/>
      <c r="IBM156" s="991"/>
      <c r="IBN156" s="991"/>
      <c r="IBO156" s="991"/>
      <c r="IBP156" s="991"/>
      <c r="IBQ156" s="991"/>
      <c r="IBR156" s="991"/>
      <c r="IBS156" s="991"/>
      <c r="IBT156" s="991"/>
      <c r="IBU156" s="991"/>
      <c r="IBV156" s="991"/>
      <c r="IBW156" s="991"/>
      <c r="IBX156" s="991"/>
      <c r="IBY156" s="991"/>
      <c r="IBZ156" s="991"/>
      <c r="ICA156" s="991"/>
      <c r="ICB156" s="991"/>
      <c r="ICC156" s="991"/>
      <c r="ICD156" s="991"/>
      <c r="ICE156" s="991"/>
      <c r="ICF156" s="991"/>
      <c r="ICG156" s="991"/>
      <c r="ICH156" s="991"/>
      <c r="ICI156" s="991"/>
      <c r="ICJ156" s="991"/>
      <c r="ICK156" s="991"/>
      <c r="ICL156" s="991"/>
      <c r="ICM156" s="991"/>
      <c r="ICN156" s="991"/>
      <c r="ICO156" s="991"/>
      <c r="ICP156" s="991"/>
      <c r="ICQ156" s="991"/>
      <c r="ICR156" s="991"/>
      <c r="ICS156" s="991"/>
      <c r="ICT156" s="991"/>
      <c r="ICU156" s="991"/>
      <c r="ICV156" s="991"/>
      <c r="ICW156" s="991"/>
      <c r="ICX156" s="991"/>
      <c r="ICY156" s="991"/>
      <c r="ICZ156" s="991"/>
      <c r="IDA156" s="991"/>
      <c r="IDB156" s="991"/>
      <c r="IDC156" s="991"/>
      <c r="IDD156" s="991"/>
      <c r="IDE156" s="991"/>
      <c r="IDF156" s="991"/>
      <c r="IDG156" s="991"/>
      <c r="IDH156" s="991"/>
      <c r="IDI156" s="991"/>
      <c r="IDJ156" s="991"/>
      <c r="IDK156" s="991"/>
      <c r="IDL156" s="991"/>
      <c r="IDM156" s="991"/>
      <c r="IDN156" s="991"/>
      <c r="IDO156" s="991"/>
      <c r="IDP156" s="991"/>
      <c r="IDQ156" s="991"/>
      <c r="IDR156" s="991"/>
      <c r="IDS156" s="991"/>
      <c r="IDT156" s="991"/>
      <c r="IDU156" s="991"/>
      <c r="IDV156" s="991"/>
      <c r="IDW156" s="991"/>
      <c r="IDX156" s="991"/>
      <c r="IDY156" s="991"/>
      <c r="IDZ156" s="991"/>
      <c r="IEA156" s="991"/>
      <c r="IEB156" s="991"/>
      <c r="IEC156" s="991"/>
      <c r="IED156" s="991"/>
      <c r="IEE156" s="991"/>
      <c r="IEF156" s="991"/>
      <c r="IEG156" s="991"/>
      <c r="IEH156" s="991"/>
      <c r="IEI156" s="991"/>
      <c r="IEJ156" s="991"/>
      <c r="IEK156" s="991"/>
      <c r="IEL156" s="991"/>
      <c r="IEM156" s="991"/>
      <c r="IEN156" s="991"/>
      <c r="IEO156" s="991"/>
      <c r="IEP156" s="991"/>
      <c r="IEQ156" s="991"/>
      <c r="IER156" s="991"/>
      <c r="IES156" s="991"/>
      <c r="IET156" s="991"/>
      <c r="IEU156" s="991"/>
      <c r="IEV156" s="991"/>
      <c r="IEW156" s="991"/>
      <c r="IEX156" s="991"/>
      <c r="IEY156" s="991"/>
      <c r="IEZ156" s="991"/>
      <c r="IFA156" s="991"/>
      <c r="IFB156" s="991"/>
      <c r="IFC156" s="991"/>
      <c r="IFD156" s="991"/>
      <c r="IFE156" s="991"/>
      <c r="IFF156" s="991"/>
      <c r="IFG156" s="991"/>
      <c r="IFH156" s="991"/>
      <c r="IFI156" s="991"/>
      <c r="IFJ156" s="991"/>
      <c r="IFK156" s="991"/>
      <c r="IFL156" s="991"/>
      <c r="IFM156" s="991"/>
      <c r="IFN156" s="991"/>
      <c r="IFO156" s="991"/>
      <c r="IFP156" s="991"/>
      <c r="IFQ156" s="991"/>
      <c r="IFR156" s="991"/>
      <c r="IFS156" s="991"/>
      <c r="IFT156" s="991"/>
      <c r="IFU156" s="991"/>
      <c r="IFV156" s="991"/>
      <c r="IFW156" s="991"/>
      <c r="IFX156" s="991"/>
      <c r="IFY156" s="991"/>
      <c r="IFZ156" s="991"/>
      <c r="IGA156" s="991"/>
      <c r="IGB156" s="991"/>
      <c r="IGC156" s="991"/>
      <c r="IGD156" s="991"/>
      <c r="IGE156" s="991"/>
      <c r="IGF156" s="991"/>
      <c r="IGG156" s="991"/>
      <c r="IGH156" s="991"/>
      <c r="IGI156" s="991"/>
      <c r="IGJ156" s="991"/>
      <c r="IGK156" s="991"/>
      <c r="IGL156" s="991"/>
      <c r="IGM156" s="991"/>
      <c r="IGN156" s="991"/>
      <c r="IGO156" s="991"/>
      <c r="IGP156" s="991"/>
      <c r="IGQ156" s="991"/>
      <c r="IGR156" s="991"/>
      <c r="IGS156" s="991"/>
      <c r="IGT156" s="991"/>
      <c r="IGU156" s="991"/>
      <c r="IGV156" s="991"/>
      <c r="IGW156" s="991"/>
      <c r="IGX156" s="991"/>
      <c r="IGY156" s="991"/>
      <c r="IGZ156" s="991"/>
      <c r="IHA156" s="991"/>
      <c r="IHB156" s="991"/>
      <c r="IHC156" s="991"/>
      <c r="IHD156" s="991"/>
      <c r="IHE156" s="991"/>
      <c r="IHF156" s="991"/>
      <c r="IHG156" s="991"/>
      <c r="IHH156" s="991"/>
      <c r="IHI156" s="991"/>
      <c r="IHJ156" s="991"/>
      <c r="IHK156" s="991"/>
      <c r="IHL156" s="991"/>
      <c r="IHM156" s="991"/>
      <c r="IHN156" s="991"/>
      <c r="IHO156" s="991"/>
      <c r="IHP156" s="991"/>
      <c r="IHQ156" s="991"/>
      <c r="IHR156" s="991"/>
      <c r="IHS156" s="991"/>
      <c r="IHT156" s="991"/>
      <c r="IHU156" s="991"/>
      <c r="IHV156" s="991"/>
      <c r="IHW156" s="991"/>
      <c r="IHX156" s="991"/>
      <c r="IHY156" s="991"/>
      <c r="IHZ156" s="991"/>
      <c r="IIA156" s="991"/>
      <c r="IIB156" s="991"/>
      <c r="IIC156" s="991"/>
      <c r="IID156" s="991"/>
      <c r="IIE156" s="991"/>
      <c r="IIF156" s="991"/>
      <c r="IIG156" s="991"/>
      <c r="IIH156" s="991"/>
      <c r="III156" s="991"/>
      <c r="IIJ156" s="991"/>
      <c r="IIK156" s="991"/>
      <c r="IIL156" s="991"/>
      <c r="IIM156" s="991"/>
      <c r="IIN156" s="991"/>
      <c r="IIO156" s="991"/>
      <c r="IIP156" s="991"/>
      <c r="IIQ156" s="991"/>
      <c r="IIR156" s="991"/>
      <c r="IIS156" s="991"/>
      <c r="IIT156" s="991"/>
      <c r="IIU156" s="991"/>
      <c r="IIV156" s="991"/>
      <c r="IIW156" s="991"/>
      <c r="IIX156" s="991"/>
      <c r="IIY156" s="991"/>
      <c r="IIZ156" s="991"/>
      <c r="IJA156" s="991"/>
      <c r="IJB156" s="991"/>
      <c r="IJC156" s="991"/>
      <c r="IJD156" s="991"/>
      <c r="IJE156" s="991"/>
      <c r="IJF156" s="991"/>
      <c r="IJG156" s="991"/>
      <c r="IJH156" s="991"/>
      <c r="IJI156" s="991"/>
      <c r="IJJ156" s="991"/>
      <c r="IJK156" s="991"/>
      <c r="IJL156" s="991"/>
      <c r="IJM156" s="991"/>
      <c r="IJN156" s="991"/>
      <c r="IJO156" s="991"/>
      <c r="IJP156" s="991"/>
      <c r="IJQ156" s="991"/>
      <c r="IJR156" s="991"/>
      <c r="IJS156" s="991"/>
      <c r="IJT156" s="991"/>
      <c r="IJU156" s="991"/>
      <c r="IJV156" s="991"/>
      <c r="IJW156" s="991"/>
      <c r="IJX156" s="991"/>
      <c r="IJY156" s="991"/>
      <c r="IJZ156" s="991"/>
      <c r="IKA156" s="991"/>
      <c r="IKB156" s="991"/>
      <c r="IKC156" s="991"/>
      <c r="IKD156" s="991"/>
      <c r="IKE156" s="991"/>
      <c r="IKF156" s="991"/>
      <c r="IKG156" s="991"/>
      <c r="IKH156" s="991"/>
      <c r="IKI156" s="991"/>
      <c r="IKJ156" s="991"/>
      <c r="IKK156" s="991"/>
      <c r="IKL156" s="991"/>
      <c r="IKM156" s="991"/>
      <c r="IKN156" s="991"/>
      <c r="IKO156" s="991"/>
      <c r="IKP156" s="991"/>
      <c r="IKQ156" s="991"/>
      <c r="IKR156" s="991"/>
      <c r="IKS156" s="991"/>
      <c r="IKT156" s="991"/>
      <c r="IKU156" s="991"/>
      <c r="IKV156" s="991"/>
      <c r="IKW156" s="991"/>
      <c r="IKX156" s="991"/>
      <c r="IKY156" s="991"/>
      <c r="IKZ156" s="991"/>
      <c r="ILA156" s="991"/>
      <c r="ILB156" s="991"/>
      <c r="ILC156" s="991"/>
      <c r="ILD156" s="991"/>
      <c r="ILE156" s="991"/>
      <c r="ILF156" s="991"/>
      <c r="ILG156" s="991"/>
      <c r="ILH156" s="991"/>
      <c r="ILI156" s="991"/>
      <c r="ILJ156" s="991"/>
      <c r="ILK156" s="991"/>
      <c r="ILL156" s="991"/>
      <c r="ILM156" s="991"/>
      <c r="ILN156" s="991"/>
      <c r="ILO156" s="991"/>
      <c r="ILP156" s="991"/>
      <c r="ILQ156" s="991"/>
      <c r="ILR156" s="991"/>
      <c r="ILS156" s="991"/>
      <c r="ILT156" s="991"/>
      <c r="ILU156" s="991"/>
      <c r="ILV156" s="991"/>
      <c r="ILW156" s="991"/>
      <c r="ILX156" s="991"/>
      <c r="ILY156" s="991"/>
      <c r="ILZ156" s="991"/>
      <c r="IMA156" s="991"/>
      <c r="IMB156" s="991"/>
      <c r="IMC156" s="991"/>
      <c r="IMD156" s="991"/>
      <c r="IME156" s="991"/>
      <c r="IMF156" s="991"/>
      <c r="IMG156" s="991"/>
      <c r="IMH156" s="991"/>
      <c r="IMI156" s="991"/>
      <c r="IMJ156" s="991"/>
      <c r="IMK156" s="991"/>
      <c r="IML156" s="991"/>
      <c r="IMM156" s="991"/>
      <c r="IMN156" s="991"/>
      <c r="IMO156" s="991"/>
      <c r="IMP156" s="991"/>
      <c r="IMQ156" s="991"/>
      <c r="IMR156" s="991"/>
      <c r="IMS156" s="991"/>
      <c r="IMT156" s="991"/>
      <c r="IMU156" s="991"/>
      <c r="IMV156" s="991"/>
      <c r="IMW156" s="991"/>
      <c r="IMX156" s="991"/>
      <c r="IMY156" s="991"/>
      <c r="IMZ156" s="991"/>
      <c r="INA156" s="991"/>
      <c r="INB156" s="991"/>
      <c r="INC156" s="991"/>
      <c r="IND156" s="991"/>
      <c r="INE156" s="991"/>
      <c r="INF156" s="991"/>
      <c r="ING156" s="991"/>
      <c r="INH156" s="991"/>
      <c r="INI156" s="991"/>
      <c r="INJ156" s="991"/>
      <c r="INK156" s="991"/>
      <c r="INL156" s="991"/>
      <c r="INM156" s="991"/>
      <c r="INN156" s="991"/>
      <c r="INO156" s="991"/>
      <c r="INP156" s="991"/>
      <c r="INQ156" s="991"/>
      <c r="INR156" s="991"/>
      <c r="INS156" s="991"/>
      <c r="INT156" s="991"/>
      <c r="INU156" s="991"/>
      <c r="INV156" s="991"/>
      <c r="INW156" s="991"/>
      <c r="INX156" s="991"/>
      <c r="INY156" s="991"/>
      <c r="INZ156" s="991"/>
      <c r="IOA156" s="991"/>
      <c r="IOB156" s="991"/>
      <c r="IOC156" s="991"/>
      <c r="IOD156" s="991"/>
      <c r="IOE156" s="991"/>
      <c r="IOF156" s="991"/>
      <c r="IOG156" s="991"/>
      <c r="IOH156" s="991"/>
      <c r="IOI156" s="991"/>
      <c r="IOJ156" s="991"/>
      <c r="IOK156" s="991"/>
      <c r="IOL156" s="991"/>
      <c r="IOM156" s="991"/>
      <c r="ION156" s="991"/>
      <c r="IOO156" s="991"/>
      <c r="IOP156" s="991"/>
      <c r="IOQ156" s="991"/>
      <c r="IOR156" s="991"/>
      <c r="IOS156" s="991"/>
      <c r="IOT156" s="991"/>
      <c r="IOU156" s="991"/>
      <c r="IOV156" s="991"/>
      <c r="IOW156" s="991"/>
      <c r="IOX156" s="991"/>
      <c r="IOY156" s="991"/>
      <c r="IOZ156" s="991"/>
      <c r="IPA156" s="991"/>
      <c r="IPB156" s="991"/>
      <c r="IPC156" s="991"/>
      <c r="IPD156" s="991"/>
      <c r="IPE156" s="991"/>
      <c r="IPF156" s="991"/>
      <c r="IPG156" s="991"/>
      <c r="IPH156" s="991"/>
      <c r="IPI156" s="991"/>
      <c r="IPJ156" s="991"/>
      <c r="IPK156" s="991"/>
      <c r="IPL156" s="991"/>
      <c r="IPM156" s="991"/>
      <c r="IPN156" s="991"/>
      <c r="IPO156" s="991"/>
      <c r="IPP156" s="991"/>
      <c r="IPQ156" s="991"/>
      <c r="IPR156" s="991"/>
      <c r="IPS156" s="991"/>
      <c r="IPT156" s="991"/>
      <c r="IPU156" s="991"/>
      <c r="IPV156" s="991"/>
      <c r="IPW156" s="991"/>
      <c r="IPX156" s="991"/>
      <c r="IPY156" s="991"/>
      <c r="IPZ156" s="991"/>
      <c r="IQA156" s="991"/>
      <c r="IQB156" s="991"/>
      <c r="IQC156" s="991"/>
      <c r="IQD156" s="991"/>
      <c r="IQE156" s="991"/>
      <c r="IQF156" s="991"/>
      <c r="IQG156" s="991"/>
      <c r="IQH156" s="991"/>
      <c r="IQI156" s="991"/>
      <c r="IQJ156" s="991"/>
      <c r="IQK156" s="991"/>
      <c r="IQL156" s="991"/>
      <c r="IQM156" s="991"/>
      <c r="IQN156" s="991"/>
      <c r="IQO156" s="991"/>
      <c r="IQP156" s="991"/>
      <c r="IQQ156" s="991"/>
      <c r="IQR156" s="991"/>
      <c r="IQS156" s="991"/>
      <c r="IQT156" s="991"/>
      <c r="IQU156" s="991"/>
      <c r="IQV156" s="991"/>
      <c r="IQW156" s="991"/>
      <c r="IQX156" s="991"/>
      <c r="IQY156" s="991"/>
      <c r="IQZ156" s="991"/>
      <c r="IRA156" s="991"/>
      <c r="IRB156" s="991"/>
      <c r="IRC156" s="991"/>
      <c r="IRD156" s="991"/>
      <c r="IRE156" s="991"/>
      <c r="IRF156" s="991"/>
      <c r="IRG156" s="991"/>
      <c r="IRH156" s="991"/>
      <c r="IRI156" s="991"/>
      <c r="IRJ156" s="991"/>
      <c r="IRK156" s="991"/>
      <c r="IRL156" s="991"/>
      <c r="IRM156" s="991"/>
      <c r="IRN156" s="991"/>
      <c r="IRO156" s="991"/>
      <c r="IRP156" s="991"/>
      <c r="IRQ156" s="991"/>
      <c r="IRR156" s="991"/>
      <c r="IRS156" s="991"/>
      <c r="IRT156" s="991"/>
      <c r="IRU156" s="991"/>
      <c r="IRV156" s="991"/>
      <c r="IRW156" s="991"/>
      <c r="IRX156" s="991"/>
      <c r="IRY156" s="991"/>
      <c r="IRZ156" s="991"/>
      <c r="ISA156" s="991"/>
      <c r="ISB156" s="991"/>
      <c r="ISC156" s="991"/>
      <c r="ISD156" s="991"/>
      <c r="ISE156" s="991"/>
      <c r="ISF156" s="991"/>
      <c r="ISG156" s="991"/>
      <c r="ISH156" s="991"/>
      <c r="ISI156" s="991"/>
      <c r="ISJ156" s="991"/>
      <c r="ISK156" s="991"/>
      <c r="ISL156" s="991"/>
      <c r="ISM156" s="991"/>
      <c r="ISN156" s="991"/>
      <c r="ISO156" s="991"/>
      <c r="ISP156" s="991"/>
      <c r="ISQ156" s="991"/>
      <c r="ISR156" s="991"/>
      <c r="ISS156" s="991"/>
      <c r="IST156" s="991"/>
      <c r="ISU156" s="991"/>
      <c r="ISV156" s="991"/>
      <c r="ISW156" s="991"/>
      <c r="ISX156" s="991"/>
      <c r="ISY156" s="991"/>
      <c r="ISZ156" s="991"/>
      <c r="ITA156" s="991"/>
      <c r="ITB156" s="991"/>
      <c r="ITC156" s="991"/>
      <c r="ITD156" s="991"/>
      <c r="ITE156" s="991"/>
      <c r="ITF156" s="991"/>
      <c r="ITG156" s="991"/>
      <c r="ITH156" s="991"/>
      <c r="ITI156" s="991"/>
      <c r="ITJ156" s="991"/>
      <c r="ITK156" s="991"/>
      <c r="ITL156" s="991"/>
      <c r="ITM156" s="991"/>
      <c r="ITN156" s="991"/>
      <c r="ITO156" s="991"/>
      <c r="ITP156" s="991"/>
      <c r="ITQ156" s="991"/>
      <c r="ITR156" s="991"/>
      <c r="ITS156" s="991"/>
      <c r="ITT156" s="991"/>
      <c r="ITU156" s="991"/>
      <c r="ITV156" s="991"/>
      <c r="ITW156" s="991"/>
      <c r="ITX156" s="991"/>
      <c r="ITY156" s="991"/>
      <c r="ITZ156" s="991"/>
      <c r="IUA156" s="991"/>
      <c r="IUB156" s="991"/>
      <c r="IUC156" s="991"/>
      <c r="IUD156" s="991"/>
      <c r="IUE156" s="991"/>
      <c r="IUF156" s="991"/>
      <c r="IUG156" s="991"/>
      <c r="IUH156" s="991"/>
      <c r="IUI156" s="991"/>
      <c r="IUJ156" s="991"/>
      <c r="IUK156" s="991"/>
      <c r="IUL156" s="991"/>
      <c r="IUM156" s="991"/>
      <c r="IUN156" s="991"/>
      <c r="IUO156" s="991"/>
      <c r="IUP156" s="991"/>
      <c r="IUQ156" s="991"/>
      <c r="IUR156" s="991"/>
      <c r="IUS156" s="991"/>
      <c r="IUT156" s="991"/>
      <c r="IUU156" s="991"/>
      <c r="IUV156" s="991"/>
      <c r="IUW156" s="991"/>
      <c r="IUX156" s="991"/>
      <c r="IUY156" s="991"/>
      <c r="IUZ156" s="991"/>
      <c r="IVA156" s="991"/>
      <c r="IVB156" s="991"/>
      <c r="IVC156" s="991"/>
      <c r="IVD156" s="991"/>
      <c r="IVE156" s="991"/>
      <c r="IVF156" s="991"/>
      <c r="IVG156" s="991"/>
      <c r="IVH156" s="991"/>
      <c r="IVI156" s="991"/>
      <c r="IVJ156" s="991"/>
      <c r="IVK156" s="991"/>
      <c r="IVL156" s="991"/>
      <c r="IVM156" s="991"/>
      <c r="IVN156" s="991"/>
      <c r="IVO156" s="991"/>
      <c r="IVP156" s="991"/>
      <c r="IVQ156" s="991"/>
      <c r="IVR156" s="991"/>
      <c r="IVS156" s="991"/>
      <c r="IVT156" s="991"/>
      <c r="IVU156" s="991"/>
      <c r="IVV156" s="991"/>
      <c r="IVW156" s="991"/>
      <c r="IVX156" s="991"/>
      <c r="IVY156" s="991"/>
      <c r="IVZ156" s="991"/>
      <c r="IWA156" s="991"/>
      <c r="IWB156" s="991"/>
      <c r="IWC156" s="991"/>
      <c r="IWD156" s="991"/>
      <c r="IWE156" s="991"/>
      <c r="IWF156" s="991"/>
      <c r="IWG156" s="991"/>
      <c r="IWH156" s="991"/>
      <c r="IWI156" s="991"/>
      <c r="IWJ156" s="991"/>
      <c r="IWK156" s="991"/>
      <c r="IWL156" s="991"/>
      <c r="IWM156" s="991"/>
      <c r="IWN156" s="991"/>
      <c r="IWO156" s="991"/>
      <c r="IWP156" s="991"/>
      <c r="IWQ156" s="991"/>
      <c r="IWR156" s="991"/>
      <c r="IWS156" s="991"/>
      <c r="IWT156" s="991"/>
      <c r="IWU156" s="991"/>
      <c r="IWV156" s="991"/>
      <c r="IWW156" s="991"/>
      <c r="IWX156" s="991"/>
      <c r="IWY156" s="991"/>
      <c r="IWZ156" s="991"/>
      <c r="IXA156" s="991"/>
      <c r="IXB156" s="991"/>
      <c r="IXC156" s="991"/>
      <c r="IXD156" s="991"/>
      <c r="IXE156" s="991"/>
      <c r="IXF156" s="991"/>
      <c r="IXG156" s="991"/>
      <c r="IXH156" s="991"/>
      <c r="IXI156" s="991"/>
      <c r="IXJ156" s="991"/>
      <c r="IXK156" s="991"/>
      <c r="IXL156" s="991"/>
      <c r="IXM156" s="991"/>
      <c r="IXN156" s="991"/>
      <c r="IXO156" s="991"/>
      <c r="IXP156" s="991"/>
      <c r="IXQ156" s="991"/>
      <c r="IXR156" s="991"/>
      <c r="IXS156" s="991"/>
      <c r="IXT156" s="991"/>
      <c r="IXU156" s="991"/>
      <c r="IXV156" s="991"/>
      <c r="IXW156" s="991"/>
      <c r="IXX156" s="991"/>
      <c r="IXY156" s="991"/>
      <c r="IXZ156" s="991"/>
      <c r="IYA156" s="991"/>
      <c r="IYB156" s="991"/>
      <c r="IYC156" s="991"/>
      <c r="IYD156" s="991"/>
      <c r="IYE156" s="991"/>
      <c r="IYF156" s="991"/>
      <c r="IYG156" s="991"/>
      <c r="IYH156" s="991"/>
      <c r="IYI156" s="991"/>
      <c r="IYJ156" s="991"/>
      <c r="IYK156" s="991"/>
      <c r="IYL156" s="991"/>
      <c r="IYM156" s="991"/>
      <c r="IYN156" s="991"/>
      <c r="IYO156" s="991"/>
      <c r="IYP156" s="991"/>
      <c r="IYQ156" s="991"/>
      <c r="IYR156" s="991"/>
      <c r="IYS156" s="991"/>
      <c r="IYT156" s="991"/>
      <c r="IYU156" s="991"/>
      <c r="IYV156" s="991"/>
      <c r="IYW156" s="991"/>
      <c r="IYX156" s="991"/>
      <c r="IYY156" s="991"/>
      <c r="IYZ156" s="991"/>
      <c r="IZA156" s="991"/>
      <c r="IZB156" s="991"/>
      <c r="IZC156" s="991"/>
      <c r="IZD156" s="991"/>
      <c r="IZE156" s="991"/>
      <c r="IZF156" s="991"/>
      <c r="IZG156" s="991"/>
      <c r="IZH156" s="991"/>
      <c r="IZI156" s="991"/>
      <c r="IZJ156" s="991"/>
      <c r="IZK156" s="991"/>
      <c r="IZL156" s="991"/>
      <c r="IZM156" s="991"/>
      <c r="IZN156" s="991"/>
      <c r="IZO156" s="991"/>
      <c r="IZP156" s="991"/>
      <c r="IZQ156" s="991"/>
      <c r="IZR156" s="991"/>
      <c r="IZS156" s="991"/>
      <c r="IZT156" s="991"/>
      <c r="IZU156" s="991"/>
      <c r="IZV156" s="991"/>
      <c r="IZW156" s="991"/>
      <c r="IZX156" s="991"/>
      <c r="IZY156" s="991"/>
      <c r="IZZ156" s="991"/>
      <c r="JAA156" s="991"/>
      <c r="JAB156" s="991"/>
      <c r="JAC156" s="991"/>
      <c r="JAD156" s="991"/>
      <c r="JAE156" s="991"/>
      <c r="JAF156" s="991"/>
      <c r="JAG156" s="991"/>
      <c r="JAH156" s="991"/>
      <c r="JAI156" s="991"/>
      <c r="JAJ156" s="991"/>
      <c r="JAK156" s="991"/>
      <c r="JAL156" s="991"/>
      <c r="JAM156" s="991"/>
      <c r="JAN156" s="991"/>
      <c r="JAO156" s="991"/>
      <c r="JAP156" s="991"/>
      <c r="JAQ156" s="991"/>
      <c r="JAR156" s="991"/>
      <c r="JAS156" s="991"/>
      <c r="JAT156" s="991"/>
      <c r="JAU156" s="991"/>
      <c r="JAV156" s="991"/>
      <c r="JAW156" s="991"/>
      <c r="JAX156" s="991"/>
      <c r="JAY156" s="991"/>
      <c r="JAZ156" s="991"/>
      <c r="JBA156" s="991"/>
      <c r="JBB156" s="991"/>
      <c r="JBC156" s="991"/>
      <c r="JBD156" s="991"/>
      <c r="JBE156" s="991"/>
      <c r="JBF156" s="991"/>
      <c r="JBG156" s="991"/>
      <c r="JBH156" s="991"/>
      <c r="JBI156" s="991"/>
      <c r="JBJ156" s="991"/>
      <c r="JBK156" s="991"/>
      <c r="JBL156" s="991"/>
      <c r="JBM156" s="991"/>
      <c r="JBN156" s="991"/>
      <c r="JBO156" s="991"/>
      <c r="JBP156" s="991"/>
      <c r="JBQ156" s="991"/>
      <c r="JBR156" s="991"/>
      <c r="JBS156" s="991"/>
      <c r="JBT156" s="991"/>
      <c r="JBU156" s="991"/>
      <c r="JBV156" s="991"/>
      <c r="JBW156" s="991"/>
      <c r="JBX156" s="991"/>
      <c r="JBY156" s="991"/>
      <c r="JBZ156" s="991"/>
      <c r="JCA156" s="991"/>
      <c r="JCB156" s="991"/>
      <c r="JCC156" s="991"/>
      <c r="JCD156" s="991"/>
      <c r="JCE156" s="991"/>
      <c r="JCF156" s="991"/>
      <c r="JCG156" s="991"/>
      <c r="JCH156" s="991"/>
      <c r="JCI156" s="991"/>
      <c r="JCJ156" s="991"/>
      <c r="JCK156" s="991"/>
      <c r="JCL156" s="991"/>
      <c r="JCM156" s="991"/>
      <c r="JCN156" s="991"/>
      <c r="JCO156" s="991"/>
      <c r="JCP156" s="991"/>
      <c r="JCQ156" s="991"/>
      <c r="JCR156" s="991"/>
      <c r="JCS156" s="991"/>
      <c r="JCT156" s="991"/>
      <c r="JCU156" s="991"/>
      <c r="JCV156" s="991"/>
      <c r="JCW156" s="991"/>
      <c r="JCX156" s="991"/>
      <c r="JCY156" s="991"/>
      <c r="JCZ156" s="991"/>
      <c r="JDA156" s="991"/>
      <c r="JDB156" s="991"/>
      <c r="JDC156" s="991"/>
      <c r="JDD156" s="991"/>
      <c r="JDE156" s="991"/>
      <c r="JDF156" s="991"/>
      <c r="JDG156" s="991"/>
      <c r="JDH156" s="991"/>
      <c r="JDI156" s="991"/>
      <c r="JDJ156" s="991"/>
      <c r="JDK156" s="991"/>
      <c r="JDL156" s="991"/>
      <c r="JDM156" s="991"/>
      <c r="JDN156" s="991"/>
      <c r="JDO156" s="991"/>
      <c r="JDP156" s="991"/>
      <c r="JDQ156" s="991"/>
      <c r="JDR156" s="991"/>
      <c r="JDS156" s="991"/>
      <c r="JDT156" s="991"/>
      <c r="JDU156" s="991"/>
      <c r="JDV156" s="991"/>
      <c r="JDW156" s="991"/>
      <c r="JDX156" s="991"/>
      <c r="JDY156" s="991"/>
      <c r="JDZ156" s="991"/>
      <c r="JEA156" s="991"/>
      <c r="JEB156" s="991"/>
      <c r="JEC156" s="991"/>
      <c r="JED156" s="991"/>
      <c r="JEE156" s="991"/>
      <c r="JEF156" s="991"/>
      <c r="JEG156" s="991"/>
      <c r="JEH156" s="991"/>
      <c r="JEI156" s="991"/>
      <c r="JEJ156" s="991"/>
      <c r="JEK156" s="991"/>
      <c r="JEL156" s="991"/>
      <c r="JEM156" s="991"/>
      <c r="JEN156" s="991"/>
      <c r="JEO156" s="991"/>
      <c r="JEP156" s="991"/>
      <c r="JEQ156" s="991"/>
      <c r="JER156" s="991"/>
      <c r="JES156" s="991"/>
      <c r="JET156" s="991"/>
      <c r="JEU156" s="991"/>
      <c r="JEV156" s="991"/>
      <c r="JEW156" s="991"/>
      <c r="JEX156" s="991"/>
      <c r="JEY156" s="991"/>
      <c r="JEZ156" s="991"/>
      <c r="JFA156" s="991"/>
      <c r="JFB156" s="991"/>
      <c r="JFC156" s="991"/>
      <c r="JFD156" s="991"/>
      <c r="JFE156" s="991"/>
      <c r="JFF156" s="991"/>
      <c r="JFG156" s="991"/>
      <c r="JFH156" s="991"/>
      <c r="JFI156" s="991"/>
      <c r="JFJ156" s="991"/>
      <c r="JFK156" s="991"/>
      <c r="JFL156" s="991"/>
      <c r="JFM156" s="991"/>
      <c r="JFN156" s="991"/>
      <c r="JFO156" s="991"/>
      <c r="JFP156" s="991"/>
      <c r="JFQ156" s="991"/>
      <c r="JFR156" s="991"/>
      <c r="JFS156" s="991"/>
      <c r="JFT156" s="991"/>
      <c r="JFU156" s="991"/>
      <c r="JFV156" s="991"/>
      <c r="JFW156" s="991"/>
      <c r="JFX156" s="991"/>
      <c r="JFY156" s="991"/>
      <c r="JFZ156" s="991"/>
      <c r="JGA156" s="991"/>
      <c r="JGB156" s="991"/>
      <c r="JGC156" s="991"/>
      <c r="JGD156" s="991"/>
      <c r="JGE156" s="991"/>
      <c r="JGF156" s="991"/>
      <c r="JGG156" s="991"/>
      <c r="JGH156" s="991"/>
      <c r="JGI156" s="991"/>
      <c r="JGJ156" s="991"/>
      <c r="JGK156" s="991"/>
      <c r="JGL156" s="991"/>
      <c r="JGM156" s="991"/>
      <c r="JGN156" s="991"/>
      <c r="JGO156" s="991"/>
      <c r="JGP156" s="991"/>
      <c r="JGQ156" s="991"/>
      <c r="JGR156" s="991"/>
      <c r="JGS156" s="991"/>
      <c r="JGT156" s="991"/>
      <c r="JGU156" s="991"/>
      <c r="JGV156" s="991"/>
      <c r="JGW156" s="991"/>
      <c r="JGX156" s="991"/>
      <c r="JGY156" s="991"/>
      <c r="JGZ156" s="991"/>
      <c r="JHA156" s="991"/>
      <c r="JHB156" s="991"/>
      <c r="JHC156" s="991"/>
      <c r="JHD156" s="991"/>
      <c r="JHE156" s="991"/>
      <c r="JHF156" s="991"/>
      <c r="JHG156" s="991"/>
      <c r="JHH156" s="991"/>
      <c r="JHI156" s="991"/>
      <c r="JHJ156" s="991"/>
      <c r="JHK156" s="991"/>
      <c r="JHL156" s="991"/>
      <c r="JHM156" s="991"/>
      <c r="JHN156" s="991"/>
      <c r="JHO156" s="991"/>
      <c r="JHP156" s="991"/>
      <c r="JHQ156" s="991"/>
      <c r="JHR156" s="991"/>
      <c r="JHS156" s="991"/>
      <c r="JHT156" s="991"/>
      <c r="JHU156" s="991"/>
      <c r="JHV156" s="991"/>
      <c r="JHW156" s="991"/>
      <c r="JHX156" s="991"/>
      <c r="JHY156" s="991"/>
      <c r="JHZ156" s="991"/>
      <c r="JIA156" s="991"/>
      <c r="JIB156" s="991"/>
      <c r="JIC156" s="991"/>
      <c r="JID156" s="991"/>
      <c r="JIE156" s="991"/>
      <c r="JIF156" s="991"/>
      <c r="JIG156" s="991"/>
      <c r="JIH156" s="991"/>
      <c r="JII156" s="991"/>
      <c r="JIJ156" s="991"/>
      <c r="JIK156" s="991"/>
      <c r="JIL156" s="991"/>
      <c r="JIM156" s="991"/>
      <c r="JIN156" s="991"/>
      <c r="JIO156" s="991"/>
      <c r="JIP156" s="991"/>
      <c r="JIQ156" s="991"/>
      <c r="JIR156" s="991"/>
      <c r="JIS156" s="991"/>
      <c r="JIT156" s="991"/>
      <c r="JIU156" s="991"/>
      <c r="JIV156" s="991"/>
      <c r="JIW156" s="991"/>
      <c r="JIX156" s="991"/>
      <c r="JIY156" s="991"/>
      <c r="JIZ156" s="991"/>
      <c r="JJA156" s="991"/>
      <c r="JJB156" s="991"/>
      <c r="JJC156" s="991"/>
      <c r="JJD156" s="991"/>
      <c r="JJE156" s="991"/>
      <c r="JJF156" s="991"/>
      <c r="JJG156" s="991"/>
      <c r="JJH156" s="991"/>
      <c r="JJI156" s="991"/>
      <c r="JJJ156" s="991"/>
      <c r="JJK156" s="991"/>
      <c r="JJL156" s="991"/>
      <c r="JJM156" s="991"/>
      <c r="JJN156" s="991"/>
      <c r="JJO156" s="991"/>
      <c r="JJP156" s="991"/>
      <c r="JJQ156" s="991"/>
      <c r="JJR156" s="991"/>
      <c r="JJS156" s="991"/>
      <c r="JJT156" s="991"/>
      <c r="JJU156" s="991"/>
      <c r="JJV156" s="991"/>
      <c r="JJW156" s="991"/>
      <c r="JJX156" s="991"/>
      <c r="JJY156" s="991"/>
      <c r="JJZ156" s="991"/>
      <c r="JKA156" s="991"/>
      <c r="JKB156" s="991"/>
      <c r="JKC156" s="991"/>
      <c r="JKD156" s="991"/>
      <c r="JKE156" s="991"/>
      <c r="JKF156" s="991"/>
      <c r="JKG156" s="991"/>
      <c r="JKH156" s="991"/>
      <c r="JKI156" s="991"/>
      <c r="JKJ156" s="991"/>
      <c r="JKK156" s="991"/>
      <c r="JKL156" s="991"/>
      <c r="JKM156" s="991"/>
      <c r="JKN156" s="991"/>
      <c r="JKO156" s="991"/>
      <c r="JKP156" s="991"/>
      <c r="JKQ156" s="991"/>
      <c r="JKR156" s="991"/>
      <c r="JKS156" s="991"/>
      <c r="JKT156" s="991"/>
      <c r="JKU156" s="991"/>
      <c r="JKV156" s="991"/>
      <c r="JKW156" s="991"/>
      <c r="JKX156" s="991"/>
      <c r="JKY156" s="991"/>
      <c r="JKZ156" s="991"/>
      <c r="JLA156" s="991"/>
      <c r="JLB156" s="991"/>
      <c r="JLC156" s="991"/>
      <c r="JLD156" s="991"/>
      <c r="JLE156" s="991"/>
      <c r="JLF156" s="991"/>
      <c r="JLG156" s="991"/>
      <c r="JLH156" s="991"/>
      <c r="JLI156" s="991"/>
      <c r="JLJ156" s="991"/>
      <c r="JLK156" s="991"/>
      <c r="JLL156" s="991"/>
      <c r="JLM156" s="991"/>
      <c r="JLN156" s="991"/>
      <c r="JLO156" s="991"/>
      <c r="JLP156" s="991"/>
      <c r="JLQ156" s="991"/>
      <c r="JLR156" s="991"/>
      <c r="JLS156" s="991"/>
      <c r="JLT156" s="991"/>
      <c r="JLU156" s="991"/>
      <c r="JLV156" s="991"/>
      <c r="JLW156" s="991"/>
      <c r="JLX156" s="991"/>
      <c r="JLY156" s="991"/>
      <c r="JLZ156" s="991"/>
      <c r="JMA156" s="991"/>
      <c r="JMB156" s="991"/>
      <c r="JMC156" s="991"/>
      <c r="JMD156" s="991"/>
      <c r="JME156" s="991"/>
      <c r="JMF156" s="991"/>
      <c r="JMG156" s="991"/>
      <c r="JMH156" s="991"/>
      <c r="JMI156" s="991"/>
      <c r="JMJ156" s="991"/>
      <c r="JMK156" s="991"/>
      <c r="JML156" s="991"/>
      <c r="JMM156" s="991"/>
      <c r="JMN156" s="991"/>
      <c r="JMO156" s="991"/>
      <c r="JMP156" s="991"/>
      <c r="JMQ156" s="991"/>
      <c r="JMR156" s="991"/>
      <c r="JMS156" s="991"/>
      <c r="JMT156" s="991"/>
      <c r="JMU156" s="991"/>
      <c r="JMV156" s="991"/>
      <c r="JMW156" s="991"/>
      <c r="JMX156" s="991"/>
      <c r="JMY156" s="991"/>
      <c r="JMZ156" s="991"/>
      <c r="JNA156" s="991"/>
      <c r="JNB156" s="991"/>
      <c r="JNC156" s="991"/>
      <c r="JND156" s="991"/>
      <c r="JNE156" s="991"/>
      <c r="JNF156" s="991"/>
      <c r="JNG156" s="991"/>
      <c r="JNH156" s="991"/>
      <c r="JNI156" s="991"/>
      <c r="JNJ156" s="991"/>
      <c r="JNK156" s="991"/>
      <c r="JNL156" s="991"/>
      <c r="JNM156" s="991"/>
      <c r="JNN156" s="991"/>
      <c r="JNO156" s="991"/>
      <c r="JNP156" s="991"/>
      <c r="JNQ156" s="991"/>
      <c r="JNR156" s="991"/>
      <c r="JNS156" s="991"/>
      <c r="JNT156" s="991"/>
      <c r="JNU156" s="991"/>
      <c r="JNV156" s="991"/>
      <c r="JNW156" s="991"/>
      <c r="JNX156" s="991"/>
      <c r="JNY156" s="991"/>
      <c r="JNZ156" s="991"/>
      <c r="JOA156" s="991"/>
      <c r="JOB156" s="991"/>
      <c r="JOC156" s="991"/>
      <c r="JOD156" s="991"/>
      <c r="JOE156" s="991"/>
      <c r="JOF156" s="991"/>
      <c r="JOG156" s="991"/>
      <c r="JOH156" s="991"/>
      <c r="JOI156" s="991"/>
      <c r="JOJ156" s="991"/>
      <c r="JOK156" s="991"/>
      <c r="JOL156" s="991"/>
      <c r="JOM156" s="991"/>
      <c r="JON156" s="991"/>
      <c r="JOO156" s="991"/>
      <c r="JOP156" s="991"/>
      <c r="JOQ156" s="991"/>
      <c r="JOR156" s="991"/>
      <c r="JOS156" s="991"/>
      <c r="JOT156" s="991"/>
      <c r="JOU156" s="991"/>
      <c r="JOV156" s="991"/>
      <c r="JOW156" s="991"/>
      <c r="JOX156" s="991"/>
      <c r="JOY156" s="991"/>
      <c r="JOZ156" s="991"/>
      <c r="JPA156" s="991"/>
      <c r="JPB156" s="991"/>
      <c r="JPC156" s="991"/>
      <c r="JPD156" s="991"/>
      <c r="JPE156" s="991"/>
      <c r="JPF156" s="991"/>
      <c r="JPG156" s="991"/>
      <c r="JPH156" s="991"/>
      <c r="JPI156" s="991"/>
      <c r="JPJ156" s="991"/>
      <c r="JPK156" s="991"/>
      <c r="JPL156" s="991"/>
      <c r="JPM156" s="991"/>
      <c r="JPN156" s="991"/>
      <c r="JPO156" s="991"/>
      <c r="JPP156" s="991"/>
      <c r="JPQ156" s="991"/>
      <c r="JPR156" s="991"/>
      <c r="JPS156" s="991"/>
      <c r="JPT156" s="991"/>
      <c r="JPU156" s="991"/>
      <c r="JPV156" s="991"/>
      <c r="JPW156" s="991"/>
      <c r="JPX156" s="991"/>
      <c r="JPY156" s="991"/>
      <c r="JPZ156" s="991"/>
      <c r="JQA156" s="991"/>
      <c r="JQB156" s="991"/>
      <c r="JQC156" s="991"/>
      <c r="JQD156" s="991"/>
      <c r="JQE156" s="991"/>
      <c r="JQF156" s="991"/>
      <c r="JQG156" s="991"/>
      <c r="JQH156" s="991"/>
      <c r="JQI156" s="991"/>
      <c r="JQJ156" s="991"/>
      <c r="JQK156" s="991"/>
      <c r="JQL156" s="991"/>
      <c r="JQM156" s="991"/>
      <c r="JQN156" s="991"/>
      <c r="JQO156" s="991"/>
      <c r="JQP156" s="991"/>
      <c r="JQQ156" s="991"/>
      <c r="JQR156" s="991"/>
      <c r="JQS156" s="991"/>
      <c r="JQT156" s="991"/>
      <c r="JQU156" s="991"/>
      <c r="JQV156" s="991"/>
      <c r="JQW156" s="991"/>
      <c r="JQX156" s="991"/>
      <c r="JQY156" s="991"/>
      <c r="JQZ156" s="991"/>
      <c r="JRA156" s="991"/>
      <c r="JRB156" s="991"/>
      <c r="JRC156" s="991"/>
      <c r="JRD156" s="991"/>
      <c r="JRE156" s="991"/>
      <c r="JRF156" s="991"/>
      <c r="JRG156" s="991"/>
      <c r="JRH156" s="991"/>
      <c r="JRI156" s="991"/>
      <c r="JRJ156" s="991"/>
      <c r="JRK156" s="991"/>
      <c r="JRL156" s="991"/>
      <c r="JRM156" s="991"/>
      <c r="JRN156" s="991"/>
      <c r="JRO156" s="991"/>
      <c r="JRP156" s="991"/>
      <c r="JRQ156" s="991"/>
      <c r="JRR156" s="991"/>
      <c r="JRS156" s="991"/>
      <c r="JRT156" s="991"/>
      <c r="JRU156" s="991"/>
      <c r="JRV156" s="991"/>
      <c r="JRW156" s="991"/>
      <c r="JRX156" s="991"/>
      <c r="JRY156" s="991"/>
      <c r="JRZ156" s="991"/>
      <c r="JSA156" s="991"/>
      <c r="JSB156" s="991"/>
      <c r="JSC156" s="991"/>
      <c r="JSD156" s="991"/>
      <c r="JSE156" s="991"/>
      <c r="JSF156" s="991"/>
      <c r="JSG156" s="991"/>
      <c r="JSH156" s="991"/>
      <c r="JSI156" s="991"/>
      <c r="JSJ156" s="991"/>
      <c r="JSK156" s="991"/>
      <c r="JSL156" s="991"/>
      <c r="JSM156" s="991"/>
      <c r="JSN156" s="991"/>
      <c r="JSO156" s="991"/>
      <c r="JSP156" s="991"/>
      <c r="JSQ156" s="991"/>
      <c r="JSR156" s="991"/>
      <c r="JSS156" s="991"/>
      <c r="JST156" s="991"/>
      <c r="JSU156" s="991"/>
      <c r="JSV156" s="991"/>
      <c r="JSW156" s="991"/>
      <c r="JSX156" s="991"/>
      <c r="JSY156" s="991"/>
      <c r="JSZ156" s="991"/>
      <c r="JTA156" s="991"/>
      <c r="JTB156" s="991"/>
      <c r="JTC156" s="991"/>
      <c r="JTD156" s="991"/>
      <c r="JTE156" s="991"/>
      <c r="JTF156" s="991"/>
      <c r="JTG156" s="991"/>
      <c r="JTH156" s="991"/>
      <c r="JTI156" s="991"/>
      <c r="JTJ156" s="991"/>
      <c r="JTK156" s="991"/>
      <c r="JTL156" s="991"/>
      <c r="JTM156" s="991"/>
      <c r="JTN156" s="991"/>
      <c r="JTO156" s="991"/>
      <c r="JTP156" s="991"/>
      <c r="JTQ156" s="991"/>
      <c r="JTR156" s="991"/>
      <c r="JTS156" s="991"/>
      <c r="JTT156" s="991"/>
      <c r="JTU156" s="991"/>
      <c r="JTV156" s="991"/>
      <c r="JTW156" s="991"/>
      <c r="JTX156" s="991"/>
      <c r="JTY156" s="991"/>
      <c r="JTZ156" s="991"/>
      <c r="JUA156" s="991"/>
      <c r="JUB156" s="991"/>
      <c r="JUC156" s="991"/>
      <c r="JUD156" s="991"/>
      <c r="JUE156" s="991"/>
      <c r="JUF156" s="991"/>
      <c r="JUG156" s="991"/>
      <c r="JUH156" s="991"/>
      <c r="JUI156" s="991"/>
      <c r="JUJ156" s="991"/>
      <c r="JUK156" s="991"/>
      <c r="JUL156" s="991"/>
      <c r="JUM156" s="991"/>
      <c r="JUN156" s="991"/>
      <c r="JUO156" s="991"/>
      <c r="JUP156" s="991"/>
      <c r="JUQ156" s="991"/>
      <c r="JUR156" s="991"/>
      <c r="JUS156" s="991"/>
      <c r="JUT156" s="991"/>
      <c r="JUU156" s="991"/>
      <c r="JUV156" s="991"/>
      <c r="JUW156" s="991"/>
      <c r="JUX156" s="991"/>
      <c r="JUY156" s="991"/>
      <c r="JUZ156" s="991"/>
      <c r="JVA156" s="991"/>
      <c r="JVB156" s="991"/>
      <c r="JVC156" s="991"/>
      <c r="JVD156" s="991"/>
      <c r="JVE156" s="991"/>
      <c r="JVF156" s="991"/>
      <c r="JVG156" s="991"/>
      <c r="JVH156" s="991"/>
      <c r="JVI156" s="991"/>
      <c r="JVJ156" s="991"/>
      <c r="JVK156" s="991"/>
      <c r="JVL156" s="991"/>
      <c r="JVM156" s="991"/>
      <c r="JVN156" s="991"/>
      <c r="JVO156" s="991"/>
      <c r="JVP156" s="991"/>
      <c r="JVQ156" s="991"/>
      <c r="JVR156" s="991"/>
      <c r="JVS156" s="991"/>
      <c r="JVT156" s="991"/>
      <c r="JVU156" s="991"/>
      <c r="JVV156" s="991"/>
      <c r="JVW156" s="991"/>
      <c r="JVX156" s="991"/>
      <c r="JVY156" s="991"/>
      <c r="JVZ156" s="991"/>
      <c r="JWA156" s="991"/>
      <c r="JWB156" s="991"/>
      <c r="JWC156" s="991"/>
      <c r="JWD156" s="991"/>
      <c r="JWE156" s="991"/>
      <c r="JWF156" s="991"/>
      <c r="JWG156" s="991"/>
      <c r="JWH156" s="991"/>
      <c r="JWI156" s="991"/>
      <c r="JWJ156" s="991"/>
      <c r="JWK156" s="991"/>
      <c r="JWL156" s="991"/>
      <c r="JWM156" s="991"/>
      <c r="JWN156" s="991"/>
      <c r="JWO156" s="991"/>
      <c r="JWP156" s="991"/>
      <c r="JWQ156" s="991"/>
      <c r="JWR156" s="991"/>
      <c r="JWS156" s="991"/>
      <c r="JWT156" s="991"/>
      <c r="JWU156" s="991"/>
      <c r="JWV156" s="991"/>
      <c r="JWW156" s="991"/>
      <c r="JWX156" s="991"/>
      <c r="JWY156" s="991"/>
      <c r="JWZ156" s="991"/>
      <c r="JXA156" s="991"/>
      <c r="JXB156" s="991"/>
      <c r="JXC156" s="991"/>
      <c r="JXD156" s="991"/>
      <c r="JXE156" s="991"/>
      <c r="JXF156" s="991"/>
      <c r="JXG156" s="991"/>
      <c r="JXH156" s="991"/>
      <c r="JXI156" s="991"/>
      <c r="JXJ156" s="991"/>
      <c r="JXK156" s="991"/>
      <c r="JXL156" s="991"/>
      <c r="JXM156" s="991"/>
      <c r="JXN156" s="991"/>
      <c r="JXO156" s="991"/>
      <c r="JXP156" s="991"/>
      <c r="JXQ156" s="991"/>
      <c r="JXR156" s="991"/>
      <c r="JXS156" s="991"/>
      <c r="JXT156" s="991"/>
      <c r="JXU156" s="991"/>
      <c r="JXV156" s="991"/>
      <c r="JXW156" s="991"/>
      <c r="JXX156" s="991"/>
      <c r="JXY156" s="991"/>
      <c r="JXZ156" s="991"/>
      <c r="JYA156" s="991"/>
      <c r="JYB156" s="991"/>
      <c r="JYC156" s="991"/>
      <c r="JYD156" s="991"/>
      <c r="JYE156" s="991"/>
      <c r="JYF156" s="991"/>
      <c r="JYG156" s="991"/>
      <c r="JYH156" s="991"/>
      <c r="JYI156" s="991"/>
      <c r="JYJ156" s="991"/>
      <c r="JYK156" s="991"/>
      <c r="JYL156" s="991"/>
      <c r="JYM156" s="991"/>
      <c r="JYN156" s="991"/>
      <c r="JYO156" s="991"/>
      <c r="JYP156" s="991"/>
      <c r="JYQ156" s="991"/>
      <c r="JYR156" s="991"/>
      <c r="JYS156" s="991"/>
      <c r="JYT156" s="991"/>
      <c r="JYU156" s="991"/>
      <c r="JYV156" s="991"/>
      <c r="JYW156" s="991"/>
      <c r="JYX156" s="991"/>
      <c r="JYY156" s="991"/>
      <c r="JYZ156" s="991"/>
      <c r="JZA156" s="991"/>
      <c r="JZB156" s="991"/>
      <c r="JZC156" s="991"/>
      <c r="JZD156" s="991"/>
      <c r="JZE156" s="991"/>
      <c r="JZF156" s="991"/>
      <c r="JZG156" s="991"/>
      <c r="JZH156" s="991"/>
      <c r="JZI156" s="991"/>
      <c r="JZJ156" s="991"/>
      <c r="JZK156" s="991"/>
      <c r="JZL156" s="991"/>
      <c r="JZM156" s="991"/>
      <c r="JZN156" s="991"/>
      <c r="JZO156" s="991"/>
      <c r="JZP156" s="991"/>
      <c r="JZQ156" s="991"/>
      <c r="JZR156" s="991"/>
      <c r="JZS156" s="991"/>
      <c r="JZT156" s="991"/>
      <c r="JZU156" s="991"/>
      <c r="JZV156" s="991"/>
      <c r="JZW156" s="991"/>
      <c r="JZX156" s="991"/>
      <c r="JZY156" s="991"/>
      <c r="JZZ156" s="991"/>
      <c r="KAA156" s="991"/>
      <c r="KAB156" s="991"/>
      <c r="KAC156" s="991"/>
      <c r="KAD156" s="991"/>
      <c r="KAE156" s="991"/>
      <c r="KAF156" s="991"/>
      <c r="KAG156" s="991"/>
      <c r="KAH156" s="991"/>
      <c r="KAI156" s="991"/>
      <c r="KAJ156" s="991"/>
      <c r="KAK156" s="991"/>
      <c r="KAL156" s="991"/>
      <c r="KAM156" s="991"/>
      <c r="KAN156" s="991"/>
      <c r="KAO156" s="991"/>
      <c r="KAP156" s="991"/>
      <c r="KAQ156" s="991"/>
      <c r="KAR156" s="991"/>
      <c r="KAS156" s="991"/>
      <c r="KAT156" s="991"/>
      <c r="KAU156" s="991"/>
      <c r="KAV156" s="991"/>
      <c r="KAW156" s="991"/>
      <c r="KAX156" s="991"/>
      <c r="KAY156" s="991"/>
      <c r="KAZ156" s="991"/>
      <c r="KBA156" s="991"/>
      <c r="KBB156" s="991"/>
      <c r="KBC156" s="991"/>
      <c r="KBD156" s="991"/>
      <c r="KBE156" s="991"/>
      <c r="KBF156" s="991"/>
      <c r="KBG156" s="991"/>
      <c r="KBH156" s="991"/>
      <c r="KBI156" s="991"/>
      <c r="KBJ156" s="991"/>
      <c r="KBK156" s="991"/>
      <c r="KBL156" s="991"/>
      <c r="KBM156" s="991"/>
      <c r="KBN156" s="991"/>
      <c r="KBO156" s="991"/>
      <c r="KBP156" s="991"/>
      <c r="KBQ156" s="991"/>
      <c r="KBR156" s="991"/>
      <c r="KBS156" s="991"/>
      <c r="KBT156" s="991"/>
      <c r="KBU156" s="991"/>
      <c r="KBV156" s="991"/>
      <c r="KBW156" s="991"/>
      <c r="KBX156" s="991"/>
      <c r="KBY156" s="991"/>
      <c r="KBZ156" s="991"/>
      <c r="KCA156" s="991"/>
      <c r="KCB156" s="991"/>
      <c r="KCC156" s="991"/>
      <c r="KCD156" s="991"/>
      <c r="KCE156" s="991"/>
      <c r="KCF156" s="991"/>
      <c r="KCG156" s="991"/>
      <c r="KCH156" s="991"/>
      <c r="KCI156" s="991"/>
      <c r="KCJ156" s="991"/>
      <c r="KCK156" s="991"/>
      <c r="KCL156" s="991"/>
      <c r="KCM156" s="991"/>
      <c r="KCN156" s="991"/>
      <c r="KCO156" s="991"/>
      <c r="KCP156" s="991"/>
      <c r="KCQ156" s="991"/>
      <c r="KCR156" s="991"/>
      <c r="KCS156" s="991"/>
      <c r="KCT156" s="991"/>
      <c r="KCU156" s="991"/>
      <c r="KCV156" s="991"/>
      <c r="KCW156" s="991"/>
      <c r="KCX156" s="991"/>
      <c r="KCY156" s="991"/>
      <c r="KCZ156" s="991"/>
      <c r="KDA156" s="991"/>
      <c r="KDB156" s="991"/>
      <c r="KDC156" s="991"/>
      <c r="KDD156" s="991"/>
      <c r="KDE156" s="991"/>
      <c r="KDF156" s="991"/>
      <c r="KDG156" s="991"/>
      <c r="KDH156" s="991"/>
      <c r="KDI156" s="991"/>
      <c r="KDJ156" s="991"/>
      <c r="KDK156" s="991"/>
      <c r="KDL156" s="991"/>
      <c r="KDM156" s="991"/>
      <c r="KDN156" s="991"/>
      <c r="KDO156" s="991"/>
      <c r="KDP156" s="991"/>
      <c r="KDQ156" s="991"/>
      <c r="KDR156" s="991"/>
      <c r="KDS156" s="991"/>
      <c r="KDT156" s="991"/>
      <c r="KDU156" s="991"/>
      <c r="KDV156" s="991"/>
      <c r="KDW156" s="991"/>
      <c r="KDX156" s="991"/>
      <c r="KDY156" s="991"/>
      <c r="KDZ156" s="991"/>
      <c r="KEA156" s="991"/>
      <c r="KEB156" s="991"/>
      <c r="KEC156" s="991"/>
      <c r="KED156" s="991"/>
      <c r="KEE156" s="991"/>
      <c r="KEF156" s="991"/>
      <c r="KEG156" s="991"/>
      <c r="KEH156" s="991"/>
      <c r="KEI156" s="991"/>
      <c r="KEJ156" s="991"/>
      <c r="KEK156" s="991"/>
      <c r="KEL156" s="991"/>
      <c r="KEM156" s="991"/>
      <c r="KEN156" s="991"/>
      <c r="KEO156" s="991"/>
      <c r="KEP156" s="991"/>
      <c r="KEQ156" s="991"/>
      <c r="KER156" s="991"/>
      <c r="KES156" s="991"/>
      <c r="KET156" s="991"/>
      <c r="KEU156" s="991"/>
      <c r="KEV156" s="991"/>
      <c r="KEW156" s="991"/>
      <c r="KEX156" s="991"/>
      <c r="KEY156" s="991"/>
      <c r="KEZ156" s="991"/>
      <c r="KFA156" s="991"/>
      <c r="KFB156" s="991"/>
      <c r="KFC156" s="991"/>
      <c r="KFD156" s="991"/>
      <c r="KFE156" s="991"/>
      <c r="KFF156" s="991"/>
      <c r="KFG156" s="991"/>
      <c r="KFH156" s="991"/>
      <c r="KFI156" s="991"/>
      <c r="KFJ156" s="991"/>
      <c r="KFK156" s="991"/>
      <c r="KFL156" s="991"/>
      <c r="KFM156" s="991"/>
      <c r="KFN156" s="991"/>
      <c r="KFO156" s="991"/>
      <c r="KFP156" s="991"/>
      <c r="KFQ156" s="991"/>
      <c r="KFR156" s="991"/>
      <c r="KFS156" s="991"/>
      <c r="KFT156" s="991"/>
      <c r="KFU156" s="991"/>
      <c r="KFV156" s="991"/>
      <c r="KFW156" s="991"/>
      <c r="KFX156" s="991"/>
      <c r="KFY156" s="991"/>
      <c r="KFZ156" s="991"/>
      <c r="KGA156" s="991"/>
      <c r="KGB156" s="991"/>
      <c r="KGC156" s="991"/>
      <c r="KGD156" s="991"/>
      <c r="KGE156" s="991"/>
      <c r="KGF156" s="991"/>
      <c r="KGG156" s="991"/>
      <c r="KGH156" s="991"/>
      <c r="KGI156" s="991"/>
      <c r="KGJ156" s="991"/>
      <c r="KGK156" s="991"/>
      <c r="KGL156" s="991"/>
      <c r="KGM156" s="991"/>
      <c r="KGN156" s="991"/>
      <c r="KGO156" s="991"/>
      <c r="KGP156" s="991"/>
      <c r="KGQ156" s="991"/>
      <c r="KGR156" s="991"/>
      <c r="KGS156" s="991"/>
      <c r="KGT156" s="991"/>
      <c r="KGU156" s="991"/>
      <c r="KGV156" s="991"/>
      <c r="KGW156" s="991"/>
      <c r="KGX156" s="991"/>
      <c r="KGY156" s="991"/>
      <c r="KGZ156" s="991"/>
      <c r="KHA156" s="991"/>
      <c r="KHB156" s="991"/>
      <c r="KHC156" s="991"/>
      <c r="KHD156" s="991"/>
      <c r="KHE156" s="991"/>
      <c r="KHF156" s="991"/>
      <c r="KHG156" s="991"/>
      <c r="KHH156" s="991"/>
      <c r="KHI156" s="991"/>
      <c r="KHJ156" s="991"/>
      <c r="KHK156" s="991"/>
      <c r="KHL156" s="991"/>
      <c r="KHM156" s="991"/>
      <c r="KHN156" s="991"/>
      <c r="KHO156" s="991"/>
      <c r="KHP156" s="991"/>
      <c r="KHQ156" s="991"/>
      <c r="KHR156" s="991"/>
      <c r="KHS156" s="991"/>
      <c r="KHT156" s="991"/>
      <c r="KHU156" s="991"/>
      <c r="KHV156" s="991"/>
      <c r="KHW156" s="991"/>
      <c r="KHX156" s="991"/>
      <c r="KHY156" s="991"/>
      <c r="KHZ156" s="991"/>
      <c r="KIA156" s="991"/>
      <c r="KIB156" s="991"/>
      <c r="KIC156" s="991"/>
      <c r="KID156" s="991"/>
      <c r="KIE156" s="991"/>
      <c r="KIF156" s="991"/>
      <c r="KIG156" s="991"/>
      <c r="KIH156" s="991"/>
      <c r="KII156" s="991"/>
      <c r="KIJ156" s="991"/>
      <c r="KIK156" s="991"/>
      <c r="KIL156" s="991"/>
      <c r="KIM156" s="991"/>
      <c r="KIN156" s="991"/>
      <c r="KIO156" s="991"/>
      <c r="KIP156" s="991"/>
      <c r="KIQ156" s="991"/>
      <c r="KIR156" s="991"/>
      <c r="KIS156" s="991"/>
      <c r="KIT156" s="991"/>
      <c r="KIU156" s="991"/>
      <c r="KIV156" s="991"/>
      <c r="KIW156" s="991"/>
      <c r="KIX156" s="991"/>
      <c r="KIY156" s="991"/>
      <c r="KIZ156" s="991"/>
      <c r="KJA156" s="991"/>
      <c r="KJB156" s="991"/>
      <c r="KJC156" s="991"/>
      <c r="KJD156" s="991"/>
      <c r="KJE156" s="991"/>
      <c r="KJF156" s="991"/>
      <c r="KJG156" s="991"/>
      <c r="KJH156" s="991"/>
      <c r="KJI156" s="991"/>
      <c r="KJJ156" s="991"/>
      <c r="KJK156" s="991"/>
      <c r="KJL156" s="991"/>
      <c r="KJM156" s="991"/>
      <c r="KJN156" s="991"/>
      <c r="KJO156" s="991"/>
      <c r="KJP156" s="991"/>
      <c r="KJQ156" s="991"/>
      <c r="KJR156" s="991"/>
      <c r="KJS156" s="991"/>
      <c r="KJT156" s="991"/>
      <c r="KJU156" s="991"/>
      <c r="KJV156" s="991"/>
      <c r="KJW156" s="991"/>
      <c r="KJX156" s="991"/>
      <c r="KJY156" s="991"/>
      <c r="KJZ156" s="991"/>
      <c r="KKA156" s="991"/>
      <c r="KKB156" s="991"/>
      <c r="KKC156" s="991"/>
      <c r="KKD156" s="991"/>
      <c r="KKE156" s="991"/>
      <c r="KKF156" s="991"/>
      <c r="KKG156" s="991"/>
      <c r="KKH156" s="991"/>
      <c r="KKI156" s="991"/>
      <c r="KKJ156" s="991"/>
      <c r="KKK156" s="991"/>
      <c r="KKL156" s="991"/>
      <c r="KKM156" s="991"/>
      <c r="KKN156" s="991"/>
      <c r="KKO156" s="991"/>
      <c r="KKP156" s="991"/>
      <c r="KKQ156" s="991"/>
      <c r="KKR156" s="991"/>
      <c r="KKS156" s="991"/>
      <c r="KKT156" s="991"/>
      <c r="KKU156" s="991"/>
      <c r="KKV156" s="991"/>
      <c r="KKW156" s="991"/>
      <c r="KKX156" s="991"/>
      <c r="KKY156" s="991"/>
      <c r="KKZ156" s="991"/>
      <c r="KLA156" s="991"/>
      <c r="KLB156" s="991"/>
      <c r="KLC156" s="991"/>
      <c r="KLD156" s="991"/>
      <c r="KLE156" s="991"/>
      <c r="KLF156" s="991"/>
      <c r="KLG156" s="991"/>
      <c r="KLH156" s="991"/>
      <c r="KLI156" s="991"/>
      <c r="KLJ156" s="991"/>
      <c r="KLK156" s="991"/>
      <c r="KLL156" s="991"/>
      <c r="KLM156" s="991"/>
      <c r="KLN156" s="991"/>
      <c r="KLO156" s="991"/>
      <c r="KLP156" s="991"/>
      <c r="KLQ156" s="991"/>
      <c r="KLR156" s="991"/>
      <c r="KLS156" s="991"/>
      <c r="KLT156" s="991"/>
      <c r="KLU156" s="991"/>
      <c r="KLV156" s="991"/>
      <c r="KLW156" s="991"/>
      <c r="KLX156" s="991"/>
      <c r="KLY156" s="991"/>
      <c r="KLZ156" s="991"/>
      <c r="KMA156" s="991"/>
      <c r="KMB156" s="991"/>
      <c r="KMC156" s="991"/>
      <c r="KMD156" s="991"/>
      <c r="KME156" s="991"/>
      <c r="KMF156" s="991"/>
      <c r="KMG156" s="991"/>
      <c r="KMH156" s="991"/>
      <c r="KMI156" s="991"/>
      <c r="KMJ156" s="991"/>
      <c r="KMK156" s="991"/>
      <c r="KML156" s="991"/>
      <c r="KMM156" s="991"/>
      <c r="KMN156" s="991"/>
      <c r="KMO156" s="991"/>
      <c r="KMP156" s="991"/>
      <c r="KMQ156" s="991"/>
      <c r="KMR156" s="991"/>
      <c r="KMS156" s="991"/>
      <c r="KMT156" s="991"/>
      <c r="KMU156" s="991"/>
      <c r="KMV156" s="991"/>
      <c r="KMW156" s="991"/>
      <c r="KMX156" s="991"/>
      <c r="KMY156" s="991"/>
      <c r="KMZ156" s="991"/>
      <c r="KNA156" s="991"/>
      <c r="KNB156" s="991"/>
      <c r="KNC156" s="991"/>
      <c r="KND156" s="991"/>
      <c r="KNE156" s="991"/>
      <c r="KNF156" s="991"/>
      <c r="KNG156" s="991"/>
      <c r="KNH156" s="991"/>
      <c r="KNI156" s="991"/>
      <c r="KNJ156" s="991"/>
      <c r="KNK156" s="991"/>
      <c r="KNL156" s="991"/>
      <c r="KNM156" s="991"/>
      <c r="KNN156" s="991"/>
      <c r="KNO156" s="991"/>
      <c r="KNP156" s="991"/>
      <c r="KNQ156" s="991"/>
      <c r="KNR156" s="991"/>
      <c r="KNS156" s="991"/>
      <c r="KNT156" s="991"/>
      <c r="KNU156" s="991"/>
      <c r="KNV156" s="991"/>
      <c r="KNW156" s="991"/>
      <c r="KNX156" s="991"/>
      <c r="KNY156" s="991"/>
      <c r="KNZ156" s="991"/>
      <c r="KOA156" s="991"/>
      <c r="KOB156" s="991"/>
      <c r="KOC156" s="991"/>
      <c r="KOD156" s="991"/>
      <c r="KOE156" s="991"/>
      <c r="KOF156" s="991"/>
      <c r="KOG156" s="991"/>
      <c r="KOH156" s="991"/>
      <c r="KOI156" s="991"/>
      <c r="KOJ156" s="991"/>
      <c r="KOK156" s="991"/>
      <c r="KOL156" s="991"/>
      <c r="KOM156" s="991"/>
      <c r="KON156" s="991"/>
      <c r="KOO156" s="991"/>
      <c r="KOP156" s="991"/>
      <c r="KOQ156" s="991"/>
      <c r="KOR156" s="991"/>
      <c r="KOS156" s="991"/>
      <c r="KOT156" s="991"/>
      <c r="KOU156" s="991"/>
      <c r="KOV156" s="991"/>
      <c r="KOW156" s="991"/>
      <c r="KOX156" s="991"/>
      <c r="KOY156" s="991"/>
      <c r="KOZ156" s="991"/>
      <c r="KPA156" s="991"/>
      <c r="KPB156" s="991"/>
      <c r="KPC156" s="991"/>
      <c r="KPD156" s="991"/>
      <c r="KPE156" s="991"/>
      <c r="KPF156" s="991"/>
      <c r="KPG156" s="991"/>
      <c r="KPH156" s="991"/>
      <c r="KPI156" s="991"/>
      <c r="KPJ156" s="991"/>
      <c r="KPK156" s="991"/>
      <c r="KPL156" s="991"/>
      <c r="KPM156" s="991"/>
      <c r="KPN156" s="991"/>
      <c r="KPO156" s="991"/>
      <c r="KPP156" s="991"/>
      <c r="KPQ156" s="991"/>
      <c r="KPR156" s="991"/>
      <c r="KPS156" s="991"/>
      <c r="KPT156" s="991"/>
      <c r="KPU156" s="991"/>
      <c r="KPV156" s="991"/>
      <c r="KPW156" s="991"/>
      <c r="KPX156" s="991"/>
      <c r="KPY156" s="991"/>
      <c r="KPZ156" s="991"/>
      <c r="KQA156" s="991"/>
      <c r="KQB156" s="991"/>
      <c r="KQC156" s="991"/>
      <c r="KQD156" s="991"/>
      <c r="KQE156" s="991"/>
      <c r="KQF156" s="991"/>
      <c r="KQG156" s="991"/>
      <c r="KQH156" s="991"/>
      <c r="KQI156" s="991"/>
      <c r="KQJ156" s="991"/>
      <c r="KQK156" s="991"/>
      <c r="KQL156" s="991"/>
      <c r="KQM156" s="991"/>
      <c r="KQN156" s="991"/>
      <c r="KQO156" s="991"/>
      <c r="KQP156" s="991"/>
      <c r="KQQ156" s="991"/>
      <c r="KQR156" s="991"/>
      <c r="KQS156" s="991"/>
      <c r="KQT156" s="991"/>
      <c r="KQU156" s="991"/>
      <c r="KQV156" s="991"/>
      <c r="KQW156" s="991"/>
      <c r="KQX156" s="991"/>
      <c r="KQY156" s="991"/>
      <c r="KQZ156" s="991"/>
      <c r="KRA156" s="991"/>
      <c r="KRB156" s="991"/>
      <c r="KRC156" s="991"/>
      <c r="KRD156" s="991"/>
      <c r="KRE156" s="991"/>
      <c r="KRF156" s="991"/>
      <c r="KRG156" s="991"/>
      <c r="KRH156" s="991"/>
      <c r="KRI156" s="991"/>
      <c r="KRJ156" s="991"/>
      <c r="KRK156" s="991"/>
      <c r="KRL156" s="991"/>
      <c r="KRM156" s="991"/>
      <c r="KRN156" s="991"/>
      <c r="KRO156" s="991"/>
      <c r="KRP156" s="991"/>
      <c r="KRQ156" s="991"/>
      <c r="KRR156" s="991"/>
      <c r="KRS156" s="991"/>
      <c r="KRT156" s="991"/>
      <c r="KRU156" s="991"/>
      <c r="KRV156" s="991"/>
      <c r="KRW156" s="991"/>
      <c r="KRX156" s="991"/>
      <c r="KRY156" s="991"/>
      <c r="KRZ156" s="991"/>
      <c r="KSA156" s="991"/>
      <c r="KSB156" s="991"/>
      <c r="KSC156" s="991"/>
      <c r="KSD156" s="991"/>
      <c r="KSE156" s="991"/>
      <c r="KSF156" s="991"/>
      <c r="KSG156" s="991"/>
      <c r="KSH156" s="991"/>
      <c r="KSI156" s="991"/>
      <c r="KSJ156" s="991"/>
      <c r="KSK156" s="991"/>
      <c r="KSL156" s="991"/>
      <c r="KSM156" s="991"/>
      <c r="KSN156" s="991"/>
      <c r="KSO156" s="991"/>
      <c r="KSP156" s="991"/>
      <c r="KSQ156" s="991"/>
      <c r="KSR156" s="991"/>
      <c r="KSS156" s="991"/>
      <c r="KST156" s="991"/>
      <c r="KSU156" s="991"/>
      <c r="KSV156" s="991"/>
      <c r="KSW156" s="991"/>
      <c r="KSX156" s="991"/>
      <c r="KSY156" s="991"/>
      <c r="KSZ156" s="991"/>
      <c r="KTA156" s="991"/>
      <c r="KTB156" s="991"/>
      <c r="KTC156" s="991"/>
      <c r="KTD156" s="991"/>
      <c r="KTE156" s="991"/>
      <c r="KTF156" s="991"/>
      <c r="KTG156" s="991"/>
      <c r="KTH156" s="991"/>
      <c r="KTI156" s="991"/>
      <c r="KTJ156" s="991"/>
      <c r="KTK156" s="991"/>
      <c r="KTL156" s="991"/>
      <c r="KTM156" s="991"/>
      <c r="KTN156" s="991"/>
      <c r="KTO156" s="991"/>
      <c r="KTP156" s="991"/>
      <c r="KTQ156" s="991"/>
      <c r="KTR156" s="991"/>
      <c r="KTS156" s="991"/>
      <c r="KTT156" s="991"/>
      <c r="KTU156" s="991"/>
      <c r="KTV156" s="991"/>
      <c r="KTW156" s="991"/>
      <c r="KTX156" s="991"/>
      <c r="KTY156" s="991"/>
      <c r="KTZ156" s="991"/>
      <c r="KUA156" s="991"/>
      <c r="KUB156" s="991"/>
      <c r="KUC156" s="991"/>
      <c r="KUD156" s="991"/>
      <c r="KUE156" s="991"/>
      <c r="KUF156" s="991"/>
      <c r="KUG156" s="991"/>
      <c r="KUH156" s="991"/>
      <c r="KUI156" s="991"/>
      <c r="KUJ156" s="991"/>
      <c r="KUK156" s="991"/>
      <c r="KUL156" s="991"/>
      <c r="KUM156" s="991"/>
      <c r="KUN156" s="991"/>
      <c r="KUO156" s="991"/>
      <c r="KUP156" s="991"/>
      <c r="KUQ156" s="991"/>
      <c r="KUR156" s="991"/>
      <c r="KUS156" s="991"/>
      <c r="KUT156" s="991"/>
      <c r="KUU156" s="991"/>
      <c r="KUV156" s="991"/>
      <c r="KUW156" s="991"/>
      <c r="KUX156" s="991"/>
      <c r="KUY156" s="991"/>
      <c r="KUZ156" s="991"/>
      <c r="KVA156" s="991"/>
      <c r="KVB156" s="991"/>
      <c r="KVC156" s="991"/>
      <c r="KVD156" s="991"/>
      <c r="KVE156" s="991"/>
      <c r="KVF156" s="991"/>
      <c r="KVG156" s="991"/>
      <c r="KVH156" s="991"/>
      <c r="KVI156" s="991"/>
      <c r="KVJ156" s="991"/>
      <c r="KVK156" s="991"/>
      <c r="KVL156" s="991"/>
      <c r="KVM156" s="991"/>
      <c r="KVN156" s="991"/>
      <c r="KVO156" s="991"/>
      <c r="KVP156" s="991"/>
      <c r="KVQ156" s="991"/>
      <c r="KVR156" s="991"/>
      <c r="KVS156" s="991"/>
      <c r="KVT156" s="991"/>
      <c r="KVU156" s="991"/>
      <c r="KVV156" s="991"/>
      <c r="KVW156" s="991"/>
      <c r="KVX156" s="991"/>
      <c r="KVY156" s="991"/>
      <c r="KVZ156" s="991"/>
      <c r="KWA156" s="991"/>
      <c r="KWB156" s="991"/>
      <c r="KWC156" s="991"/>
      <c r="KWD156" s="991"/>
      <c r="KWE156" s="991"/>
      <c r="KWF156" s="991"/>
      <c r="KWG156" s="991"/>
      <c r="KWH156" s="991"/>
      <c r="KWI156" s="991"/>
      <c r="KWJ156" s="991"/>
      <c r="KWK156" s="991"/>
      <c r="KWL156" s="991"/>
      <c r="KWM156" s="991"/>
      <c r="KWN156" s="991"/>
      <c r="KWO156" s="991"/>
      <c r="KWP156" s="991"/>
      <c r="KWQ156" s="991"/>
      <c r="KWR156" s="991"/>
      <c r="KWS156" s="991"/>
      <c r="KWT156" s="991"/>
      <c r="KWU156" s="991"/>
      <c r="KWV156" s="991"/>
      <c r="KWW156" s="991"/>
      <c r="KWX156" s="991"/>
      <c r="KWY156" s="991"/>
      <c r="KWZ156" s="991"/>
      <c r="KXA156" s="991"/>
      <c r="KXB156" s="991"/>
      <c r="KXC156" s="991"/>
      <c r="KXD156" s="991"/>
      <c r="KXE156" s="991"/>
      <c r="KXF156" s="991"/>
      <c r="KXG156" s="991"/>
      <c r="KXH156" s="991"/>
      <c r="KXI156" s="991"/>
      <c r="KXJ156" s="991"/>
      <c r="KXK156" s="991"/>
      <c r="KXL156" s="991"/>
      <c r="KXM156" s="991"/>
      <c r="KXN156" s="991"/>
      <c r="KXO156" s="991"/>
      <c r="KXP156" s="991"/>
      <c r="KXQ156" s="991"/>
      <c r="KXR156" s="991"/>
      <c r="KXS156" s="991"/>
      <c r="KXT156" s="991"/>
      <c r="KXU156" s="991"/>
      <c r="KXV156" s="991"/>
      <c r="KXW156" s="991"/>
      <c r="KXX156" s="991"/>
      <c r="KXY156" s="991"/>
      <c r="KXZ156" s="991"/>
      <c r="KYA156" s="991"/>
      <c r="KYB156" s="991"/>
      <c r="KYC156" s="991"/>
      <c r="KYD156" s="991"/>
      <c r="KYE156" s="991"/>
      <c r="KYF156" s="991"/>
      <c r="KYG156" s="991"/>
      <c r="KYH156" s="991"/>
      <c r="KYI156" s="991"/>
      <c r="KYJ156" s="991"/>
      <c r="KYK156" s="991"/>
      <c r="KYL156" s="991"/>
      <c r="KYM156" s="991"/>
      <c r="KYN156" s="991"/>
      <c r="KYO156" s="991"/>
      <c r="KYP156" s="991"/>
      <c r="KYQ156" s="991"/>
      <c r="KYR156" s="991"/>
      <c r="KYS156" s="991"/>
      <c r="KYT156" s="991"/>
      <c r="KYU156" s="991"/>
      <c r="KYV156" s="991"/>
      <c r="KYW156" s="991"/>
      <c r="KYX156" s="991"/>
      <c r="KYY156" s="991"/>
      <c r="KYZ156" s="991"/>
      <c r="KZA156" s="991"/>
      <c r="KZB156" s="991"/>
      <c r="KZC156" s="991"/>
      <c r="KZD156" s="991"/>
      <c r="KZE156" s="991"/>
      <c r="KZF156" s="991"/>
      <c r="KZG156" s="991"/>
      <c r="KZH156" s="991"/>
      <c r="KZI156" s="991"/>
      <c r="KZJ156" s="991"/>
      <c r="KZK156" s="991"/>
      <c r="KZL156" s="991"/>
      <c r="KZM156" s="991"/>
      <c r="KZN156" s="991"/>
      <c r="KZO156" s="991"/>
      <c r="KZP156" s="991"/>
      <c r="KZQ156" s="991"/>
      <c r="KZR156" s="991"/>
      <c r="KZS156" s="991"/>
      <c r="KZT156" s="991"/>
      <c r="KZU156" s="991"/>
      <c r="KZV156" s="991"/>
      <c r="KZW156" s="991"/>
      <c r="KZX156" s="991"/>
      <c r="KZY156" s="991"/>
      <c r="KZZ156" s="991"/>
      <c r="LAA156" s="991"/>
      <c r="LAB156" s="991"/>
      <c r="LAC156" s="991"/>
      <c r="LAD156" s="991"/>
      <c r="LAE156" s="991"/>
      <c r="LAF156" s="991"/>
      <c r="LAG156" s="991"/>
      <c r="LAH156" s="991"/>
      <c r="LAI156" s="991"/>
      <c r="LAJ156" s="991"/>
      <c r="LAK156" s="991"/>
      <c r="LAL156" s="991"/>
      <c r="LAM156" s="991"/>
      <c r="LAN156" s="991"/>
      <c r="LAO156" s="991"/>
      <c r="LAP156" s="991"/>
      <c r="LAQ156" s="991"/>
      <c r="LAR156" s="991"/>
      <c r="LAS156" s="991"/>
      <c r="LAT156" s="991"/>
      <c r="LAU156" s="991"/>
      <c r="LAV156" s="991"/>
      <c r="LAW156" s="991"/>
      <c r="LAX156" s="991"/>
      <c r="LAY156" s="991"/>
      <c r="LAZ156" s="991"/>
      <c r="LBA156" s="991"/>
      <c r="LBB156" s="991"/>
      <c r="LBC156" s="991"/>
      <c r="LBD156" s="991"/>
      <c r="LBE156" s="991"/>
      <c r="LBF156" s="991"/>
      <c r="LBG156" s="991"/>
      <c r="LBH156" s="991"/>
      <c r="LBI156" s="991"/>
      <c r="LBJ156" s="991"/>
      <c r="LBK156" s="991"/>
      <c r="LBL156" s="991"/>
      <c r="LBM156" s="991"/>
      <c r="LBN156" s="991"/>
      <c r="LBO156" s="991"/>
      <c r="LBP156" s="991"/>
      <c r="LBQ156" s="991"/>
      <c r="LBR156" s="991"/>
      <c r="LBS156" s="991"/>
      <c r="LBT156" s="991"/>
      <c r="LBU156" s="991"/>
      <c r="LBV156" s="991"/>
      <c r="LBW156" s="991"/>
      <c r="LBX156" s="991"/>
      <c r="LBY156" s="991"/>
      <c r="LBZ156" s="991"/>
      <c r="LCA156" s="991"/>
      <c r="LCB156" s="991"/>
      <c r="LCC156" s="991"/>
      <c r="LCD156" s="991"/>
      <c r="LCE156" s="991"/>
      <c r="LCF156" s="991"/>
      <c r="LCG156" s="991"/>
      <c r="LCH156" s="991"/>
      <c r="LCI156" s="991"/>
      <c r="LCJ156" s="991"/>
      <c r="LCK156" s="991"/>
      <c r="LCL156" s="991"/>
      <c r="LCM156" s="991"/>
      <c r="LCN156" s="991"/>
      <c r="LCO156" s="991"/>
      <c r="LCP156" s="991"/>
      <c r="LCQ156" s="991"/>
      <c r="LCR156" s="991"/>
      <c r="LCS156" s="991"/>
      <c r="LCT156" s="991"/>
      <c r="LCU156" s="991"/>
      <c r="LCV156" s="991"/>
      <c r="LCW156" s="991"/>
      <c r="LCX156" s="991"/>
      <c r="LCY156" s="991"/>
      <c r="LCZ156" s="991"/>
      <c r="LDA156" s="991"/>
      <c r="LDB156" s="991"/>
      <c r="LDC156" s="991"/>
      <c r="LDD156" s="991"/>
      <c r="LDE156" s="991"/>
      <c r="LDF156" s="991"/>
      <c r="LDG156" s="991"/>
      <c r="LDH156" s="991"/>
      <c r="LDI156" s="991"/>
      <c r="LDJ156" s="991"/>
      <c r="LDK156" s="991"/>
      <c r="LDL156" s="991"/>
      <c r="LDM156" s="991"/>
      <c r="LDN156" s="991"/>
      <c r="LDO156" s="991"/>
      <c r="LDP156" s="991"/>
      <c r="LDQ156" s="991"/>
      <c r="LDR156" s="991"/>
      <c r="LDS156" s="991"/>
      <c r="LDT156" s="991"/>
      <c r="LDU156" s="991"/>
      <c r="LDV156" s="991"/>
      <c r="LDW156" s="991"/>
      <c r="LDX156" s="991"/>
      <c r="LDY156" s="991"/>
      <c r="LDZ156" s="991"/>
      <c r="LEA156" s="991"/>
      <c r="LEB156" s="991"/>
      <c r="LEC156" s="991"/>
      <c r="LED156" s="991"/>
      <c r="LEE156" s="991"/>
      <c r="LEF156" s="991"/>
      <c r="LEG156" s="991"/>
      <c r="LEH156" s="991"/>
      <c r="LEI156" s="991"/>
      <c r="LEJ156" s="991"/>
      <c r="LEK156" s="991"/>
      <c r="LEL156" s="991"/>
      <c r="LEM156" s="991"/>
      <c r="LEN156" s="991"/>
      <c r="LEO156" s="991"/>
      <c r="LEP156" s="991"/>
      <c r="LEQ156" s="991"/>
      <c r="LER156" s="991"/>
      <c r="LES156" s="991"/>
      <c r="LET156" s="991"/>
      <c r="LEU156" s="991"/>
      <c r="LEV156" s="991"/>
      <c r="LEW156" s="991"/>
      <c r="LEX156" s="991"/>
      <c r="LEY156" s="991"/>
      <c r="LEZ156" s="991"/>
      <c r="LFA156" s="991"/>
      <c r="LFB156" s="991"/>
      <c r="LFC156" s="991"/>
      <c r="LFD156" s="991"/>
      <c r="LFE156" s="991"/>
      <c r="LFF156" s="991"/>
      <c r="LFG156" s="991"/>
      <c r="LFH156" s="991"/>
      <c r="LFI156" s="991"/>
      <c r="LFJ156" s="991"/>
      <c r="LFK156" s="991"/>
      <c r="LFL156" s="991"/>
      <c r="LFM156" s="991"/>
      <c r="LFN156" s="991"/>
      <c r="LFO156" s="991"/>
      <c r="LFP156" s="991"/>
      <c r="LFQ156" s="991"/>
      <c r="LFR156" s="991"/>
      <c r="LFS156" s="991"/>
      <c r="LFT156" s="991"/>
      <c r="LFU156" s="991"/>
      <c r="LFV156" s="991"/>
      <c r="LFW156" s="991"/>
      <c r="LFX156" s="991"/>
      <c r="LFY156" s="991"/>
      <c r="LFZ156" s="991"/>
      <c r="LGA156" s="991"/>
      <c r="LGB156" s="991"/>
      <c r="LGC156" s="991"/>
      <c r="LGD156" s="991"/>
      <c r="LGE156" s="991"/>
      <c r="LGF156" s="991"/>
      <c r="LGG156" s="991"/>
      <c r="LGH156" s="991"/>
      <c r="LGI156" s="991"/>
      <c r="LGJ156" s="991"/>
      <c r="LGK156" s="991"/>
      <c r="LGL156" s="991"/>
      <c r="LGM156" s="991"/>
      <c r="LGN156" s="991"/>
      <c r="LGO156" s="991"/>
      <c r="LGP156" s="991"/>
      <c r="LGQ156" s="991"/>
      <c r="LGR156" s="991"/>
      <c r="LGS156" s="991"/>
      <c r="LGT156" s="991"/>
      <c r="LGU156" s="991"/>
      <c r="LGV156" s="991"/>
      <c r="LGW156" s="991"/>
      <c r="LGX156" s="991"/>
      <c r="LGY156" s="991"/>
      <c r="LGZ156" s="991"/>
      <c r="LHA156" s="991"/>
      <c r="LHB156" s="991"/>
      <c r="LHC156" s="991"/>
      <c r="LHD156" s="991"/>
      <c r="LHE156" s="991"/>
      <c r="LHF156" s="991"/>
      <c r="LHG156" s="991"/>
      <c r="LHH156" s="991"/>
      <c r="LHI156" s="991"/>
      <c r="LHJ156" s="991"/>
      <c r="LHK156" s="991"/>
      <c r="LHL156" s="991"/>
      <c r="LHM156" s="991"/>
      <c r="LHN156" s="991"/>
      <c r="LHO156" s="991"/>
      <c r="LHP156" s="991"/>
      <c r="LHQ156" s="991"/>
      <c r="LHR156" s="991"/>
      <c r="LHS156" s="991"/>
      <c r="LHT156" s="991"/>
      <c r="LHU156" s="991"/>
      <c r="LHV156" s="991"/>
      <c r="LHW156" s="991"/>
      <c r="LHX156" s="991"/>
      <c r="LHY156" s="991"/>
      <c r="LHZ156" s="991"/>
      <c r="LIA156" s="991"/>
      <c r="LIB156" s="991"/>
      <c r="LIC156" s="991"/>
      <c r="LID156" s="991"/>
      <c r="LIE156" s="991"/>
      <c r="LIF156" s="991"/>
      <c r="LIG156" s="991"/>
      <c r="LIH156" s="991"/>
      <c r="LII156" s="991"/>
      <c r="LIJ156" s="991"/>
      <c r="LIK156" s="991"/>
      <c r="LIL156" s="991"/>
      <c r="LIM156" s="991"/>
      <c r="LIN156" s="991"/>
      <c r="LIO156" s="991"/>
      <c r="LIP156" s="991"/>
      <c r="LIQ156" s="991"/>
      <c r="LIR156" s="991"/>
      <c r="LIS156" s="991"/>
      <c r="LIT156" s="991"/>
      <c r="LIU156" s="991"/>
      <c r="LIV156" s="991"/>
      <c r="LIW156" s="991"/>
      <c r="LIX156" s="991"/>
      <c r="LIY156" s="991"/>
      <c r="LIZ156" s="991"/>
      <c r="LJA156" s="991"/>
      <c r="LJB156" s="991"/>
      <c r="LJC156" s="991"/>
      <c r="LJD156" s="991"/>
      <c r="LJE156" s="991"/>
      <c r="LJF156" s="991"/>
      <c r="LJG156" s="991"/>
      <c r="LJH156" s="991"/>
      <c r="LJI156" s="991"/>
      <c r="LJJ156" s="991"/>
      <c r="LJK156" s="991"/>
      <c r="LJL156" s="991"/>
      <c r="LJM156" s="991"/>
      <c r="LJN156" s="991"/>
      <c r="LJO156" s="991"/>
      <c r="LJP156" s="991"/>
      <c r="LJQ156" s="991"/>
      <c r="LJR156" s="991"/>
      <c r="LJS156" s="991"/>
      <c r="LJT156" s="991"/>
      <c r="LJU156" s="991"/>
      <c r="LJV156" s="991"/>
      <c r="LJW156" s="991"/>
      <c r="LJX156" s="991"/>
      <c r="LJY156" s="991"/>
      <c r="LJZ156" s="991"/>
      <c r="LKA156" s="991"/>
      <c r="LKB156" s="991"/>
      <c r="LKC156" s="991"/>
      <c r="LKD156" s="991"/>
      <c r="LKE156" s="991"/>
      <c r="LKF156" s="991"/>
      <c r="LKG156" s="991"/>
      <c r="LKH156" s="991"/>
      <c r="LKI156" s="991"/>
      <c r="LKJ156" s="991"/>
      <c r="LKK156" s="991"/>
      <c r="LKL156" s="991"/>
      <c r="LKM156" s="991"/>
      <c r="LKN156" s="991"/>
      <c r="LKO156" s="991"/>
      <c r="LKP156" s="991"/>
      <c r="LKQ156" s="991"/>
      <c r="LKR156" s="991"/>
      <c r="LKS156" s="991"/>
      <c r="LKT156" s="991"/>
      <c r="LKU156" s="991"/>
      <c r="LKV156" s="991"/>
      <c r="LKW156" s="991"/>
      <c r="LKX156" s="991"/>
      <c r="LKY156" s="991"/>
      <c r="LKZ156" s="991"/>
      <c r="LLA156" s="991"/>
      <c r="LLB156" s="991"/>
      <c r="LLC156" s="991"/>
      <c r="LLD156" s="991"/>
      <c r="LLE156" s="991"/>
      <c r="LLF156" s="991"/>
      <c r="LLG156" s="991"/>
      <c r="LLH156" s="991"/>
      <c r="LLI156" s="991"/>
      <c r="LLJ156" s="991"/>
      <c r="LLK156" s="991"/>
      <c r="LLL156" s="991"/>
      <c r="LLM156" s="991"/>
      <c r="LLN156" s="991"/>
      <c r="LLO156" s="991"/>
      <c r="LLP156" s="991"/>
      <c r="LLQ156" s="991"/>
      <c r="LLR156" s="991"/>
      <c r="LLS156" s="991"/>
      <c r="LLT156" s="991"/>
      <c r="LLU156" s="991"/>
      <c r="LLV156" s="991"/>
      <c r="LLW156" s="991"/>
      <c r="LLX156" s="991"/>
      <c r="LLY156" s="991"/>
      <c r="LLZ156" s="991"/>
      <c r="LMA156" s="991"/>
      <c r="LMB156" s="991"/>
      <c r="LMC156" s="991"/>
      <c r="LMD156" s="991"/>
      <c r="LME156" s="991"/>
      <c r="LMF156" s="991"/>
      <c r="LMG156" s="991"/>
      <c r="LMH156" s="991"/>
      <c r="LMI156" s="991"/>
      <c r="LMJ156" s="991"/>
      <c r="LMK156" s="991"/>
      <c r="LML156" s="991"/>
      <c r="LMM156" s="991"/>
      <c r="LMN156" s="991"/>
      <c r="LMO156" s="991"/>
      <c r="LMP156" s="991"/>
      <c r="LMQ156" s="991"/>
      <c r="LMR156" s="991"/>
      <c r="LMS156" s="991"/>
      <c r="LMT156" s="991"/>
      <c r="LMU156" s="991"/>
      <c r="LMV156" s="991"/>
      <c r="LMW156" s="991"/>
      <c r="LMX156" s="991"/>
      <c r="LMY156" s="991"/>
      <c r="LMZ156" s="991"/>
      <c r="LNA156" s="991"/>
      <c r="LNB156" s="991"/>
      <c r="LNC156" s="991"/>
      <c r="LND156" s="991"/>
      <c r="LNE156" s="991"/>
      <c r="LNF156" s="991"/>
      <c r="LNG156" s="991"/>
      <c r="LNH156" s="991"/>
      <c r="LNI156" s="991"/>
      <c r="LNJ156" s="991"/>
      <c r="LNK156" s="991"/>
      <c r="LNL156" s="991"/>
      <c r="LNM156" s="991"/>
      <c r="LNN156" s="991"/>
      <c r="LNO156" s="991"/>
      <c r="LNP156" s="991"/>
      <c r="LNQ156" s="991"/>
      <c r="LNR156" s="991"/>
      <c r="LNS156" s="991"/>
      <c r="LNT156" s="991"/>
      <c r="LNU156" s="991"/>
      <c r="LNV156" s="991"/>
      <c r="LNW156" s="991"/>
      <c r="LNX156" s="991"/>
      <c r="LNY156" s="991"/>
      <c r="LNZ156" s="991"/>
      <c r="LOA156" s="991"/>
      <c r="LOB156" s="991"/>
      <c r="LOC156" s="991"/>
      <c r="LOD156" s="991"/>
      <c r="LOE156" s="991"/>
      <c r="LOF156" s="991"/>
      <c r="LOG156" s="991"/>
      <c r="LOH156" s="991"/>
      <c r="LOI156" s="991"/>
      <c r="LOJ156" s="991"/>
      <c r="LOK156" s="991"/>
      <c r="LOL156" s="991"/>
      <c r="LOM156" s="991"/>
      <c r="LON156" s="991"/>
      <c r="LOO156" s="991"/>
      <c r="LOP156" s="991"/>
      <c r="LOQ156" s="991"/>
      <c r="LOR156" s="991"/>
      <c r="LOS156" s="991"/>
      <c r="LOT156" s="991"/>
      <c r="LOU156" s="991"/>
      <c r="LOV156" s="991"/>
      <c r="LOW156" s="991"/>
      <c r="LOX156" s="991"/>
      <c r="LOY156" s="991"/>
      <c r="LOZ156" s="991"/>
      <c r="LPA156" s="991"/>
      <c r="LPB156" s="991"/>
      <c r="LPC156" s="991"/>
      <c r="LPD156" s="991"/>
      <c r="LPE156" s="991"/>
      <c r="LPF156" s="991"/>
      <c r="LPG156" s="991"/>
      <c r="LPH156" s="991"/>
      <c r="LPI156" s="991"/>
      <c r="LPJ156" s="991"/>
      <c r="LPK156" s="991"/>
      <c r="LPL156" s="991"/>
      <c r="LPM156" s="991"/>
      <c r="LPN156" s="991"/>
      <c r="LPO156" s="991"/>
      <c r="LPP156" s="991"/>
      <c r="LPQ156" s="991"/>
      <c r="LPR156" s="991"/>
      <c r="LPS156" s="991"/>
      <c r="LPT156" s="991"/>
      <c r="LPU156" s="991"/>
      <c r="LPV156" s="991"/>
      <c r="LPW156" s="991"/>
      <c r="LPX156" s="991"/>
      <c r="LPY156" s="991"/>
      <c r="LPZ156" s="991"/>
      <c r="LQA156" s="991"/>
      <c r="LQB156" s="991"/>
      <c r="LQC156" s="991"/>
      <c r="LQD156" s="991"/>
      <c r="LQE156" s="991"/>
      <c r="LQF156" s="991"/>
      <c r="LQG156" s="991"/>
      <c r="LQH156" s="991"/>
      <c r="LQI156" s="991"/>
      <c r="LQJ156" s="991"/>
      <c r="LQK156" s="991"/>
      <c r="LQL156" s="991"/>
      <c r="LQM156" s="991"/>
      <c r="LQN156" s="991"/>
      <c r="LQO156" s="991"/>
      <c r="LQP156" s="991"/>
      <c r="LQQ156" s="991"/>
      <c r="LQR156" s="991"/>
      <c r="LQS156" s="991"/>
      <c r="LQT156" s="991"/>
      <c r="LQU156" s="991"/>
      <c r="LQV156" s="991"/>
      <c r="LQW156" s="991"/>
      <c r="LQX156" s="991"/>
      <c r="LQY156" s="991"/>
      <c r="LQZ156" s="991"/>
      <c r="LRA156" s="991"/>
      <c r="LRB156" s="991"/>
      <c r="LRC156" s="991"/>
      <c r="LRD156" s="991"/>
      <c r="LRE156" s="991"/>
      <c r="LRF156" s="991"/>
      <c r="LRG156" s="991"/>
      <c r="LRH156" s="991"/>
      <c r="LRI156" s="991"/>
      <c r="LRJ156" s="991"/>
      <c r="LRK156" s="991"/>
      <c r="LRL156" s="991"/>
      <c r="LRM156" s="991"/>
      <c r="LRN156" s="991"/>
      <c r="LRO156" s="991"/>
      <c r="LRP156" s="991"/>
      <c r="LRQ156" s="991"/>
      <c r="LRR156" s="991"/>
      <c r="LRS156" s="991"/>
      <c r="LRT156" s="991"/>
      <c r="LRU156" s="991"/>
      <c r="LRV156" s="991"/>
      <c r="LRW156" s="991"/>
      <c r="LRX156" s="991"/>
      <c r="LRY156" s="991"/>
      <c r="LRZ156" s="991"/>
      <c r="LSA156" s="991"/>
      <c r="LSB156" s="991"/>
      <c r="LSC156" s="991"/>
      <c r="LSD156" s="991"/>
      <c r="LSE156" s="991"/>
      <c r="LSF156" s="991"/>
      <c r="LSG156" s="991"/>
      <c r="LSH156" s="991"/>
      <c r="LSI156" s="991"/>
      <c r="LSJ156" s="991"/>
      <c r="LSK156" s="991"/>
      <c r="LSL156" s="991"/>
      <c r="LSM156" s="991"/>
      <c r="LSN156" s="991"/>
      <c r="LSO156" s="991"/>
      <c r="LSP156" s="991"/>
      <c r="LSQ156" s="991"/>
      <c r="LSR156" s="991"/>
      <c r="LSS156" s="991"/>
      <c r="LST156" s="991"/>
      <c r="LSU156" s="991"/>
      <c r="LSV156" s="991"/>
      <c r="LSW156" s="991"/>
      <c r="LSX156" s="991"/>
      <c r="LSY156" s="991"/>
      <c r="LSZ156" s="991"/>
      <c r="LTA156" s="991"/>
      <c r="LTB156" s="991"/>
      <c r="LTC156" s="991"/>
      <c r="LTD156" s="991"/>
      <c r="LTE156" s="991"/>
      <c r="LTF156" s="991"/>
      <c r="LTG156" s="991"/>
      <c r="LTH156" s="991"/>
      <c r="LTI156" s="991"/>
      <c r="LTJ156" s="991"/>
      <c r="LTK156" s="991"/>
      <c r="LTL156" s="991"/>
      <c r="LTM156" s="991"/>
      <c r="LTN156" s="991"/>
      <c r="LTO156" s="991"/>
      <c r="LTP156" s="991"/>
      <c r="LTQ156" s="991"/>
      <c r="LTR156" s="991"/>
      <c r="LTS156" s="991"/>
      <c r="LTT156" s="991"/>
      <c r="LTU156" s="991"/>
      <c r="LTV156" s="991"/>
      <c r="LTW156" s="991"/>
      <c r="LTX156" s="991"/>
      <c r="LTY156" s="991"/>
      <c r="LTZ156" s="991"/>
      <c r="LUA156" s="991"/>
      <c r="LUB156" s="991"/>
      <c r="LUC156" s="991"/>
      <c r="LUD156" s="991"/>
      <c r="LUE156" s="991"/>
      <c r="LUF156" s="991"/>
      <c r="LUG156" s="991"/>
      <c r="LUH156" s="991"/>
      <c r="LUI156" s="991"/>
      <c r="LUJ156" s="991"/>
      <c r="LUK156" s="991"/>
      <c r="LUL156" s="991"/>
      <c r="LUM156" s="991"/>
      <c r="LUN156" s="991"/>
      <c r="LUO156" s="991"/>
      <c r="LUP156" s="991"/>
      <c r="LUQ156" s="991"/>
      <c r="LUR156" s="991"/>
      <c r="LUS156" s="991"/>
      <c r="LUT156" s="991"/>
      <c r="LUU156" s="991"/>
      <c r="LUV156" s="991"/>
      <c r="LUW156" s="991"/>
      <c r="LUX156" s="991"/>
      <c r="LUY156" s="991"/>
      <c r="LUZ156" s="991"/>
      <c r="LVA156" s="991"/>
      <c r="LVB156" s="991"/>
      <c r="LVC156" s="991"/>
      <c r="LVD156" s="991"/>
      <c r="LVE156" s="991"/>
      <c r="LVF156" s="991"/>
      <c r="LVG156" s="991"/>
      <c r="LVH156" s="991"/>
      <c r="LVI156" s="991"/>
      <c r="LVJ156" s="991"/>
      <c r="LVK156" s="991"/>
      <c r="LVL156" s="991"/>
      <c r="LVM156" s="991"/>
      <c r="LVN156" s="991"/>
      <c r="LVO156" s="991"/>
      <c r="LVP156" s="991"/>
      <c r="LVQ156" s="991"/>
      <c r="LVR156" s="991"/>
      <c r="LVS156" s="991"/>
      <c r="LVT156" s="991"/>
      <c r="LVU156" s="991"/>
      <c r="LVV156" s="991"/>
      <c r="LVW156" s="991"/>
      <c r="LVX156" s="991"/>
      <c r="LVY156" s="991"/>
      <c r="LVZ156" s="991"/>
      <c r="LWA156" s="991"/>
      <c r="LWB156" s="991"/>
      <c r="LWC156" s="991"/>
      <c r="LWD156" s="991"/>
      <c r="LWE156" s="991"/>
      <c r="LWF156" s="991"/>
      <c r="LWG156" s="991"/>
      <c r="LWH156" s="991"/>
      <c r="LWI156" s="991"/>
      <c r="LWJ156" s="991"/>
      <c r="LWK156" s="991"/>
      <c r="LWL156" s="991"/>
      <c r="LWM156" s="991"/>
      <c r="LWN156" s="991"/>
      <c r="LWO156" s="991"/>
      <c r="LWP156" s="991"/>
      <c r="LWQ156" s="991"/>
      <c r="LWR156" s="991"/>
      <c r="LWS156" s="991"/>
      <c r="LWT156" s="991"/>
      <c r="LWU156" s="991"/>
      <c r="LWV156" s="991"/>
      <c r="LWW156" s="991"/>
      <c r="LWX156" s="991"/>
      <c r="LWY156" s="991"/>
      <c r="LWZ156" s="991"/>
      <c r="LXA156" s="991"/>
      <c r="LXB156" s="991"/>
      <c r="LXC156" s="991"/>
      <c r="LXD156" s="991"/>
      <c r="LXE156" s="991"/>
      <c r="LXF156" s="991"/>
      <c r="LXG156" s="991"/>
      <c r="LXH156" s="991"/>
      <c r="LXI156" s="991"/>
      <c r="LXJ156" s="991"/>
      <c r="LXK156" s="991"/>
      <c r="LXL156" s="991"/>
      <c r="LXM156" s="991"/>
      <c r="LXN156" s="991"/>
      <c r="LXO156" s="991"/>
      <c r="LXP156" s="991"/>
      <c r="LXQ156" s="991"/>
      <c r="LXR156" s="991"/>
      <c r="LXS156" s="991"/>
      <c r="LXT156" s="991"/>
      <c r="LXU156" s="991"/>
      <c r="LXV156" s="991"/>
      <c r="LXW156" s="991"/>
      <c r="LXX156" s="991"/>
      <c r="LXY156" s="991"/>
      <c r="LXZ156" s="991"/>
      <c r="LYA156" s="991"/>
      <c r="LYB156" s="991"/>
      <c r="LYC156" s="991"/>
      <c r="LYD156" s="991"/>
      <c r="LYE156" s="991"/>
      <c r="LYF156" s="991"/>
      <c r="LYG156" s="991"/>
      <c r="LYH156" s="991"/>
      <c r="LYI156" s="991"/>
      <c r="LYJ156" s="991"/>
      <c r="LYK156" s="991"/>
      <c r="LYL156" s="991"/>
      <c r="LYM156" s="991"/>
      <c r="LYN156" s="991"/>
      <c r="LYO156" s="991"/>
      <c r="LYP156" s="991"/>
      <c r="LYQ156" s="991"/>
      <c r="LYR156" s="991"/>
      <c r="LYS156" s="991"/>
      <c r="LYT156" s="991"/>
      <c r="LYU156" s="991"/>
      <c r="LYV156" s="991"/>
      <c r="LYW156" s="991"/>
      <c r="LYX156" s="991"/>
      <c r="LYY156" s="991"/>
      <c r="LYZ156" s="991"/>
      <c r="LZA156" s="991"/>
      <c r="LZB156" s="991"/>
      <c r="LZC156" s="991"/>
      <c r="LZD156" s="991"/>
      <c r="LZE156" s="991"/>
      <c r="LZF156" s="991"/>
      <c r="LZG156" s="991"/>
      <c r="LZH156" s="991"/>
      <c r="LZI156" s="991"/>
      <c r="LZJ156" s="991"/>
      <c r="LZK156" s="991"/>
      <c r="LZL156" s="991"/>
      <c r="LZM156" s="991"/>
      <c r="LZN156" s="991"/>
      <c r="LZO156" s="991"/>
      <c r="LZP156" s="991"/>
      <c r="LZQ156" s="991"/>
      <c r="LZR156" s="991"/>
      <c r="LZS156" s="991"/>
      <c r="LZT156" s="991"/>
      <c r="LZU156" s="991"/>
      <c r="LZV156" s="991"/>
      <c r="LZW156" s="991"/>
      <c r="LZX156" s="991"/>
      <c r="LZY156" s="991"/>
      <c r="LZZ156" s="991"/>
      <c r="MAA156" s="991"/>
      <c r="MAB156" s="991"/>
      <c r="MAC156" s="991"/>
      <c r="MAD156" s="991"/>
      <c r="MAE156" s="991"/>
      <c r="MAF156" s="991"/>
      <c r="MAG156" s="991"/>
      <c r="MAH156" s="991"/>
      <c r="MAI156" s="991"/>
      <c r="MAJ156" s="991"/>
      <c r="MAK156" s="991"/>
      <c r="MAL156" s="991"/>
      <c r="MAM156" s="991"/>
      <c r="MAN156" s="991"/>
      <c r="MAO156" s="991"/>
      <c r="MAP156" s="991"/>
      <c r="MAQ156" s="991"/>
      <c r="MAR156" s="991"/>
      <c r="MAS156" s="991"/>
      <c r="MAT156" s="991"/>
      <c r="MAU156" s="991"/>
      <c r="MAV156" s="991"/>
      <c r="MAW156" s="991"/>
      <c r="MAX156" s="991"/>
      <c r="MAY156" s="991"/>
      <c r="MAZ156" s="991"/>
      <c r="MBA156" s="991"/>
      <c r="MBB156" s="991"/>
      <c r="MBC156" s="991"/>
      <c r="MBD156" s="991"/>
      <c r="MBE156" s="991"/>
      <c r="MBF156" s="991"/>
      <c r="MBG156" s="991"/>
      <c r="MBH156" s="991"/>
      <c r="MBI156" s="991"/>
      <c r="MBJ156" s="991"/>
      <c r="MBK156" s="991"/>
      <c r="MBL156" s="991"/>
      <c r="MBM156" s="991"/>
      <c r="MBN156" s="991"/>
      <c r="MBO156" s="991"/>
      <c r="MBP156" s="991"/>
      <c r="MBQ156" s="991"/>
      <c r="MBR156" s="991"/>
      <c r="MBS156" s="991"/>
      <c r="MBT156" s="991"/>
      <c r="MBU156" s="991"/>
      <c r="MBV156" s="991"/>
      <c r="MBW156" s="991"/>
      <c r="MBX156" s="991"/>
      <c r="MBY156" s="991"/>
      <c r="MBZ156" s="991"/>
      <c r="MCA156" s="991"/>
      <c r="MCB156" s="991"/>
      <c r="MCC156" s="991"/>
      <c r="MCD156" s="991"/>
      <c r="MCE156" s="991"/>
      <c r="MCF156" s="991"/>
      <c r="MCG156" s="991"/>
      <c r="MCH156" s="991"/>
      <c r="MCI156" s="991"/>
      <c r="MCJ156" s="991"/>
      <c r="MCK156" s="991"/>
      <c r="MCL156" s="991"/>
      <c r="MCM156" s="991"/>
      <c r="MCN156" s="991"/>
      <c r="MCO156" s="991"/>
      <c r="MCP156" s="991"/>
      <c r="MCQ156" s="991"/>
      <c r="MCR156" s="991"/>
      <c r="MCS156" s="991"/>
      <c r="MCT156" s="991"/>
      <c r="MCU156" s="991"/>
      <c r="MCV156" s="991"/>
      <c r="MCW156" s="991"/>
      <c r="MCX156" s="991"/>
      <c r="MCY156" s="991"/>
      <c r="MCZ156" s="991"/>
      <c r="MDA156" s="991"/>
      <c r="MDB156" s="991"/>
      <c r="MDC156" s="991"/>
      <c r="MDD156" s="991"/>
      <c r="MDE156" s="991"/>
      <c r="MDF156" s="991"/>
      <c r="MDG156" s="991"/>
      <c r="MDH156" s="991"/>
      <c r="MDI156" s="991"/>
      <c r="MDJ156" s="991"/>
      <c r="MDK156" s="991"/>
      <c r="MDL156" s="991"/>
      <c r="MDM156" s="991"/>
      <c r="MDN156" s="991"/>
      <c r="MDO156" s="991"/>
      <c r="MDP156" s="991"/>
      <c r="MDQ156" s="991"/>
      <c r="MDR156" s="991"/>
      <c r="MDS156" s="991"/>
      <c r="MDT156" s="991"/>
      <c r="MDU156" s="991"/>
      <c r="MDV156" s="991"/>
      <c r="MDW156" s="991"/>
      <c r="MDX156" s="991"/>
      <c r="MDY156" s="991"/>
      <c r="MDZ156" s="991"/>
      <c r="MEA156" s="991"/>
      <c r="MEB156" s="991"/>
      <c r="MEC156" s="991"/>
      <c r="MED156" s="991"/>
      <c r="MEE156" s="991"/>
      <c r="MEF156" s="991"/>
      <c r="MEG156" s="991"/>
      <c r="MEH156" s="991"/>
      <c r="MEI156" s="991"/>
      <c r="MEJ156" s="991"/>
      <c r="MEK156" s="991"/>
      <c r="MEL156" s="991"/>
      <c r="MEM156" s="991"/>
      <c r="MEN156" s="991"/>
      <c r="MEO156" s="991"/>
      <c r="MEP156" s="991"/>
      <c r="MEQ156" s="991"/>
      <c r="MER156" s="991"/>
      <c r="MES156" s="991"/>
      <c r="MET156" s="991"/>
      <c r="MEU156" s="991"/>
      <c r="MEV156" s="991"/>
      <c r="MEW156" s="991"/>
      <c r="MEX156" s="991"/>
      <c r="MEY156" s="991"/>
      <c r="MEZ156" s="991"/>
      <c r="MFA156" s="991"/>
      <c r="MFB156" s="991"/>
      <c r="MFC156" s="991"/>
      <c r="MFD156" s="991"/>
      <c r="MFE156" s="991"/>
      <c r="MFF156" s="991"/>
      <c r="MFG156" s="991"/>
      <c r="MFH156" s="991"/>
      <c r="MFI156" s="991"/>
      <c r="MFJ156" s="991"/>
      <c r="MFK156" s="991"/>
      <c r="MFL156" s="991"/>
      <c r="MFM156" s="991"/>
      <c r="MFN156" s="991"/>
      <c r="MFO156" s="991"/>
      <c r="MFP156" s="991"/>
      <c r="MFQ156" s="991"/>
      <c r="MFR156" s="991"/>
      <c r="MFS156" s="991"/>
      <c r="MFT156" s="991"/>
      <c r="MFU156" s="991"/>
      <c r="MFV156" s="991"/>
      <c r="MFW156" s="991"/>
      <c r="MFX156" s="991"/>
      <c r="MFY156" s="991"/>
      <c r="MFZ156" s="991"/>
      <c r="MGA156" s="991"/>
      <c r="MGB156" s="991"/>
      <c r="MGC156" s="991"/>
      <c r="MGD156" s="991"/>
      <c r="MGE156" s="991"/>
      <c r="MGF156" s="991"/>
      <c r="MGG156" s="991"/>
      <c r="MGH156" s="991"/>
      <c r="MGI156" s="991"/>
      <c r="MGJ156" s="991"/>
      <c r="MGK156" s="991"/>
      <c r="MGL156" s="991"/>
      <c r="MGM156" s="991"/>
      <c r="MGN156" s="991"/>
      <c r="MGO156" s="991"/>
      <c r="MGP156" s="991"/>
      <c r="MGQ156" s="991"/>
      <c r="MGR156" s="991"/>
      <c r="MGS156" s="991"/>
      <c r="MGT156" s="991"/>
      <c r="MGU156" s="991"/>
      <c r="MGV156" s="991"/>
      <c r="MGW156" s="991"/>
      <c r="MGX156" s="991"/>
      <c r="MGY156" s="991"/>
      <c r="MGZ156" s="991"/>
      <c r="MHA156" s="991"/>
      <c r="MHB156" s="991"/>
      <c r="MHC156" s="991"/>
      <c r="MHD156" s="991"/>
      <c r="MHE156" s="991"/>
      <c r="MHF156" s="991"/>
      <c r="MHG156" s="991"/>
      <c r="MHH156" s="991"/>
      <c r="MHI156" s="991"/>
      <c r="MHJ156" s="991"/>
      <c r="MHK156" s="991"/>
      <c r="MHL156" s="991"/>
      <c r="MHM156" s="991"/>
      <c r="MHN156" s="991"/>
      <c r="MHO156" s="991"/>
      <c r="MHP156" s="991"/>
      <c r="MHQ156" s="991"/>
      <c r="MHR156" s="991"/>
      <c r="MHS156" s="991"/>
      <c r="MHT156" s="991"/>
      <c r="MHU156" s="991"/>
      <c r="MHV156" s="991"/>
      <c r="MHW156" s="991"/>
      <c r="MHX156" s="991"/>
      <c r="MHY156" s="991"/>
      <c r="MHZ156" s="991"/>
      <c r="MIA156" s="991"/>
      <c r="MIB156" s="991"/>
      <c r="MIC156" s="991"/>
      <c r="MID156" s="991"/>
      <c r="MIE156" s="991"/>
      <c r="MIF156" s="991"/>
      <c r="MIG156" s="991"/>
      <c r="MIH156" s="991"/>
      <c r="MII156" s="991"/>
      <c r="MIJ156" s="991"/>
      <c r="MIK156" s="991"/>
      <c r="MIL156" s="991"/>
      <c r="MIM156" s="991"/>
      <c r="MIN156" s="991"/>
      <c r="MIO156" s="991"/>
      <c r="MIP156" s="991"/>
      <c r="MIQ156" s="991"/>
      <c r="MIR156" s="991"/>
      <c r="MIS156" s="991"/>
      <c r="MIT156" s="991"/>
      <c r="MIU156" s="991"/>
      <c r="MIV156" s="991"/>
      <c r="MIW156" s="991"/>
      <c r="MIX156" s="991"/>
      <c r="MIY156" s="991"/>
      <c r="MIZ156" s="991"/>
      <c r="MJA156" s="991"/>
      <c r="MJB156" s="991"/>
      <c r="MJC156" s="991"/>
      <c r="MJD156" s="991"/>
      <c r="MJE156" s="991"/>
      <c r="MJF156" s="991"/>
      <c r="MJG156" s="991"/>
      <c r="MJH156" s="991"/>
      <c r="MJI156" s="991"/>
      <c r="MJJ156" s="991"/>
      <c r="MJK156" s="991"/>
      <c r="MJL156" s="991"/>
      <c r="MJM156" s="991"/>
      <c r="MJN156" s="991"/>
      <c r="MJO156" s="991"/>
      <c r="MJP156" s="991"/>
      <c r="MJQ156" s="991"/>
      <c r="MJR156" s="991"/>
      <c r="MJS156" s="991"/>
      <c r="MJT156" s="991"/>
      <c r="MJU156" s="991"/>
      <c r="MJV156" s="991"/>
      <c r="MJW156" s="991"/>
      <c r="MJX156" s="991"/>
      <c r="MJY156" s="991"/>
      <c r="MJZ156" s="991"/>
      <c r="MKA156" s="991"/>
      <c r="MKB156" s="991"/>
      <c r="MKC156" s="991"/>
      <c r="MKD156" s="991"/>
      <c r="MKE156" s="991"/>
      <c r="MKF156" s="991"/>
      <c r="MKG156" s="991"/>
      <c r="MKH156" s="991"/>
      <c r="MKI156" s="991"/>
      <c r="MKJ156" s="991"/>
      <c r="MKK156" s="991"/>
      <c r="MKL156" s="991"/>
      <c r="MKM156" s="991"/>
      <c r="MKN156" s="991"/>
      <c r="MKO156" s="991"/>
      <c r="MKP156" s="991"/>
      <c r="MKQ156" s="991"/>
      <c r="MKR156" s="991"/>
      <c r="MKS156" s="991"/>
      <c r="MKT156" s="991"/>
      <c r="MKU156" s="991"/>
      <c r="MKV156" s="991"/>
      <c r="MKW156" s="991"/>
      <c r="MKX156" s="991"/>
      <c r="MKY156" s="991"/>
      <c r="MKZ156" s="991"/>
      <c r="MLA156" s="991"/>
      <c r="MLB156" s="991"/>
      <c r="MLC156" s="991"/>
      <c r="MLD156" s="991"/>
      <c r="MLE156" s="991"/>
      <c r="MLF156" s="991"/>
      <c r="MLG156" s="991"/>
      <c r="MLH156" s="991"/>
      <c r="MLI156" s="991"/>
      <c r="MLJ156" s="991"/>
      <c r="MLK156" s="991"/>
      <c r="MLL156" s="991"/>
      <c r="MLM156" s="991"/>
      <c r="MLN156" s="991"/>
      <c r="MLO156" s="991"/>
      <c r="MLP156" s="991"/>
      <c r="MLQ156" s="991"/>
      <c r="MLR156" s="991"/>
      <c r="MLS156" s="991"/>
      <c r="MLT156" s="991"/>
      <c r="MLU156" s="991"/>
      <c r="MLV156" s="991"/>
      <c r="MLW156" s="991"/>
      <c r="MLX156" s="991"/>
      <c r="MLY156" s="991"/>
      <c r="MLZ156" s="991"/>
      <c r="MMA156" s="991"/>
      <c r="MMB156" s="991"/>
      <c r="MMC156" s="991"/>
      <c r="MMD156" s="991"/>
      <c r="MME156" s="991"/>
      <c r="MMF156" s="991"/>
      <c r="MMG156" s="991"/>
      <c r="MMH156" s="991"/>
      <c r="MMI156" s="991"/>
      <c r="MMJ156" s="991"/>
      <c r="MMK156" s="991"/>
      <c r="MML156" s="991"/>
      <c r="MMM156" s="991"/>
      <c r="MMN156" s="991"/>
      <c r="MMO156" s="991"/>
      <c r="MMP156" s="991"/>
      <c r="MMQ156" s="991"/>
      <c r="MMR156" s="991"/>
      <c r="MMS156" s="991"/>
      <c r="MMT156" s="991"/>
      <c r="MMU156" s="991"/>
      <c r="MMV156" s="991"/>
      <c r="MMW156" s="991"/>
      <c r="MMX156" s="991"/>
      <c r="MMY156" s="991"/>
      <c r="MMZ156" s="991"/>
      <c r="MNA156" s="991"/>
      <c r="MNB156" s="991"/>
      <c r="MNC156" s="991"/>
      <c r="MND156" s="991"/>
      <c r="MNE156" s="991"/>
      <c r="MNF156" s="991"/>
      <c r="MNG156" s="991"/>
      <c r="MNH156" s="991"/>
      <c r="MNI156" s="991"/>
      <c r="MNJ156" s="991"/>
      <c r="MNK156" s="991"/>
      <c r="MNL156" s="991"/>
      <c r="MNM156" s="991"/>
      <c r="MNN156" s="991"/>
      <c r="MNO156" s="991"/>
      <c r="MNP156" s="991"/>
      <c r="MNQ156" s="991"/>
      <c r="MNR156" s="991"/>
      <c r="MNS156" s="991"/>
      <c r="MNT156" s="991"/>
      <c r="MNU156" s="991"/>
      <c r="MNV156" s="991"/>
      <c r="MNW156" s="991"/>
      <c r="MNX156" s="991"/>
      <c r="MNY156" s="991"/>
      <c r="MNZ156" s="991"/>
      <c r="MOA156" s="991"/>
      <c r="MOB156" s="991"/>
      <c r="MOC156" s="991"/>
      <c r="MOD156" s="991"/>
      <c r="MOE156" s="991"/>
      <c r="MOF156" s="991"/>
      <c r="MOG156" s="991"/>
      <c r="MOH156" s="991"/>
      <c r="MOI156" s="991"/>
      <c r="MOJ156" s="991"/>
      <c r="MOK156" s="991"/>
      <c r="MOL156" s="991"/>
      <c r="MOM156" s="991"/>
      <c r="MON156" s="991"/>
      <c r="MOO156" s="991"/>
      <c r="MOP156" s="991"/>
      <c r="MOQ156" s="991"/>
      <c r="MOR156" s="991"/>
      <c r="MOS156" s="991"/>
      <c r="MOT156" s="991"/>
      <c r="MOU156" s="991"/>
      <c r="MOV156" s="991"/>
      <c r="MOW156" s="991"/>
      <c r="MOX156" s="991"/>
      <c r="MOY156" s="991"/>
      <c r="MOZ156" s="991"/>
      <c r="MPA156" s="991"/>
      <c r="MPB156" s="991"/>
      <c r="MPC156" s="991"/>
      <c r="MPD156" s="991"/>
      <c r="MPE156" s="991"/>
      <c r="MPF156" s="991"/>
      <c r="MPG156" s="991"/>
      <c r="MPH156" s="991"/>
      <c r="MPI156" s="991"/>
      <c r="MPJ156" s="991"/>
      <c r="MPK156" s="991"/>
      <c r="MPL156" s="991"/>
      <c r="MPM156" s="991"/>
      <c r="MPN156" s="991"/>
      <c r="MPO156" s="991"/>
      <c r="MPP156" s="991"/>
      <c r="MPQ156" s="991"/>
      <c r="MPR156" s="991"/>
      <c r="MPS156" s="991"/>
      <c r="MPT156" s="991"/>
      <c r="MPU156" s="991"/>
      <c r="MPV156" s="991"/>
      <c r="MPW156" s="991"/>
      <c r="MPX156" s="991"/>
      <c r="MPY156" s="991"/>
      <c r="MPZ156" s="991"/>
      <c r="MQA156" s="991"/>
      <c r="MQB156" s="991"/>
      <c r="MQC156" s="991"/>
      <c r="MQD156" s="991"/>
      <c r="MQE156" s="991"/>
      <c r="MQF156" s="991"/>
      <c r="MQG156" s="991"/>
      <c r="MQH156" s="991"/>
      <c r="MQI156" s="991"/>
      <c r="MQJ156" s="991"/>
      <c r="MQK156" s="991"/>
      <c r="MQL156" s="991"/>
      <c r="MQM156" s="991"/>
      <c r="MQN156" s="991"/>
      <c r="MQO156" s="991"/>
      <c r="MQP156" s="991"/>
      <c r="MQQ156" s="991"/>
      <c r="MQR156" s="991"/>
      <c r="MQS156" s="991"/>
      <c r="MQT156" s="991"/>
      <c r="MQU156" s="991"/>
      <c r="MQV156" s="991"/>
      <c r="MQW156" s="991"/>
      <c r="MQX156" s="991"/>
      <c r="MQY156" s="991"/>
      <c r="MQZ156" s="991"/>
      <c r="MRA156" s="991"/>
      <c r="MRB156" s="991"/>
      <c r="MRC156" s="991"/>
      <c r="MRD156" s="991"/>
      <c r="MRE156" s="991"/>
      <c r="MRF156" s="991"/>
      <c r="MRG156" s="991"/>
      <c r="MRH156" s="991"/>
      <c r="MRI156" s="991"/>
      <c r="MRJ156" s="991"/>
      <c r="MRK156" s="991"/>
      <c r="MRL156" s="991"/>
      <c r="MRM156" s="991"/>
      <c r="MRN156" s="991"/>
      <c r="MRO156" s="991"/>
      <c r="MRP156" s="991"/>
      <c r="MRQ156" s="991"/>
      <c r="MRR156" s="991"/>
      <c r="MRS156" s="991"/>
      <c r="MRT156" s="991"/>
      <c r="MRU156" s="991"/>
      <c r="MRV156" s="991"/>
      <c r="MRW156" s="991"/>
      <c r="MRX156" s="991"/>
      <c r="MRY156" s="991"/>
      <c r="MRZ156" s="991"/>
      <c r="MSA156" s="991"/>
      <c r="MSB156" s="991"/>
      <c r="MSC156" s="991"/>
      <c r="MSD156" s="991"/>
      <c r="MSE156" s="991"/>
      <c r="MSF156" s="991"/>
      <c r="MSG156" s="991"/>
      <c r="MSH156" s="991"/>
      <c r="MSI156" s="991"/>
      <c r="MSJ156" s="991"/>
      <c r="MSK156" s="991"/>
      <c r="MSL156" s="991"/>
      <c r="MSM156" s="991"/>
      <c r="MSN156" s="991"/>
      <c r="MSO156" s="991"/>
      <c r="MSP156" s="991"/>
      <c r="MSQ156" s="991"/>
      <c r="MSR156" s="991"/>
      <c r="MSS156" s="991"/>
      <c r="MST156" s="991"/>
      <c r="MSU156" s="991"/>
      <c r="MSV156" s="991"/>
      <c r="MSW156" s="991"/>
      <c r="MSX156" s="991"/>
      <c r="MSY156" s="991"/>
      <c r="MSZ156" s="991"/>
      <c r="MTA156" s="991"/>
      <c r="MTB156" s="991"/>
      <c r="MTC156" s="991"/>
      <c r="MTD156" s="991"/>
      <c r="MTE156" s="991"/>
      <c r="MTF156" s="991"/>
      <c r="MTG156" s="991"/>
      <c r="MTH156" s="991"/>
      <c r="MTI156" s="991"/>
      <c r="MTJ156" s="991"/>
      <c r="MTK156" s="991"/>
      <c r="MTL156" s="991"/>
      <c r="MTM156" s="991"/>
      <c r="MTN156" s="991"/>
      <c r="MTO156" s="991"/>
      <c r="MTP156" s="991"/>
      <c r="MTQ156" s="991"/>
      <c r="MTR156" s="991"/>
      <c r="MTS156" s="991"/>
      <c r="MTT156" s="991"/>
      <c r="MTU156" s="991"/>
      <c r="MTV156" s="991"/>
      <c r="MTW156" s="991"/>
      <c r="MTX156" s="991"/>
      <c r="MTY156" s="991"/>
      <c r="MTZ156" s="991"/>
      <c r="MUA156" s="991"/>
      <c r="MUB156" s="991"/>
      <c r="MUC156" s="991"/>
      <c r="MUD156" s="991"/>
      <c r="MUE156" s="991"/>
      <c r="MUF156" s="991"/>
      <c r="MUG156" s="991"/>
      <c r="MUH156" s="991"/>
      <c r="MUI156" s="991"/>
      <c r="MUJ156" s="991"/>
      <c r="MUK156" s="991"/>
      <c r="MUL156" s="991"/>
      <c r="MUM156" s="991"/>
      <c r="MUN156" s="991"/>
      <c r="MUO156" s="991"/>
      <c r="MUP156" s="991"/>
      <c r="MUQ156" s="991"/>
      <c r="MUR156" s="991"/>
      <c r="MUS156" s="991"/>
      <c r="MUT156" s="991"/>
      <c r="MUU156" s="991"/>
      <c r="MUV156" s="991"/>
      <c r="MUW156" s="991"/>
      <c r="MUX156" s="991"/>
      <c r="MUY156" s="991"/>
      <c r="MUZ156" s="991"/>
      <c r="MVA156" s="991"/>
      <c r="MVB156" s="991"/>
      <c r="MVC156" s="991"/>
      <c r="MVD156" s="991"/>
      <c r="MVE156" s="991"/>
      <c r="MVF156" s="991"/>
      <c r="MVG156" s="991"/>
      <c r="MVH156" s="991"/>
      <c r="MVI156" s="991"/>
      <c r="MVJ156" s="991"/>
      <c r="MVK156" s="991"/>
      <c r="MVL156" s="991"/>
      <c r="MVM156" s="991"/>
      <c r="MVN156" s="991"/>
      <c r="MVO156" s="991"/>
      <c r="MVP156" s="991"/>
      <c r="MVQ156" s="991"/>
      <c r="MVR156" s="991"/>
      <c r="MVS156" s="991"/>
      <c r="MVT156" s="991"/>
      <c r="MVU156" s="991"/>
      <c r="MVV156" s="991"/>
      <c r="MVW156" s="991"/>
      <c r="MVX156" s="991"/>
      <c r="MVY156" s="991"/>
      <c r="MVZ156" s="991"/>
      <c r="MWA156" s="991"/>
      <c r="MWB156" s="991"/>
      <c r="MWC156" s="991"/>
      <c r="MWD156" s="991"/>
      <c r="MWE156" s="991"/>
      <c r="MWF156" s="991"/>
      <c r="MWG156" s="991"/>
      <c r="MWH156" s="991"/>
      <c r="MWI156" s="991"/>
      <c r="MWJ156" s="991"/>
      <c r="MWK156" s="991"/>
      <c r="MWL156" s="991"/>
      <c r="MWM156" s="991"/>
      <c r="MWN156" s="991"/>
      <c r="MWO156" s="991"/>
      <c r="MWP156" s="991"/>
      <c r="MWQ156" s="991"/>
      <c r="MWR156" s="991"/>
      <c r="MWS156" s="991"/>
      <c r="MWT156" s="991"/>
      <c r="MWU156" s="991"/>
      <c r="MWV156" s="991"/>
      <c r="MWW156" s="991"/>
      <c r="MWX156" s="991"/>
      <c r="MWY156" s="991"/>
      <c r="MWZ156" s="991"/>
      <c r="MXA156" s="991"/>
      <c r="MXB156" s="991"/>
      <c r="MXC156" s="991"/>
      <c r="MXD156" s="991"/>
      <c r="MXE156" s="991"/>
      <c r="MXF156" s="991"/>
      <c r="MXG156" s="991"/>
      <c r="MXH156" s="991"/>
      <c r="MXI156" s="991"/>
      <c r="MXJ156" s="991"/>
      <c r="MXK156" s="991"/>
      <c r="MXL156" s="991"/>
      <c r="MXM156" s="991"/>
      <c r="MXN156" s="991"/>
      <c r="MXO156" s="991"/>
      <c r="MXP156" s="991"/>
      <c r="MXQ156" s="991"/>
      <c r="MXR156" s="991"/>
      <c r="MXS156" s="991"/>
      <c r="MXT156" s="991"/>
      <c r="MXU156" s="991"/>
      <c r="MXV156" s="991"/>
      <c r="MXW156" s="991"/>
      <c r="MXX156" s="991"/>
      <c r="MXY156" s="991"/>
      <c r="MXZ156" s="991"/>
      <c r="MYA156" s="991"/>
      <c r="MYB156" s="991"/>
      <c r="MYC156" s="991"/>
      <c r="MYD156" s="991"/>
      <c r="MYE156" s="991"/>
      <c r="MYF156" s="991"/>
      <c r="MYG156" s="991"/>
      <c r="MYH156" s="991"/>
      <c r="MYI156" s="991"/>
      <c r="MYJ156" s="991"/>
      <c r="MYK156" s="991"/>
      <c r="MYL156" s="991"/>
      <c r="MYM156" s="991"/>
      <c r="MYN156" s="991"/>
      <c r="MYO156" s="991"/>
      <c r="MYP156" s="991"/>
      <c r="MYQ156" s="991"/>
      <c r="MYR156" s="991"/>
      <c r="MYS156" s="991"/>
      <c r="MYT156" s="991"/>
      <c r="MYU156" s="991"/>
      <c r="MYV156" s="991"/>
      <c r="MYW156" s="991"/>
      <c r="MYX156" s="991"/>
      <c r="MYY156" s="991"/>
      <c r="MYZ156" s="991"/>
      <c r="MZA156" s="991"/>
      <c r="MZB156" s="991"/>
      <c r="MZC156" s="991"/>
      <c r="MZD156" s="991"/>
      <c r="MZE156" s="991"/>
      <c r="MZF156" s="991"/>
      <c r="MZG156" s="991"/>
      <c r="MZH156" s="991"/>
      <c r="MZI156" s="991"/>
      <c r="MZJ156" s="991"/>
      <c r="MZK156" s="991"/>
      <c r="MZL156" s="991"/>
      <c r="MZM156" s="991"/>
      <c r="MZN156" s="991"/>
      <c r="MZO156" s="991"/>
      <c r="MZP156" s="991"/>
      <c r="MZQ156" s="991"/>
      <c r="MZR156" s="991"/>
      <c r="MZS156" s="991"/>
      <c r="MZT156" s="991"/>
      <c r="MZU156" s="991"/>
      <c r="MZV156" s="991"/>
      <c r="MZW156" s="991"/>
      <c r="MZX156" s="991"/>
      <c r="MZY156" s="991"/>
      <c r="MZZ156" s="991"/>
      <c r="NAA156" s="991"/>
      <c r="NAB156" s="991"/>
      <c r="NAC156" s="991"/>
      <c r="NAD156" s="991"/>
      <c r="NAE156" s="991"/>
      <c r="NAF156" s="991"/>
      <c r="NAG156" s="991"/>
      <c r="NAH156" s="991"/>
      <c r="NAI156" s="991"/>
      <c r="NAJ156" s="991"/>
      <c r="NAK156" s="991"/>
      <c r="NAL156" s="991"/>
      <c r="NAM156" s="991"/>
      <c r="NAN156" s="991"/>
      <c r="NAO156" s="991"/>
      <c r="NAP156" s="991"/>
      <c r="NAQ156" s="991"/>
      <c r="NAR156" s="991"/>
      <c r="NAS156" s="991"/>
      <c r="NAT156" s="991"/>
      <c r="NAU156" s="991"/>
      <c r="NAV156" s="991"/>
      <c r="NAW156" s="991"/>
      <c r="NAX156" s="991"/>
      <c r="NAY156" s="991"/>
      <c r="NAZ156" s="991"/>
      <c r="NBA156" s="991"/>
      <c r="NBB156" s="991"/>
      <c r="NBC156" s="991"/>
      <c r="NBD156" s="991"/>
      <c r="NBE156" s="991"/>
      <c r="NBF156" s="991"/>
      <c r="NBG156" s="991"/>
      <c r="NBH156" s="991"/>
      <c r="NBI156" s="991"/>
      <c r="NBJ156" s="991"/>
      <c r="NBK156" s="991"/>
      <c r="NBL156" s="991"/>
      <c r="NBM156" s="991"/>
      <c r="NBN156" s="991"/>
      <c r="NBO156" s="991"/>
      <c r="NBP156" s="991"/>
      <c r="NBQ156" s="991"/>
      <c r="NBR156" s="991"/>
      <c r="NBS156" s="991"/>
      <c r="NBT156" s="991"/>
      <c r="NBU156" s="991"/>
      <c r="NBV156" s="991"/>
      <c r="NBW156" s="991"/>
      <c r="NBX156" s="991"/>
      <c r="NBY156" s="991"/>
      <c r="NBZ156" s="991"/>
      <c r="NCA156" s="991"/>
      <c r="NCB156" s="991"/>
      <c r="NCC156" s="991"/>
      <c r="NCD156" s="991"/>
      <c r="NCE156" s="991"/>
      <c r="NCF156" s="991"/>
      <c r="NCG156" s="991"/>
      <c r="NCH156" s="991"/>
      <c r="NCI156" s="991"/>
      <c r="NCJ156" s="991"/>
      <c r="NCK156" s="991"/>
      <c r="NCL156" s="991"/>
      <c r="NCM156" s="991"/>
      <c r="NCN156" s="991"/>
      <c r="NCO156" s="991"/>
      <c r="NCP156" s="991"/>
      <c r="NCQ156" s="991"/>
      <c r="NCR156" s="991"/>
      <c r="NCS156" s="991"/>
      <c r="NCT156" s="991"/>
      <c r="NCU156" s="991"/>
      <c r="NCV156" s="991"/>
      <c r="NCW156" s="991"/>
      <c r="NCX156" s="991"/>
      <c r="NCY156" s="991"/>
      <c r="NCZ156" s="991"/>
      <c r="NDA156" s="991"/>
      <c r="NDB156" s="991"/>
      <c r="NDC156" s="991"/>
      <c r="NDD156" s="991"/>
      <c r="NDE156" s="991"/>
      <c r="NDF156" s="991"/>
      <c r="NDG156" s="991"/>
      <c r="NDH156" s="991"/>
      <c r="NDI156" s="991"/>
      <c r="NDJ156" s="991"/>
      <c r="NDK156" s="991"/>
      <c r="NDL156" s="991"/>
      <c r="NDM156" s="991"/>
      <c r="NDN156" s="991"/>
      <c r="NDO156" s="991"/>
      <c r="NDP156" s="991"/>
      <c r="NDQ156" s="991"/>
      <c r="NDR156" s="991"/>
      <c r="NDS156" s="991"/>
      <c r="NDT156" s="991"/>
      <c r="NDU156" s="991"/>
      <c r="NDV156" s="991"/>
      <c r="NDW156" s="991"/>
      <c r="NDX156" s="991"/>
      <c r="NDY156" s="991"/>
      <c r="NDZ156" s="991"/>
      <c r="NEA156" s="991"/>
      <c r="NEB156" s="991"/>
      <c r="NEC156" s="991"/>
      <c r="NED156" s="991"/>
      <c r="NEE156" s="991"/>
      <c r="NEF156" s="991"/>
      <c r="NEG156" s="991"/>
      <c r="NEH156" s="991"/>
      <c r="NEI156" s="991"/>
      <c r="NEJ156" s="991"/>
      <c r="NEK156" s="991"/>
      <c r="NEL156" s="991"/>
      <c r="NEM156" s="991"/>
      <c r="NEN156" s="991"/>
      <c r="NEO156" s="991"/>
      <c r="NEP156" s="991"/>
      <c r="NEQ156" s="991"/>
      <c r="NER156" s="991"/>
      <c r="NES156" s="991"/>
      <c r="NET156" s="991"/>
      <c r="NEU156" s="991"/>
      <c r="NEV156" s="991"/>
      <c r="NEW156" s="991"/>
      <c r="NEX156" s="991"/>
      <c r="NEY156" s="991"/>
      <c r="NEZ156" s="991"/>
      <c r="NFA156" s="991"/>
      <c r="NFB156" s="991"/>
      <c r="NFC156" s="991"/>
      <c r="NFD156" s="991"/>
      <c r="NFE156" s="991"/>
      <c r="NFF156" s="991"/>
      <c r="NFG156" s="991"/>
      <c r="NFH156" s="991"/>
      <c r="NFI156" s="991"/>
      <c r="NFJ156" s="991"/>
      <c r="NFK156" s="991"/>
      <c r="NFL156" s="991"/>
      <c r="NFM156" s="991"/>
      <c r="NFN156" s="991"/>
      <c r="NFO156" s="991"/>
      <c r="NFP156" s="991"/>
      <c r="NFQ156" s="991"/>
      <c r="NFR156" s="991"/>
      <c r="NFS156" s="991"/>
      <c r="NFT156" s="991"/>
      <c r="NFU156" s="991"/>
      <c r="NFV156" s="991"/>
      <c r="NFW156" s="991"/>
      <c r="NFX156" s="991"/>
      <c r="NFY156" s="991"/>
      <c r="NFZ156" s="991"/>
      <c r="NGA156" s="991"/>
      <c r="NGB156" s="991"/>
      <c r="NGC156" s="991"/>
      <c r="NGD156" s="991"/>
      <c r="NGE156" s="991"/>
      <c r="NGF156" s="991"/>
      <c r="NGG156" s="991"/>
      <c r="NGH156" s="991"/>
      <c r="NGI156" s="991"/>
      <c r="NGJ156" s="991"/>
      <c r="NGK156" s="991"/>
      <c r="NGL156" s="991"/>
      <c r="NGM156" s="991"/>
      <c r="NGN156" s="991"/>
      <c r="NGO156" s="991"/>
      <c r="NGP156" s="991"/>
      <c r="NGQ156" s="991"/>
      <c r="NGR156" s="991"/>
      <c r="NGS156" s="991"/>
      <c r="NGT156" s="991"/>
      <c r="NGU156" s="991"/>
      <c r="NGV156" s="991"/>
      <c r="NGW156" s="991"/>
      <c r="NGX156" s="991"/>
      <c r="NGY156" s="991"/>
      <c r="NGZ156" s="991"/>
      <c r="NHA156" s="991"/>
      <c r="NHB156" s="991"/>
      <c r="NHC156" s="991"/>
      <c r="NHD156" s="991"/>
      <c r="NHE156" s="991"/>
      <c r="NHF156" s="991"/>
      <c r="NHG156" s="991"/>
      <c r="NHH156" s="991"/>
      <c r="NHI156" s="991"/>
      <c r="NHJ156" s="991"/>
      <c r="NHK156" s="991"/>
      <c r="NHL156" s="991"/>
      <c r="NHM156" s="991"/>
      <c r="NHN156" s="991"/>
      <c r="NHO156" s="991"/>
      <c r="NHP156" s="991"/>
      <c r="NHQ156" s="991"/>
      <c r="NHR156" s="991"/>
      <c r="NHS156" s="991"/>
      <c r="NHT156" s="991"/>
      <c r="NHU156" s="991"/>
      <c r="NHV156" s="991"/>
      <c r="NHW156" s="991"/>
      <c r="NHX156" s="991"/>
      <c r="NHY156" s="991"/>
      <c r="NHZ156" s="991"/>
      <c r="NIA156" s="991"/>
      <c r="NIB156" s="991"/>
      <c r="NIC156" s="991"/>
      <c r="NID156" s="991"/>
      <c r="NIE156" s="991"/>
      <c r="NIF156" s="991"/>
      <c r="NIG156" s="991"/>
      <c r="NIH156" s="991"/>
      <c r="NII156" s="991"/>
      <c r="NIJ156" s="991"/>
      <c r="NIK156" s="991"/>
      <c r="NIL156" s="991"/>
      <c r="NIM156" s="991"/>
      <c r="NIN156" s="991"/>
      <c r="NIO156" s="991"/>
      <c r="NIP156" s="991"/>
      <c r="NIQ156" s="991"/>
      <c r="NIR156" s="991"/>
      <c r="NIS156" s="991"/>
      <c r="NIT156" s="991"/>
      <c r="NIU156" s="991"/>
      <c r="NIV156" s="991"/>
      <c r="NIW156" s="991"/>
      <c r="NIX156" s="991"/>
      <c r="NIY156" s="991"/>
      <c r="NIZ156" s="991"/>
      <c r="NJA156" s="991"/>
      <c r="NJB156" s="991"/>
      <c r="NJC156" s="991"/>
      <c r="NJD156" s="991"/>
      <c r="NJE156" s="991"/>
      <c r="NJF156" s="991"/>
      <c r="NJG156" s="991"/>
      <c r="NJH156" s="991"/>
      <c r="NJI156" s="991"/>
      <c r="NJJ156" s="991"/>
      <c r="NJK156" s="991"/>
      <c r="NJL156" s="991"/>
      <c r="NJM156" s="991"/>
      <c r="NJN156" s="991"/>
      <c r="NJO156" s="991"/>
      <c r="NJP156" s="991"/>
      <c r="NJQ156" s="991"/>
      <c r="NJR156" s="991"/>
      <c r="NJS156" s="991"/>
      <c r="NJT156" s="991"/>
      <c r="NJU156" s="991"/>
      <c r="NJV156" s="991"/>
      <c r="NJW156" s="991"/>
      <c r="NJX156" s="991"/>
      <c r="NJY156" s="991"/>
      <c r="NJZ156" s="991"/>
      <c r="NKA156" s="991"/>
      <c r="NKB156" s="991"/>
      <c r="NKC156" s="991"/>
      <c r="NKD156" s="991"/>
      <c r="NKE156" s="991"/>
      <c r="NKF156" s="991"/>
      <c r="NKG156" s="991"/>
      <c r="NKH156" s="991"/>
      <c r="NKI156" s="991"/>
      <c r="NKJ156" s="991"/>
      <c r="NKK156" s="991"/>
      <c r="NKL156" s="991"/>
      <c r="NKM156" s="991"/>
      <c r="NKN156" s="991"/>
      <c r="NKO156" s="991"/>
      <c r="NKP156" s="991"/>
      <c r="NKQ156" s="991"/>
      <c r="NKR156" s="991"/>
      <c r="NKS156" s="991"/>
      <c r="NKT156" s="991"/>
      <c r="NKU156" s="991"/>
      <c r="NKV156" s="991"/>
      <c r="NKW156" s="991"/>
      <c r="NKX156" s="991"/>
      <c r="NKY156" s="991"/>
      <c r="NKZ156" s="991"/>
      <c r="NLA156" s="991"/>
      <c r="NLB156" s="991"/>
      <c r="NLC156" s="991"/>
      <c r="NLD156" s="991"/>
      <c r="NLE156" s="991"/>
      <c r="NLF156" s="991"/>
      <c r="NLG156" s="991"/>
      <c r="NLH156" s="991"/>
      <c r="NLI156" s="991"/>
      <c r="NLJ156" s="991"/>
      <c r="NLK156" s="991"/>
      <c r="NLL156" s="991"/>
      <c r="NLM156" s="991"/>
      <c r="NLN156" s="991"/>
      <c r="NLO156" s="991"/>
      <c r="NLP156" s="991"/>
      <c r="NLQ156" s="991"/>
      <c r="NLR156" s="991"/>
      <c r="NLS156" s="991"/>
      <c r="NLT156" s="991"/>
      <c r="NLU156" s="991"/>
      <c r="NLV156" s="991"/>
      <c r="NLW156" s="991"/>
      <c r="NLX156" s="991"/>
      <c r="NLY156" s="991"/>
      <c r="NLZ156" s="991"/>
      <c r="NMA156" s="991"/>
      <c r="NMB156" s="991"/>
      <c r="NMC156" s="991"/>
      <c r="NMD156" s="991"/>
      <c r="NME156" s="991"/>
      <c r="NMF156" s="991"/>
      <c r="NMG156" s="991"/>
      <c r="NMH156" s="991"/>
      <c r="NMI156" s="991"/>
      <c r="NMJ156" s="991"/>
      <c r="NMK156" s="991"/>
      <c r="NML156" s="991"/>
      <c r="NMM156" s="991"/>
      <c r="NMN156" s="991"/>
      <c r="NMO156" s="991"/>
      <c r="NMP156" s="991"/>
      <c r="NMQ156" s="991"/>
      <c r="NMR156" s="991"/>
      <c r="NMS156" s="991"/>
      <c r="NMT156" s="991"/>
      <c r="NMU156" s="991"/>
      <c r="NMV156" s="991"/>
      <c r="NMW156" s="991"/>
      <c r="NMX156" s="991"/>
      <c r="NMY156" s="991"/>
      <c r="NMZ156" s="991"/>
      <c r="NNA156" s="991"/>
      <c r="NNB156" s="991"/>
      <c r="NNC156" s="991"/>
      <c r="NND156" s="991"/>
      <c r="NNE156" s="991"/>
      <c r="NNF156" s="991"/>
      <c r="NNG156" s="991"/>
      <c r="NNH156" s="991"/>
      <c r="NNI156" s="991"/>
      <c r="NNJ156" s="991"/>
      <c r="NNK156" s="991"/>
      <c r="NNL156" s="991"/>
      <c r="NNM156" s="991"/>
      <c r="NNN156" s="991"/>
      <c r="NNO156" s="991"/>
      <c r="NNP156" s="991"/>
      <c r="NNQ156" s="991"/>
      <c r="NNR156" s="991"/>
      <c r="NNS156" s="991"/>
      <c r="NNT156" s="991"/>
      <c r="NNU156" s="991"/>
      <c r="NNV156" s="991"/>
      <c r="NNW156" s="991"/>
      <c r="NNX156" s="991"/>
      <c r="NNY156" s="991"/>
      <c r="NNZ156" s="991"/>
      <c r="NOA156" s="991"/>
      <c r="NOB156" s="991"/>
      <c r="NOC156" s="991"/>
      <c r="NOD156" s="991"/>
      <c r="NOE156" s="991"/>
      <c r="NOF156" s="991"/>
      <c r="NOG156" s="991"/>
      <c r="NOH156" s="991"/>
      <c r="NOI156" s="991"/>
      <c r="NOJ156" s="991"/>
      <c r="NOK156" s="991"/>
      <c r="NOL156" s="991"/>
      <c r="NOM156" s="991"/>
      <c r="NON156" s="991"/>
      <c r="NOO156" s="991"/>
      <c r="NOP156" s="991"/>
      <c r="NOQ156" s="991"/>
      <c r="NOR156" s="991"/>
      <c r="NOS156" s="991"/>
      <c r="NOT156" s="991"/>
      <c r="NOU156" s="991"/>
      <c r="NOV156" s="991"/>
      <c r="NOW156" s="991"/>
      <c r="NOX156" s="991"/>
      <c r="NOY156" s="991"/>
      <c r="NOZ156" s="991"/>
      <c r="NPA156" s="991"/>
      <c r="NPB156" s="991"/>
      <c r="NPC156" s="991"/>
      <c r="NPD156" s="991"/>
      <c r="NPE156" s="991"/>
      <c r="NPF156" s="991"/>
      <c r="NPG156" s="991"/>
      <c r="NPH156" s="991"/>
      <c r="NPI156" s="991"/>
      <c r="NPJ156" s="991"/>
      <c r="NPK156" s="991"/>
      <c r="NPL156" s="991"/>
      <c r="NPM156" s="991"/>
      <c r="NPN156" s="991"/>
      <c r="NPO156" s="991"/>
      <c r="NPP156" s="991"/>
      <c r="NPQ156" s="991"/>
      <c r="NPR156" s="991"/>
      <c r="NPS156" s="991"/>
      <c r="NPT156" s="991"/>
      <c r="NPU156" s="991"/>
      <c r="NPV156" s="991"/>
      <c r="NPW156" s="991"/>
      <c r="NPX156" s="991"/>
      <c r="NPY156" s="991"/>
      <c r="NPZ156" s="991"/>
      <c r="NQA156" s="991"/>
      <c r="NQB156" s="991"/>
      <c r="NQC156" s="991"/>
      <c r="NQD156" s="991"/>
      <c r="NQE156" s="991"/>
      <c r="NQF156" s="991"/>
      <c r="NQG156" s="991"/>
      <c r="NQH156" s="991"/>
      <c r="NQI156" s="991"/>
      <c r="NQJ156" s="991"/>
      <c r="NQK156" s="991"/>
      <c r="NQL156" s="991"/>
      <c r="NQM156" s="991"/>
      <c r="NQN156" s="991"/>
      <c r="NQO156" s="991"/>
      <c r="NQP156" s="991"/>
      <c r="NQQ156" s="991"/>
      <c r="NQR156" s="991"/>
      <c r="NQS156" s="991"/>
      <c r="NQT156" s="991"/>
      <c r="NQU156" s="991"/>
      <c r="NQV156" s="991"/>
      <c r="NQW156" s="991"/>
      <c r="NQX156" s="991"/>
      <c r="NQY156" s="991"/>
      <c r="NQZ156" s="991"/>
      <c r="NRA156" s="991"/>
      <c r="NRB156" s="991"/>
      <c r="NRC156" s="991"/>
      <c r="NRD156" s="991"/>
      <c r="NRE156" s="991"/>
      <c r="NRF156" s="991"/>
      <c r="NRG156" s="991"/>
      <c r="NRH156" s="991"/>
      <c r="NRI156" s="991"/>
      <c r="NRJ156" s="991"/>
      <c r="NRK156" s="991"/>
      <c r="NRL156" s="991"/>
      <c r="NRM156" s="991"/>
      <c r="NRN156" s="991"/>
      <c r="NRO156" s="991"/>
      <c r="NRP156" s="991"/>
      <c r="NRQ156" s="991"/>
      <c r="NRR156" s="991"/>
      <c r="NRS156" s="991"/>
      <c r="NRT156" s="991"/>
      <c r="NRU156" s="991"/>
      <c r="NRV156" s="991"/>
      <c r="NRW156" s="991"/>
      <c r="NRX156" s="991"/>
      <c r="NRY156" s="991"/>
      <c r="NRZ156" s="991"/>
      <c r="NSA156" s="991"/>
      <c r="NSB156" s="991"/>
      <c r="NSC156" s="991"/>
      <c r="NSD156" s="991"/>
      <c r="NSE156" s="991"/>
      <c r="NSF156" s="991"/>
      <c r="NSG156" s="991"/>
      <c r="NSH156" s="991"/>
      <c r="NSI156" s="991"/>
      <c r="NSJ156" s="991"/>
      <c r="NSK156" s="991"/>
      <c r="NSL156" s="991"/>
      <c r="NSM156" s="991"/>
      <c r="NSN156" s="991"/>
      <c r="NSO156" s="991"/>
      <c r="NSP156" s="991"/>
      <c r="NSQ156" s="991"/>
      <c r="NSR156" s="991"/>
      <c r="NSS156" s="991"/>
      <c r="NST156" s="991"/>
      <c r="NSU156" s="991"/>
      <c r="NSV156" s="991"/>
      <c r="NSW156" s="991"/>
      <c r="NSX156" s="991"/>
      <c r="NSY156" s="991"/>
      <c r="NSZ156" s="991"/>
      <c r="NTA156" s="991"/>
      <c r="NTB156" s="991"/>
      <c r="NTC156" s="991"/>
      <c r="NTD156" s="991"/>
      <c r="NTE156" s="991"/>
      <c r="NTF156" s="991"/>
      <c r="NTG156" s="991"/>
      <c r="NTH156" s="991"/>
      <c r="NTI156" s="991"/>
      <c r="NTJ156" s="991"/>
      <c r="NTK156" s="991"/>
      <c r="NTL156" s="991"/>
      <c r="NTM156" s="991"/>
      <c r="NTN156" s="991"/>
      <c r="NTO156" s="991"/>
      <c r="NTP156" s="991"/>
      <c r="NTQ156" s="991"/>
      <c r="NTR156" s="991"/>
      <c r="NTS156" s="991"/>
      <c r="NTT156" s="991"/>
      <c r="NTU156" s="991"/>
      <c r="NTV156" s="991"/>
      <c r="NTW156" s="991"/>
      <c r="NTX156" s="991"/>
      <c r="NTY156" s="991"/>
      <c r="NTZ156" s="991"/>
      <c r="NUA156" s="991"/>
      <c r="NUB156" s="991"/>
      <c r="NUC156" s="991"/>
      <c r="NUD156" s="991"/>
      <c r="NUE156" s="991"/>
      <c r="NUF156" s="991"/>
      <c r="NUG156" s="991"/>
      <c r="NUH156" s="991"/>
      <c r="NUI156" s="991"/>
      <c r="NUJ156" s="991"/>
      <c r="NUK156" s="991"/>
      <c r="NUL156" s="991"/>
      <c r="NUM156" s="991"/>
      <c r="NUN156" s="991"/>
      <c r="NUO156" s="991"/>
      <c r="NUP156" s="991"/>
      <c r="NUQ156" s="991"/>
      <c r="NUR156" s="991"/>
      <c r="NUS156" s="991"/>
      <c r="NUT156" s="991"/>
      <c r="NUU156" s="991"/>
      <c r="NUV156" s="991"/>
      <c r="NUW156" s="991"/>
      <c r="NUX156" s="991"/>
      <c r="NUY156" s="991"/>
      <c r="NUZ156" s="991"/>
      <c r="NVA156" s="991"/>
      <c r="NVB156" s="991"/>
      <c r="NVC156" s="991"/>
      <c r="NVD156" s="991"/>
      <c r="NVE156" s="991"/>
      <c r="NVF156" s="991"/>
      <c r="NVG156" s="991"/>
      <c r="NVH156" s="991"/>
      <c r="NVI156" s="991"/>
      <c r="NVJ156" s="991"/>
      <c r="NVK156" s="991"/>
      <c r="NVL156" s="991"/>
      <c r="NVM156" s="991"/>
      <c r="NVN156" s="991"/>
      <c r="NVO156" s="991"/>
      <c r="NVP156" s="991"/>
      <c r="NVQ156" s="991"/>
      <c r="NVR156" s="991"/>
      <c r="NVS156" s="991"/>
      <c r="NVT156" s="991"/>
      <c r="NVU156" s="991"/>
      <c r="NVV156" s="991"/>
      <c r="NVW156" s="991"/>
      <c r="NVX156" s="991"/>
      <c r="NVY156" s="991"/>
      <c r="NVZ156" s="991"/>
      <c r="NWA156" s="991"/>
      <c r="NWB156" s="991"/>
      <c r="NWC156" s="991"/>
      <c r="NWD156" s="991"/>
      <c r="NWE156" s="991"/>
      <c r="NWF156" s="991"/>
      <c r="NWG156" s="991"/>
      <c r="NWH156" s="991"/>
      <c r="NWI156" s="991"/>
      <c r="NWJ156" s="991"/>
      <c r="NWK156" s="991"/>
      <c r="NWL156" s="991"/>
      <c r="NWM156" s="991"/>
      <c r="NWN156" s="991"/>
      <c r="NWO156" s="991"/>
      <c r="NWP156" s="991"/>
      <c r="NWQ156" s="991"/>
      <c r="NWR156" s="991"/>
      <c r="NWS156" s="991"/>
      <c r="NWT156" s="991"/>
      <c r="NWU156" s="991"/>
      <c r="NWV156" s="991"/>
      <c r="NWW156" s="991"/>
      <c r="NWX156" s="991"/>
      <c r="NWY156" s="991"/>
      <c r="NWZ156" s="991"/>
      <c r="NXA156" s="991"/>
      <c r="NXB156" s="991"/>
      <c r="NXC156" s="991"/>
      <c r="NXD156" s="991"/>
      <c r="NXE156" s="991"/>
      <c r="NXF156" s="991"/>
      <c r="NXG156" s="991"/>
      <c r="NXH156" s="991"/>
      <c r="NXI156" s="991"/>
      <c r="NXJ156" s="991"/>
      <c r="NXK156" s="991"/>
      <c r="NXL156" s="991"/>
      <c r="NXM156" s="991"/>
      <c r="NXN156" s="991"/>
      <c r="NXO156" s="991"/>
      <c r="NXP156" s="991"/>
      <c r="NXQ156" s="991"/>
      <c r="NXR156" s="991"/>
      <c r="NXS156" s="991"/>
      <c r="NXT156" s="991"/>
      <c r="NXU156" s="991"/>
      <c r="NXV156" s="991"/>
      <c r="NXW156" s="991"/>
      <c r="NXX156" s="991"/>
      <c r="NXY156" s="991"/>
      <c r="NXZ156" s="991"/>
      <c r="NYA156" s="991"/>
      <c r="NYB156" s="991"/>
      <c r="NYC156" s="991"/>
      <c r="NYD156" s="991"/>
      <c r="NYE156" s="991"/>
      <c r="NYF156" s="991"/>
      <c r="NYG156" s="991"/>
      <c r="NYH156" s="991"/>
      <c r="NYI156" s="991"/>
      <c r="NYJ156" s="991"/>
      <c r="NYK156" s="991"/>
      <c r="NYL156" s="991"/>
      <c r="NYM156" s="991"/>
      <c r="NYN156" s="991"/>
      <c r="NYO156" s="991"/>
      <c r="NYP156" s="991"/>
      <c r="NYQ156" s="991"/>
      <c r="NYR156" s="991"/>
      <c r="NYS156" s="991"/>
      <c r="NYT156" s="991"/>
      <c r="NYU156" s="991"/>
      <c r="NYV156" s="991"/>
      <c r="NYW156" s="991"/>
      <c r="NYX156" s="991"/>
      <c r="NYY156" s="991"/>
      <c r="NYZ156" s="991"/>
      <c r="NZA156" s="991"/>
      <c r="NZB156" s="991"/>
      <c r="NZC156" s="991"/>
      <c r="NZD156" s="991"/>
      <c r="NZE156" s="991"/>
      <c r="NZF156" s="991"/>
      <c r="NZG156" s="991"/>
      <c r="NZH156" s="991"/>
      <c r="NZI156" s="991"/>
      <c r="NZJ156" s="991"/>
      <c r="NZK156" s="991"/>
      <c r="NZL156" s="991"/>
      <c r="NZM156" s="991"/>
      <c r="NZN156" s="991"/>
      <c r="NZO156" s="991"/>
      <c r="NZP156" s="991"/>
      <c r="NZQ156" s="991"/>
      <c r="NZR156" s="991"/>
      <c r="NZS156" s="991"/>
      <c r="NZT156" s="991"/>
      <c r="NZU156" s="991"/>
      <c r="NZV156" s="991"/>
      <c r="NZW156" s="991"/>
      <c r="NZX156" s="991"/>
      <c r="NZY156" s="991"/>
      <c r="NZZ156" s="991"/>
      <c r="OAA156" s="991"/>
      <c r="OAB156" s="991"/>
      <c r="OAC156" s="991"/>
      <c r="OAD156" s="991"/>
      <c r="OAE156" s="991"/>
      <c r="OAF156" s="991"/>
      <c r="OAG156" s="991"/>
      <c r="OAH156" s="991"/>
      <c r="OAI156" s="991"/>
      <c r="OAJ156" s="991"/>
      <c r="OAK156" s="991"/>
      <c r="OAL156" s="991"/>
      <c r="OAM156" s="991"/>
      <c r="OAN156" s="991"/>
      <c r="OAO156" s="991"/>
      <c r="OAP156" s="991"/>
      <c r="OAQ156" s="991"/>
      <c r="OAR156" s="991"/>
      <c r="OAS156" s="991"/>
      <c r="OAT156" s="991"/>
      <c r="OAU156" s="991"/>
      <c r="OAV156" s="991"/>
      <c r="OAW156" s="991"/>
      <c r="OAX156" s="991"/>
      <c r="OAY156" s="991"/>
      <c r="OAZ156" s="991"/>
      <c r="OBA156" s="991"/>
      <c r="OBB156" s="991"/>
      <c r="OBC156" s="991"/>
      <c r="OBD156" s="991"/>
      <c r="OBE156" s="991"/>
      <c r="OBF156" s="991"/>
      <c r="OBG156" s="991"/>
      <c r="OBH156" s="991"/>
      <c r="OBI156" s="991"/>
      <c r="OBJ156" s="991"/>
      <c r="OBK156" s="991"/>
      <c r="OBL156" s="991"/>
      <c r="OBM156" s="991"/>
      <c r="OBN156" s="991"/>
      <c r="OBO156" s="991"/>
      <c r="OBP156" s="991"/>
      <c r="OBQ156" s="991"/>
      <c r="OBR156" s="991"/>
      <c r="OBS156" s="991"/>
      <c r="OBT156" s="991"/>
      <c r="OBU156" s="991"/>
      <c r="OBV156" s="991"/>
      <c r="OBW156" s="991"/>
      <c r="OBX156" s="991"/>
      <c r="OBY156" s="991"/>
      <c r="OBZ156" s="991"/>
      <c r="OCA156" s="991"/>
      <c r="OCB156" s="991"/>
      <c r="OCC156" s="991"/>
      <c r="OCD156" s="991"/>
      <c r="OCE156" s="991"/>
      <c r="OCF156" s="991"/>
      <c r="OCG156" s="991"/>
      <c r="OCH156" s="991"/>
      <c r="OCI156" s="991"/>
      <c r="OCJ156" s="991"/>
      <c r="OCK156" s="991"/>
      <c r="OCL156" s="991"/>
      <c r="OCM156" s="991"/>
      <c r="OCN156" s="991"/>
      <c r="OCO156" s="991"/>
      <c r="OCP156" s="991"/>
      <c r="OCQ156" s="991"/>
      <c r="OCR156" s="991"/>
      <c r="OCS156" s="991"/>
      <c r="OCT156" s="991"/>
      <c r="OCU156" s="991"/>
      <c r="OCV156" s="991"/>
      <c r="OCW156" s="991"/>
      <c r="OCX156" s="991"/>
      <c r="OCY156" s="991"/>
      <c r="OCZ156" s="991"/>
      <c r="ODA156" s="991"/>
      <c r="ODB156" s="991"/>
      <c r="ODC156" s="991"/>
      <c r="ODD156" s="991"/>
      <c r="ODE156" s="991"/>
      <c r="ODF156" s="991"/>
      <c r="ODG156" s="991"/>
      <c r="ODH156" s="991"/>
      <c r="ODI156" s="991"/>
      <c r="ODJ156" s="991"/>
      <c r="ODK156" s="991"/>
      <c r="ODL156" s="991"/>
      <c r="ODM156" s="991"/>
      <c r="ODN156" s="991"/>
      <c r="ODO156" s="991"/>
      <c r="ODP156" s="991"/>
      <c r="ODQ156" s="991"/>
      <c r="ODR156" s="991"/>
      <c r="ODS156" s="991"/>
      <c r="ODT156" s="991"/>
      <c r="ODU156" s="991"/>
      <c r="ODV156" s="991"/>
      <c r="ODW156" s="991"/>
      <c r="ODX156" s="991"/>
      <c r="ODY156" s="991"/>
      <c r="ODZ156" s="991"/>
      <c r="OEA156" s="991"/>
      <c r="OEB156" s="991"/>
      <c r="OEC156" s="991"/>
      <c r="OED156" s="991"/>
      <c r="OEE156" s="991"/>
      <c r="OEF156" s="991"/>
      <c r="OEG156" s="991"/>
      <c r="OEH156" s="991"/>
      <c r="OEI156" s="991"/>
      <c r="OEJ156" s="991"/>
      <c r="OEK156" s="991"/>
      <c r="OEL156" s="991"/>
      <c r="OEM156" s="991"/>
      <c r="OEN156" s="991"/>
      <c r="OEO156" s="991"/>
      <c r="OEP156" s="991"/>
      <c r="OEQ156" s="991"/>
      <c r="OER156" s="991"/>
      <c r="OES156" s="991"/>
      <c r="OET156" s="991"/>
      <c r="OEU156" s="991"/>
      <c r="OEV156" s="991"/>
      <c r="OEW156" s="991"/>
      <c r="OEX156" s="991"/>
      <c r="OEY156" s="991"/>
      <c r="OEZ156" s="991"/>
      <c r="OFA156" s="991"/>
      <c r="OFB156" s="991"/>
      <c r="OFC156" s="991"/>
      <c r="OFD156" s="991"/>
      <c r="OFE156" s="991"/>
      <c r="OFF156" s="991"/>
      <c r="OFG156" s="991"/>
      <c r="OFH156" s="991"/>
      <c r="OFI156" s="991"/>
      <c r="OFJ156" s="991"/>
      <c r="OFK156" s="991"/>
      <c r="OFL156" s="991"/>
      <c r="OFM156" s="991"/>
      <c r="OFN156" s="991"/>
      <c r="OFO156" s="991"/>
      <c r="OFP156" s="991"/>
      <c r="OFQ156" s="991"/>
      <c r="OFR156" s="991"/>
      <c r="OFS156" s="991"/>
      <c r="OFT156" s="991"/>
      <c r="OFU156" s="991"/>
      <c r="OFV156" s="991"/>
      <c r="OFW156" s="991"/>
      <c r="OFX156" s="991"/>
      <c r="OFY156" s="991"/>
      <c r="OFZ156" s="991"/>
      <c r="OGA156" s="991"/>
      <c r="OGB156" s="991"/>
      <c r="OGC156" s="991"/>
      <c r="OGD156" s="991"/>
      <c r="OGE156" s="991"/>
      <c r="OGF156" s="991"/>
      <c r="OGG156" s="991"/>
      <c r="OGH156" s="991"/>
      <c r="OGI156" s="991"/>
      <c r="OGJ156" s="991"/>
      <c r="OGK156" s="991"/>
      <c r="OGL156" s="991"/>
      <c r="OGM156" s="991"/>
      <c r="OGN156" s="991"/>
      <c r="OGO156" s="991"/>
      <c r="OGP156" s="991"/>
      <c r="OGQ156" s="991"/>
      <c r="OGR156" s="991"/>
      <c r="OGS156" s="991"/>
      <c r="OGT156" s="991"/>
      <c r="OGU156" s="991"/>
      <c r="OGV156" s="991"/>
      <c r="OGW156" s="991"/>
      <c r="OGX156" s="991"/>
      <c r="OGY156" s="991"/>
      <c r="OGZ156" s="991"/>
      <c r="OHA156" s="991"/>
      <c r="OHB156" s="991"/>
      <c r="OHC156" s="991"/>
      <c r="OHD156" s="991"/>
      <c r="OHE156" s="991"/>
      <c r="OHF156" s="991"/>
      <c r="OHG156" s="991"/>
      <c r="OHH156" s="991"/>
      <c r="OHI156" s="991"/>
      <c r="OHJ156" s="991"/>
      <c r="OHK156" s="991"/>
      <c r="OHL156" s="991"/>
      <c r="OHM156" s="991"/>
      <c r="OHN156" s="991"/>
      <c r="OHO156" s="991"/>
      <c r="OHP156" s="991"/>
      <c r="OHQ156" s="991"/>
      <c r="OHR156" s="991"/>
      <c r="OHS156" s="991"/>
      <c r="OHT156" s="991"/>
      <c r="OHU156" s="991"/>
      <c r="OHV156" s="991"/>
      <c r="OHW156" s="991"/>
      <c r="OHX156" s="991"/>
      <c r="OHY156" s="991"/>
      <c r="OHZ156" s="991"/>
      <c r="OIA156" s="991"/>
      <c r="OIB156" s="991"/>
      <c r="OIC156" s="991"/>
      <c r="OID156" s="991"/>
      <c r="OIE156" s="991"/>
      <c r="OIF156" s="991"/>
      <c r="OIG156" s="991"/>
      <c r="OIH156" s="991"/>
      <c r="OII156" s="991"/>
      <c r="OIJ156" s="991"/>
      <c r="OIK156" s="991"/>
      <c r="OIL156" s="991"/>
      <c r="OIM156" s="991"/>
      <c r="OIN156" s="991"/>
      <c r="OIO156" s="991"/>
      <c r="OIP156" s="991"/>
      <c r="OIQ156" s="991"/>
      <c r="OIR156" s="991"/>
      <c r="OIS156" s="991"/>
      <c r="OIT156" s="991"/>
      <c r="OIU156" s="991"/>
      <c r="OIV156" s="991"/>
      <c r="OIW156" s="991"/>
      <c r="OIX156" s="991"/>
      <c r="OIY156" s="991"/>
      <c r="OIZ156" s="991"/>
      <c r="OJA156" s="991"/>
      <c r="OJB156" s="991"/>
      <c r="OJC156" s="991"/>
      <c r="OJD156" s="991"/>
      <c r="OJE156" s="991"/>
      <c r="OJF156" s="991"/>
      <c r="OJG156" s="991"/>
      <c r="OJH156" s="991"/>
      <c r="OJI156" s="991"/>
      <c r="OJJ156" s="991"/>
      <c r="OJK156" s="991"/>
      <c r="OJL156" s="991"/>
      <c r="OJM156" s="991"/>
      <c r="OJN156" s="991"/>
      <c r="OJO156" s="991"/>
      <c r="OJP156" s="991"/>
      <c r="OJQ156" s="991"/>
      <c r="OJR156" s="991"/>
      <c r="OJS156" s="991"/>
      <c r="OJT156" s="991"/>
      <c r="OJU156" s="991"/>
      <c r="OJV156" s="991"/>
      <c r="OJW156" s="991"/>
      <c r="OJX156" s="991"/>
      <c r="OJY156" s="991"/>
      <c r="OJZ156" s="991"/>
      <c r="OKA156" s="991"/>
      <c r="OKB156" s="991"/>
      <c r="OKC156" s="991"/>
      <c r="OKD156" s="991"/>
      <c r="OKE156" s="991"/>
      <c r="OKF156" s="991"/>
      <c r="OKG156" s="991"/>
      <c r="OKH156" s="991"/>
      <c r="OKI156" s="991"/>
      <c r="OKJ156" s="991"/>
      <c r="OKK156" s="991"/>
      <c r="OKL156" s="991"/>
      <c r="OKM156" s="991"/>
      <c r="OKN156" s="991"/>
      <c r="OKO156" s="991"/>
      <c r="OKP156" s="991"/>
      <c r="OKQ156" s="991"/>
      <c r="OKR156" s="991"/>
      <c r="OKS156" s="991"/>
      <c r="OKT156" s="991"/>
      <c r="OKU156" s="991"/>
      <c r="OKV156" s="991"/>
      <c r="OKW156" s="991"/>
      <c r="OKX156" s="991"/>
      <c r="OKY156" s="991"/>
      <c r="OKZ156" s="991"/>
      <c r="OLA156" s="991"/>
      <c r="OLB156" s="991"/>
      <c r="OLC156" s="991"/>
      <c r="OLD156" s="991"/>
      <c r="OLE156" s="991"/>
      <c r="OLF156" s="991"/>
      <c r="OLG156" s="991"/>
      <c r="OLH156" s="991"/>
      <c r="OLI156" s="991"/>
      <c r="OLJ156" s="991"/>
      <c r="OLK156" s="991"/>
      <c r="OLL156" s="991"/>
      <c r="OLM156" s="991"/>
      <c r="OLN156" s="991"/>
      <c r="OLO156" s="991"/>
      <c r="OLP156" s="991"/>
      <c r="OLQ156" s="991"/>
      <c r="OLR156" s="991"/>
      <c r="OLS156" s="991"/>
      <c r="OLT156" s="991"/>
      <c r="OLU156" s="991"/>
      <c r="OLV156" s="991"/>
      <c r="OLW156" s="991"/>
      <c r="OLX156" s="991"/>
      <c r="OLY156" s="991"/>
      <c r="OLZ156" s="991"/>
      <c r="OMA156" s="991"/>
      <c r="OMB156" s="991"/>
      <c r="OMC156" s="991"/>
      <c r="OMD156" s="991"/>
      <c r="OME156" s="991"/>
      <c r="OMF156" s="991"/>
      <c r="OMG156" s="991"/>
      <c r="OMH156" s="991"/>
      <c r="OMI156" s="991"/>
      <c r="OMJ156" s="991"/>
      <c r="OMK156" s="991"/>
      <c r="OML156" s="991"/>
      <c r="OMM156" s="991"/>
      <c r="OMN156" s="991"/>
      <c r="OMO156" s="991"/>
      <c r="OMP156" s="991"/>
      <c r="OMQ156" s="991"/>
      <c r="OMR156" s="991"/>
      <c r="OMS156" s="991"/>
      <c r="OMT156" s="991"/>
      <c r="OMU156" s="991"/>
      <c r="OMV156" s="991"/>
      <c r="OMW156" s="991"/>
      <c r="OMX156" s="991"/>
      <c r="OMY156" s="991"/>
      <c r="OMZ156" s="991"/>
      <c r="ONA156" s="991"/>
      <c r="ONB156" s="991"/>
      <c r="ONC156" s="991"/>
      <c r="OND156" s="991"/>
      <c r="ONE156" s="991"/>
      <c r="ONF156" s="991"/>
      <c r="ONG156" s="991"/>
      <c r="ONH156" s="991"/>
      <c r="ONI156" s="991"/>
      <c r="ONJ156" s="991"/>
      <c r="ONK156" s="991"/>
      <c r="ONL156" s="991"/>
      <c r="ONM156" s="991"/>
      <c r="ONN156" s="991"/>
      <c r="ONO156" s="991"/>
      <c r="ONP156" s="991"/>
      <c r="ONQ156" s="991"/>
      <c r="ONR156" s="991"/>
      <c r="ONS156" s="991"/>
      <c r="ONT156" s="991"/>
      <c r="ONU156" s="991"/>
      <c r="ONV156" s="991"/>
      <c r="ONW156" s="991"/>
      <c r="ONX156" s="991"/>
      <c r="ONY156" s="991"/>
      <c r="ONZ156" s="991"/>
      <c r="OOA156" s="991"/>
      <c r="OOB156" s="991"/>
      <c r="OOC156" s="991"/>
      <c r="OOD156" s="991"/>
      <c r="OOE156" s="991"/>
      <c r="OOF156" s="991"/>
      <c r="OOG156" s="991"/>
      <c r="OOH156" s="991"/>
      <c r="OOI156" s="991"/>
      <c r="OOJ156" s="991"/>
      <c r="OOK156" s="991"/>
      <c r="OOL156" s="991"/>
      <c r="OOM156" s="991"/>
      <c r="OON156" s="991"/>
      <c r="OOO156" s="991"/>
      <c r="OOP156" s="991"/>
      <c r="OOQ156" s="991"/>
      <c r="OOR156" s="991"/>
      <c r="OOS156" s="991"/>
      <c r="OOT156" s="991"/>
      <c r="OOU156" s="991"/>
      <c r="OOV156" s="991"/>
      <c r="OOW156" s="991"/>
      <c r="OOX156" s="991"/>
      <c r="OOY156" s="991"/>
      <c r="OOZ156" s="991"/>
      <c r="OPA156" s="991"/>
      <c r="OPB156" s="991"/>
      <c r="OPC156" s="991"/>
      <c r="OPD156" s="991"/>
      <c r="OPE156" s="991"/>
      <c r="OPF156" s="991"/>
      <c r="OPG156" s="991"/>
      <c r="OPH156" s="991"/>
      <c r="OPI156" s="991"/>
      <c r="OPJ156" s="991"/>
      <c r="OPK156" s="991"/>
      <c r="OPL156" s="991"/>
      <c r="OPM156" s="991"/>
      <c r="OPN156" s="991"/>
      <c r="OPO156" s="991"/>
      <c r="OPP156" s="991"/>
      <c r="OPQ156" s="991"/>
      <c r="OPR156" s="991"/>
      <c r="OPS156" s="991"/>
      <c r="OPT156" s="991"/>
      <c r="OPU156" s="991"/>
      <c r="OPV156" s="991"/>
      <c r="OPW156" s="991"/>
      <c r="OPX156" s="991"/>
      <c r="OPY156" s="991"/>
      <c r="OPZ156" s="991"/>
      <c r="OQA156" s="991"/>
      <c r="OQB156" s="991"/>
      <c r="OQC156" s="991"/>
      <c r="OQD156" s="991"/>
      <c r="OQE156" s="991"/>
      <c r="OQF156" s="991"/>
      <c r="OQG156" s="991"/>
      <c r="OQH156" s="991"/>
      <c r="OQI156" s="991"/>
      <c r="OQJ156" s="991"/>
      <c r="OQK156" s="991"/>
      <c r="OQL156" s="991"/>
      <c r="OQM156" s="991"/>
      <c r="OQN156" s="991"/>
      <c r="OQO156" s="991"/>
      <c r="OQP156" s="991"/>
      <c r="OQQ156" s="991"/>
      <c r="OQR156" s="991"/>
      <c r="OQS156" s="991"/>
      <c r="OQT156" s="991"/>
      <c r="OQU156" s="991"/>
      <c r="OQV156" s="991"/>
      <c r="OQW156" s="991"/>
      <c r="OQX156" s="991"/>
      <c r="OQY156" s="991"/>
      <c r="OQZ156" s="991"/>
      <c r="ORA156" s="991"/>
      <c r="ORB156" s="991"/>
      <c r="ORC156" s="991"/>
      <c r="ORD156" s="991"/>
      <c r="ORE156" s="991"/>
      <c r="ORF156" s="991"/>
      <c r="ORG156" s="991"/>
      <c r="ORH156" s="991"/>
      <c r="ORI156" s="991"/>
      <c r="ORJ156" s="991"/>
      <c r="ORK156" s="991"/>
      <c r="ORL156" s="991"/>
      <c r="ORM156" s="991"/>
      <c r="ORN156" s="991"/>
      <c r="ORO156" s="991"/>
      <c r="ORP156" s="991"/>
      <c r="ORQ156" s="991"/>
      <c r="ORR156" s="991"/>
      <c r="ORS156" s="991"/>
      <c r="ORT156" s="991"/>
      <c r="ORU156" s="991"/>
      <c r="ORV156" s="991"/>
      <c r="ORW156" s="991"/>
      <c r="ORX156" s="991"/>
      <c r="ORY156" s="991"/>
      <c r="ORZ156" s="991"/>
      <c r="OSA156" s="991"/>
      <c r="OSB156" s="991"/>
      <c r="OSC156" s="991"/>
      <c r="OSD156" s="991"/>
      <c r="OSE156" s="991"/>
      <c r="OSF156" s="991"/>
      <c r="OSG156" s="991"/>
      <c r="OSH156" s="991"/>
      <c r="OSI156" s="991"/>
      <c r="OSJ156" s="991"/>
      <c r="OSK156" s="991"/>
      <c r="OSL156" s="991"/>
      <c r="OSM156" s="991"/>
      <c r="OSN156" s="991"/>
      <c r="OSO156" s="991"/>
      <c r="OSP156" s="991"/>
      <c r="OSQ156" s="991"/>
      <c r="OSR156" s="991"/>
      <c r="OSS156" s="991"/>
      <c r="OST156" s="991"/>
      <c r="OSU156" s="991"/>
      <c r="OSV156" s="991"/>
      <c r="OSW156" s="991"/>
      <c r="OSX156" s="991"/>
      <c r="OSY156" s="991"/>
      <c r="OSZ156" s="991"/>
      <c r="OTA156" s="991"/>
      <c r="OTB156" s="991"/>
      <c r="OTC156" s="991"/>
      <c r="OTD156" s="991"/>
      <c r="OTE156" s="991"/>
      <c r="OTF156" s="991"/>
      <c r="OTG156" s="991"/>
      <c r="OTH156" s="991"/>
      <c r="OTI156" s="991"/>
      <c r="OTJ156" s="991"/>
      <c r="OTK156" s="991"/>
      <c r="OTL156" s="991"/>
      <c r="OTM156" s="991"/>
      <c r="OTN156" s="991"/>
      <c r="OTO156" s="991"/>
      <c r="OTP156" s="991"/>
      <c r="OTQ156" s="991"/>
      <c r="OTR156" s="991"/>
      <c r="OTS156" s="991"/>
      <c r="OTT156" s="991"/>
      <c r="OTU156" s="991"/>
      <c r="OTV156" s="991"/>
      <c r="OTW156" s="991"/>
      <c r="OTX156" s="991"/>
      <c r="OTY156" s="991"/>
      <c r="OTZ156" s="991"/>
      <c r="OUA156" s="991"/>
      <c r="OUB156" s="991"/>
      <c r="OUC156" s="991"/>
      <c r="OUD156" s="991"/>
      <c r="OUE156" s="991"/>
      <c r="OUF156" s="991"/>
      <c r="OUG156" s="991"/>
      <c r="OUH156" s="991"/>
      <c r="OUI156" s="991"/>
      <c r="OUJ156" s="991"/>
      <c r="OUK156" s="991"/>
      <c r="OUL156" s="991"/>
      <c r="OUM156" s="991"/>
      <c r="OUN156" s="991"/>
      <c r="OUO156" s="991"/>
      <c r="OUP156" s="991"/>
      <c r="OUQ156" s="991"/>
      <c r="OUR156" s="991"/>
      <c r="OUS156" s="991"/>
      <c r="OUT156" s="991"/>
      <c r="OUU156" s="991"/>
      <c r="OUV156" s="991"/>
      <c r="OUW156" s="991"/>
      <c r="OUX156" s="991"/>
      <c r="OUY156" s="991"/>
      <c r="OUZ156" s="991"/>
      <c r="OVA156" s="991"/>
      <c r="OVB156" s="991"/>
      <c r="OVC156" s="991"/>
      <c r="OVD156" s="991"/>
      <c r="OVE156" s="991"/>
      <c r="OVF156" s="991"/>
      <c r="OVG156" s="991"/>
      <c r="OVH156" s="991"/>
      <c r="OVI156" s="991"/>
      <c r="OVJ156" s="991"/>
      <c r="OVK156" s="991"/>
      <c r="OVL156" s="991"/>
      <c r="OVM156" s="991"/>
      <c r="OVN156" s="991"/>
      <c r="OVO156" s="991"/>
      <c r="OVP156" s="991"/>
      <c r="OVQ156" s="991"/>
      <c r="OVR156" s="991"/>
      <c r="OVS156" s="991"/>
      <c r="OVT156" s="991"/>
      <c r="OVU156" s="991"/>
      <c r="OVV156" s="991"/>
      <c r="OVW156" s="991"/>
      <c r="OVX156" s="991"/>
      <c r="OVY156" s="991"/>
      <c r="OVZ156" s="991"/>
      <c r="OWA156" s="991"/>
      <c r="OWB156" s="991"/>
      <c r="OWC156" s="991"/>
      <c r="OWD156" s="991"/>
      <c r="OWE156" s="991"/>
      <c r="OWF156" s="991"/>
      <c r="OWG156" s="991"/>
      <c r="OWH156" s="991"/>
      <c r="OWI156" s="991"/>
      <c r="OWJ156" s="991"/>
      <c r="OWK156" s="991"/>
      <c r="OWL156" s="991"/>
      <c r="OWM156" s="991"/>
      <c r="OWN156" s="991"/>
      <c r="OWO156" s="991"/>
      <c r="OWP156" s="991"/>
      <c r="OWQ156" s="991"/>
      <c r="OWR156" s="991"/>
      <c r="OWS156" s="991"/>
      <c r="OWT156" s="991"/>
      <c r="OWU156" s="991"/>
      <c r="OWV156" s="991"/>
      <c r="OWW156" s="991"/>
      <c r="OWX156" s="991"/>
      <c r="OWY156" s="991"/>
      <c r="OWZ156" s="991"/>
      <c r="OXA156" s="991"/>
      <c r="OXB156" s="991"/>
      <c r="OXC156" s="991"/>
      <c r="OXD156" s="991"/>
      <c r="OXE156" s="991"/>
      <c r="OXF156" s="991"/>
      <c r="OXG156" s="991"/>
      <c r="OXH156" s="991"/>
      <c r="OXI156" s="991"/>
      <c r="OXJ156" s="991"/>
      <c r="OXK156" s="991"/>
      <c r="OXL156" s="991"/>
      <c r="OXM156" s="991"/>
      <c r="OXN156" s="991"/>
      <c r="OXO156" s="991"/>
      <c r="OXP156" s="991"/>
      <c r="OXQ156" s="991"/>
      <c r="OXR156" s="991"/>
      <c r="OXS156" s="991"/>
      <c r="OXT156" s="991"/>
      <c r="OXU156" s="991"/>
      <c r="OXV156" s="991"/>
      <c r="OXW156" s="991"/>
      <c r="OXX156" s="991"/>
      <c r="OXY156" s="991"/>
      <c r="OXZ156" s="991"/>
      <c r="OYA156" s="991"/>
      <c r="OYB156" s="991"/>
      <c r="OYC156" s="991"/>
      <c r="OYD156" s="991"/>
      <c r="OYE156" s="991"/>
      <c r="OYF156" s="991"/>
      <c r="OYG156" s="991"/>
      <c r="OYH156" s="991"/>
      <c r="OYI156" s="991"/>
      <c r="OYJ156" s="991"/>
      <c r="OYK156" s="991"/>
      <c r="OYL156" s="991"/>
      <c r="OYM156" s="991"/>
      <c r="OYN156" s="991"/>
      <c r="OYO156" s="991"/>
      <c r="OYP156" s="991"/>
      <c r="OYQ156" s="991"/>
      <c r="OYR156" s="991"/>
      <c r="OYS156" s="991"/>
      <c r="OYT156" s="991"/>
      <c r="OYU156" s="991"/>
      <c r="OYV156" s="991"/>
      <c r="OYW156" s="991"/>
      <c r="OYX156" s="991"/>
      <c r="OYY156" s="991"/>
      <c r="OYZ156" s="991"/>
      <c r="OZA156" s="991"/>
      <c r="OZB156" s="991"/>
      <c r="OZC156" s="991"/>
      <c r="OZD156" s="991"/>
      <c r="OZE156" s="991"/>
      <c r="OZF156" s="991"/>
      <c r="OZG156" s="991"/>
      <c r="OZH156" s="991"/>
      <c r="OZI156" s="991"/>
      <c r="OZJ156" s="991"/>
      <c r="OZK156" s="991"/>
      <c r="OZL156" s="991"/>
      <c r="OZM156" s="991"/>
      <c r="OZN156" s="991"/>
      <c r="OZO156" s="991"/>
      <c r="OZP156" s="991"/>
      <c r="OZQ156" s="991"/>
      <c r="OZR156" s="991"/>
      <c r="OZS156" s="991"/>
      <c r="OZT156" s="991"/>
      <c r="OZU156" s="991"/>
      <c r="OZV156" s="991"/>
      <c r="OZW156" s="991"/>
      <c r="OZX156" s="991"/>
      <c r="OZY156" s="991"/>
      <c r="OZZ156" s="991"/>
      <c r="PAA156" s="991"/>
      <c r="PAB156" s="991"/>
      <c r="PAC156" s="991"/>
      <c r="PAD156" s="991"/>
      <c r="PAE156" s="991"/>
      <c r="PAF156" s="991"/>
      <c r="PAG156" s="991"/>
      <c r="PAH156" s="991"/>
      <c r="PAI156" s="991"/>
      <c r="PAJ156" s="991"/>
      <c r="PAK156" s="991"/>
      <c r="PAL156" s="991"/>
      <c r="PAM156" s="991"/>
      <c r="PAN156" s="991"/>
      <c r="PAO156" s="991"/>
      <c r="PAP156" s="991"/>
      <c r="PAQ156" s="991"/>
      <c r="PAR156" s="991"/>
      <c r="PAS156" s="991"/>
      <c r="PAT156" s="991"/>
      <c r="PAU156" s="991"/>
      <c r="PAV156" s="991"/>
      <c r="PAW156" s="991"/>
      <c r="PAX156" s="991"/>
      <c r="PAY156" s="991"/>
      <c r="PAZ156" s="991"/>
      <c r="PBA156" s="991"/>
      <c r="PBB156" s="991"/>
      <c r="PBC156" s="991"/>
      <c r="PBD156" s="991"/>
      <c r="PBE156" s="991"/>
      <c r="PBF156" s="991"/>
      <c r="PBG156" s="991"/>
      <c r="PBH156" s="991"/>
      <c r="PBI156" s="991"/>
      <c r="PBJ156" s="991"/>
      <c r="PBK156" s="991"/>
      <c r="PBL156" s="991"/>
      <c r="PBM156" s="991"/>
      <c r="PBN156" s="991"/>
      <c r="PBO156" s="991"/>
      <c r="PBP156" s="991"/>
      <c r="PBQ156" s="991"/>
      <c r="PBR156" s="991"/>
      <c r="PBS156" s="991"/>
      <c r="PBT156" s="991"/>
      <c r="PBU156" s="991"/>
      <c r="PBV156" s="991"/>
      <c r="PBW156" s="991"/>
      <c r="PBX156" s="991"/>
      <c r="PBY156" s="991"/>
      <c r="PBZ156" s="991"/>
      <c r="PCA156" s="991"/>
      <c r="PCB156" s="991"/>
      <c r="PCC156" s="991"/>
      <c r="PCD156" s="991"/>
      <c r="PCE156" s="991"/>
      <c r="PCF156" s="991"/>
      <c r="PCG156" s="991"/>
      <c r="PCH156" s="991"/>
      <c r="PCI156" s="991"/>
      <c r="PCJ156" s="991"/>
      <c r="PCK156" s="991"/>
      <c r="PCL156" s="991"/>
      <c r="PCM156" s="991"/>
      <c r="PCN156" s="991"/>
      <c r="PCO156" s="991"/>
      <c r="PCP156" s="991"/>
      <c r="PCQ156" s="991"/>
      <c r="PCR156" s="991"/>
      <c r="PCS156" s="991"/>
      <c r="PCT156" s="991"/>
      <c r="PCU156" s="991"/>
      <c r="PCV156" s="991"/>
      <c r="PCW156" s="991"/>
      <c r="PCX156" s="991"/>
      <c r="PCY156" s="991"/>
      <c r="PCZ156" s="991"/>
      <c r="PDA156" s="991"/>
      <c r="PDB156" s="991"/>
      <c r="PDC156" s="991"/>
      <c r="PDD156" s="991"/>
      <c r="PDE156" s="991"/>
      <c r="PDF156" s="991"/>
      <c r="PDG156" s="991"/>
      <c r="PDH156" s="991"/>
      <c r="PDI156" s="991"/>
      <c r="PDJ156" s="991"/>
      <c r="PDK156" s="991"/>
      <c r="PDL156" s="991"/>
      <c r="PDM156" s="991"/>
      <c r="PDN156" s="991"/>
      <c r="PDO156" s="991"/>
      <c r="PDP156" s="991"/>
      <c r="PDQ156" s="991"/>
      <c r="PDR156" s="991"/>
      <c r="PDS156" s="991"/>
      <c r="PDT156" s="991"/>
      <c r="PDU156" s="991"/>
      <c r="PDV156" s="991"/>
      <c r="PDW156" s="991"/>
      <c r="PDX156" s="991"/>
      <c r="PDY156" s="991"/>
      <c r="PDZ156" s="991"/>
      <c r="PEA156" s="991"/>
      <c r="PEB156" s="991"/>
      <c r="PEC156" s="991"/>
      <c r="PED156" s="991"/>
      <c r="PEE156" s="991"/>
      <c r="PEF156" s="991"/>
      <c r="PEG156" s="991"/>
      <c r="PEH156" s="991"/>
      <c r="PEI156" s="991"/>
      <c r="PEJ156" s="991"/>
      <c r="PEK156" s="991"/>
      <c r="PEL156" s="991"/>
      <c r="PEM156" s="991"/>
      <c r="PEN156" s="991"/>
      <c r="PEO156" s="991"/>
      <c r="PEP156" s="991"/>
      <c r="PEQ156" s="991"/>
      <c r="PER156" s="991"/>
      <c r="PES156" s="991"/>
      <c r="PET156" s="991"/>
      <c r="PEU156" s="991"/>
      <c r="PEV156" s="991"/>
      <c r="PEW156" s="991"/>
      <c r="PEX156" s="991"/>
      <c r="PEY156" s="991"/>
      <c r="PEZ156" s="991"/>
      <c r="PFA156" s="991"/>
      <c r="PFB156" s="991"/>
      <c r="PFC156" s="991"/>
      <c r="PFD156" s="991"/>
      <c r="PFE156" s="991"/>
      <c r="PFF156" s="991"/>
      <c r="PFG156" s="991"/>
      <c r="PFH156" s="991"/>
      <c r="PFI156" s="991"/>
      <c r="PFJ156" s="991"/>
      <c r="PFK156" s="991"/>
      <c r="PFL156" s="991"/>
      <c r="PFM156" s="991"/>
      <c r="PFN156" s="991"/>
      <c r="PFO156" s="991"/>
      <c r="PFP156" s="991"/>
      <c r="PFQ156" s="991"/>
      <c r="PFR156" s="991"/>
      <c r="PFS156" s="991"/>
      <c r="PFT156" s="991"/>
      <c r="PFU156" s="991"/>
      <c r="PFV156" s="991"/>
      <c r="PFW156" s="991"/>
      <c r="PFX156" s="991"/>
      <c r="PFY156" s="991"/>
      <c r="PFZ156" s="991"/>
      <c r="PGA156" s="991"/>
      <c r="PGB156" s="991"/>
      <c r="PGC156" s="991"/>
      <c r="PGD156" s="991"/>
      <c r="PGE156" s="991"/>
      <c r="PGF156" s="991"/>
      <c r="PGG156" s="991"/>
      <c r="PGH156" s="991"/>
      <c r="PGI156" s="991"/>
      <c r="PGJ156" s="991"/>
      <c r="PGK156" s="991"/>
      <c r="PGL156" s="991"/>
      <c r="PGM156" s="991"/>
      <c r="PGN156" s="991"/>
      <c r="PGO156" s="991"/>
      <c r="PGP156" s="991"/>
      <c r="PGQ156" s="991"/>
      <c r="PGR156" s="991"/>
      <c r="PGS156" s="991"/>
      <c r="PGT156" s="991"/>
      <c r="PGU156" s="991"/>
      <c r="PGV156" s="991"/>
      <c r="PGW156" s="991"/>
      <c r="PGX156" s="991"/>
      <c r="PGY156" s="991"/>
      <c r="PGZ156" s="991"/>
      <c r="PHA156" s="991"/>
      <c r="PHB156" s="991"/>
      <c r="PHC156" s="991"/>
      <c r="PHD156" s="991"/>
      <c r="PHE156" s="991"/>
      <c r="PHF156" s="991"/>
      <c r="PHG156" s="991"/>
      <c r="PHH156" s="991"/>
      <c r="PHI156" s="991"/>
      <c r="PHJ156" s="991"/>
      <c r="PHK156" s="991"/>
      <c r="PHL156" s="991"/>
      <c r="PHM156" s="991"/>
      <c r="PHN156" s="991"/>
      <c r="PHO156" s="991"/>
      <c r="PHP156" s="991"/>
      <c r="PHQ156" s="991"/>
      <c r="PHR156" s="991"/>
      <c r="PHS156" s="991"/>
      <c r="PHT156" s="991"/>
      <c r="PHU156" s="991"/>
      <c r="PHV156" s="991"/>
      <c r="PHW156" s="991"/>
      <c r="PHX156" s="991"/>
      <c r="PHY156" s="991"/>
      <c r="PHZ156" s="991"/>
      <c r="PIA156" s="991"/>
      <c r="PIB156" s="991"/>
      <c r="PIC156" s="991"/>
      <c r="PID156" s="991"/>
      <c r="PIE156" s="991"/>
      <c r="PIF156" s="991"/>
      <c r="PIG156" s="991"/>
      <c r="PIH156" s="991"/>
      <c r="PII156" s="991"/>
      <c r="PIJ156" s="991"/>
      <c r="PIK156" s="991"/>
      <c r="PIL156" s="991"/>
      <c r="PIM156" s="991"/>
      <c r="PIN156" s="991"/>
      <c r="PIO156" s="991"/>
      <c r="PIP156" s="991"/>
      <c r="PIQ156" s="991"/>
      <c r="PIR156" s="991"/>
      <c r="PIS156" s="991"/>
      <c r="PIT156" s="991"/>
      <c r="PIU156" s="991"/>
      <c r="PIV156" s="991"/>
      <c r="PIW156" s="991"/>
      <c r="PIX156" s="991"/>
      <c r="PIY156" s="991"/>
      <c r="PIZ156" s="991"/>
      <c r="PJA156" s="991"/>
      <c r="PJB156" s="991"/>
      <c r="PJC156" s="991"/>
      <c r="PJD156" s="991"/>
      <c r="PJE156" s="991"/>
      <c r="PJF156" s="991"/>
      <c r="PJG156" s="991"/>
      <c r="PJH156" s="991"/>
      <c r="PJI156" s="991"/>
      <c r="PJJ156" s="991"/>
      <c r="PJK156" s="991"/>
      <c r="PJL156" s="991"/>
      <c r="PJM156" s="991"/>
      <c r="PJN156" s="991"/>
      <c r="PJO156" s="991"/>
      <c r="PJP156" s="991"/>
      <c r="PJQ156" s="991"/>
      <c r="PJR156" s="991"/>
      <c r="PJS156" s="991"/>
      <c r="PJT156" s="991"/>
      <c r="PJU156" s="991"/>
      <c r="PJV156" s="991"/>
      <c r="PJW156" s="991"/>
      <c r="PJX156" s="991"/>
      <c r="PJY156" s="991"/>
      <c r="PJZ156" s="991"/>
      <c r="PKA156" s="991"/>
      <c r="PKB156" s="991"/>
      <c r="PKC156" s="991"/>
      <c r="PKD156" s="991"/>
      <c r="PKE156" s="991"/>
      <c r="PKF156" s="991"/>
      <c r="PKG156" s="991"/>
      <c r="PKH156" s="991"/>
      <c r="PKI156" s="991"/>
      <c r="PKJ156" s="991"/>
      <c r="PKK156" s="991"/>
      <c r="PKL156" s="991"/>
      <c r="PKM156" s="991"/>
      <c r="PKN156" s="991"/>
      <c r="PKO156" s="991"/>
      <c r="PKP156" s="991"/>
      <c r="PKQ156" s="991"/>
      <c r="PKR156" s="991"/>
      <c r="PKS156" s="991"/>
      <c r="PKT156" s="991"/>
      <c r="PKU156" s="991"/>
      <c r="PKV156" s="991"/>
      <c r="PKW156" s="991"/>
      <c r="PKX156" s="991"/>
      <c r="PKY156" s="991"/>
      <c r="PKZ156" s="991"/>
      <c r="PLA156" s="991"/>
      <c r="PLB156" s="991"/>
      <c r="PLC156" s="991"/>
      <c r="PLD156" s="991"/>
      <c r="PLE156" s="991"/>
      <c r="PLF156" s="991"/>
      <c r="PLG156" s="991"/>
      <c r="PLH156" s="991"/>
      <c r="PLI156" s="991"/>
      <c r="PLJ156" s="991"/>
      <c r="PLK156" s="991"/>
      <c r="PLL156" s="991"/>
      <c r="PLM156" s="991"/>
      <c r="PLN156" s="991"/>
      <c r="PLO156" s="991"/>
      <c r="PLP156" s="991"/>
      <c r="PLQ156" s="991"/>
      <c r="PLR156" s="991"/>
      <c r="PLS156" s="991"/>
      <c r="PLT156" s="991"/>
      <c r="PLU156" s="991"/>
      <c r="PLV156" s="991"/>
      <c r="PLW156" s="991"/>
      <c r="PLX156" s="991"/>
      <c r="PLY156" s="991"/>
      <c r="PLZ156" s="991"/>
      <c r="PMA156" s="991"/>
      <c r="PMB156" s="991"/>
      <c r="PMC156" s="991"/>
      <c r="PMD156" s="991"/>
      <c r="PME156" s="991"/>
      <c r="PMF156" s="991"/>
      <c r="PMG156" s="991"/>
      <c r="PMH156" s="991"/>
      <c r="PMI156" s="991"/>
      <c r="PMJ156" s="991"/>
      <c r="PMK156" s="991"/>
      <c r="PML156" s="991"/>
      <c r="PMM156" s="991"/>
      <c r="PMN156" s="991"/>
      <c r="PMO156" s="991"/>
      <c r="PMP156" s="991"/>
      <c r="PMQ156" s="991"/>
      <c r="PMR156" s="991"/>
      <c r="PMS156" s="991"/>
      <c r="PMT156" s="991"/>
      <c r="PMU156" s="991"/>
      <c r="PMV156" s="991"/>
      <c r="PMW156" s="991"/>
      <c r="PMX156" s="991"/>
      <c r="PMY156" s="991"/>
      <c r="PMZ156" s="991"/>
      <c r="PNA156" s="991"/>
      <c r="PNB156" s="991"/>
      <c r="PNC156" s="991"/>
      <c r="PND156" s="991"/>
      <c r="PNE156" s="991"/>
      <c r="PNF156" s="991"/>
      <c r="PNG156" s="991"/>
      <c r="PNH156" s="991"/>
      <c r="PNI156" s="991"/>
      <c r="PNJ156" s="991"/>
      <c r="PNK156" s="991"/>
      <c r="PNL156" s="991"/>
      <c r="PNM156" s="991"/>
      <c r="PNN156" s="991"/>
      <c r="PNO156" s="991"/>
      <c r="PNP156" s="991"/>
      <c r="PNQ156" s="991"/>
      <c r="PNR156" s="991"/>
      <c r="PNS156" s="991"/>
      <c r="PNT156" s="991"/>
      <c r="PNU156" s="991"/>
      <c r="PNV156" s="991"/>
      <c r="PNW156" s="991"/>
      <c r="PNX156" s="991"/>
      <c r="PNY156" s="991"/>
      <c r="PNZ156" s="991"/>
      <c r="POA156" s="991"/>
      <c r="POB156" s="991"/>
      <c r="POC156" s="991"/>
      <c r="POD156" s="991"/>
      <c r="POE156" s="991"/>
      <c r="POF156" s="991"/>
      <c r="POG156" s="991"/>
      <c r="POH156" s="991"/>
      <c r="POI156" s="991"/>
      <c r="POJ156" s="991"/>
      <c r="POK156" s="991"/>
      <c r="POL156" s="991"/>
      <c r="POM156" s="991"/>
      <c r="PON156" s="991"/>
      <c r="POO156" s="991"/>
      <c r="POP156" s="991"/>
      <c r="POQ156" s="991"/>
      <c r="POR156" s="991"/>
      <c r="POS156" s="991"/>
      <c r="POT156" s="991"/>
      <c r="POU156" s="991"/>
      <c r="POV156" s="991"/>
      <c r="POW156" s="991"/>
      <c r="POX156" s="991"/>
      <c r="POY156" s="991"/>
      <c r="POZ156" s="991"/>
      <c r="PPA156" s="991"/>
      <c r="PPB156" s="991"/>
      <c r="PPC156" s="991"/>
      <c r="PPD156" s="991"/>
      <c r="PPE156" s="991"/>
      <c r="PPF156" s="991"/>
      <c r="PPG156" s="991"/>
      <c r="PPH156" s="991"/>
      <c r="PPI156" s="991"/>
      <c r="PPJ156" s="991"/>
      <c r="PPK156" s="991"/>
      <c r="PPL156" s="991"/>
      <c r="PPM156" s="991"/>
      <c r="PPN156" s="991"/>
      <c r="PPO156" s="991"/>
      <c r="PPP156" s="991"/>
      <c r="PPQ156" s="991"/>
      <c r="PPR156" s="991"/>
      <c r="PPS156" s="991"/>
      <c r="PPT156" s="991"/>
      <c r="PPU156" s="991"/>
      <c r="PPV156" s="991"/>
      <c r="PPW156" s="991"/>
      <c r="PPX156" s="991"/>
      <c r="PPY156" s="991"/>
      <c r="PPZ156" s="991"/>
      <c r="PQA156" s="991"/>
      <c r="PQB156" s="991"/>
      <c r="PQC156" s="991"/>
      <c r="PQD156" s="991"/>
      <c r="PQE156" s="991"/>
      <c r="PQF156" s="991"/>
      <c r="PQG156" s="991"/>
      <c r="PQH156" s="991"/>
      <c r="PQI156" s="991"/>
      <c r="PQJ156" s="991"/>
      <c r="PQK156" s="991"/>
      <c r="PQL156" s="991"/>
      <c r="PQM156" s="991"/>
      <c r="PQN156" s="991"/>
      <c r="PQO156" s="991"/>
      <c r="PQP156" s="991"/>
      <c r="PQQ156" s="991"/>
      <c r="PQR156" s="991"/>
      <c r="PQS156" s="991"/>
      <c r="PQT156" s="991"/>
      <c r="PQU156" s="991"/>
      <c r="PQV156" s="991"/>
      <c r="PQW156" s="991"/>
      <c r="PQX156" s="991"/>
      <c r="PQY156" s="991"/>
      <c r="PQZ156" s="991"/>
      <c r="PRA156" s="991"/>
      <c r="PRB156" s="991"/>
      <c r="PRC156" s="991"/>
      <c r="PRD156" s="991"/>
      <c r="PRE156" s="991"/>
      <c r="PRF156" s="991"/>
      <c r="PRG156" s="991"/>
      <c r="PRH156" s="991"/>
      <c r="PRI156" s="991"/>
      <c r="PRJ156" s="991"/>
      <c r="PRK156" s="991"/>
      <c r="PRL156" s="991"/>
      <c r="PRM156" s="991"/>
      <c r="PRN156" s="991"/>
      <c r="PRO156" s="991"/>
      <c r="PRP156" s="991"/>
      <c r="PRQ156" s="991"/>
      <c r="PRR156" s="991"/>
      <c r="PRS156" s="991"/>
      <c r="PRT156" s="991"/>
      <c r="PRU156" s="991"/>
      <c r="PRV156" s="991"/>
      <c r="PRW156" s="991"/>
      <c r="PRX156" s="991"/>
      <c r="PRY156" s="991"/>
      <c r="PRZ156" s="991"/>
      <c r="PSA156" s="991"/>
      <c r="PSB156" s="991"/>
      <c r="PSC156" s="991"/>
      <c r="PSD156" s="991"/>
      <c r="PSE156" s="991"/>
      <c r="PSF156" s="991"/>
      <c r="PSG156" s="991"/>
      <c r="PSH156" s="991"/>
      <c r="PSI156" s="991"/>
      <c r="PSJ156" s="991"/>
      <c r="PSK156" s="991"/>
      <c r="PSL156" s="991"/>
      <c r="PSM156" s="991"/>
      <c r="PSN156" s="991"/>
      <c r="PSO156" s="991"/>
      <c r="PSP156" s="991"/>
      <c r="PSQ156" s="991"/>
      <c r="PSR156" s="991"/>
      <c r="PSS156" s="991"/>
      <c r="PST156" s="991"/>
      <c r="PSU156" s="991"/>
      <c r="PSV156" s="991"/>
      <c r="PSW156" s="991"/>
      <c r="PSX156" s="991"/>
      <c r="PSY156" s="991"/>
      <c r="PSZ156" s="991"/>
      <c r="PTA156" s="991"/>
      <c r="PTB156" s="991"/>
      <c r="PTC156" s="991"/>
      <c r="PTD156" s="991"/>
      <c r="PTE156" s="991"/>
      <c r="PTF156" s="991"/>
      <c r="PTG156" s="991"/>
      <c r="PTH156" s="991"/>
      <c r="PTI156" s="991"/>
      <c r="PTJ156" s="991"/>
      <c r="PTK156" s="991"/>
      <c r="PTL156" s="991"/>
      <c r="PTM156" s="991"/>
      <c r="PTN156" s="991"/>
      <c r="PTO156" s="991"/>
      <c r="PTP156" s="991"/>
      <c r="PTQ156" s="991"/>
      <c r="PTR156" s="991"/>
      <c r="PTS156" s="991"/>
      <c r="PTT156" s="991"/>
      <c r="PTU156" s="991"/>
      <c r="PTV156" s="991"/>
      <c r="PTW156" s="991"/>
      <c r="PTX156" s="991"/>
      <c r="PTY156" s="991"/>
      <c r="PTZ156" s="991"/>
      <c r="PUA156" s="991"/>
      <c r="PUB156" s="991"/>
      <c r="PUC156" s="991"/>
      <c r="PUD156" s="991"/>
      <c r="PUE156" s="991"/>
      <c r="PUF156" s="991"/>
      <c r="PUG156" s="991"/>
      <c r="PUH156" s="991"/>
      <c r="PUI156" s="991"/>
      <c r="PUJ156" s="991"/>
      <c r="PUK156" s="991"/>
      <c r="PUL156" s="991"/>
      <c r="PUM156" s="991"/>
      <c r="PUN156" s="991"/>
      <c r="PUO156" s="991"/>
      <c r="PUP156" s="991"/>
      <c r="PUQ156" s="991"/>
      <c r="PUR156" s="991"/>
      <c r="PUS156" s="991"/>
      <c r="PUT156" s="991"/>
      <c r="PUU156" s="991"/>
      <c r="PUV156" s="991"/>
      <c r="PUW156" s="991"/>
      <c r="PUX156" s="991"/>
      <c r="PUY156" s="991"/>
      <c r="PUZ156" s="991"/>
      <c r="PVA156" s="991"/>
      <c r="PVB156" s="991"/>
      <c r="PVC156" s="991"/>
      <c r="PVD156" s="991"/>
      <c r="PVE156" s="991"/>
      <c r="PVF156" s="991"/>
      <c r="PVG156" s="991"/>
      <c r="PVH156" s="991"/>
      <c r="PVI156" s="991"/>
      <c r="PVJ156" s="991"/>
      <c r="PVK156" s="991"/>
      <c r="PVL156" s="991"/>
      <c r="PVM156" s="991"/>
      <c r="PVN156" s="991"/>
      <c r="PVO156" s="991"/>
      <c r="PVP156" s="991"/>
      <c r="PVQ156" s="991"/>
      <c r="PVR156" s="991"/>
      <c r="PVS156" s="991"/>
      <c r="PVT156" s="991"/>
      <c r="PVU156" s="991"/>
      <c r="PVV156" s="991"/>
      <c r="PVW156" s="991"/>
      <c r="PVX156" s="991"/>
      <c r="PVY156" s="991"/>
      <c r="PVZ156" s="991"/>
      <c r="PWA156" s="991"/>
      <c r="PWB156" s="991"/>
      <c r="PWC156" s="991"/>
      <c r="PWD156" s="991"/>
      <c r="PWE156" s="991"/>
      <c r="PWF156" s="991"/>
      <c r="PWG156" s="991"/>
      <c r="PWH156" s="991"/>
      <c r="PWI156" s="991"/>
      <c r="PWJ156" s="991"/>
      <c r="PWK156" s="991"/>
      <c r="PWL156" s="991"/>
      <c r="PWM156" s="991"/>
      <c r="PWN156" s="991"/>
      <c r="PWO156" s="991"/>
      <c r="PWP156" s="991"/>
      <c r="PWQ156" s="991"/>
      <c r="PWR156" s="991"/>
      <c r="PWS156" s="991"/>
      <c r="PWT156" s="991"/>
      <c r="PWU156" s="991"/>
      <c r="PWV156" s="991"/>
      <c r="PWW156" s="991"/>
      <c r="PWX156" s="991"/>
      <c r="PWY156" s="991"/>
      <c r="PWZ156" s="991"/>
      <c r="PXA156" s="991"/>
      <c r="PXB156" s="991"/>
      <c r="PXC156" s="991"/>
      <c r="PXD156" s="991"/>
      <c r="PXE156" s="991"/>
      <c r="PXF156" s="991"/>
      <c r="PXG156" s="991"/>
      <c r="PXH156" s="991"/>
      <c r="PXI156" s="991"/>
      <c r="PXJ156" s="991"/>
      <c r="PXK156" s="991"/>
      <c r="PXL156" s="991"/>
      <c r="PXM156" s="991"/>
      <c r="PXN156" s="991"/>
      <c r="PXO156" s="991"/>
      <c r="PXP156" s="991"/>
      <c r="PXQ156" s="991"/>
      <c r="PXR156" s="991"/>
      <c r="PXS156" s="991"/>
      <c r="PXT156" s="991"/>
      <c r="PXU156" s="991"/>
      <c r="PXV156" s="991"/>
      <c r="PXW156" s="991"/>
      <c r="PXX156" s="991"/>
      <c r="PXY156" s="991"/>
      <c r="PXZ156" s="991"/>
      <c r="PYA156" s="991"/>
      <c r="PYB156" s="991"/>
      <c r="PYC156" s="991"/>
      <c r="PYD156" s="991"/>
      <c r="PYE156" s="991"/>
      <c r="PYF156" s="991"/>
      <c r="PYG156" s="991"/>
      <c r="PYH156" s="991"/>
      <c r="PYI156" s="991"/>
      <c r="PYJ156" s="991"/>
      <c r="PYK156" s="991"/>
      <c r="PYL156" s="991"/>
      <c r="PYM156" s="991"/>
      <c r="PYN156" s="991"/>
      <c r="PYO156" s="991"/>
      <c r="PYP156" s="991"/>
      <c r="PYQ156" s="991"/>
      <c r="PYR156" s="991"/>
      <c r="PYS156" s="991"/>
      <c r="PYT156" s="991"/>
      <c r="PYU156" s="991"/>
      <c r="PYV156" s="991"/>
      <c r="PYW156" s="991"/>
      <c r="PYX156" s="991"/>
      <c r="PYY156" s="991"/>
      <c r="PYZ156" s="991"/>
      <c r="PZA156" s="991"/>
      <c r="PZB156" s="991"/>
      <c r="PZC156" s="991"/>
      <c r="PZD156" s="991"/>
      <c r="PZE156" s="991"/>
      <c r="PZF156" s="991"/>
      <c r="PZG156" s="991"/>
      <c r="PZH156" s="991"/>
      <c r="PZI156" s="991"/>
      <c r="PZJ156" s="991"/>
      <c r="PZK156" s="991"/>
      <c r="PZL156" s="991"/>
      <c r="PZM156" s="991"/>
      <c r="PZN156" s="991"/>
      <c r="PZO156" s="991"/>
      <c r="PZP156" s="991"/>
      <c r="PZQ156" s="991"/>
      <c r="PZR156" s="991"/>
      <c r="PZS156" s="991"/>
      <c r="PZT156" s="991"/>
      <c r="PZU156" s="991"/>
      <c r="PZV156" s="991"/>
      <c r="PZW156" s="991"/>
      <c r="PZX156" s="991"/>
      <c r="PZY156" s="991"/>
      <c r="PZZ156" s="991"/>
      <c r="QAA156" s="991"/>
      <c r="QAB156" s="991"/>
      <c r="QAC156" s="991"/>
      <c r="QAD156" s="991"/>
      <c r="QAE156" s="991"/>
      <c r="QAF156" s="991"/>
      <c r="QAG156" s="991"/>
      <c r="QAH156" s="991"/>
      <c r="QAI156" s="991"/>
      <c r="QAJ156" s="991"/>
      <c r="QAK156" s="991"/>
      <c r="QAL156" s="991"/>
      <c r="QAM156" s="991"/>
      <c r="QAN156" s="991"/>
      <c r="QAO156" s="991"/>
      <c r="QAP156" s="991"/>
      <c r="QAQ156" s="991"/>
      <c r="QAR156" s="991"/>
      <c r="QAS156" s="991"/>
      <c r="QAT156" s="991"/>
      <c r="QAU156" s="991"/>
      <c r="QAV156" s="991"/>
      <c r="QAW156" s="991"/>
      <c r="QAX156" s="991"/>
      <c r="QAY156" s="991"/>
      <c r="QAZ156" s="991"/>
      <c r="QBA156" s="991"/>
      <c r="QBB156" s="991"/>
      <c r="QBC156" s="991"/>
      <c r="QBD156" s="991"/>
      <c r="QBE156" s="991"/>
      <c r="QBF156" s="991"/>
      <c r="QBG156" s="991"/>
      <c r="QBH156" s="991"/>
      <c r="QBI156" s="991"/>
      <c r="QBJ156" s="991"/>
      <c r="QBK156" s="991"/>
      <c r="QBL156" s="991"/>
      <c r="QBM156" s="991"/>
      <c r="QBN156" s="991"/>
      <c r="QBO156" s="991"/>
      <c r="QBP156" s="991"/>
      <c r="QBQ156" s="991"/>
      <c r="QBR156" s="991"/>
      <c r="QBS156" s="991"/>
      <c r="QBT156" s="991"/>
      <c r="QBU156" s="991"/>
      <c r="QBV156" s="991"/>
      <c r="QBW156" s="991"/>
      <c r="QBX156" s="991"/>
      <c r="QBY156" s="991"/>
      <c r="QBZ156" s="991"/>
      <c r="QCA156" s="991"/>
      <c r="QCB156" s="991"/>
      <c r="QCC156" s="991"/>
      <c r="QCD156" s="991"/>
      <c r="QCE156" s="991"/>
      <c r="QCF156" s="991"/>
      <c r="QCG156" s="991"/>
      <c r="QCH156" s="991"/>
      <c r="QCI156" s="991"/>
      <c r="QCJ156" s="991"/>
      <c r="QCK156" s="991"/>
      <c r="QCL156" s="991"/>
      <c r="QCM156" s="991"/>
      <c r="QCN156" s="991"/>
      <c r="QCO156" s="991"/>
      <c r="QCP156" s="991"/>
      <c r="QCQ156" s="991"/>
      <c r="QCR156" s="991"/>
      <c r="QCS156" s="991"/>
      <c r="QCT156" s="991"/>
      <c r="QCU156" s="991"/>
      <c r="QCV156" s="991"/>
      <c r="QCW156" s="991"/>
      <c r="QCX156" s="991"/>
      <c r="QCY156" s="991"/>
      <c r="QCZ156" s="991"/>
      <c r="QDA156" s="991"/>
      <c r="QDB156" s="991"/>
      <c r="QDC156" s="991"/>
      <c r="QDD156" s="991"/>
      <c r="QDE156" s="991"/>
      <c r="QDF156" s="991"/>
      <c r="QDG156" s="991"/>
      <c r="QDH156" s="991"/>
      <c r="QDI156" s="991"/>
      <c r="QDJ156" s="991"/>
      <c r="QDK156" s="991"/>
      <c r="QDL156" s="991"/>
      <c r="QDM156" s="991"/>
      <c r="QDN156" s="991"/>
      <c r="QDO156" s="991"/>
      <c r="QDP156" s="991"/>
      <c r="QDQ156" s="991"/>
      <c r="QDR156" s="991"/>
      <c r="QDS156" s="991"/>
      <c r="QDT156" s="991"/>
      <c r="QDU156" s="991"/>
      <c r="QDV156" s="991"/>
      <c r="QDW156" s="991"/>
      <c r="QDX156" s="991"/>
      <c r="QDY156" s="991"/>
      <c r="QDZ156" s="991"/>
      <c r="QEA156" s="991"/>
      <c r="QEB156" s="991"/>
      <c r="QEC156" s="991"/>
      <c r="QED156" s="991"/>
      <c r="QEE156" s="991"/>
      <c r="QEF156" s="991"/>
      <c r="QEG156" s="991"/>
      <c r="QEH156" s="991"/>
      <c r="QEI156" s="991"/>
      <c r="QEJ156" s="991"/>
      <c r="QEK156" s="991"/>
      <c r="QEL156" s="991"/>
      <c r="QEM156" s="991"/>
      <c r="QEN156" s="991"/>
      <c r="QEO156" s="991"/>
      <c r="QEP156" s="991"/>
      <c r="QEQ156" s="991"/>
      <c r="QER156" s="991"/>
      <c r="QES156" s="991"/>
      <c r="QET156" s="991"/>
      <c r="QEU156" s="991"/>
      <c r="QEV156" s="991"/>
      <c r="QEW156" s="991"/>
      <c r="QEX156" s="991"/>
      <c r="QEY156" s="991"/>
      <c r="QEZ156" s="991"/>
      <c r="QFA156" s="991"/>
      <c r="QFB156" s="991"/>
      <c r="QFC156" s="991"/>
      <c r="QFD156" s="991"/>
      <c r="QFE156" s="991"/>
      <c r="QFF156" s="991"/>
      <c r="QFG156" s="991"/>
      <c r="QFH156" s="991"/>
      <c r="QFI156" s="991"/>
      <c r="QFJ156" s="991"/>
      <c r="QFK156" s="991"/>
      <c r="QFL156" s="991"/>
      <c r="QFM156" s="991"/>
      <c r="QFN156" s="991"/>
      <c r="QFO156" s="991"/>
      <c r="QFP156" s="991"/>
      <c r="QFQ156" s="991"/>
      <c r="QFR156" s="991"/>
      <c r="QFS156" s="991"/>
      <c r="QFT156" s="991"/>
      <c r="QFU156" s="991"/>
      <c r="QFV156" s="991"/>
      <c r="QFW156" s="991"/>
      <c r="QFX156" s="991"/>
      <c r="QFY156" s="991"/>
      <c r="QFZ156" s="991"/>
      <c r="QGA156" s="991"/>
      <c r="QGB156" s="991"/>
      <c r="QGC156" s="991"/>
      <c r="QGD156" s="991"/>
      <c r="QGE156" s="991"/>
      <c r="QGF156" s="991"/>
      <c r="QGG156" s="991"/>
      <c r="QGH156" s="991"/>
      <c r="QGI156" s="991"/>
      <c r="QGJ156" s="991"/>
      <c r="QGK156" s="991"/>
      <c r="QGL156" s="991"/>
      <c r="QGM156" s="991"/>
      <c r="QGN156" s="991"/>
      <c r="QGO156" s="991"/>
      <c r="QGP156" s="991"/>
      <c r="QGQ156" s="991"/>
      <c r="QGR156" s="991"/>
      <c r="QGS156" s="991"/>
      <c r="QGT156" s="991"/>
      <c r="QGU156" s="991"/>
      <c r="QGV156" s="991"/>
      <c r="QGW156" s="991"/>
      <c r="QGX156" s="991"/>
      <c r="QGY156" s="991"/>
      <c r="QGZ156" s="991"/>
      <c r="QHA156" s="991"/>
      <c r="QHB156" s="991"/>
      <c r="QHC156" s="991"/>
      <c r="QHD156" s="991"/>
      <c r="QHE156" s="991"/>
      <c r="QHF156" s="991"/>
      <c r="QHG156" s="991"/>
      <c r="QHH156" s="991"/>
      <c r="QHI156" s="991"/>
      <c r="QHJ156" s="991"/>
      <c r="QHK156" s="991"/>
      <c r="QHL156" s="991"/>
      <c r="QHM156" s="991"/>
      <c r="QHN156" s="991"/>
      <c r="QHO156" s="991"/>
      <c r="QHP156" s="991"/>
      <c r="QHQ156" s="991"/>
      <c r="QHR156" s="991"/>
      <c r="QHS156" s="991"/>
      <c r="QHT156" s="991"/>
      <c r="QHU156" s="991"/>
      <c r="QHV156" s="991"/>
      <c r="QHW156" s="991"/>
      <c r="QHX156" s="991"/>
      <c r="QHY156" s="991"/>
      <c r="QHZ156" s="991"/>
      <c r="QIA156" s="991"/>
      <c r="QIB156" s="991"/>
      <c r="QIC156" s="991"/>
      <c r="QID156" s="991"/>
      <c r="QIE156" s="991"/>
      <c r="QIF156" s="991"/>
      <c r="QIG156" s="991"/>
      <c r="QIH156" s="991"/>
      <c r="QII156" s="991"/>
      <c r="QIJ156" s="991"/>
      <c r="QIK156" s="991"/>
      <c r="QIL156" s="991"/>
      <c r="QIM156" s="991"/>
      <c r="QIN156" s="991"/>
      <c r="QIO156" s="991"/>
      <c r="QIP156" s="991"/>
      <c r="QIQ156" s="991"/>
      <c r="QIR156" s="991"/>
      <c r="QIS156" s="991"/>
      <c r="QIT156" s="991"/>
      <c r="QIU156" s="991"/>
      <c r="QIV156" s="991"/>
      <c r="QIW156" s="991"/>
      <c r="QIX156" s="991"/>
      <c r="QIY156" s="991"/>
      <c r="QIZ156" s="991"/>
      <c r="QJA156" s="991"/>
      <c r="QJB156" s="991"/>
      <c r="QJC156" s="991"/>
      <c r="QJD156" s="991"/>
      <c r="QJE156" s="991"/>
      <c r="QJF156" s="991"/>
      <c r="QJG156" s="991"/>
      <c r="QJH156" s="991"/>
      <c r="QJI156" s="991"/>
      <c r="QJJ156" s="991"/>
      <c r="QJK156" s="991"/>
      <c r="QJL156" s="991"/>
      <c r="QJM156" s="991"/>
      <c r="QJN156" s="991"/>
      <c r="QJO156" s="991"/>
      <c r="QJP156" s="991"/>
      <c r="QJQ156" s="991"/>
      <c r="QJR156" s="991"/>
      <c r="QJS156" s="991"/>
      <c r="QJT156" s="991"/>
      <c r="QJU156" s="991"/>
      <c r="QJV156" s="991"/>
      <c r="QJW156" s="991"/>
      <c r="QJX156" s="991"/>
      <c r="QJY156" s="991"/>
      <c r="QJZ156" s="991"/>
      <c r="QKA156" s="991"/>
      <c r="QKB156" s="991"/>
      <c r="QKC156" s="991"/>
      <c r="QKD156" s="991"/>
      <c r="QKE156" s="991"/>
      <c r="QKF156" s="991"/>
      <c r="QKG156" s="991"/>
      <c r="QKH156" s="991"/>
      <c r="QKI156" s="991"/>
      <c r="QKJ156" s="991"/>
      <c r="QKK156" s="991"/>
      <c r="QKL156" s="991"/>
      <c r="QKM156" s="991"/>
      <c r="QKN156" s="991"/>
      <c r="QKO156" s="991"/>
      <c r="QKP156" s="991"/>
      <c r="QKQ156" s="991"/>
      <c r="QKR156" s="991"/>
      <c r="QKS156" s="991"/>
      <c r="QKT156" s="991"/>
      <c r="QKU156" s="991"/>
      <c r="QKV156" s="991"/>
      <c r="QKW156" s="991"/>
      <c r="QKX156" s="991"/>
      <c r="QKY156" s="991"/>
      <c r="QKZ156" s="991"/>
      <c r="QLA156" s="991"/>
      <c r="QLB156" s="991"/>
      <c r="QLC156" s="991"/>
      <c r="QLD156" s="991"/>
      <c r="QLE156" s="991"/>
      <c r="QLF156" s="991"/>
      <c r="QLG156" s="991"/>
      <c r="QLH156" s="991"/>
      <c r="QLI156" s="991"/>
      <c r="QLJ156" s="991"/>
      <c r="QLK156" s="991"/>
      <c r="QLL156" s="991"/>
      <c r="QLM156" s="991"/>
      <c r="QLN156" s="991"/>
      <c r="QLO156" s="991"/>
      <c r="QLP156" s="991"/>
      <c r="QLQ156" s="991"/>
      <c r="QLR156" s="991"/>
      <c r="QLS156" s="991"/>
      <c r="QLT156" s="991"/>
      <c r="QLU156" s="991"/>
      <c r="QLV156" s="991"/>
      <c r="QLW156" s="991"/>
      <c r="QLX156" s="991"/>
      <c r="QLY156" s="991"/>
      <c r="QLZ156" s="991"/>
      <c r="QMA156" s="991"/>
      <c r="QMB156" s="991"/>
      <c r="QMC156" s="991"/>
      <c r="QMD156" s="991"/>
      <c r="QME156" s="991"/>
      <c r="QMF156" s="991"/>
      <c r="QMG156" s="991"/>
      <c r="QMH156" s="991"/>
      <c r="QMI156" s="991"/>
      <c r="QMJ156" s="991"/>
      <c r="QMK156" s="991"/>
      <c r="QML156" s="991"/>
      <c r="QMM156" s="991"/>
      <c r="QMN156" s="991"/>
      <c r="QMO156" s="991"/>
      <c r="QMP156" s="991"/>
      <c r="QMQ156" s="991"/>
      <c r="QMR156" s="991"/>
      <c r="QMS156" s="991"/>
      <c r="QMT156" s="991"/>
      <c r="QMU156" s="991"/>
      <c r="QMV156" s="991"/>
      <c r="QMW156" s="991"/>
      <c r="QMX156" s="991"/>
      <c r="QMY156" s="991"/>
      <c r="QMZ156" s="991"/>
      <c r="QNA156" s="991"/>
      <c r="QNB156" s="991"/>
      <c r="QNC156" s="991"/>
      <c r="QND156" s="991"/>
      <c r="QNE156" s="991"/>
      <c r="QNF156" s="991"/>
      <c r="QNG156" s="991"/>
      <c r="QNH156" s="991"/>
      <c r="QNI156" s="991"/>
      <c r="QNJ156" s="991"/>
      <c r="QNK156" s="991"/>
      <c r="QNL156" s="991"/>
      <c r="QNM156" s="991"/>
      <c r="QNN156" s="991"/>
      <c r="QNO156" s="991"/>
      <c r="QNP156" s="991"/>
      <c r="QNQ156" s="991"/>
      <c r="QNR156" s="991"/>
      <c r="QNS156" s="991"/>
      <c r="QNT156" s="991"/>
      <c r="QNU156" s="991"/>
      <c r="QNV156" s="991"/>
      <c r="QNW156" s="991"/>
      <c r="QNX156" s="991"/>
      <c r="QNY156" s="991"/>
      <c r="QNZ156" s="991"/>
      <c r="QOA156" s="991"/>
      <c r="QOB156" s="991"/>
      <c r="QOC156" s="991"/>
      <c r="QOD156" s="991"/>
      <c r="QOE156" s="991"/>
      <c r="QOF156" s="991"/>
      <c r="QOG156" s="991"/>
      <c r="QOH156" s="991"/>
      <c r="QOI156" s="991"/>
      <c r="QOJ156" s="991"/>
      <c r="QOK156" s="991"/>
      <c r="QOL156" s="991"/>
      <c r="QOM156" s="991"/>
      <c r="QON156" s="991"/>
      <c r="QOO156" s="991"/>
      <c r="QOP156" s="991"/>
      <c r="QOQ156" s="991"/>
      <c r="QOR156" s="991"/>
      <c r="QOS156" s="991"/>
      <c r="QOT156" s="991"/>
      <c r="QOU156" s="991"/>
      <c r="QOV156" s="991"/>
      <c r="QOW156" s="991"/>
      <c r="QOX156" s="991"/>
      <c r="QOY156" s="991"/>
      <c r="QOZ156" s="991"/>
      <c r="QPA156" s="991"/>
      <c r="QPB156" s="991"/>
      <c r="QPC156" s="991"/>
      <c r="QPD156" s="991"/>
      <c r="QPE156" s="991"/>
      <c r="QPF156" s="991"/>
      <c r="QPG156" s="991"/>
      <c r="QPH156" s="991"/>
      <c r="QPI156" s="991"/>
      <c r="QPJ156" s="991"/>
      <c r="QPK156" s="991"/>
      <c r="QPL156" s="991"/>
      <c r="QPM156" s="991"/>
      <c r="QPN156" s="991"/>
      <c r="QPO156" s="991"/>
      <c r="QPP156" s="991"/>
      <c r="QPQ156" s="991"/>
      <c r="QPR156" s="991"/>
      <c r="QPS156" s="991"/>
      <c r="QPT156" s="991"/>
      <c r="QPU156" s="991"/>
      <c r="QPV156" s="991"/>
      <c r="QPW156" s="991"/>
      <c r="QPX156" s="991"/>
      <c r="QPY156" s="991"/>
      <c r="QPZ156" s="991"/>
      <c r="QQA156" s="991"/>
      <c r="QQB156" s="991"/>
      <c r="QQC156" s="991"/>
      <c r="QQD156" s="991"/>
      <c r="QQE156" s="991"/>
      <c r="QQF156" s="991"/>
      <c r="QQG156" s="991"/>
      <c r="QQH156" s="991"/>
      <c r="QQI156" s="991"/>
      <c r="QQJ156" s="991"/>
      <c r="QQK156" s="991"/>
      <c r="QQL156" s="991"/>
      <c r="QQM156" s="991"/>
      <c r="QQN156" s="991"/>
      <c r="QQO156" s="991"/>
      <c r="QQP156" s="991"/>
      <c r="QQQ156" s="991"/>
      <c r="QQR156" s="991"/>
      <c r="QQS156" s="991"/>
      <c r="QQT156" s="991"/>
      <c r="QQU156" s="991"/>
      <c r="QQV156" s="991"/>
      <c r="QQW156" s="991"/>
      <c r="QQX156" s="991"/>
      <c r="QQY156" s="991"/>
      <c r="QQZ156" s="991"/>
      <c r="QRA156" s="991"/>
      <c r="QRB156" s="991"/>
      <c r="QRC156" s="991"/>
      <c r="QRD156" s="991"/>
      <c r="QRE156" s="991"/>
      <c r="QRF156" s="991"/>
      <c r="QRG156" s="991"/>
      <c r="QRH156" s="991"/>
      <c r="QRI156" s="991"/>
      <c r="QRJ156" s="991"/>
      <c r="QRK156" s="991"/>
      <c r="QRL156" s="991"/>
      <c r="QRM156" s="991"/>
      <c r="QRN156" s="991"/>
      <c r="QRO156" s="991"/>
      <c r="QRP156" s="991"/>
      <c r="QRQ156" s="991"/>
      <c r="QRR156" s="991"/>
      <c r="QRS156" s="991"/>
      <c r="QRT156" s="991"/>
      <c r="QRU156" s="991"/>
      <c r="QRV156" s="991"/>
      <c r="QRW156" s="991"/>
      <c r="QRX156" s="991"/>
      <c r="QRY156" s="991"/>
      <c r="QRZ156" s="991"/>
      <c r="QSA156" s="991"/>
      <c r="QSB156" s="991"/>
      <c r="QSC156" s="991"/>
      <c r="QSD156" s="991"/>
      <c r="QSE156" s="991"/>
      <c r="QSF156" s="991"/>
      <c r="QSG156" s="991"/>
      <c r="QSH156" s="991"/>
      <c r="QSI156" s="991"/>
      <c r="QSJ156" s="991"/>
      <c r="QSK156" s="991"/>
      <c r="QSL156" s="991"/>
      <c r="QSM156" s="991"/>
      <c r="QSN156" s="991"/>
      <c r="QSO156" s="991"/>
      <c r="QSP156" s="991"/>
      <c r="QSQ156" s="991"/>
      <c r="QSR156" s="991"/>
      <c r="QSS156" s="991"/>
      <c r="QST156" s="991"/>
      <c r="QSU156" s="991"/>
      <c r="QSV156" s="991"/>
      <c r="QSW156" s="991"/>
      <c r="QSX156" s="991"/>
      <c r="QSY156" s="991"/>
      <c r="QSZ156" s="991"/>
      <c r="QTA156" s="991"/>
      <c r="QTB156" s="991"/>
      <c r="QTC156" s="991"/>
      <c r="QTD156" s="991"/>
      <c r="QTE156" s="991"/>
      <c r="QTF156" s="991"/>
      <c r="QTG156" s="991"/>
      <c r="QTH156" s="991"/>
      <c r="QTI156" s="991"/>
      <c r="QTJ156" s="991"/>
      <c r="QTK156" s="991"/>
      <c r="QTL156" s="991"/>
      <c r="QTM156" s="991"/>
      <c r="QTN156" s="991"/>
      <c r="QTO156" s="991"/>
      <c r="QTP156" s="991"/>
      <c r="QTQ156" s="991"/>
      <c r="QTR156" s="991"/>
      <c r="QTS156" s="991"/>
      <c r="QTT156" s="991"/>
      <c r="QTU156" s="991"/>
      <c r="QTV156" s="991"/>
      <c r="QTW156" s="991"/>
      <c r="QTX156" s="991"/>
      <c r="QTY156" s="991"/>
      <c r="QTZ156" s="991"/>
      <c r="QUA156" s="991"/>
      <c r="QUB156" s="991"/>
      <c r="QUC156" s="991"/>
      <c r="QUD156" s="991"/>
      <c r="QUE156" s="991"/>
      <c r="QUF156" s="991"/>
      <c r="QUG156" s="991"/>
      <c r="QUH156" s="991"/>
      <c r="QUI156" s="991"/>
      <c r="QUJ156" s="991"/>
      <c r="QUK156" s="991"/>
      <c r="QUL156" s="991"/>
      <c r="QUM156" s="991"/>
      <c r="QUN156" s="991"/>
      <c r="QUO156" s="991"/>
      <c r="QUP156" s="991"/>
      <c r="QUQ156" s="991"/>
      <c r="QUR156" s="991"/>
      <c r="QUS156" s="991"/>
      <c r="QUT156" s="991"/>
      <c r="QUU156" s="991"/>
      <c r="QUV156" s="991"/>
      <c r="QUW156" s="991"/>
      <c r="QUX156" s="991"/>
      <c r="QUY156" s="991"/>
      <c r="QUZ156" s="991"/>
      <c r="QVA156" s="991"/>
      <c r="QVB156" s="991"/>
      <c r="QVC156" s="991"/>
      <c r="QVD156" s="991"/>
      <c r="QVE156" s="991"/>
      <c r="QVF156" s="991"/>
      <c r="QVG156" s="991"/>
      <c r="QVH156" s="991"/>
      <c r="QVI156" s="991"/>
      <c r="QVJ156" s="991"/>
      <c r="QVK156" s="991"/>
      <c r="QVL156" s="991"/>
      <c r="QVM156" s="991"/>
      <c r="QVN156" s="991"/>
      <c r="QVO156" s="991"/>
      <c r="QVP156" s="991"/>
      <c r="QVQ156" s="991"/>
      <c r="QVR156" s="991"/>
      <c r="QVS156" s="991"/>
      <c r="QVT156" s="991"/>
      <c r="QVU156" s="991"/>
      <c r="QVV156" s="991"/>
      <c r="QVW156" s="991"/>
      <c r="QVX156" s="991"/>
      <c r="QVY156" s="991"/>
      <c r="QVZ156" s="991"/>
      <c r="QWA156" s="991"/>
      <c r="QWB156" s="991"/>
      <c r="QWC156" s="991"/>
      <c r="QWD156" s="991"/>
      <c r="QWE156" s="991"/>
      <c r="QWF156" s="991"/>
      <c r="QWG156" s="991"/>
      <c r="QWH156" s="991"/>
      <c r="QWI156" s="991"/>
      <c r="QWJ156" s="991"/>
      <c r="QWK156" s="991"/>
      <c r="QWL156" s="991"/>
      <c r="QWM156" s="991"/>
      <c r="QWN156" s="991"/>
      <c r="QWO156" s="991"/>
      <c r="QWP156" s="991"/>
      <c r="QWQ156" s="991"/>
      <c r="QWR156" s="991"/>
      <c r="QWS156" s="991"/>
      <c r="QWT156" s="991"/>
      <c r="QWU156" s="991"/>
      <c r="QWV156" s="991"/>
      <c r="QWW156" s="991"/>
      <c r="QWX156" s="991"/>
      <c r="QWY156" s="991"/>
      <c r="QWZ156" s="991"/>
      <c r="QXA156" s="991"/>
      <c r="QXB156" s="991"/>
      <c r="QXC156" s="991"/>
      <c r="QXD156" s="991"/>
      <c r="QXE156" s="991"/>
      <c r="QXF156" s="991"/>
      <c r="QXG156" s="991"/>
      <c r="QXH156" s="991"/>
      <c r="QXI156" s="991"/>
      <c r="QXJ156" s="991"/>
      <c r="QXK156" s="991"/>
      <c r="QXL156" s="991"/>
      <c r="QXM156" s="991"/>
      <c r="QXN156" s="991"/>
      <c r="QXO156" s="991"/>
      <c r="QXP156" s="991"/>
      <c r="QXQ156" s="991"/>
      <c r="QXR156" s="991"/>
      <c r="QXS156" s="991"/>
      <c r="QXT156" s="991"/>
      <c r="QXU156" s="991"/>
      <c r="QXV156" s="991"/>
      <c r="QXW156" s="991"/>
      <c r="QXX156" s="991"/>
      <c r="QXY156" s="991"/>
      <c r="QXZ156" s="991"/>
      <c r="QYA156" s="991"/>
      <c r="QYB156" s="991"/>
      <c r="QYC156" s="991"/>
      <c r="QYD156" s="991"/>
      <c r="QYE156" s="991"/>
      <c r="QYF156" s="991"/>
      <c r="QYG156" s="991"/>
      <c r="QYH156" s="991"/>
      <c r="QYI156" s="991"/>
      <c r="QYJ156" s="991"/>
      <c r="QYK156" s="991"/>
      <c r="QYL156" s="991"/>
      <c r="QYM156" s="991"/>
      <c r="QYN156" s="991"/>
      <c r="QYO156" s="991"/>
      <c r="QYP156" s="991"/>
      <c r="QYQ156" s="991"/>
      <c r="QYR156" s="991"/>
      <c r="QYS156" s="991"/>
      <c r="QYT156" s="991"/>
      <c r="QYU156" s="991"/>
      <c r="QYV156" s="991"/>
      <c r="QYW156" s="991"/>
      <c r="QYX156" s="991"/>
      <c r="QYY156" s="991"/>
      <c r="QYZ156" s="991"/>
      <c r="QZA156" s="991"/>
      <c r="QZB156" s="991"/>
      <c r="QZC156" s="991"/>
      <c r="QZD156" s="991"/>
      <c r="QZE156" s="991"/>
      <c r="QZF156" s="991"/>
      <c r="QZG156" s="991"/>
      <c r="QZH156" s="991"/>
      <c r="QZI156" s="991"/>
      <c r="QZJ156" s="991"/>
      <c r="QZK156" s="991"/>
      <c r="QZL156" s="991"/>
      <c r="QZM156" s="991"/>
      <c r="QZN156" s="991"/>
      <c r="QZO156" s="991"/>
      <c r="QZP156" s="991"/>
      <c r="QZQ156" s="991"/>
      <c r="QZR156" s="991"/>
      <c r="QZS156" s="991"/>
      <c r="QZT156" s="991"/>
      <c r="QZU156" s="991"/>
      <c r="QZV156" s="991"/>
      <c r="QZW156" s="991"/>
      <c r="QZX156" s="991"/>
      <c r="QZY156" s="991"/>
      <c r="QZZ156" s="991"/>
      <c r="RAA156" s="991"/>
      <c r="RAB156" s="991"/>
      <c r="RAC156" s="991"/>
      <c r="RAD156" s="991"/>
      <c r="RAE156" s="991"/>
      <c r="RAF156" s="991"/>
      <c r="RAG156" s="991"/>
      <c r="RAH156" s="991"/>
      <c r="RAI156" s="991"/>
      <c r="RAJ156" s="991"/>
      <c r="RAK156" s="991"/>
      <c r="RAL156" s="991"/>
      <c r="RAM156" s="991"/>
      <c r="RAN156" s="991"/>
      <c r="RAO156" s="991"/>
      <c r="RAP156" s="991"/>
      <c r="RAQ156" s="991"/>
      <c r="RAR156" s="991"/>
      <c r="RAS156" s="991"/>
      <c r="RAT156" s="991"/>
      <c r="RAU156" s="991"/>
      <c r="RAV156" s="991"/>
      <c r="RAW156" s="991"/>
      <c r="RAX156" s="991"/>
      <c r="RAY156" s="991"/>
      <c r="RAZ156" s="991"/>
      <c r="RBA156" s="991"/>
      <c r="RBB156" s="991"/>
      <c r="RBC156" s="991"/>
      <c r="RBD156" s="991"/>
      <c r="RBE156" s="991"/>
      <c r="RBF156" s="991"/>
      <c r="RBG156" s="991"/>
      <c r="RBH156" s="991"/>
      <c r="RBI156" s="991"/>
      <c r="RBJ156" s="991"/>
      <c r="RBK156" s="991"/>
      <c r="RBL156" s="991"/>
      <c r="RBM156" s="991"/>
      <c r="RBN156" s="991"/>
      <c r="RBO156" s="991"/>
      <c r="RBP156" s="991"/>
      <c r="RBQ156" s="991"/>
      <c r="RBR156" s="991"/>
      <c r="RBS156" s="991"/>
      <c r="RBT156" s="991"/>
      <c r="RBU156" s="991"/>
      <c r="RBV156" s="991"/>
      <c r="RBW156" s="991"/>
      <c r="RBX156" s="991"/>
      <c r="RBY156" s="991"/>
      <c r="RBZ156" s="991"/>
      <c r="RCA156" s="991"/>
      <c r="RCB156" s="991"/>
      <c r="RCC156" s="991"/>
      <c r="RCD156" s="991"/>
      <c r="RCE156" s="991"/>
      <c r="RCF156" s="991"/>
      <c r="RCG156" s="991"/>
      <c r="RCH156" s="991"/>
      <c r="RCI156" s="991"/>
      <c r="RCJ156" s="991"/>
      <c r="RCK156" s="991"/>
      <c r="RCL156" s="991"/>
      <c r="RCM156" s="991"/>
      <c r="RCN156" s="991"/>
      <c r="RCO156" s="991"/>
      <c r="RCP156" s="991"/>
      <c r="RCQ156" s="991"/>
      <c r="RCR156" s="991"/>
      <c r="RCS156" s="991"/>
      <c r="RCT156" s="991"/>
      <c r="RCU156" s="991"/>
      <c r="RCV156" s="991"/>
      <c r="RCW156" s="991"/>
      <c r="RCX156" s="991"/>
      <c r="RCY156" s="991"/>
      <c r="RCZ156" s="991"/>
      <c r="RDA156" s="991"/>
      <c r="RDB156" s="991"/>
      <c r="RDC156" s="991"/>
      <c r="RDD156" s="991"/>
      <c r="RDE156" s="991"/>
      <c r="RDF156" s="991"/>
      <c r="RDG156" s="991"/>
      <c r="RDH156" s="991"/>
      <c r="RDI156" s="991"/>
      <c r="RDJ156" s="991"/>
      <c r="RDK156" s="991"/>
      <c r="RDL156" s="991"/>
      <c r="RDM156" s="991"/>
      <c r="RDN156" s="991"/>
      <c r="RDO156" s="991"/>
      <c r="RDP156" s="991"/>
      <c r="RDQ156" s="991"/>
      <c r="RDR156" s="991"/>
      <c r="RDS156" s="991"/>
      <c r="RDT156" s="991"/>
      <c r="RDU156" s="991"/>
      <c r="RDV156" s="991"/>
      <c r="RDW156" s="991"/>
      <c r="RDX156" s="991"/>
      <c r="RDY156" s="991"/>
      <c r="RDZ156" s="991"/>
      <c r="REA156" s="991"/>
      <c r="REB156" s="991"/>
      <c r="REC156" s="991"/>
      <c r="RED156" s="991"/>
      <c r="REE156" s="991"/>
      <c r="REF156" s="991"/>
      <c r="REG156" s="991"/>
      <c r="REH156" s="991"/>
      <c r="REI156" s="991"/>
      <c r="REJ156" s="991"/>
      <c r="REK156" s="991"/>
      <c r="REL156" s="991"/>
      <c r="REM156" s="991"/>
      <c r="REN156" s="991"/>
      <c r="REO156" s="991"/>
      <c r="REP156" s="991"/>
      <c r="REQ156" s="991"/>
      <c r="RER156" s="991"/>
      <c r="RES156" s="991"/>
      <c r="RET156" s="991"/>
      <c r="REU156" s="991"/>
      <c r="REV156" s="991"/>
      <c r="REW156" s="991"/>
      <c r="REX156" s="991"/>
      <c r="REY156" s="991"/>
      <c r="REZ156" s="991"/>
      <c r="RFA156" s="991"/>
      <c r="RFB156" s="991"/>
      <c r="RFC156" s="991"/>
      <c r="RFD156" s="991"/>
      <c r="RFE156" s="991"/>
      <c r="RFF156" s="991"/>
      <c r="RFG156" s="991"/>
      <c r="RFH156" s="991"/>
      <c r="RFI156" s="991"/>
      <c r="RFJ156" s="991"/>
      <c r="RFK156" s="991"/>
      <c r="RFL156" s="991"/>
      <c r="RFM156" s="991"/>
      <c r="RFN156" s="991"/>
      <c r="RFO156" s="991"/>
      <c r="RFP156" s="991"/>
      <c r="RFQ156" s="991"/>
      <c r="RFR156" s="991"/>
      <c r="RFS156" s="991"/>
      <c r="RFT156" s="991"/>
      <c r="RFU156" s="991"/>
      <c r="RFV156" s="991"/>
      <c r="RFW156" s="991"/>
      <c r="RFX156" s="991"/>
      <c r="RFY156" s="991"/>
      <c r="RFZ156" s="991"/>
      <c r="RGA156" s="991"/>
      <c r="RGB156" s="991"/>
      <c r="RGC156" s="991"/>
      <c r="RGD156" s="991"/>
      <c r="RGE156" s="991"/>
      <c r="RGF156" s="991"/>
      <c r="RGG156" s="991"/>
      <c r="RGH156" s="991"/>
      <c r="RGI156" s="991"/>
      <c r="RGJ156" s="991"/>
      <c r="RGK156" s="991"/>
      <c r="RGL156" s="991"/>
      <c r="RGM156" s="991"/>
      <c r="RGN156" s="991"/>
      <c r="RGO156" s="991"/>
      <c r="RGP156" s="991"/>
      <c r="RGQ156" s="991"/>
      <c r="RGR156" s="991"/>
      <c r="RGS156" s="991"/>
      <c r="RGT156" s="991"/>
      <c r="RGU156" s="991"/>
      <c r="RGV156" s="991"/>
      <c r="RGW156" s="991"/>
      <c r="RGX156" s="991"/>
      <c r="RGY156" s="991"/>
      <c r="RGZ156" s="991"/>
      <c r="RHA156" s="991"/>
      <c r="RHB156" s="991"/>
      <c r="RHC156" s="991"/>
      <c r="RHD156" s="991"/>
      <c r="RHE156" s="991"/>
      <c r="RHF156" s="991"/>
      <c r="RHG156" s="991"/>
      <c r="RHH156" s="991"/>
      <c r="RHI156" s="991"/>
      <c r="RHJ156" s="991"/>
      <c r="RHK156" s="991"/>
      <c r="RHL156" s="991"/>
      <c r="RHM156" s="991"/>
      <c r="RHN156" s="991"/>
      <c r="RHO156" s="991"/>
      <c r="RHP156" s="991"/>
      <c r="RHQ156" s="991"/>
      <c r="RHR156" s="991"/>
      <c r="RHS156" s="991"/>
      <c r="RHT156" s="991"/>
      <c r="RHU156" s="991"/>
      <c r="RHV156" s="991"/>
      <c r="RHW156" s="991"/>
      <c r="RHX156" s="991"/>
      <c r="RHY156" s="991"/>
      <c r="RHZ156" s="991"/>
      <c r="RIA156" s="991"/>
      <c r="RIB156" s="991"/>
      <c r="RIC156" s="991"/>
      <c r="RID156" s="991"/>
      <c r="RIE156" s="991"/>
      <c r="RIF156" s="991"/>
      <c r="RIG156" s="991"/>
      <c r="RIH156" s="991"/>
      <c r="RII156" s="991"/>
      <c r="RIJ156" s="991"/>
      <c r="RIK156" s="991"/>
      <c r="RIL156" s="991"/>
      <c r="RIM156" s="991"/>
      <c r="RIN156" s="991"/>
      <c r="RIO156" s="991"/>
      <c r="RIP156" s="991"/>
      <c r="RIQ156" s="991"/>
      <c r="RIR156" s="991"/>
      <c r="RIS156" s="991"/>
      <c r="RIT156" s="991"/>
      <c r="RIU156" s="991"/>
      <c r="RIV156" s="991"/>
      <c r="RIW156" s="991"/>
      <c r="RIX156" s="991"/>
      <c r="RIY156" s="991"/>
      <c r="RIZ156" s="991"/>
      <c r="RJA156" s="991"/>
      <c r="RJB156" s="991"/>
      <c r="RJC156" s="991"/>
      <c r="RJD156" s="991"/>
      <c r="RJE156" s="991"/>
      <c r="RJF156" s="991"/>
      <c r="RJG156" s="991"/>
      <c r="RJH156" s="991"/>
      <c r="RJI156" s="991"/>
      <c r="RJJ156" s="991"/>
      <c r="RJK156" s="991"/>
      <c r="RJL156" s="991"/>
      <c r="RJM156" s="991"/>
      <c r="RJN156" s="991"/>
      <c r="RJO156" s="991"/>
      <c r="RJP156" s="991"/>
      <c r="RJQ156" s="991"/>
      <c r="RJR156" s="991"/>
      <c r="RJS156" s="991"/>
      <c r="RJT156" s="991"/>
      <c r="RJU156" s="991"/>
      <c r="RJV156" s="991"/>
      <c r="RJW156" s="991"/>
      <c r="RJX156" s="991"/>
      <c r="RJY156" s="991"/>
      <c r="RJZ156" s="991"/>
      <c r="RKA156" s="991"/>
      <c r="RKB156" s="991"/>
      <c r="RKC156" s="991"/>
      <c r="RKD156" s="991"/>
      <c r="RKE156" s="991"/>
      <c r="RKF156" s="991"/>
      <c r="RKG156" s="991"/>
      <c r="RKH156" s="991"/>
      <c r="RKI156" s="991"/>
      <c r="RKJ156" s="991"/>
      <c r="RKK156" s="991"/>
      <c r="RKL156" s="991"/>
      <c r="RKM156" s="991"/>
      <c r="RKN156" s="991"/>
      <c r="RKO156" s="991"/>
      <c r="RKP156" s="991"/>
      <c r="RKQ156" s="991"/>
      <c r="RKR156" s="991"/>
      <c r="RKS156" s="991"/>
      <c r="RKT156" s="991"/>
      <c r="RKU156" s="991"/>
      <c r="RKV156" s="991"/>
      <c r="RKW156" s="991"/>
      <c r="RKX156" s="991"/>
      <c r="RKY156" s="991"/>
      <c r="RKZ156" s="991"/>
      <c r="RLA156" s="991"/>
      <c r="RLB156" s="991"/>
      <c r="RLC156" s="991"/>
      <c r="RLD156" s="991"/>
      <c r="RLE156" s="991"/>
      <c r="RLF156" s="991"/>
      <c r="RLG156" s="991"/>
      <c r="RLH156" s="991"/>
      <c r="RLI156" s="991"/>
      <c r="RLJ156" s="991"/>
      <c r="RLK156" s="991"/>
      <c r="RLL156" s="991"/>
      <c r="RLM156" s="991"/>
      <c r="RLN156" s="991"/>
      <c r="RLO156" s="991"/>
      <c r="RLP156" s="991"/>
      <c r="RLQ156" s="991"/>
      <c r="RLR156" s="991"/>
      <c r="RLS156" s="991"/>
      <c r="RLT156" s="991"/>
      <c r="RLU156" s="991"/>
      <c r="RLV156" s="991"/>
      <c r="RLW156" s="991"/>
      <c r="RLX156" s="991"/>
      <c r="RLY156" s="991"/>
      <c r="RLZ156" s="991"/>
      <c r="RMA156" s="991"/>
      <c r="RMB156" s="991"/>
      <c r="RMC156" s="991"/>
      <c r="RMD156" s="991"/>
      <c r="RME156" s="991"/>
      <c r="RMF156" s="991"/>
      <c r="RMG156" s="991"/>
      <c r="RMH156" s="991"/>
      <c r="RMI156" s="991"/>
      <c r="RMJ156" s="991"/>
      <c r="RMK156" s="991"/>
      <c r="RML156" s="991"/>
      <c r="RMM156" s="991"/>
      <c r="RMN156" s="991"/>
      <c r="RMO156" s="991"/>
      <c r="RMP156" s="991"/>
      <c r="RMQ156" s="991"/>
      <c r="RMR156" s="991"/>
      <c r="RMS156" s="991"/>
      <c r="RMT156" s="991"/>
      <c r="RMU156" s="991"/>
      <c r="RMV156" s="991"/>
      <c r="RMW156" s="991"/>
      <c r="RMX156" s="991"/>
      <c r="RMY156" s="991"/>
      <c r="RMZ156" s="991"/>
      <c r="RNA156" s="991"/>
      <c r="RNB156" s="991"/>
      <c r="RNC156" s="991"/>
      <c r="RND156" s="991"/>
      <c r="RNE156" s="991"/>
      <c r="RNF156" s="991"/>
      <c r="RNG156" s="991"/>
      <c r="RNH156" s="991"/>
      <c r="RNI156" s="991"/>
      <c r="RNJ156" s="991"/>
      <c r="RNK156" s="991"/>
      <c r="RNL156" s="991"/>
      <c r="RNM156" s="991"/>
      <c r="RNN156" s="991"/>
      <c r="RNO156" s="991"/>
      <c r="RNP156" s="991"/>
      <c r="RNQ156" s="991"/>
      <c r="RNR156" s="991"/>
      <c r="RNS156" s="991"/>
      <c r="RNT156" s="991"/>
      <c r="RNU156" s="991"/>
      <c r="RNV156" s="991"/>
      <c r="RNW156" s="991"/>
      <c r="RNX156" s="991"/>
      <c r="RNY156" s="991"/>
      <c r="RNZ156" s="991"/>
      <c r="ROA156" s="991"/>
      <c r="ROB156" s="991"/>
      <c r="ROC156" s="991"/>
      <c r="ROD156" s="991"/>
      <c r="ROE156" s="991"/>
      <c r="ROF156" s="991"/>
      <c r="ROG156" s="991"/>
      <c r="ROH156" s="991"/>
      <c r="ROI156" s="991"/>
      <c r="ROJ156" s="991"/>
      <c r="ROK156" s="991"/>
      <c r="ROL156" s="991"/>
      <c r="ROM156" s="991"/>
      <c r="RON156" s="991"/>
      <c r="ROO156" s="991"/>
      <c r="ROP156" s="991"/>
      <c r="ROQ156" s="991"/>
      <c r="ROR156" s="991"/>
      <c r="ROS156" s="991"/>
      <c r="ROT156" s="991"/>
      <c r="ROU156" s="991"/>
      <c r="ROV156" s="991"/>
      <c r="ROW156" s="991"/>
      <c r="ROX156" s="991"/>
      <c r="ROY156" s="991"/>
      <c r="ROZ156" s="991"/>
      <c r="RPA156" s="991"/>
      <c r="RPB156" s="991"/>
      <c r="RPC156" s="991"/>
      <c r="RPD156" s="991"/>
      <c r="RPE156" s="991"/>
      <c r="RPF156" s="991"/>
      <c r="RPG156" s="991"/>
      <c r="RPH156" s="991"/>
      <c r="RPI156" s="991"/>
      <c r="RPJ156" s="991"/>
      <c r="RPK156" s="991"/>
      <c r="RPL156" s="991"/>
      <c r="RPM156" s="991"/>
      <c r="RPN156" s="991"/>
      <c r="RPO156" s="991"/>
      <c r="RPP156" s="991"/>
      <c r="RPQ156" s="991"/>
      <c r="RPR156" s="991"/>
      <c r="RPS156" s="991"/>
      <c r="RPT156" s="991"/>
      <c r="RPU156" s="991"/>
      <c r="RPV156" s="991"/>
      <c r="RPW156" s="991"/>
      <c r="RPX156" s="991"/>
      <c r="RPY156" s="991"/>
      <c r="RPZ156" s="991"/>
      <c r="RQA156" s="991"/>
      <c r="RQB156" s="991"/>
      <c r="RQC156" s="991"/>
      <c r="RQD156" s="991"/>
      <c r="RQE156" s="991"/>
      <c r="RQF156" s="991"/>
      <c r="RQG156" s="991"/>
      <c r="RQH156" s="991"/>
      <c r="RQI156" s="991"/>
      <c r="RQJ156" s="991"/>
      <c r="RQK156" s="991"/>
      <c r="RQL156" s="991"/>
      <c r="RQM156" s="991"/>
      <c r="RQN156" s="991"/>
      <c r="RQO156" s="991"/>
      <c r="RQP156" s="991"/>
      <c r="RQQ156" s="991"/>
      <c r="RQR156" s="991"/>
      <c r="RQS156" s="991"/>
      <c r="RQT156" s="991"/>
      <c r="RQU156" s="991"/>
      <c r="RQV156" s="991"/>
      <c r="RQW156" s="991"/>
      <c r="RQX156" s="991"/>
      <c r="RQY156" s="991"/>
      <c r="RQZ156" s="991"/>
      <c r="RRA156" s="991"/>
      <c r="RRB156" s="991"/>
      <c r="RRC156" s="991"/>
      <c r="RRD156" s="991"/>
      <c r="RRE156" s="991"/>
      <c r="RRF156" s="991"/>
      <c r="RRG156" s="991"/>
      <c r="RRH156" s="991"/>
      <c r="RRI156" s="991"/>
      <c r="RRJ156" s="991"/>
      <c r="RRK156" s="991"/>
      <c r="RRL156" s="991"/>
      <c r="RRM156" s="991"/>
      <c r="RRN156" s="991"/>
      <c r="RRO156" s="991"/>
      <c r="RRP156" s="991"/>
      <c r="RRQ156" s="991"/>
      <c r="RRR156" s="991"/>
      <c r="RRS156" s="991"/>
      <c r="RRT156" s="991"/>
      <c r="RRU156" s="991"/>
      <c r="RRV156" s="991"/>
      <c r="RRW156" s="991"/>
      <c r="RRX156" s="991"/>
      <c r="RRY156" s="991"/>
      <c r="RRZ156" s="991"/>
      <c r="RSA156" s="991"/>
      <c r="RSB156" s="991"/>
      <c r="RSC156" s="991"/>
      <c r="RSD156" s="991"/>
      <c r="RSE156" s="991"/>
      <c r="RSF156" s="991"/>
      <c r="RSG156" s="991"/>
      <c r="RSH156" s="991"/>
      <c r="RSI156" s="991"/>
      <c r="RSJ156" s="991"/>
      <c r="RSK156" s="991"/>
      <c r="RSL156" s="991"/>
      <c r="RSM156" s="991"/>
      <c r="RSN156" s="991"/>
      <c r="RSO156" s="991"/>
      <c r="RSP156" s="991"/>
      <c r="RSQ156" s="991"/>
      <c r="RSR156" s="991"/>
      <c r="RSS156" s="991"/>
      <c r="RST156" s="991"/>
      <c r="RSU156" s="991"/>
      <c r="RSV156" s="991"/>
      <c r="RSW156" s="991"/>
      <c r="RSX156" s="991"/>
      <c r="RSY156" s="991"/>
      <c r="RSZ156" s="991"/>
      <c r="RTA156" s="991"/>
      <c r="RTB156" s="991"/>
      <c r="RTC156" s="991"/>
      <c r="RTD156" s="991"/>
      <c r="RTE156" s="991"/>
      <c r="RTF156" s="991"/>
      <c r="RTG156" s="991"/>
      <c r="RTH156" s="991"/>
      <c r="RTI156" s="991"/>
      <c r="RTJ156" s="991"/>
      <c r="RTK156" s="991"/>
      <c r="RTL156" s="991"/>
      <c r="RTM156" s="991"/>
      <c r="RTN156" s="991"/>
      <c r="RTO156" s="991"/>
      <c r="RTP156" s="991"/>
      <c r="RTQ156" s="991"/>
      <c r="RTR156" s="991"/>
      <c r="RTS156" s="991"/>
      <c r="RTT156" s="991"/>
      <c r="RTU156" s="991"/>
      <c r="RTV156" s="991"/>
      <c r="RTW156" s="991"/>
      <c r="RTX156" s="991"/>
      <c r="RTY156" s="991"/>
      <c r="RTZ156" s="991"/>
      <c r="RUA156" s="991"/>
      <c r="RUB156" s="991"/>
      <c r="RUC156" s="991"/>
      <c r="RUD156" s="991"/>
      <c r="RUE156" s="991"/>
      <c r="RUF156" s="991"/>
      <c r="RUG156" s="991"/>
      <c r="RUH156" s="991"/>
      <c r="RUI156" s="991"/>
      <c r="RUJ156" s="991"/>
      <c r="RUK156" s="991"/>
      <c r="RUL156" s="991"/>
      <c r="RUM156" s="991"/>
      <c r="RUN156" s="991"/>
      <c r="RUO156" s="991"/>
      <c r="RUP156" s="991"/>
      <c r="RUQ156" s="991"/>
      <c r="RUR156" s="991"/>
      <c r="RUS156" s="991"/>
      <c r="RUT156" s="991"/>
      <c r="RUU156" s="991"/>
      <c r="RUV156" s="991"/>
      <c r="RUW156" s="991"/>
      <c r="RUX156" s="991"/>
      <c r="RUY156" s="991"/>
      <c r="RUZ156" s="991"/>
      <c r="RVA156" s="991"/>
      <c r="RVB156" s="991"/>
      <c r="RVC156" s="991"/>
      <c r="RVD156" s="991"/>
      <c r="RVE156" s="991"/>
      <c r="RVF156" s="991"/>
      <c r="RVG156" s="991"/>
      <c r="RVH156" s="991"/>
      <c r="RVI156" s="991"/>
      <c r="RVJ156" s="991"/>
      <c r="RVK156" s="991"/>
      <c r="RVL156" s="991"/>
      <c r="RVM156" s="991"/>
      <c r="RVN156" s="991"/>
      <c r="RVO156" s="991"/>
      <c r="RVP156" s="991"/>
      <c r="RVQ156" s="991"/>
      <c r="RVR156" s="991"/>
      <c r="RVS156" s="991"/>
      <c r="RVT156" s="991"/>
      <c r="RVU156" s="991"/>
      <c r="RVV156" s="991"/>
      <c r="RVW156" s="991"/>
      <c r="RVX156" s="991"/>
      <c r="RVY156" s="991"/>
      <c r="RVZ156" s="991"/>
      <c r="RWA156" s="991"/>
      <c r="RWB156" s="991"/>
      <c r="RWC156" s="991"/>
      <c r="RWD156" s="991"/>
      <c r="RWE156" s="991"/>
      <c r="RWF156" s="991"/>
      <c r="RWG156" s="991"/>
      <c r="RWH156" s="991"/>
      <c r="RWI156" s="991"/>
      <c r="RWJ156" s="991"/>
      <c r="RWK156" s="991"/>
      <c r="RWL156" s="991"/>
      <c r="RWM156" s="991"/>
      <c r="RWN156" s="991"/>
      <c r="RWO156" s="991"/>
      <c r="RWP156" s="991"/>
      <c r="RWQ156" s="991"/>
      <c r="RWR156" s="991"/>
      <c r="RWS156" s="991"/>
      <c r="RWT156" s="991"/>
      <c r="RWU156" s="991"/>
      <c r="RWV156" s="991"/>
      <c r="RWW156" s="991"/>
      <c r="RWX156" s="991"/>
      <c r="RWY156" s="991"/>
      <c r="RWZ156" s="991"/>
      <c r="RXA156" s="991"/>
      <c r="RXB156" s="991"/>
      <c r="RXC156" s="991"/>
      <c r="RXD156" s="991"/>
      <c r="RXE156" s="991"/>
      <c r="RXF156" s="991"/>
      <c r="RXG156" s="991"/>
      <c r="RXH156" s="991"/>
      <c r="RXI156" s="991"/>
      <c r="RXJ156" s="991"/>
      <c r="RXK156" s="991"/>
      <c r="RXL156" s="991"/>
      <c r="RXM156" s="991"/>
      <c r="RXN156" s="991"/>
      <c r="RXO156" s="991"/>
      <c r="RXP156" s="991"/>
      <c r="RXQ156" s="991"/>
      <c r="RXR156" s="991"/>
      <c r="RXS156" s="991"/>
      <c r="RXT156" s="991"/>
      <c r="RXU156" s="991"/>
      <c r="RXV156" s="991"/>
      <c r="RXW156" s="991"/>
      <c r="RXX156" s="991"/>
      <c r="RXY156" s="991"/>
      <c r="RXZ156" s="991"/>
      <c r="RYA156" s="991"/>
      <c r="RYB156" s="991"/>
      <c r="RYC156" s="991"/>
      <c r="RYD156" s="991"/>
      <c r="RYE156" s="991"/>
      <c r="RYF156" s="991"/>
      <c r="RYG156" s="991"/>
      <c r="RYH156" s="991"/>
      <c r="RYI156" s="991"/>
      <c r="RYJ156" s="991"/>
      <c r="RYK156" s="991"/>
      <c r="RYL156" s="991"/>
      <c r="RYM156" s="991"/>
      <c r="RYN156" s="991"/>
      <c r="RYO156" s="991"/>
      <c r="RYP156" s="991"/>
      <c r="RYQ156" s="991"/>
      <c r="RYR156" s="991"/>
      <c r="RYS156" s="991"/>
      <c r="RYT156" s="991"/>
      <c r="RYU156" s="991"/>
      <c r="RYV156" s="991"/>
      <c r="RYW156" s="991"/>
      <c r="RYX156" s="991"/>
      <c r="RYY156" s="991"/>
      <c r="RYZ156" s="991"/>
      <c r="RZA156" s="991"/>
      <c r="RZB156" s="991"/>
      <c r="RZC156" s="991"/>
      <c r="RZD156" s="991"/>
      <c r="RZE156" s="991"/>
      <c r="RZF156" s="991"/>
      <c r="RZG156" s="991"/>
      <c r="RZH156" s="991"/>
      <c r="RZI156" s="991"/>
      <c r="RZJ156" s="991"/>
      <c r="RZK156" s="991"/>
      <c r="RZL156" s="991"/>
      <c r="RZM156" s="991"/>
      <c r="RZN156" s="991"/>
      <c r="RZO156" s="991"/>
      <c r="RZP156" s="991"/>
      <c r="RZQ156" s="991"/>
      <c r="RZR156" s="991"/>
      <c r="RZS156" s="991"/>
      <c r="RZT156" s="991"/>
      <c r="RZU156" s="991"/>
      <c r="RZV156" s="991"/>
      <c r="RZW156" s="991"/>
      <c r="RZX156" s="991"/>
      <c r="RZY156" s="991"/>
      <c r="RZZ156" s="991"/>
      <c r="SAA156" s="991"/>
      <c r="SAB156" s="991"/>
      <c r="SAC156" s="991"/>
      <c r="SAD156" s="991"/>
      <c r="SAE156" s="991"/>
      <c r="SAF156" s="991"/>
      <c r="SAG156" s="991"/>
      <c r="SAH156" s="991"/>
      <c r="SAI156" s="991"/>
      <c r="SAJ156" s="991"/>
      <c r="SAK156" s="991"/>
      <c r="SAL156" s="991"/>
      <c r="SAM156" s="991"/>
      <c r="SAN156" s="991"/>
      <c r="SAO156" s="991"/>
      <c r="SAP156" s="991"/>
      <c r="SAQ156" s="991"/>
      <c r="SAR156" s="991"/>
      <c r="SAS156" s="991"/>
      <c r="SAT156" s="991"/>
      <c r="SAU156" s="991"/>
      <c r="SAV156" s="991"/>
      <c r="SAW156" s="991"/>
      <c r="SAX156" s="991"/>
      <c r="SAY156" s="991"/>
      <c r="SAZ156" s="991"/>
      <c r="SBA156" s="991"/>
      <c r="SBB156" s="991"/>
      <c r="SBC156" s="991"/>
      <c r="SBD156" s="991"/>
      <c r="SBE156" s="991"/>
      <c r="SBF156" s="991"/>
      <c r="SBG156" s="991"/>
      <c r="SBH156" s="991"/>
      <c r="SBI156" s="991"/>
      <c r="SBJ156" s="991"/>
      <c r="SBK156" s="991"/>
      <c r="SBL156" s="991"/>
      <c r="SBM156" s="991"/>
      <c r="SBN156" s="991"/>
      <c r="SBO156" s="991"/>
      <c r="SBP156" s="991"/>
      <c r="SBQ156" s="991"/>
      <c r="SBR156" s="991"/>
      <c r="SBS156" s="991"/>
      <c r="SBT156" s="991"/>
      <c r="SBU156" s="991"/>
      <c r="SBV156" s="991"/>
      <c r="SBW156" s="991"/>
      <c r="SBX156" s="991"/>
      <c r="SBY156" s="991"/>
      <c r="SBZ156" s="991"/>
      <c r="SCA156" s="991"/>
      <c r="SCB156" s="991"/>
      <c r="SCC156" s="991"/>
      <c r="SCD156" s="991"/>
      <c r="SCE156" s="991"/>
      <c r="SCF156" s="991"/>
      <c r="SCG156" s="991"/>
      <c r="SCH156" s="991"/>
      <c r="SCI156" s="991"/>
      <c r="SCJ156" s="991"/>
      <c r="SCK156" s="991"/>
      <c r="SCL156" s="991"/>
      <c r="SCM156" s="991"/>
      <c r="SCN156" s="991"/>
      <c r="SCO156" s="991"/>
      <c r="SCP156" s="991"/>
      <c r="SCQ156" s="991"/>
      <c r="SCR156" s="991"/>
      <c r="SCS156" s="991"/>
      <c r="SCT156" s="991"/>
      <c r="SCU156" s="991"/>
      <c r="SCV156" s="991"/>
      <c r="SCW156" s="991"/>
      <c r="SCX156" s="991"/>
      <c r="SCY156" s="991"/>
      <c r="SCZ156" s="991"/>
      <c r="SDA156" s="991"/>
      <c r="SDB156" s="991"/>
      <c r="SDC156" s="991"/>
      <c r="SDD156" s="991"/>
      <c r="SDE156" s="991"/>
      <c r="SDF156" s="991"/>
      <c r="SDG156" s="991"/>
      <c r="SDH156" s="991"/>
      <c r="SDI156" s="991"/>
      <c r="SDJ156" s="991"/>
      <c r="SDK156" s="991"/>
      <c r="SDL156" s="991"/>
      <c r="SDM156" s="991"/>
      <c r="SDN156" s="991"/>
      <c r="SDO156" s="991"/>
      <c r="SDP156" s="991"/>
      <c r="SDQ156" s="991"/>
      <c r="SDR156" s="991"/>
      <c r="SDS156" s="991"/>
      <c r="SDT156" s="991"/>
      <c r="SDU156" s="991"/>
      <c r="SDV156" s="991"/>
      <c r="SDW156" s="991"/>
      <c r="SDX156" s="991"/>
      <c r="SDY156" s="991"/>
      <c r="SDZ156" s="991"/>
      <c r="SEA156" s="991"/>
      <c r="SEB156" s="991"/>
      <c r="SEC156" s="991"/>
      <c r="SED156" s="991"/>
      <c r="SEE156" s="991"/>
      <c r="SEF156" s="991"/>
      <c r="SEG156" s="991"/>
      <c r="SEH156" s="991"/>
      <c r="SEI156" s="991"/>
      <c r="SEJ156" s="991"/>
      <c r="SEK156" s="991"/>
      <c r="SEL156" s="991"/>
      <c r="SEM156" s="991"/>
      <c r="SEN156" s="991"/>
      <c r="SEO156" s="991"/>
      <c r="SEP156" s="991"/>
      <c r="SEQ156" s="991"/>
      <c r="SER156" s="991"/>
      <c r="SES156" s="991"/>
      <c r="SET156" s="991"/>
      <c r="SEU156" s="991"/>
      <c r="SEV156" s="991"/>
      <c r="SEW156" s="991"/>
      <c r="SEX156" s="991"/>
      <c r="SEY156" s="991"/>
      <c r="SEZ156" s="991"/>
      <c r="SFA156" s="991"/>
      <c r="SFB156" s="991"/>
      <c r="SFC156" s="991"/>
      <c r="SFD156" s="991"/>
      <c r="SFE156" s="991"/>
      <c r="SFF156" s="991"/>
      <c r="SFG156" s="991"/>
      <c r="SFH156" s="991"/>
      <c r="SFI156" s="991"/>
      <c r="SFJ156" s="991"/>
      <c r="SFK156" s="991"/>
      <c r="SFL156" s="991"/>
      <c r="SFM156" s="991"/>
      <c r="SFN156" s="991"/>
      <c r="SFO156" s="991"/>
      <c r="SFP156" s="991"/>
      <c r="SFQ156" s="991"/>
      <c r="SFR156" s="991"/>
      <c r="SFS156" s="991"/>
      <c r="SFT156" s="991"/>
      <c r="SFU156" s="991"/>
      <c r="SFV156" s="991"/>
      <c r="SFW156" s="991"/>
      <c r="SFX156" s="991"/>
      <c r="SFY156" s="991"/>
      <c r="SFZ156" s="991"/>
      <c r="SGA156" s="991"/>
      <c r="SGB156" s="991"/>
      <c r="SGC156" s="991"/>
      <c r="SGD156" s="991"/>
      <c r="SGE156" s="991"/>
      <c r="SGF156" s="991"/>
      <c r="SGG156" s="991"/>
      <c r="SGH156" s="991"/>
      <c r="SGI156" s="991"/>
      <c r="SGJ156" s="991"/>
      <c r="SGK156" s="991"/>
      <c r="SGL156" s="991"/>
      <c r="SGM156" s="991"/>
      <c r="SGN156" s="991"/>
      <c r="SGO156" s="991"/>
      <c r="SGP156" s="991"/>
      <c r="SGQ156" s="991"/>
      <c r="SGR156" s="991"/>
      <c r="SGS156" s="991"/>
      <c r="SGT156" s="991"/>
      <c r="SGU156" s="991"/>
      <c r="SGV156" s="991"/>
      <c r="SGW156" s="991"/>
      <c r="SGX156" s="991"/>
      <c r="SGY156" s="991"/>
      <c r="SGZ156" s="991"/>
      <c r="SHA156" s="991"/>
      <c r="SHB156" s="991"/>
      <c r="SHC156" s="991"/>
      <c r="SHD156" s="991"/>
      <c r="SHE156" s="991"/>
      <c r="SHF156" s="991"/>
      <c r="SHG156" s="991"/>
      <c r="SHH156" s="991"/>
      <c r="SHI156" s="991"/>
      <c r="SHJ156" s="991"/>
      <c r="SHK156" s="991"/>
      <c r="SHL156" s="991"/>
      <c r="SHM156" s="991"/>
      <c r="SHN156" s="991"/>
      <c r="SHO156" s="991"/>
      <c r="SHP156" s="991"/>
      <c r="SHQ156" s="991"/>
      <c r="SHR156" s="991"/>
      <c r="SHS156" s="991"/>
      <c r="SHT156" s="991"/>
      <c r="SHU156" s="991"/>
      <c r="SHV156" s="991"/>
      <c r="SHW156" s="991"/>
      <c r="SHX156" s="991"/>
      <c r="SHY156" s="991"/>
      <c r="SHZ156" s="991"/>
      <c r="SIA156" s="991"/>
      <c r="SIB156" s="991"/>
      <c r="SIC156" s="991"/>
      <c r="SID156" s="991"/>
      <c r="SIE156" s="991"/>
      <c r="SIF156" s="991"/>
      <c r="SIG156" s="991"/>
      <c r="SIH156" s="991"/>
      <c r="SII156" s="991"/>
      <c r="SIJ156" s="991"/>
      <c r="SIK156" s="991"/>
      <c r="SIL156" s="991"/>
      <c r="SIM156" s="991"/>
      <c r="SIN156" s="991"/>
      <c r="SIO156" s="991"/>
      <c r="SIP156" s="991"/>
      <c r="SIQ156" s="991"/>
      <c r="SIR156" s="991"/>
      <c r="SIS156" s="991"/>
      <c r="SIT156" s="991"/>
      <c r="SIU156" s="991"/>
      <c r="SIV156" s="991"/>
      <c r="SIW156" s="991"/>
      <c r="SIX156" s="991"/>
      <c r="SIY156" s="991"/>
      <c r="SIZ156" s="991"/>
      <c r="SJA156" s="991"/>
      <c r="SJB156" s="991"/>
      <c r="SJC156" s="991"/>
      <c r="SJD156" s="991"/>
      <c r="SJE156" s="991"/>
      <c r="SJF156" s="991"/>
      <c r="SJG156" s="991"/>
      <c r="SJH156" s="991"/>
      <c r="SJI156" s="991"/>
      <c r="SJJ156" s="991"/>
      <c r="SJK156" s="991"/>
      <c r="SJL156" s="991"/>
      <c r="SJM156" s="991"/>
      <c r="SJN156" s="991"/>
      <c r="SJO156" s="991"/>
      <c r="SJP156" s="991"/>
      <c r="SJQ156" s="991"/>
      <c r="SJR156" s="991"/>
      <c r="SJS156" s="991"/>
      <c r="SJT156" s="991"/>
      <c r="SJU156" s="991"/>
      <c r="SJV156" s="991"/>
      <c r="SJW156" s="991"/>
      <c r="SJX156" s="991"/>
      <c r="SJY156" s="991"/>
      <c r="SJZ156" s="991"/>
      <c r="SKA156" s="991"/>
      <c r="SKB156" s="991"/>
      <c r="SKC156" s="991"/>
      <c r="SKD156" s="991"/>
      <c r="SKE156" s="991"/>
      <c r="SKF156" s="991"/>
      <c r="SKG156" s="991"/>
      <c r="SKH156" s="991"/>
      <c r="SKI156" s="991"/>
      <c r="SKJ156" s="991"/>
      <c r="SKK156" s="991"/>
      <c r="SKL156" s="991"/>
      <c r="SKM156" s="991"/>
      <c r="SKN156" s="991"/>
      <c r="SKO156" s="991"/>
      <c r="SKP156" s="991"/>
      <c r="SKQ156" s="991"/>
      <c r="SKR156" s="991"/>
      <c r="SKS156" s="991"/>
      <c r="SKT156" s="991"/>
      <c r="SKU156" s="991"/>
      <c r="SKV156" s="991"/>
      <c r="SKW156" s="991"/>
      <c r="SKX156" s="991"/>
      <c r="SKY156" s="991"/>
      <c r="SKZ156" s="991"/>
      <c r="SLA156" s="991"/>
      <c r="SLB156" s="991"/>
      <c r="SLC156" s="991"/>
      <c r="SLD156" s="991"/>
      <c r="SLE156" s="991"/>
      <c r="SLF156" s="991"/>
      <c r="SLG156" s="991"/>
      <c r="SLH156" s="991"/>
      <c r="SLI156" s="991"/>
      <c r="SLJ156" s="991"/>
      <c r="SLK156" s="991"/>
      <c r="SLL156" s="991"/>
      <c r="SLM156" s="991"/>
      <c r="SLN156" s="991"/>
      <c r="SLO156" s="991"/>
      <c r="SLP156" s="991"/>
      <c r="SLQ156" s="991"/>
      <c r="SLR156" s="991"/>
      <c r="SLS156" s="991"/>
      <c r="SLT156" s="991"/>
      <c r="SLU156" s="991"/>
      <c r="SLV156" s="991"/>
      <c r="SLW156" s="991"/>
      <c r="SLX156" s="991"/>
      <c r="SLY156" s="991"/>
      <c r="SLZ156" s="991"/>
      <c r="SMA156" s="991"/>
      <c r="SMB156" s="991"/>
      <c r="SMC156" s="991"/>
      <c r="SMD156" s="991"/>
      <c r="SME156" s="991"/>
      <c r="SMF156" s="991"/>
      <c r="SMG156" s="991"/>
      <c r="SMH156" s="991"/>
      <c r="SMI156" s="991"/>
      <c r="SMJ156" s="991"/>
      <c r="SMK156" s="991"/>
      <c r="SML156" s="991"/>
      <c r="SMM156" s="991"/>
      <c r="SMN156" s="991"/>
      <c r="SMO156" s="991"/>
      <c r="SMP156" s="991"/>
      <c r="SMQ156" s="991"/>
      <c r="SMR156" s="991"/>
      <c r="SMS156" s="991"/>
      <c r="SMT156" s="991"/>
      <c r="SMU156" s="991"/>
      <c r="SMV156" s="991"/>
      <c r="SMW156" s="991"/>
      <c r="SMX156" s="991"/>
      <c r="SMY156" s="991"/>
      <c r="SMZ156" s="991"/>
      <c r="SNA156" s="991"/>
      <c r="SNB156" s="991"/>
      <c r="SNC156" s="991"/>
      <c r="SND156" s="991"/>
      <c r="SNE156" s="991"/>
      <c r="SNF156" s="991"/>
      <c r="SNG156" s="991"/>
      <c r="SNH156" s="991"/>
      <c r="SNI156" s="991"/>
      <c r="SNJ156" s="991"/>
      <c r="SNK156" s="991"/>
      <c r="SNL156" s="991"/>
      <c r="SNM156" s="991"/>
      <c r="SNN156" s="991"/>
      <c r="SNO156" s="991"/>
      <c r="SNP156" s="991"/>
      <c r="SNQ156" s="991"/>
      <c r="SNR156" s="991"/>
      <c r="SNS156" s="991"/>
      <c r="SNT156" s="991"/>
      <c r="SNU156" s="991"/>
      <c r="SNV156" s="991"/>
      <c r="SNW156" s="991"/>
      <c r="SNX156" s="991"/>
      <c r="SNY156" s="991"/>
      <c r="SNZ156" s="991"/>
      <c r="SOA156" s="991"/>
      <c r="SOB156" s="991"/>
      <c r="SOC156" s="991"/>
      <c r="SOD156" s="991"/>
      <c r="SOE156" s="991"/>
      <c r="SOF156" s="991"/>
      <c r="SOG156" s="991"/>
      <c r="SOH156" s="991"/>
      <c r="SOI156" s="991"/>
      <c r="SOJ156" s="991"/>
      <c r="SOK156" s="991"/>
      <c r="SOL156" s="991"/>
      <c r="SOM156" s="991"/>
      <c r="SON156" s="991"/>
      <c r="SOO156" s="991"/>
      <c r="SOP156" s="991"/>
      <c r="SOQ156" s="991"/>
      <c r="SOR156" s="991"/>
      <c r="SOS156" s="991"/>
      <c r="SOT156" s="991"/>
      <c r="SOU156" s="991"/>
      <c r="SOV156" s="991"/>
      <c r="SOW156" s="991"/>
      <c r="SOX156" s="991"/>
      <c r="SOY156" s="991"/>
      <c r="SOZ156" s="991"/>
      <c r="SPA156" s="991"/>
      <c r="SPB156" s="991"/>
      <c r="SPC156" s="991"/>
      <c r="SPD156" s="991"/>
      <c r="SPE156" s="991"/>
      <c r="SPF156" s="991"/>
      <c r="SPG156" s="991"/>
      <c r="SPH156" s="991"/>
      <c r="SPI156" s="991"/>
      <c r="SPJ156" s="991"/>
      <c r="SPK156" s="991"/>
      <c r="SPL156" s="991"/>
      <c r="SPM156" s="991"/>
      <c r="SPN156" s="991"/>
      <c r="SPO156" s="991"/>
      <c r="SPP156" s="991"/>
      <c r="SPQ156" s="991"/>
      <c r="SPR156" s="991"/>
      <c r="SPS156" s="991"/>
      <c r="SPT156" s="991"/>
      <c r="SPU156" s="991"/>
      <c r="SPV156" s="991"/>
      <c r="SPW156" s="991"/>
      <c r="SPX156" s="991"/>
      <c r="SPY156" s="991"/>
      <c r="SPZ156" s="991"/>
      <c r="SQA156" s="991"/>
      <c r="SQB156" s="991"/>
      <c r="SQC156" s="991"/>
      <c r="SQD156" s="991"/>
      <c r="SQE156" s="991"/>
      <c r="SQF156" s="991"/>
      <c r="SQG156" s="991"/>
      <c r="SQH156" s="991"/>
      <c r="SQI156" s="991"/>
      <c r="SQJ156" s="991"/>
      <c r="SQK156" s="991"/>
      <c r="SQL156" s="991"/>
      <c r="SQM156" s="991"/>
      <c r="SQN156" s="991"/>
      <c r="SQO156" s="991"/>
      <c r="SQP156" s="991"/>
      <c r="SQQ156" s="991"/>
      <c r="SQR156" s="991"/>
      <c r="SQS156" s="991"/>
      <c r="SQT156" s="991"/>
      <c r="SQU156" s="991"/>
      <c r="SQV156" s="991"/>
      <c r="SQW156" s="991"/>
      <c r="SQX156" s="991"/>
      <c r="SQY156" s="991"/>
      <c r="SQZ156" s="991"/>
      <c r="SRA156" s="991"/>
      <c r="SRB156" s="991"/>
      <c r="SRC156" s="991"/>
      <c r="SRD156" s="991"/>
      <c r="SRE156" s="991"/>
      <c r="SRF156" s="991"/>
      <c r="SRG156" s="991"/>
      <c r="SRH156" s="991"/>
      <c r="SRI156" s="991"/>
      <c r="SRJ156" s="991"/>
      <c r="SRK156" s="991"/>
      <c r="SRL156" s="991"/>
      <c r="SRM156" s="991"/>
      <c r="SRN156" s="991"/>
      <c r="SRO156" s="991"/>
      <c r="SRP156" s="991"/>
      <c r="SRQ156" s="991"/>
      <c r="SRR156" s="991"/>
      <c r="SRS156" s="991"/>
      <c r="SRT156" s="991"/>
      <c r="SRU156" s="991"/>
      <c r="SRV156" s="991"/>
      <c r="SRW156" s="991"/>
      <c r="SRX156" s="991"/>
      <c r="SRY156" s="991"/>
      <c r="SRZ156" s="991"/>
      <c r="SSA156" s="991"/>
      <c r="SSB156" s="991"/>
      <c r="SSC156" s="991"/>
      <c r="SSD156" s="991"/>
      <c r="SSE156" s="991"/>
      <c r="SSF156" s="991"/>
      <c r="SSG156" s="991"/>
      <c r="SSH156" s="991"/>
      <c r="SSI156" s="991"/>
      <c r="SSJ156" s="991"/>
      <c r="SSK156" s="991"/>
      <c r="SSL156" s="991"/>
      <c r="SSM156" s="991"/>
      <c r="SSN156" s="991"/>
      <c r="SSO156" s="991"/>
      <c r="SSP156" s="991"/>
      <c r="SSQ156" s="991"/>
      <c r="SSR156" s="991"/>
      <c r="SSS156" s="991"/>
      <c r="SST156" s="991"/>
      <c r="SSU156" s="991"/>
      <c r="SSV156" s="991"/>
      <c r="SSW156" s="991"/>
      <c r="SSX156" s="991"/>
      <c r="SSY156" s="991"/>
      <c r="SSZ156" s="991"/>
      <c r="STA156" s="991"/>
      <c r="STB156" s="991"/>
      <c r="STC156" s="991"/>
      <c r="STD156" s="991"/>
      <c r="STE156" s="991"/>
      <c r="STF156" s="991"/>
      <c r="STG156" s="991"/>
      <c r="STH156" s="991"/>
      <c r="STI156" s="991"/>
      <c r="STJ156" s="991"/>
      <c r="STK156" s="991"/>
      <c r="STL156" s="991"/>
      <c r="STM156" s="991"/>
      <c r="STN156" s="991"/>
      <c r="STO156" s="991"/>
      <c r="STP156" s="991"/>
      <c r="STQ156" s="991"/>
      <c r="STR156" s="991"/>
      <c r="STS156" s="991"/>
      <c r="STT156" s="991"/>
      <c r="STU156" s="991"/>
      <c r="STV156" s="991"/>
      <c r="STW156" s="991"/>
      <c r="STX156" s="991"/>
      <c r="STY156" s="991"/>
      <c r="STZ156" s="991"/>
      <c r="SUA156" s="991"/>
      <c r="SUB156" s="991"/>
      <c r="SUC156" s="991"/>
      <c r="SUD156" s="991"/>
      <c r="SUE156" s="991"/>
      <c r="SUF156" s="991"/>
      <c r="SUG156" s="991"/>
      <c r="SUH156" s="991"/>
      <c r="SUI156" s="991"/>
      <c r="SUJ156" s="991"/>
      <c r="SUK156" s="991"/>
      <c r="SUL156" s="991"/>
      <c r="SUM156" s="991"/>
      <c r="SUN156" s="991"/>
      <c r="SUO156" s="991"/>
      <c r="SUP156" s="991"/>
      <c r="SUQ156" s="991"/>
      <c r="SUR156" s="991"/>
      <c r="SUS156" s="991"/>
      <c r="SUT156" s="991"/>
      <c r="SUU156" s="991"/>
      <c r="SUV156" s="991"/>
      <c r="SUW156" s="991"/>
      <c r="SUX156" s="991"/>
      <c r="SUY156" s="991"/>
      <c r="SUZ156" s="991"/>
      <c r="SVA156" s="991"/>
      <c r="SVB156" s="991"/>
      <c r="SVC156" s="991"/>
      <c r="SVD156" s="991"/>
      <c r="SVE156" s="991"/>
      <c r="SVF156" s="991"/>
      <c r="SVG156" s="991"/>
      <c r="SVH156" s="991"/>
      <c r="SVI156" s="991"/>
      <c r="SVJ156" s="991"/>
      <c r="SVK156" s="991"/>
      <c r="SVL156" s="991"/>
      <c r="SVM156" s="991"/>
      <c r="SVN156" s="991"/>
      <c r="SVO156" s="991"/>
      <c r="SVP156" s="991"/>
      <c r="SVQ156" s="991"/>
      <c r="SVR156" s="991"/>
      <c r="SVS156" s="991"/>
      <c r="SVT156" s="991"/>
      <c r="SVU156" s="991"/>
      <c r="SVV156" s="991"/>
      <c r="SVW156" s="991"/>
      <c r="SVX156" s="991"/>
      <c r="SVY156" s="991"/>
      <c r="SVZ156" s="991"/>
      <c r="SWA156" s="991"/>
      <c r="SWB156" s="991"/>
      <c r="SWC156" s="991"/>
      <c r="SWD156" s="991"/>
      <c r="SWE156" s="991"/>
      <c r="SWF156" s="991"/>
      <c r="SWG156" s="991"/>
      <c r="SWH156" s="991"/>
      <c r="SWI156" s="991"/>
      <c r="SWJ156" s="991"/>
      <c r="SWK156" s="991"/>
      <c r="SWL156" s="991"/>
      <c r="SWM156" s="991"/>
      <c r="SWN156" s="991"/>
      <c r="SWO156" s="991"/>
      <c r="SWP156" s="991"/>
      <c r="SWQ156" s="991"/>
      <c r="SWR156" s="991"/>
      <c r="SWS156" s="991"/>
      <c r="SWT156" s="991"/>
      <c r="SWU156" s="991"/>
      <c r="SWV156" s="991"/>
      <c r="SWW156" s="991"/>
      <c r="SWX156" s="991"/>
      <c r="SWY156" s="991"/>
      <c r="SWZ156" s="991"/>
      <c r="SXA156" s="991"/>
      <c r="SXB156" s="991"/>
      <c r="SXC156" s="991"/>
      <c r="SXD156" s="991"/>
      <c r="SXE156" s="991"/>
      <c r="SXF156" s="991"/>
      <c r="SXG156" s="991"/>
      <c r="SXH156" s="991"/>
      <c r="SXI156" s="991"/>
      <c r="SXJ156" s="991"/>
      <c r="SXK156" s="991"/>
      <c r="SXL156" s="991"/>
      <c r="SXM156" s="991"/>
      <c r="SXN156" s="991"/>
      <c r="SXO156" s="991"/>
      <c r="SXP156" s="991"/>
      <c r="SXQ156" s="991"/>
      <c r="SXR156" s="991"/>
      <c r="SXS156" s="991"/>
      <c r="SXT156" s="991"/>
      <c r="SXU156" s="991"/>
      <c r="SXV156" s="991"/>
      <c r="SXW156" s="991"/>
      <c r="SXX156" s="991"/>
      <c r="SXY156" s="991"/>
      <c r="SXZ156" s="991"/>
      <c r="SYA156" s="991"/>
      <c r="SYB156" s="991"/>
      <c r="SYC156" s="991"/>
      <c r="SYD156" s="991"/>
      <c r="SYE156" s="991"/>
      <c r="SYF156" s="991"/>
      <c r="SYG156" s="991"/>
      <c r="SYH156" s="991"/>
      <c r="SYI156" s="991"/>
      <c r="SYJ156" s="991"/>
      <c r="SYK156" s="991"/>
      <c r="SYL156" s="991"/>
      <c r="SYM156" s="991"/>
      <c r="SYN156" s="991"/>
      <c r="SYO156" s="991"/>
      <c r="SYP156" s="991"/>
      <c r="SYQ156" s="991"/>
      <c r="SYR156" s="991"/>
      <c r="SYS156" s="991"/>
      <c r="SYT156" s="991"/>
      <c r="SYU156" s="991"/>
      <c r="SYV156" s="991"/>
      <c r="SYW156" s="991"/>
      <c r="SYX156" s="991"/>
      <c r="SYY156" s="991"/>
      <c r="SYZ156" s="991"/>
      <c r="SZA156" s="991"/>
      <c r="SZB156" s="991"/>
      <c r="SZC156" s="991"/>
      <c r="SZD156" s="991"/>
      <c r="SZE156" s="991"/>
      <c r="SZF156" s="991"/>
      <c r="SZG156" s="991"/>
      <c r="SZH156" s="991"/>
      <c r="SZI156" s="991"/>
      <c r="SZJ156" s="991"/>
      <c r="SZK156" s="991"/>
      <c r="SZL156" s="991"/>
      <c r="SZM156" s="991"/>
      <c r="SZN156" s="991"/>
      <c r="SZO156" s="991"/>
      <c r="SZP156" s="991"/>
      <c r="SZQ156" s="991"/>
      <c r="SZR156" s="991"/>
      <c r="SZS156" s="991"/>
      <c r="SZT156" s="991"/>
      <c r="SZU156" s="991"/>
      <c r="SZV156" s="991"/>
      <c r="SZW156" s="991"/>
      <c r="SZX156" s="991"/>
      <c r="SZY156" s="991"/>
      <c r="SZZ156" s="991"/>
      <c r="TAA156" s="991"/>
      <c r="TAB156" s="991"/>
      <c r="TAC156" s="991"/>
      <c r="TAD156" s="991"/>
      <c r="TAE156" s="991"/>
      <c r="TAF156" s="991"/>
      <c r="TAG156" s="991"/>
      <c r="TAH156" s="991"/>
      <c r="TAI156" s="991"/>
      <c r="TAJ156" s="991"/>
      <c r="TAK156" s="991"/>
      <c r="TAL156" s="991"/>
      <c r="TAM156" s="991"/>
      <c r="TAN156" s="991"/>
      <c r="TAO156" s="991"/>
      <c r="TAP156" s="991"/>
      <c r="TAQ156" s="991"/>
      <c r="TAR156" s="991"/>
      <c r="TAS156" s="991"/>
      <c r="TAT156" s="991"/>
      <c r="TAU156" s="991"/>
      <c r="TAV156" s="991"/>
      <c r="TAW156" s="991"/>
      <c r="TAX156" s="991"/>
      <c r="TAY156" s="991"/>
      <c r="TAZ156" s="991"/>
      <c r="TBA156" s="991"/>
      <c r="TBB156" s="991"/>
      <c r="TBC156" s="991"/>
      <c r="TBD156" s="991"/>
      <c r="TBE156" s="991"/>
      <c r="TBF156" s="991"/>
      <c r="TBG156" s="991"/>
      <c r="TBH156" s="991"/>
      <c r="TBI156" s="991"/>
      <c r="TBJ156" s="991"/>
      <c r="TBK156" s="991"/>
      <c r="TBL156" s="991"/>
      <c r="TBM156" s="991"/>
      <c r="TBN156" s="991"/>
      <c r="TBO156" s="991"/>
      <c r="TBP156" s="991"/>
      <c r="TBQ156" s="991"/>
      <c r="TBR156" s="991"/>
      <c r="TBS156" s="991"/>
      <c r="TBT156" s="991"/>
      <c r="TBU156" s="991"/>
      <c r="TBV156" s="991"/>
      <c r="TBW156" s="991"/>
      <c r="TBX156" s="991"/>
      <c r="TBY156" s="991"/>
      <c r="TBZ156" s="991"/>
      <c r="TCA156" s="991"/>
      <c r="TCB156" s="991"/>
      <c r="TCC156" s="991"/>
      <c r="TCD156" s="991"/>
      <c r="TCE156" s="991"/>
      <c r="TCF156" s="991"/>
      <c r="TCG156" s="991"/>
      <c r="TCH156" s="991"/>
      <c r="TCI156" s="991"/>
      <c r="TCJ156" s="991"/>
      <c r="TCK156" s="991"/>
      <c r="TCL156" s="991"/>
      <c r="TCM156" s="991"/>
      <c r="TCN156" s="991"/>
      <c r="TCO156" s="991"/>
      <c r="TCP156" s="991"/>
      <c r="TCQ156" s="991"/>
      <c r="TCR156" s="991"/>
      <c r="TCS156" s="991"/>
      <c r="TCT156" s="991"/>
      <c r="TCU156" s="991"/>
      <c r="TCV156" s="991"/>
      <c r="TCW156" s="991"/>
      <c r="TCX156" s="991"/>
      <c r="TCY156" s="991"/>
      <c r="TCZ156" s="991"/>
      <c r="TDA156" s="991"/>
      <c r="TDB156" s="991"/>
      <c r="TDC156" s="991"/>
      <c r="TDD156" s="991"/>
      <c r="TDE156" s="991"/>
      <c r="TDF156" s="991"/>
      <c r="TDG156" s="991"/>
      <c r="TDH156" s="991"/>
      <c r="TDI156" s="991"/>
      <c r="TDJ156" s="991"/>
      <c r="TDK156" s="991"/>
      <c r="TDL156" s="991"/>
      <c r="TDM156" s="991"/>
      <c r="TDN156" s="991"/>
      <c r="TDO156" s="991"/>
      <c r="TDP156" s="991"/>
      <c r="TDQ156" s="991"/>
      <c r="TDR156" s="991"/>
      <c r="TDS156" s="991"/>
      <c r="TDT156" s="991"/>
      <c r="TDU156" s="991"/>
      <c r="TDV156" s="991"/>
      <c r="TDW156" s="991"/>
      <c r="TDX156" s="991"/>
      <c r="TDY156" s="991"/>
      <c r="TDZ156" s="991"/>
      <c r="TEA156" s="991"/>
      <c r="TEB156" s="991"/>
      <c r="TEC156" s="991"/>
      <c r="TED156" s="991"/>
      <c r="TEE156" s="991"/>
      <c r="TEF156" s="991"/>
      <c r="TEG156" s="991"/>
      <c r="TEH156" s="991"/>
      <c r="TEI156" s="991"/>
      <c r="TEJ156" s="991"/>
      <c r="TEK156" s="991"/>
      <c r="TEL156" s="991"/>
      <c r="TEM156" s="991"/>
      <c r="TEN156" s="991"/>
      <c r="TEO156" s="991"/>
      <c r="TEP156" s="991"/>
      <c r="TEQ156" s="991"/>
      <c r="TER156" s="991"/>
      <c r="TES156" s="991"/>
      <c r="TET156" s="991"/>
      <c r="TEU156" s="991"/>
      <c r="TEV156" s="991"/>
      <c r="TEW156" s="991"/>
      <c r="TEX156" s="991"/>
      <c r="TEY156" s="991"/>
      <c r="TEZ156" s="991"/>
      <c r="TFA156" s="991"/>
      <c r="TFB156" s="991"/>
      <c r="TFC156" s="991"/>
      <c r="TFD156" s="991"/>
      <c r="TFE156" s="991"/>
      <c r="TFF156" s="991"/>
      <c r="TFG156" s="991"/>
      <c r="TFH156" s="991"/>
      <c r="TFI156" s="991"/>
      <c r="TFJ156" s="991"/>
      <c r="TFK156" s="991"/>
      <c r="TFL156" s="991"/>
      <c r="TFM156" s="991"/>
      <c r="TFN156" s="991"/>
      <c r="TFO156" s="991"/>
      <c r="TFP156" s="991"/>
      <c r="TFQ156" s="991"/>
      <c r="TFR156" s="991"/>
      <c r="TFS156" s="991"/>
      <c r="TFT156" s="991"/>
      <c r="TFU156" s="991"/>
      <c r="TFV156" s="991"/>
      <c r="TFW156" s="991"/>
      <c r="TFX156" s="991"/>
      <c r="TFY156" s="991"/>
      <c r="TFZ156" s="991"/>
      <c r="TGA156" s="991"/>
      <c r="TGB156" s="991"/>
      <c r="TGC156" s="991"/>
      <c r="TGD156" s="991"/>
      <c r="TGE156" s="991"/>
      <c r="TGF156" s="991"/>
      <c r="TGG156" s="991"/>
      <c r="TGH156" s="991"/>
      <c r="TGI156" s="991"/>
      <c r="TGJ156" s="991"/>
      <c r="TGK156" s="991"/>
      <c r="TGL156" s="991"/>
      <c r="TGM156" s="991"/>
      <c r="TGN156" s="991"/>
      <c r="TGO156" s="991"/>
      <c r="TGP156" s="991"/>
      <c r="TGQ156" s="991"/>
      <c r="TGR156" s="991"/>
      <c r="TGS156" s="991"/>
      <c r="TGT156" s="991"/>
      <c r="TGU156" s="991"/>
      <c r="TGV156" s="991"/>
      <c r="TGW156" s="991"/>
      <c r="TGX156" s="991"/>
      <c r="TGY156" s="991"/>
      <c r="TGZ156" s="991"/>
      <c r="THA156" s="991"/>
      <c r="THB156" s="991"/>
      <c r="THC156" s="991"/>
      <c r="THD156" s="991"/>
      <c r="THE156" s="991"/>
      <c r="THF156" s="991"/>
      <c r="THG156" s="991"/>
      <c r="THH156" s="991"/>
      <c r="THI156" s="991"/>
      <c r="THJ156" s="991"/>
      <c r="THK156" s="991"/>
      <c r="THL156" s="991"/>
      <c r="THM156" s="991"/>
      <c r="THN156" s="991"/>
      <c r="THO156" s="991"/>
      <c r="THP156" s="991"/>
      <c r="THQ156" s="991"/>
      <c r="THR156" s="991"/>
      <c r="THS156" s="991"/>
      <c r="THT156" s="991"/>
      <c r="THU156" s="991"/>
      <c r="THV156" s="991"/>
      <c r="THW156" s="991"/>
      <c r="THX156" s="991"/>
      <c r="THY156" s="991"/>
      <c r="THZ156" s="991"/>
      <c r="TIA156" s="991"/>
      <c r="TIB156" s="991"/>
      <c r="TIC156" s="991"/>
      <c r="TID156" s="991"/>
      <c r="TIE156" s="991"/>
      <c r="TIF156" s="991"/>
      <c r="TIG156" s="991"/>
      <c r="TIH156" s="991"/>
      <c r="TII156" s="991"/>
      <c r="TIJ156" s="991"/>
      <c r="TIK156" s="991"/>
      <c r="TIL156" s="991"/>
      <c r="TIM156" s="991"/>
      <c r="TIN156" s="991"/>
      <c r="TIO156" s="991"/>
      <c r="TIP156" s="991"/>
      <c r="TIQ156" s="991"/>
      <c r="TIR156" s="991"/>
      <c r="TIS156" s="991"/>
      <c r="TIT156" s="991"/>
      <c r="TIU156" s="991"/>
      <c r="TIV156" s="991"/>
      <c r="TIW156" s="991"/>
      <c r="TIX156" s="991"/>
      <c r="TIY156" s="991"/>
      <c r="TIZ156" s="991"/>
      <c r="TJA156" s="991"/>
      <c r="TJB156" s="991"/>
      <c r="TJC156" s="991"/>
      <c r="TJD156" s="991"/>
      <c r="TJE156" s="991"/>
      <c r="TJF156" s="991"/>
      <c r="TJG156" s="991"/>
      <c r="TJH156" s="991"/>
      <c r="TJI156" s="991"/>
      <c r="TJJ156" s="991"/>
      <c r="TJK156" s="991"/>
      <c r="TJL156" s="991"/>
      <c r="TJM156" s="991"/>
      <c r="TJN156" s="991"/>
      <c r="TJO156" s="991"/>
      <c r="TJP156" s="991"/>
      <c r="TJQ156" s="991"/>
      <c r="TJR156" s="991"/>
      <c r="TJS156" s="991"/>
      <c r="TJT156" s="991"/>
      <c r="TJU156" s="991"/>
      <c r="TJV156" s="991"/>
      <c r="TJW156" s="991"/>
      <c r="TJX156" s="991"/>
      <c r="TJY156" s="991"/>
      <c r="TJZ156" s="991"/>
      <c r="TKA156" s="991"/>
      <c r="TKB156" s="991"/>
      <c r="TKC156" s="991"/>
      <c r="TKD156" s="991"/>
      <c r="TKE156" s="991"/>
      <c r="TKF156" s="991"/>
      <c r="TKG156" s="991"/>
      <c r="TKH156" s="991"/>
      <c r="TKI156" s="991"/>
      <c r="TKJ156" s="991"/>
      <c r="TKK156" s="991"/>
      <c r="TKL156" s="991"/>
      <c r="TKM156" s="991"/>
      <c r="TKN156" s="991"/>
      <c r="TKO156" s="991"/>
      <c r="TKP156" s="991"/>
      <c r="TKQ156" s="991"/>
      <c r="TKR156" s="991"/>
      <c r="TKS156" s="991"/>
      <c r="TKT156" s="991"/>
      <c r="TKU156" s="991"/>
      <c r="TKV156" s="991"/>
      <c r="TKW156" s="991"/>
      <c r="TKX156" s="991"/>
      <c r="TKY156" s="991"/>
      <c r="TKZ156" s="991"/>
      <c r="TLA156" s="991"/>
      <c r="TLB156" s="991"/>
      <c r="TLC156" s="991"/>
      <c r="TLD156" s="991"/>
      <c r="TLE156" s="991"/>
      <c r="TLF156" s="991"/>
      <c r="TLG156" s="991"/>
      <c r="TLH156" s="991"/>
      <c r="TLI156" s="991"/>
      <c r="TLJ156" s="991"/>
      <c r="TLK156" s="991"/>
      <c r="TLL156" s="991"/>
      <c r="TLM156" s="991"/>
      <c r="TLN156" s="991"/>
      <c r="TLO156" s="991"/>
      <c r="TLP156" s="991"/>
      <c r="TLQ156" s="991"/>
      <c r="TLR156" s="991"/>
      <c r="TLS156" s="991"/>
      <c r="TLT156" s="991"/>
      <c r="TLU156" s="991"/>
      <c r="TLV156" s="991"/>
      <c r="TLW156" s="991"/>
      <c r="TLX156" s="991"/>
      <c r="TLY156" s="991"/>
      <c r="TLZ156" s="991"/>
      <c r="TMA156" s="991"/>
      <c r="TMB156" s="991"/>
      <c r="TMC156" s="991"/>
      <c r="TMD156" s="991"/>
      <c r="TME156" s="991"/>
      <c r="TMF156" s="991"/>
      <c r="TMG156" s="991"/>
      <c r="TMH156" s="991"/>
      <c r="TMI156" s="991"/>
      <c r="TMJ156" s="991"/>
      <c r="TMK156" s="991"/>
      <c r="TML156" s="991"/>
      <c r="TMM156" s="991"/>
      <c r="TMN156" s="991"/>
      <c r="TMO156" s="991"/>
      <c r="TMP156" s="991"/>
      <c r="TMQ156" s="991"/>
      <c r="TMR156" s="991"/>
      <c r="TMS156" s="991"/>
      <c r="TMT156" s="991"/>
      <c r="TMU156" s="991"/>
      <c r="TMV156" s="991"/>
      <c r="TMW156" s="991"/>
      <c r="TMX156" s="991"/>
      <c r="TMY156" s="991"/>
      <c r="TMZ156" s="991"/>
      <c r="TNA156" s="991"/>
      <c r="TNB156" s="991"/>
      <c r="TNC156" s="991"/>
      <c r="TND156" s="991"/>
      <c r="TNE156" s="991"/>
      <c r="TNF156" s="991"/>
      <c r="TNG156" s="991"/>
      <c r="TNH156" s="991"/>
      <c r="TNI156" s="991"/>
      <c r="TNJ156" s="991"/>
      <c r="TNK156" s="991"/>
      <c r="TNL156" s="991"/>
      <c r="TNM156" s="991"/>
      <c r="TNN156" s="991"/>
      <c r="TNO156" s="991"/>
      <c r="TNP156" s="991"/>
      <c r="TNQ156" s="991"/>
      <c r="TNR156" s="991"/>
      <c r="TNS156" s="991"/>
      <c r="TNT156" s="991"/>
      <c r="TNU156" s="991"/>
      <c r="TNV156" s="991"/>
      <c r="TNW156" s="991"/>
      <c r="TNX156" s="991"/>
      <c r="TNY156" s="991"/>
      <c r="TNZ156" s="991"/>
      <c r="TOA156" s="991"/>
      <c r="TOB156" s="991"/>
      <c r="TOC156" s="991"/>
      <c r="TOD156" s="991"/>
      <c r="TOE156" s="991"/>
      <c r="TOF156" s="991"/>
      <c r="TOG156" s="991"/>
      <c r="TOH156" s="991"/>
      <c r="TOI156" s="991"/>
      <c r="TOJ156" s="991"/>
      <c r="TOK156" s="991"/>
      <c r="TOL156" s="991"/>
      <c r="TOM156" s="991"/>
      <c r="TON156" s="991"/>
      <c r="TOO156" s="991"/>
      <c r="TOP156" s="991"/>
      <c r="TOQ156" s="991"/>
      <c r="TOR156" s="991"/>
      <c r="TOS156" s="991"/>
      <c r="TOT156" s="991"/>
      <c r="TOU156" s="991"/>
      <c r="TOV156" s="991"/>
      <c r="TOW156" s="991"/>
      <c r="TOX156" s="991"/>
      <c r="TOY156" s="991"/>
      <c r="TOZ156" s="991"/>
      <c r="TPA156" s="991"/>
      <c r="TPB156" s="991"/>
      <c r="TPC156" s="991"/>
      <c r="TPD156" s="991"/>
      <c r="TPE156" s="991"/>
      <c r="TPF156" s="991"/>
      <c r="TPG156" s="991"/>
      <c r="TPH156" s="991"/>
      <c r="TPI156" s="991"/>
      <c r="TPJ156" s="991"/>
      <c r="TPK156" s="991"/>
      <c r="TPL156" s="991"/>
      <c r="TPM156" s="991"/>
      <c r="TPN156" s="991"/>
      <c r="TPO156" s="991"/>
      <c r="TPP156" s="991"/>
      <c r="TPQ156" s="991"/>
      <c r="TPR156" s="991"/>
      <c r="TPS156" s="991"/>
      <c r="TPT156" s="991"/>
      <c r="TPU156" s="991"/>
      <c r="TPV156" s="991"/>
      <c r="TPW156" s="991"/>
      <c r="TPX156" s="991"/>
      <c r="TPY156" s="991"/>
      <c r="TPZ156" s="991"/>
      <c r="TQA156" s="991"/>
      <c r="TQB156" s="991"/>
      <c r="TQC156" s="991"/>
      <c r="TQD156" s="991"/>
      <c r="TQE156" s="991"/>
      <c r="TQF156" s="991"/>
      <c r="TQG156" s="991"/>
      <c r="TQH156" s="991"/>
      <c r="TQI156" s="991"/>
      <c r="TQJ156" s="991"/>
      <c r="TQK156" s="991"/>
      <c r="TQL156" s="991"/>
      <c r="TQM156" s="991"/>
      <c r="TQN156" s="991"/>
      <c r="TQO156" s="991"/>
      <c r="TQP156" s="991"/>
      <c r="TQQ156" s="991"/>
      <c r="TQR156" s="991"/>
      <c r="TQS156" s="991"/>
      <c r="TQT156" s="991"/>
      <c r="TQU156" s="991"/>
      <c r="TQV156" s="991"/>
      <c r="TQW156" s="991"/>
      <c r="TQX156" s="991"/>
      <c r="TQY156" s="991"/>
      <c r="TQZ156" s="991"/>
      <c r="TRA156" s="991"/>
      <c r="TRB156" s="991"/>
      <c r="TRC156" s="991"/>
      <c r="TRD156" s="991"/>
      <c r="TRE156" s="991"/>
      <c r="TRF156" s="991"/>
      <c r="TRG156" s="991"/>
      <c r="TRH156" s="991"/>
      <c r="TRI156" s="991"/>
      <c r="TRJ156" s="991"/>
      <c r="TRK156" s="991"/>
      <c r="TRL156" s="991"/>
      <c r="TRM156" s="991"/>
      <c r="TRN156" s="991"/>
      <c r="TRO156" s="991"/>
      <c r="TRP156" s="991"/>
      <c r="TRQ156" s="991"/>
      <c r="TRR156" s="991"/>
      <c r="TRS156" s="991"/>
      <c r="TRT156" s="991"/>
      <c r="TRU156" s="991"/>
      <c r="TRV156" s="991"/>
      <c r="TRW156" s="991"/>
      <c r="TRX156" s="991"/>
      <c r="TRY156" s="991"/>
      <c r="TRZ156" s="991"/>
      <c r="TSA156" s="991"/>
      <c r="TSB156" s="991"/>
      <c r="TSC156" s="991"/>
      <c r="TSD156" s="991"/>
      <c r="TSE156" s="991"/>
      <c r="TSF156" s="991"/>
      <c r="TSG156" s="991"/>
      <c r="TSH156" s="991"/>
      <c r="TSI156" s="991"/>
      <c r="TSJ156" s="991"/>
      <c r="TSK156" s="991"/>
      <c r="TSL156" s="991"/>
      <c r="TSM156" s="991"/>
      <c r="TSN156" s="991"/>
      <c r="TSO156" s="991"/>
      <c r="TSP156" s="991"/>
      <c r="TSQ156" s="991"/>
      <c r="TSR156" s="991"/>
      <c r="TSS156" s="991"/>
      <c r="TST156" s="991"/>
      <c r="TSU156" s="991"/>
      <c r="TSV156" s="991"/>
      <c r="TSW156" s="991"/>
      <c r="TSX156" s="991"/>
      <c r="TSY156" s="991"/>
      <c r="TSZ156" s="991"/>
      <c r="TTA156" s="991"/>
      <c r="TTB156" s="991"/>
      <c r="TTC156" s="991"/>
      <c r="TTD156" s="991"/>
      <c r="TTE156" s="991"/>
      <c r="TTF156" s="991"/>
      <c r="TTG156" s="991"/>
      <c r="TTH156" s="991"/>
      <c r="TTI156" s="991"/>
      <c r="TTJ156" s="991"/>
      <c r="TTK156" s="991"/>
      <c r="TTL156" s="991"/>
      <c r="TTM156" s="991"/>
      <c r="TTN156" s="991"/>
      <c r="TTO156" s="991"/>
      <c r="TTP156" s="991"/>
      <c r="TTQ156" s="991"/>
      <c r="TTR156" s="991"/>
      <c r="TTS156" s="991"/>
      <c r="TTT156" s="991"/>
      <c r="TTU156" s="991"/>
      <c r="TTV156" s="991"/>
      <c r="TTW156" s="991"/>
      <c r="TTX156" s="991"/>
      <c r="TTY156" s="991"/>
      <c r="TTZ156" s="991"/>
      <c r="TUA156" s="991"/>
      <c r="TUB156" s="991"/>
      <c r="TUC156" s="991"/>
      <c r="TUD156" s="991"/>
      <c r="TUE156" s="991"/>
      <c r="TUF156" s="991"/>
      <c r="TUG156" s="991"/>
      <c r="TUH156" s="991"/>
      <c r="TUI156" s="991"/>
      <c r="TUJ156" s="991"/>
      <c r="TUK156" s="991"/>
      <c r="TUL156" s="991"/>
      <c r="TUM156" s="991"/>
      <c r="TUN156" s="991"/>
      <c r="TUO156" s="991"/>
      <c r="TUP156" s="991"/>
      <c r="TUQ156" s="991"/>
      <c r="TUR156" s="991"/>
      <c r="TUS156" s="991"/>
      <c r="TUT156" s="991"/>
      <c r="TUU156" s="991"/>
      <c r="TUV156" s="991"/>
      <c r="TUW156" s="991"/>
      <c r="TUX156" s="991"/>
      <c r="TUY156" s="991"/>
      <c r="TUZ156" s="991"/>
      <c r="TVA156" s="991"/>
      <c r="TVB156" s="991"/>
      <c r="TVC156" s="991"/>
      <c r="TVD156" s="991"/>
      <c r="TVE156" s="991"/>
      <c r="TVF156" s="991"/>
      <c r="TVG156" s="991"/>
      <c r="TVH156" s="991"/>
      <c r="TVI156" s="991"/>
      <c r="TVJ156" s="991"/>
      <c r="TVK156" s="991"/>
      <c r="TVL156" s="991"/>
      <c r="TVM156" s="991"/>
      <c r="TVN156" s="991"/>
      <c r="TVO156" s="991"/>
      <c r="TVP156" s="991"/>
      <c r="TVQ156" s="991"/>
      <c r="TVR156" s="991"/>
      <c r="TVS156" s="991"/>
      <c r="TVT156" s="991"/>
      <c r="TVU156" s="991"/>
      <c r="TVV156" s="991"/>
      <c r="TVW156" s="991"/>
      <c r="TVX156" s="991"/>
      <c r="TVY156" s="991"/>
      <c r="TVZ156" s="991"/>
      <c r="TWA156" s="991"/>
      <c r="TWB156" s="991"/>
      <c r="TWC156" s="991"/>
      <c r="TWD156" s="991"/>
      <c r="TWE156" s="991"/>
      <c r="TWF156" s="991"/>
      <c r="TWG156" s="991"/>
      <c r="TWH156" s="991"/>
      <c r="TWI156" s="991"/>
      <c r="TWJ156" s="991"/>
      <c r="TWK156" s="991"/>
      <c r="TWL156" s="991"/>
      <c r="TWM156" s="991"/>
      <c r="TWN156" s="991"/>
      <c r="TWO156" s="991"/>
      <c r="TWP156" s="991"/>
      <c r="TWQ156" s="991"/>
      <c r="TWR156" s="991"/>
      <c r="TWS156" s="991"/>
      <c r="TWT156" s="991"/>
      <c r="TWU156" s="991"/>
      <c r="TWV156" s="991"/>
      <c r="TWW156" s="991"/>
      <c r="TWX156" s="991"/>
      <c r="TWY156" s="991"/>
      <c r="TWZ156" s="991"/>
      <c r="TXA156" s="991"/>
      <c r="TXB156" s="991"/>
      <c r="TXC156" s="991"/>
      <c r="TXD156" s="991"/>
      <c r="TXE156" s="991"/>
      <c r="TXF156" s="991"/>
      <c r="TXG156" s="991"/>
      <c r="TXH156" s="991"/>
      <c r="TXI156" s="991"/>
      <c r="TXJ156" s="991"/>
      <c r="TXK156" s="991"/>
      <c r="TXL156" s="991"/>
      <c r="TXM156" s="991"/>
      <c r="TXN156" s="991"/>
      <c r="TXO156" s="991"/>
      <c r="TXP156" s="991"/>
      <c r="TXQ156" s="991"/>
      <c r="TXR156" s="991"/>
      <c r="TXS156" s="991"/>
      <c r="TXT156" s="991"/>
      <c r="TXU156" s="991"/>
      <c r="TXV156" s="991"/>
      <c r="TXW156" s="991"/>
      <c r="TXX156" s="991"/>
      <c r="TXY156" s="991"/>
      <c r="TXZ156" s="991"/>
      <c r="TYA156" s="991"/>
      <c r="TYB156" s="991"/>
      <c r="TYC156" s="991"/>
      <c r="TYD156" s="991"/>
      <c r="TYE156" s="991"/>
      <c r="TYF156" s="991"/>
      <c r="TYG156" s="991"/>
      <c r="TYH156" s="991"/>
      <c r="TYI156" s="991"/>
      <c r="TYJ156" s="991"/>
      <c r="TYK156" s="991"/>
      <c r="TYL156" s="991"/>
      <c r="TYM156" s="991"/>
      <c r="TYN156" s="991"/>
      <c r="TYO156" s="991"/>
      <c r="TYP156" s="991"/>
      <c r="TYQ156" s="991"/>
      <c r="TYR156" s="991"/>
      <c r="TYS156" s="991"/>
      <c r="TYT156" s="991"/>
      <c r="TYU156" s="991"/>
      <c r="TYV156" s="991"/>
      <c r="TYW156" s="991"/>
      <c r="TYX156" s="991"/>
      <c r="TYY156" s="991"/>
      <c r="TYZ156" s="991"/>
      <c r="TZA156" s="991"/>
      <c r="TZB156" s="991"/>
      <c r="TZC156" s="991"/>
      <c r="TZD156" s="991"/>
      <c r="TZE156" s="991"/>
      <c r="TZF156" s="991"/>
      <c r="TZG156" s="991"/>
      <c r="TZH156" s="991"/>
      <c r="TZI156" s="991"/>
      <c r="TZJ156" s="991"/>
      <c r="TZK156" s="991"/>
      <c r="TZL156" s="991"/>
      <c r="TZM156" s="991"/>
      <c r="TZN156" s="991"/>
      <c r="TZO156" s="991"/>
      <c r="TZP156" s="991"/>
      <c r="TZQ156" s="991"/>
      <c r="TZR156" s="991"/>
      <c r="TZS156" s="991"/>
      <c r="TZT156" s="991"/>
      <c r="TZU156" s="991"/>
      <c r="TZV156" s="991"/>
      <c r="TZW156" s="991"/>
      <c r="TZX156" s="991"/>
      <c r="TZY156" s="991"/>
      <c r="TZZ156" s="991"/>
      <c r="UAA156" s="991"/>
      <c r="UAB156" s="991"/>
      <c r="UAC156" s="991"/>
      <c r="UAD156" s="991"/>
      <c r="UAE156" s="991"/>
      <c r="UAF156" s="991"/>
      <c r="UAG156" s="991"/>
      <c r="UAH156" s="991"/>
      <c r="UAI156" s="991"/>
      <c r="UAJ156" s="991"/>
      <c r="UAK156" s="991"/>
      <c r="UAL156" s="991"/>
      <c r="UAM156" s="991"/>
      <c r="UAN156" s="991"/>
      <c r="UAO156" s="991"/>
      <c r="UAP156" s="991"/>
      <c r="UAQ156" s="991"/>
      <c r="UAR156" s="991"/>
      <c r="UAS156" s="991"/>
      <c r="UAT156" s="991"/>
      <c r="UAU156" s="991"/>
      <c r="UAV156" s="991"/>
      <c r="UAW156" s="991"/>
      <c r="UAX156" s="991"/>
      <c r="UAY156" s="991"/>
      <c r="UAZ156" s="991"/>
      <c r="UBA156" s="991"/>
      <c r="UBB156" s="991"/>
      <c r="UBC156" s="991"/>
      <c r="UBD156" s="991"/>
      <c r="UBE156" s="991"/>
      <c r="UBF156" s="991"/>
      <c r="UBG156" s="991"/>
      <c r="UBH156" s="991"/>
      <c r="UBI156" s="991"/>
      <c r="UBJ156" s="991"/>
      <c r="UBK156" s="991"/>
      <c r="UBL156" s="991"/>
      <c r="UBM156" s="991"/>
      <c r="UBN156" s="991"/>
      <c r="UBO156" s="991"/>
      <c r="UBP156" s="991"/>
      <c r="UBQ156" s="991"/>
      <c r="UBR156" s="991"/>
      <c r="UBS156" s="991"/>
      <c r="UBT156" s="991"/>
      <c r="UBU156" s="991"/>
      <c r="UBV156" s="991"/>
      <c r="UBW156" s="991"/>
      <c r="UBX156" s="991"/>
      <c r="UBY156" s="991"/>
      <c r="UBZ156" s="991"/>
      <c r="UCA156" s="991"/>
      <c r="UCB156" s="991"/>
      <c r="UCC156" s="991"/>
      <c r="UCD156" s="991"/>
      <c r="UCE156" s="991"/>
      <c r="UCF156" s="991"/>
      <c r="UCG156" s="991"/>
      <c r="UCH156" s="991"/>
      <c r="UCI156" s="991"/>
      <c r="UCJ156" s="991"/>
      <c r="UCK156" s="991"/>
      <c r="UCL156" s="991"/>
      <c r="UCM156" s="991"/>
      <c r="UCN156" s="991"/>
      <c r="UCO156" s="991"/>
      <c r="UCP156" s="991"/>
      <c r="UCQ156" s="991"/>
      <c r="UCR156" s="991"/>
      <c r="UCS156" s="991"/>
      <c r="UCT156" s="991"/>
      <c r="UCU156" s="991"/>
      <c r="UCV156" s="991"/>
      <c r="UCW156" s="991"/>
      <c r="UCX156" s="991"/>
      <c r="UCY156" s="991"/>
      <c r="UCZ156" s="991"/>
      <c r="UDA156" s="991"/>
      <c r="UDB156" s="991"/>
      <c r="UDC156" s="991"/>
      <c r="UDD156" s="991"/>
      <c r="UDE156" s="991"/>
      <c r="UDF156" s="991"/>
      <c r="UDG156" s="991"/>
      <c r="UDH156" s="991"/>
      <c r="UDI156" s="991"/>
      <c r="UDJ156" s="991"/>
      <c r="UDK156" s="991"/>
      <c r="UDL156" s="991"/>
      <c r="UDM156" s="991"/>
      <c r="UDN156" s="991"/>
      <c r="UDO156" s="991"/>
      <c r="UDP156" s="991"/>
      <c r="UDQ156" s="991"/>
      <c r="UDR156" s="991"/>
      <c r="UDS156" s="991"/>
      <c r="UDT156" s="991"/>
      <c r="UDU156" s="991"/>
      <c r="UDV156" s="991"/>
      <c r="UDW156" s="991"/>
      <c r="UDX156" s="991"/>
      <c r="UDY156" s="991"/>
      <c r="UDZ156" s="991"/>
      <c r="UEA156" s="991"/>
      <c r="UEB156" s="991"/>
      <c r="UEC156" s="991"/>
      <c r="UED156" s="991"/>
      <c r="UEE156" s="991"/>
      <c r="UEF156" s="991"/>
      <c r="UEG156" s="991"/>
      <c r="UEH156" s="991"/>
      <c r="UEI156" s="991"/>
      <c r="UEJ156" s="991"/>
      <c r="UEK156" s="991"/>
      <c r="UEL156" s="991"/>
      <c r="UEM156" s="991"/>
      <c r="UEN156" s="991"/>
      <c r="UEO156" s="991"/>
      <c r="UEP156" s="991"/>
      <c r="UEQ156" s="991"/>
      <c r="UER156" s="991"/>
      <c r="UES156" s="991"/>
      <c r="UET156" s="991"/>
      <c r="UEU156" s="991"/>
      <c r="UEV156" s="991"/>
      <c r="UEW156" s="991"/>
      <c r="UEX156" s="991"/>
      <c r="UEY156" s="991"/>
      <c r="UEZ156" s="991"/>
      <c r="UFA156" s="991"/>
      <c r="UFB156" s="991"/>
      <c r="UFC156" s="991"/>
      <c r="UFD156" s="991"/>
      <c r="UFE156" s="991"/>
      <c r="UFF156" s="991"/>
      <c r="UFG156" s="991"/>
      <c r="UFH156" s="991"/>
      <c r="UFI156" s="991"/>
      <c r="UFJ156" s="991"/>
      <c r="UFK156" s="991"/>
      <c r="UFL156" s="991"/>
      <c r="UFM156" s="991"/>
      <c r="UFN156" s="991"/>
      <c r="UFO156" s="991"/>
      <c r="UFP156" s="991"/>
      <c r="UFQ156" s="991"/>
      <c r="UFR156" s="991"/>
      <c r="UFS156" s="991"/>
      <c r="UFT156" s="991"/>
      <c r="UFU156" s="991"/>
      <c r="UFV156" s="991"/>
      <c r="UFW156" s="991"/>
      <c r="UFX156" s="991"/>
      <c r="UFY156" s="991"/>
      <c r="UFZ156" s="991"/>
      <c r="UGA156" s="991"/>
      <c r="UGB156" s="991"/>
      <c r="UGC156" s="991"/>
      <c r="UGD156" s="991"/>
      <c r="UGE156" s="991"/>
      <c r="UGF156" s="991"/>
      <c r="UGG156" s="991"/>
      <c r="UGH156" s="991"/>
      <c r="UGI156" s="991"/>
      <c r="UGJ156" s="991"/>
      <c r="UGK156" s="991"/>
      <c r="UGL156" s="991"/>
      <c r="UGM156" s="991"/>
      <c r="UGN156" s="991"/>
      <c r="UGO156" s="991"/>
      <c r="UGP156" s="991"/>
      <c r="UGQ156" s="991"/>
      <c r="UGR156" s="991"/>
      <c r="UGS156" s="991"/>
      <c r="UGT156" s="991"/>
      <c r="UGU156" s="991"/>
      <c r="UGV156" s="991"/>
      <c r="UGW156" s="991"/>
      <c r="UGX156" s="991"/>
      <c r="UGY156" s="991"/>
      <c r="UGZ156" s="991"/>
      <c r="UHA156" s="991"/>
      <c r="UHB156" s="991"/>
      <c r="UHC156" s="991"/>
      <c r="UHD156" s="991"/>
      <c r="UHE156" s="991"/>
      <c r="UHF156" s="991"/>
      <c r="UHG156" s="991"/>
      <c r="UHH156" s="991"/>
      <c r="UHI156" s="991"/>
      <c r="UHJ156" s="991"/>
      <c r="UHK156" s="991"/>
      <c r="UHL156" s="991"/>
      <c r="UHM156" s="991"/>
      <c r="UHN156" s="991"/>
      <c r="UHO156" s="991"/>
      <c r="UHP156" s="991"/>
      <c r="UHQ156" s="991"/>
      <c r="UHR156" s="991"/>
      <c r="UHS156" s="991"/>
      <c r="UHT156" s="991"/>
      <c r="UHU156" s="991"/>
      <c r="UHV156" s="991"/>
      <c r="UHW156" s="991"/>
      <c r="UHX156" s="991"/>
      <c r="UHY156" s="991"/>
      <c r="UHZ156" s="991"/>
      <c r="UIA156" s="991"/>
      <c r="UIB156" s="991"/>
      <c r="UIC156" s="991"/>
      <c r="UID156" s="991"/>
      <c r="UIE156" s="991"/>
      <c r="UIF156" s="991"/>
      <c r="UIG156" s="991"/>
      <c r="UIH156" s="991"/>
      <c r="UII156" s="991"/>
      <c r="UIJ156" s="991"/>
      <c r="UIK156" s="991"/>
      <c r="UIL156" s="991"/>
      <c r="UIM156" s="991"/>
      <c r="UIN156" s="991"/>
      <c r="UIO156" s="991"/>
      <c r="UIP156" s="991"/>
      <c r="UIQ156" s="991"/>
      <c r="UIR156" s="991"/>
      <c r="UIS156" s="991"/>
      <c r="UIT156" s="991"/>
      <c r="UIU156" s="991"/>
      <c r="UIV156" s="991"/>
      <c r="UIW156" s="991"/>
      <c r="UIX156" s="991"/>
      <c r="UIY156" s="991"/>
      <c r="UIZ156" s="991"/>
      <c r="UJA156" s="991"/>
      <c r="UJB156" s="991"/>
      <c r="UJC156" s="991"/>
      <c r="UJD156" s="991"/>
      <c r="UJE156" s="991"/>
      <c r="UJF156" s="991"/>
      <c r="UJG156" s="991"/>
      <c r="UJH156" s="991"/>
      <c r="UJI156" s="991"/>
      <c r="UJJ156" s="991"/>
      <c r="UJK156" s="991"/>
      <c r="UJL156" s="991"/>
      <c r="UJM156" s="991"/>
      <c r="UJN156" s="991"/>
      <c r="UJO156" s="991"/>
      <c r="UJP156" s="991"/>
      <c r="UJQ156" s="991"/>
      <c r="UJR156" s="991"/>
      <c r="UJS156" s="991"/>
      <c r="UJT156" s="991"/>
      <c r="UJU156" s="991"/>
      <c r="UJV156" s="991"/>
      <c r="UJW156" s="991"/>
      <c r="UJX156" s="991"/>
      <c r="UJY156" s="991"/>
      <c r="UJZ156" s="991"/>
      <c r="UKA156" s="991"/>
      <c r="UKB156" s="991"/>
      <c r="UKC156" s="991"/>
      <c r="UKD156" s="991"/>
      <c r="UKE156" s="991"/>
      <c r="UKF156" s="991"/>
      <c r="UKG156" s="991"/>
      <c r="UKH156" s="991"/>
      <c r="UKI156" s="991"/>
      <c r="UKJ156" s="991"/>
      <c r="UKK156" s="991"/>
      <c r="UKL156" s="991"/>
      <c r="UKM156" s="991"/>
      <c r="UKN156" s="991"/>
      <c r="UKO156" s="991"/>
      <c r="UKP156" s="991"/>
      <c r="UKQ156" s="991"/>
      <c r="UKR156" s="991"/>
      <c r="UKS156" s="991"/>
      <c r="UKT156" s="991"/>
      <c r="UKU156" s="991"/>
      <c r="UKV156" s="991"/>
      <c r="UKW156" s="991"/>
      <c r="UKX156" s="991"/>
      <c r="UKY156" s="991"/>
      <c r="UKZ156" s="991"/>
      <c r="ULA156" s="991"/>
      <c r="ULB156" s="991"/>
      <c r="ULC156" s="991"/>
      <c r="ULD156" s="991"/>
      <c r="ULE156" s="991"/>
      <c r="ULF156" s="991"/>
      <c r="ULG156" s="991"/>
      <c r="ULH156" s="991"/>
      <c r="ULI156" s="991"/>
      <c r="ULJ156" s="991"/>
      <c r="ULK156" s="991"/>
      <c r="ULL156" s="991"/>
      <c r="ULM156" s="991"/>
      <c r="ULN156" s="991"/>
      <c r="ULO156" s="991"/>
      <c r="ULP156" s="991"/>
      <c r="ULQ156" s="991"/>
      <c r="ULR156" s="991"/>
      <c r="ULS156" s="991"/>
      <c r="ULT156" s="991"/>
      <c r="ULU156" s="991"/>
      <c r="ULV156" s="991"/>
      <c r="ULW156" s="991"/>
      <c r="ULX156" s="991"/>
      <c r="ULY156" s="991"/>
      <c r="ULZ156" s="991"/>
      <c r="UMA156" s="991"/>
      <c r="UMB156" s="991"/>
      <c r="UMC156" s="991"/>
      <c r="UMD156" s="991"/>
      <c r="UME156" s="991"/>
      <c r="UMF156" s="991"/>
      <c r="UMG156" s="991"/>
      <c r="UMH156" s="991"/>
      <c r="UMI156" s="991"/>
      <c r="UMJ156" s="991"/>
      <c r="UMK156" s="991"/>
      <c r="UML156" s="991"/>
      <c r="UMM156" s="991"/>
      <c r="UMN156" s="991"/>
      <c r="UMO156" s="991"/>
      <c r="UMP156" s="991"/>
      <c r="UMQ156" s="991"/>
      <c r="UMR156" s="991"/>
      <c r="UMS156" s="991"/>
      <c r="UMT156" s="991"/>
      <c r="UMU156" s="991"/>
      <c r="UMV156" s="991"/>
      <c r="UMW156" s="991"/>
      <c r="UMX156" s="991"/>
      <c r="UMY156" s="991"/>
      <c r="UMZ156" s="991"/>
      <c r="UNA156" s="991"/>
      <c r="UNB156" s="991"/>
      <c r="UNC156" s="991"/>
      <c r="UND156" s="991"/>
      <c r="UNE156" s="991"/>
      <c r="UNF156" s="991"/>
      <c r="UNG156" s="991"/>
      <c r="UNH156" s="991"/>
      <c r="UNI156" s="991"/>
      <c r="UNJ156" s="991"/>
      <c r="UNK156" s="991"/>
      <c r="UNL156" s="991"/>
      <c r="UNM156" s="991"/>
      <c r="UNN156" s="991"/>
      <c r="UNO156" s="991"/>
      <c r="UNP156" s="991"/>
      <c r="UNQ156" s="991"/>
      <c r="UNR156" s="991"/>
      <c r="UNS156" s="991"/>
      <c r="UNT156" s="991"/>
      <c r="UNU156" s="991"/>
      <c r="UNV156" s="991"/>
      <c r="UNW156" s="991"/>
      <c r="UNX156" s="991"/>
      <c r="UNY156" s="991"/>
      <c r="UNZ156" s="991"/>
      <c r="UOA156" s="991"/>
      <c r="UOB156" s="991"/>
      <c r="UOC156" s="991"/>
      <c r="UOD156" s="991"/>
      <c r="UOE156" s="991"/>
      <c r="UOF156" s="991"/>
      <c r="UOG156" s="991"/>
      <c r="UOH156" s="991"/>
      <c r="UOI156" s="991"/>
      <c r="UOJ156" s="991"/>
      <c r="UOK156" s="991"/>
      <c r="UOL156" s="991"/>
      <c r="UOM156" s="991"/>
      <c r="UON156" s="991"/>
      <c r="UOO156" s="991"/>
      <c r="UOP156" s="991"/>
      <c r="UOQ156" s="991"/>
      <c r="UOR156" s="991"/>
      <c r="UOS156" s="991"/>
      <c r="UOT156" s="991"/>
      <c r="UOU156" s="991"/>
      <c r="UOV156" s="991"/>
      <c r="UOW156" s="991"/>
      <c r="UOX156" s="991"/>
      <c r="UOY156" s="991"/>
      <c r="UOZ156" s="991"/>
      <c r="UPA156" s="991"/>
      <c r="UPB156" s="991"/>
      <c r="UPC156" s="991"/>
      <c r="UPD156" s="991"/>
      <c r="UPE156" s="991"/>
      <c r="UPF156" s="991"/>
      <c r="UPG156" s="991"/>
      <c r="UPH156" s="991"/>
      <c r="UPI156" s="991"/>
      <c r="UPJ156" s="991"/>
      <c r="UPK156" s="991"/>
      <c r="UPL156" s="991"/>
      <c r="UPM156" s="991"/>
      <c r="UPN156" s="991"/>
      <c r="UPO156" s="991"/>
      <c r="UPP156" s="991"/>
      <c r="UPQ156" s="991"/>
      <c r="UPR156" s="991"/>
      <c r="UPS156" s="991"/>
      <c r="UPT156" s="991"/>
      <c r="UPU156" s="991"/>
      <c r="UPV156" s="991"/>
      <c r="UPW156" s="991"/>
      <c r="UPX156" s="991"/>
      <c r="UPY156" s="991"/>
      <c r="UPZ156" s="991"/>
      <c r="UQA156" s="991"/>
      <c r="UQB156" s="991"/>
      <c r="UQC156" s="991"/>
      <c r="UQD156" s="991"/>
      <c r="UQE156" s="991"/>
      <c r="UQF156" s="991"/>
      <c r="UQG156" s="991"/>
      <c r="UQH156" s="991"/>
      <c r="UQI156" s="991"/>
      <c r="UQJ156" s="991"/>
      <c r="UQK156" s="991"/>
      <c r="UQL156" s="991"/>
      <c r="UQM156" s="991"/>
      <c r="UQN156" s="991"/>
      <c r="UQO156" s="991"/>
      <c r="UQP156" s="991"/>
      <c r="UQQ156" s="991"/>
      <c r="UQR156" s="991"/>
      <c r="UQS156" s="991"/>
      <c r="UQT156" s="991"/>
      <c r="UQU156" s="991"/>
      <c r="UQV156" s="991"/>
      <c r="UQW156" s="991"/>
      <c r="UQX156" s="991"/>
      <c r="UQY156" s="991"/>
      <c r="UQZ156" s="991"/>
      <c r="URA156" s="991"/>
      <c r="URB156" s="991"/>
      <c r="URC156" s="991"/>
      <c r="URD156" s="991"/>
      <c r="URE156" s="991"/>
      <c r="URF156" s="991"/>
      <c r="URG156" s="991"/>
      <c r="URH156" s="991"/>
      <c r="URI156" s="991"/>
      <c r="URJ156" s="991"/>
      <c r="URK156" s="991"/>
      <c r="URL156" s="991"/>
      <c r="URM156" s="991"/>
      <c r="URN156" s="991"/>
      <c r="URO156" s="991"/>
      <c r="URP156" s="991"/>
      <c r="URQ156" s="991"/>
      <c r="URR156" s="991"/>
      <c r="URS156" s="991"/>
      <c r="URT156" s="991"/>
      <c r="URU156" s="991"/>
      <c r="URV156" s="991"/>
      <c r="URW156" s="991"/>
      <c r="URX156" s="991"/>
      <c r="URY156" s="991"/>
      <c r="URZ156" s="991"/>
      <c r="USA156" s="991"/>
      <c r="USB156" s="991"/>
      <c r="USC156" s="991"/>
      <c r="USD156" s="991"/>
      <c r="USE156" s="991"/>
      <c r="USF156" s="991"/>
      <c r="USG156" s="991"/>
      <c r="USH156" s="991"/>
      <c r="USI156" s="991"/>
      <c r="USJ156" s="991"/>
      <c r="USK156" s="991"/>
      <c r="USL156" s="991"/>
      <c r="USM156" s="991"/>
      <c r="USN156" s="991"/>
      <c r="USO156" s="991"/>
      <c r="USP156" s="991"/>
      <c r="USQ156" s="991"/>
      <c r="USR156" s="991"/>
      <c r="USS156" s="991"/>
      <c r="UST156" s="991"/>
      <c r="USU156" s="991"/>
      <c r="USV156" s="991"/>
      <c r="USW156" s="991"/>
      <c r="USX156" s="991"/>
      <c r="USY156" s="991"/>
      <c r="USZ156" s="991"/>
      <c r="UTA156" s="991"/>
      <c r="UTB156" s="991"/>
      <c r="UTC156" s="991"/>
      <c r="UTD156" s="991"/>
      <c r="UTE156" s="991"/>
      <c r="UTF156" s="991"/>
      <c r="UTG156" s="991"/>
      <c r="UTH156" s="991"/>
      <c r="UTI156" s="991"/>
      <c r="UTJ156" s="991"/>
      <c r="UTK156" s="991"/>
      <c r="UTL156" s="991"/>
      <c r="UTM156" s="991"/>
      <c r="UTN156" s="991"/>
      <c r="UTO156" s="991"/>
      <c r="UTP156" s="991"/>
      <c r="UTQ156" s="991"/>
      <c r="UTR156" s="991"/>
      <c r="UTS156" s="991"/>
      <c r="UTT156" s="991"/>
      <c r="UTU156" s="991"/>
      <c r="UTV156" s="991"/>
      <c r="UTW156" s="991"/>
      <c r="UTX156" s="991"/>
      <c r="UTY156" s="991"/>
      <c r="UTZ156" s="991"/>
      <c r="UUA156" s="991"/>
      <c r="UUB156" s="991"/>
      <c r="UUC156" s="991"/>
      <c r="UUD156" s="991"/>
      <c r="UUE156" s="991"/>
      <c r="UUF156" s="991"/>
      <c r="UUG156" s="991"/>
      <c r="UUH156" s="991"/>
      <c r="UUI156" s="991"/>
      <c r="UUJ156" s="991"/>
      <c r="UUK156" s="991"/>
      <c r="UUL156" s="991"/>
      <c r="UUM156" s="991"/>
      <c r="UUN156" s="991"/>
      <c r="UUO156" s="991"/>
      <c r="UUP156" s="991"/>
      <c r="UUQ156" s="991"/>
      <c r="UUR156" s="991"/>
      <c r="UUS156" s="991"/>
      <c r="UUT156" s="991"/>
      <c r="UUU156" s="991"/>
      <c r="UUV156" s="991"/>
      <c r="UUW156" s="991"/>
      <c r="UUX156" s="991"/>
      <c r="UUY156" s="991"/>
      <c r="UUZ156" s="991"/>
      <c r="UVA156" s="991"/>
      <c r="UVB156" s="991"/>
      <c r="UVC156" s="991"/>
      <c r="UVD156" s="991"/>
      <c r="UVE156" s="991"/>
      <c r="UVF156" s="991"/>
      <c r="UVG156" s="991"/>
      <c r="UVH156" s="991"/>
      <c r="UVI156" s="991"/>
      <c r="UVJ156" s="991"/>
      <c r="UVK156" s="991"/>
      <c r="UVL156" s="991"/>
      <c r="UVM156" s="991"/>
      <c r="UVN156" s="991"/>
      <c r="UVO156" s="991"/>
      <c r="UVP156" s="991"/>
      <c r="UVQ156" s="991"/>
      <c r="UVR156" s="991"/>
      <c r="UVS156" s="991"/>
      <c r="UVT156" s="991"/>
      <c r="UVU156" s="991"/>
      <c r="UVV156" s="991"/>
      <c r="UVW156" s="991"/>
      <c r="UVX156" s="991"/>
      <c r="UVY156" s="991"/>
      <c r="UVZ156" s="991"/>
      <c r="UWA156" s="991"/>
      <c r="UWB156" s="991"/>
      <c r="UWC156" s="991"/>
      <c r="UWD156" s="991"/>
      <c r="UWE156" s="991"/>
      <c r="UWF156" s="991"/>
      <c r="UWG156" s="991"/>
      <c r="UWH156" s="991"/>
      <c r="UWI156" s="991"/>
      <c r="UWJ156" s="991"/>
      <c r="UWK156" s="991"/>
      <c r="UWL156" s="991"/>
      <c r="UWM156" s="991"/>
      <c r="UWN156" s="991"/>
      <c r="UWO156" s="991"/>
      <c r="UWP156" s="991"/>
      <c r="UWQ156" s="991"/>
      <c r="UWR156" s="991"/>
      <c r="UWS156" s="991"/>
      <c r="UWT156" s="991"/>
      <c r="UWU156" s="991"/>
      <c r="UWV156" s="991"/>
      <c r="UWW156" s="991"/>
      <c r="UWX156" s="991"/>
      <c r="UWY156" s="991"/>
      <c r="UWZ156" s="991"/>
      <c r="UXA156" s="991"/>
      <c r="UXB156" s="991"/>
      <c r="UXC156" s="991"/>
      <c r="UXD156" s="991"/>
      <c r="UXE156" s="991"/>
      <c r="UXF156" s="991"/>
      <c r="UXG156" s="991"/>
      <c r="UXH156" s="991"/>
      <c r="UXI156" s="991"/>
      <c r="UXJ156" s="991"/>
      <c r="UXK156" s="991"/>
      <c r="UXL156" s="991"/>
      <c r="UXM156" s="991"/>
      <c r="UXN156" s="991"/>
      <c r="UXO156" s="991"/>
      <c r="UXP156" s="991"/>
      <c r="UXQ156" s="991"/>
      <c r="UXR156" s="991"/>
      <c r="UXS156" s="991"/>
      <c r="UXT156" s="991"/>
      <c r="UXU156" s="991"/>
      <c r="UXV156" s="991"/>
      <c r="UXW156" s="991"/>
      <c r="UXX156" s="991"/>
      <c r="UXY156" s="991"/>
      <c r="UXZ156" s="991"/>
      <c r="UYA156" s="991"/>
      <c r="UYB156" s="991"/>
      <c r="UYC156" s="991"/>
      <c r="UYD156" s="991"/>
      <c r="UYE156" s="991"/>
      <c r="UYF156" s="991"/>
      <c r="UYG156" s="991"/>
      <c r="UYH156" s="991"/>
      <c r="UYI156" s="991"/>
      <c r="UYJ156" s="991"/>
      <c r="UYK156" s="991"/>
      <c r="UYL156" s="991"/>
      <c r="UYM156" s="991"/>
      <c r="UYN156" s="991"/>
      <c r="UYO156" s="991"/>
      <c r="UYP156" s="991"/>
      <c r="UYQ156" s="991"/>
      <c r="UYR156" s="991"/>
      <c r="UYS156" s="991"/>
      <c r="UYT156" s="991"/>
      <c r="UYU156" s="991"/>
      <c r="UYV156" s="991"/>
      <c r="UYW156" s="991"/>
      <c r="UYX156" s="991"/>
      <c r="UYY156" s="991"/>
      <c r="UYZ156" s="991"/>
      <c r="UZA156" s="991"/>
      <c r="UZB156" s="991"/>
      <c r="UZC156" s="991"/>
      <c r="UZD156" s="991"/>
      <c r="UZE156" s="991"/>
      <c r="UZF156" s="991"/>
      <c r="UZG156" s="991"/>
      <c r="UZH156" s="991"/>
      <c r="UZI156" s="991"/>
      <c r="UZJ156" s="991"/>
      <c r="UZK156" s="991"/>
      <c r="UZL156" s="991"/>
      <c r="UZM156" s="991"/>
      <c r="UZN156" s="991"/>
      <c r="UZO156" s="991"/>
      <c r="UZP156" s="991"/>
      <c r="UZQ156" s="991"/>
      <c r="UZR156" s="991"/>
      <c r="UZS156" s="991"/>
      <c r="UZT156" s="991"/>
      <c r="UZU156" s="991"/>
      <c r="UZV156" s="991"/>
      <c r="UZW156" s="991"/>
      <c r="UZX156" s="991"/>
      <c r="UZY156" s="991"/>
      <c r="UZZ156" s="991"/>
      <c r="VAA156" s="991"/>
      <c r="VAB156" s="991"/>
      <c r="VAC156" s="991"/>
      <c r="VAD156" s="991"/>
      <c r="VAE156" s="991"/>
      <c r="VAF156" s="991"/>
      <c r="VAG156" s="991"/>
      <c r="VAH156" s="991"/>
      <c r="VAI156" s="991"/>
      <c r="VAJ156" s="991"/>
      <c r="VAK156" s="991"/>
      <c r="VAL156" s="991"/>
      <c r="VAM156" s="991"/>
      <c r="VAN156" s="991"/>
      <c r="VAO156" s="991"/>
      <c r="VAP156" s="991"/>
      <c r="VAQ156" s="991"/>
      <c r="VAR156" s="991"/>
      <c r="VAS156" s="991"/>
      <c r="VAT156" s="991"/>
      <c r="VAU156" s="991"/>
      <c r="VAV156" s="991"/>
      <c r="VAW156" s="991"/>
      <c r="VAX156" s="991"/>
      <c r="VAY156" s="991"/>
      <c r="VAZ156" s="991"/>
      <c r="VBA156" s="991"/>
      <c r="VBB156" s="991"/>
      <c r="VBC156" s="991"/>
      <c r="VBD156" s="991"/>
      <c r="VBE156" s="991"/>
      <c r="VBF156" s="991"/>
      <c r="VBG156" s="991"/>
      <c r="VBH156" s="991"/>
      <c r="VBI156" s="991"/>
      <c r="VBJ156" s="991"/>
      <c r="VBK156" s="991"/>
      <c r="VBL156" s="991"/>
      <c r="VBM156" s="991"/>
      <c r="VBN156" s="991"/>
      <c r="VBO156" s="991"/>
      <c r="VBP156" s="991"/>
      <c r="VBQ156" s="991"/>
      <c r="VBR156" s="991"/>
      <c r="VBS156" s="991"/>
      <c r="VBT156" s="991"/>
      <c r="VBU156" s="991"/>
      <c r="VBV156" s="991"/>
      <c r="VBW156" s="991"/>
      <c r="VBX156" s="991"/>
      <c r="VBY156" s="991"/>
      <c r="VBZ156" s="991"/>
      <c r="VCA156" s="991"/>
      <c r="VCB156" s="991"/>
      <c r="VCC156" s="991"/>
      <c r="VCD156" s="991"/>
      <c r="VCE156" s="991"/>
      <c r="VCF156" s="991"/>
      <c r="VCG156" s="991"/>
      <c r="VCH156" s="991"/>
      <c r="VCI156" s="991"/>
      <c r="VCJ156" s="991"/>
      <c r="VCK156" s="991"/>
      <c r="VCL156" s="991"/>
      <c r="VCM156" s="991"/>
      <c r="VCN156" s="991"/>
      <c r="VCO156" s="991"/>
      <c r="VCP156" s="991"/>
      <c r="VCQ156" s="991"/>
      <c r="VCR156" s="991"/>
      <c r="VCS156" s="991"/>
      <c r="VCT156" s="991"/>
      <c r="VCU156" s="991"/>
      <c r="VCV156" s="991"/>
      <c r="VCW156" s="991"/>
      <c r="VCX156" s="991"/>
      <c r="VCY156" s="991"/>
      <c r="VCZ156" s="991"/>
      <c r="VDA156" s="991"/>
      <c r="VDB156" s="991"/>
      <c r="VDC156" s="991"/>
      <c r="VDD156" s="991"/>
      <c r="VDE156" s="991"/>
      <c r="VDF156" s="991"/>
      <c r="VDG156" s="991"/>
      <c r="VDH156" s="991"/>
      <c r="VDI156" s="991"/>
      <c r="VDJ156" s="991"/>
      <c r="VDK156" s="991"/>
      <c r="VDL156" s="991"/>
      <c r="VDM156" s="991"/>
      <c r="VDN156" s="991"/>
      <c r="VDO156" s="991"/>
      <c r="VDP156" s="991"/>
      <c r="VDQ156" s="991"/>
      <c r="VDR156" s="991"/>
      <c r="VDS156" s="991"/>
      <c r="VDT156" s="991"/>
      <c r="VDU156" s="991"/>
      <c r="VDV156" s="991"/>
      <c r="VDW156" s="991"/>
      <c r="VDX156" s="991"/>
      <c r="VDY156" s="991"/>
      <c r="VDZ156" s="991"/>
      <c r="VEA156" s="991"/>
      <c r="VEB156" s="991"/>
      <c r="VEC156" s="991"/>
      <c r="VED156" s="991"/>
      <c r="VEE156" s="991"/>
      <c r="VEF156" s="991"/>
      <c r="VEG156" s="991"/>
      <c r="VEH156" s="991"/>
      <c r="VEI156" s="991"/>
      <c r="VEJ156" s="991"/>
      <c r="VEK156" s="991"/>
      <c r="VEL156" s="991"/>
      <c r="VEM156" s="991"/>
      <c r="VEN156" s="991"/>
      <c r="VEO156" s="991"/>
      <c r="VEP156" s="991"/>
      <c r="VEQ156" s="991"/>
      <c r="VER156" s="991"/>
      <c r="VES156" s="991"/>
      <c r="VET156" s="991"/>
      <c r="VEU156" s="991"/>
      <c r="VEV156" s="991"/>
      <c r="VEW156" s="991"/>
      <c r="VEX156" s="991"/>
      <c r="VEY156" s="991"/>
      <c r="VEZ156" s="991"/>
      <c r="VFA156" s="991"/>
      <c r="VFB156" s="991"/>
      <c r="VFC156" s="991"/>
      <c r="VFD156" s="991"/>
      <c r="VFE156" s="991"/>
      <c r="VFF156" s="991"/>
      <c r="VFG156" s="991"/>
      <c r="VFH156" s="991"/>
      <c r="VFI156" s="991"/>
      <c r="VFJ156" s="991"/>
      <c r="VFK156" s="991"/>
      <c r="VFL156" s="991"/>
      <c r="VFM156" s="991"/>
      <c r="VFN156" s="991"/>
      <c r="VFO156" s="991"/>
      <c r="VFP156" s="991"/>
      <c r="VFQ156" s="991"/>
      <c r="VFR156" s="991"/>
      <c r="VFS156" s="991"/>
      <c r="VFT156" s="991"/>
      <c r="VFU156" s="991"/>
      <c r="VFV156" s="991"/>
      <c r="VFW156" s="991"/>
      <c r="VFX156" s="991"/>
      <c r="VFY156" s="991"/>
      <c r="VFZ156" s="991"/>
      <c r="VGA156" s="991"/>
      <c r="VGB156" s="991"/>
      <c r="VGC156" s="991"/>
      <c r="VGD156" s="991"/>
      <c r="VGE156" s="991"/>
      <c r="VGF156" s="991"/>
      <c r="VGG156" s="991"/>
      <c r="VGH156" s="991"/>
      <c r="VGI156" s="991"/>
      <c r="VGJ156" s="991"/>
      <c r="VGK156" s="991"/>
      <c r="VGL156" s="991"/>
      <c r="VGM156" s="991"/>
      <c r="VGN156" s="991"/>
      <c r="VGO156" s="991"/>
      <c r="VGP156" s="991"/>
      <c r="VGQ156" s="991"/>
      <c r="VGR156" s="991"/>
      <c r="VGS156" s="991"/>
      <c r="VGT156" s="991"/>
      <c r="VGU156" s="991"/>
      <c r="VGV156" s="991"/>
      <c r="VGW156" s="991"/>
      <c r="VGX156" s="991"/>
      <c r="VGY156" s="991"/>
      <c r="VGZ156" s="991"/>
      <c r="VHA156" s="991"/>
      <c r="VHB156" s="991"/>
      <c r="VHC156" s="991"/>
      <c r="VHD156" s="991"/>
      <c r="VHE156" s="991"/>
      <c r="VHF156" s="991"/>
      <c r="VHG156" s="991"/>
      <c r="VHH156" s="991"/>
      <c r="VHI156" s="991"/>
      <c r="VHJ156" s="991"/>
      <c r="VHK156" s="991"/>
      <c r="VHL156" s="991"/>
      <c r="VHM156" s="991"/>
      <c r="VHN156" s="991"/>
      <c r="VHO156" s="991"/>
      <c r="VHP156" s="991"/>
      <c r="VHQ156" s="991"/>
      <c r="VHR156" s="991"/>
      <c r="VHS156" s="991"/>
      <c r="VHT156" s="991"/>
      <c r="VHU156" s="991"/>
      <c r="VHV156" s="991"/>
      <c r="VHW156" s="991"/>
      <c r="VHX156" s="991"/>
      <c r="VHY156" s="991"/>
      <c r="VHZ156" s="991"/>
      <c r="VIA156" s="991"/>
      <c r="VIB156" s="991"/>
      <c r="VIC156" s="991"/>
      <c r="VID156" s="991"/>
      <c r="VIE156" s="991"/>
      <c r="VIF156" s="991"/>
      <c r="VIG156" s="991"/>
      <c r="VIH156" s="991"/>
      <c r="VII156" s="991"/>
      <c r="VIJ156" s="991"/>
      <c r="VIK156" s="991"/>
      <c r="VIL156" s="991"/>
      <c r="VIM156" s="991"/>
      <c r="VIN156" s="991"/>
      <c r="VIO156" s="991"/>
      <c r="VIP156" s="991"/>
      <c r="VIQ156" s="991"/>
      <c r="VIR156" s="991"/>
      <c r="VIS156" s="991"/>
      <c r="VIT156" s="991"/>
      <c r="VIU156" s="991"/>
      <c r="VIV156" s="991"/>
      <c r="VIW156" s="991"/>
      <c r="VIX156" s="991"/>
      <c r="VIY156" s="991"/>
      <c r="VIZ156" s="991"/>
      <c r="VJA156" s="991"/>
      <c r="VJB156" s="991"/>
      <c r="VJC156" s="991"/>
      <c r="VJD156" s="991"/>
      <c r="VJE156" s="991"/>
      <c r="VJF156" s="991"/>
      <c r="VJG156" s="991"/>
      <c r="VJH156" s="991"/>
      <c r="VJI156" s="991"/>
      <c r="VJJ156" s="991"/>
      <c r="VJK156" s="991"/>
      <c r="VJL156" s="991"/>
      <c r="VJM156" s="991"/>
      <c r="VJN156" s="991"/>
      <c r="VJO156" s="991"/>
      <c r="VJP156" s="991"/>
      <c r="VJQ156" s="991"/>
      <c r="VJR156" s="991"/>
      <c r="VJS156" s="991"/>
      <c r="VJT156" s="991"/>
      <c r="VJU156" s="991"/>
      <c r="VJV156" s="991"/>
      <c r="VJW156" s="991"/>
      <c r="VJX156" s="991"/>
      <c r="VJY156" s="991"/>
      <c r="VJZ156" s="991"/>
      <c r="VKA156" s="991"/>
      <c r="VKB156" s="991"/>
      <c r="VKC156" s="991"/>
      <c r="VKD156" s="991"/>
      <c r="VKE156" s="991"/>
      <c r="VKF156" s="991"/>
      <c r="VKG156" s="991"/>
      <c r="VKH156" s="991"/>
      <c r="VKI156" s="991"/>
      <c r="VKJ156" s="991"/>
      <c r="VKK156" s="991"/>
      <c r="VKL156" s="991"/>
      <c r="VKM156" s="991"/>
      <c r="VKN156" s="991"/>
      <c r="VKO156" s="991"/>
      <c r="VKP156" s="991"/>
      <c r="VKQ156" s="991"/>
      <c r="VKR156" s="991"/>
      <c r="VKS156" s="991"/>
      <c r="VKT156" s="991"/>
      <c r="VKU156" s="991"/>
      <c r="VKV156" s="991"/>
      <c r="VKW156" s="991"/>
      <c r="VKX156" s="991"/>
      <c r="VKY156" s="991"/>
      <c r="VKZ156" s="991"/>
      <c r="VLA156" s="991"/>
      <c r="VLB156" s="991"/>
      <c r="VLC156" s="991"/>
      <c r="VLD156" s="991"/>
      <c r="VLE156" s="991"/>
      <c r="VLF156" s="991"/>
      <c r="VLG156" s="991"/>
      <c r="VLH156" s="991"/>
      <c r="VLI156" s="991"/>
      <c r="VLJ156" s="991"/>
      <c r="VLK156" s="991"/>
      <c r="VLL156" s="991"/>
      <c r="VLM156" s="991"/>
      <c r="VLN156" s="991"/>
      <c r="VLO156" s="991"/>
      <c r="VLP156" s="991"/>
      <c r="VLQ156" s="991"/>
      <c r="VLR156" s="991"/>
      <c r="VLS156" s="991"/>
      <c r="VLT156" s="991"/>
      <c r="VLU156" s="991"/>
      <c r="VLV156" s="991"/>
      <c r="VLW156" s="991"/>
      <c r="VLX156" s="991"/>
      <c r="VLY156" s="991"/>
      <c r="VLZ156" s="991"/>
      <c r="VMA156" s="991"/>
      <c r="VMB156" s="991"/>
      <c r="VMC156" s="991"/>
      <c r="VMD156" s="991"/>
      <c r="VME156" s="991"/>
      <c r="VMF156" s="991"/>
      <c r="VMG156" s="991"/>
      <c r="VMH156" s="991"/>
      <c r="VMI156" s="991"/>
      <c r="VMJ156" s="991"/>
      <c r="VMK156" s="991"/>
      <c r="VML156" s="991"/>
      <c r="VMM156" s="991"/>
      <c r="VMN156" s="991"/>
      <c r="VMO156" s="991"/>
      <c r="VMP156" s="991"/>
      <c r="VMQ156" s="991"/>
      <c r="VMR156" s="991"/>
      <c r="VMS156" s="991"/>
      <c r="VMT156" s="991"/>
      <c r="VMU156" s="991"/>
      <c r="VMV156" s="991"/>
      <c r="VMW156" s="991"/>
      <c r="VMX156" s="991"/>
      <c r="VMY156" s="991"/>
      <c r="VMZ156" s="991"/>
      <c r="VNA156" s="991"/>
      <c r="VNB156" s="991"/>
      <c r="VNC156" s="991"/>
      <c r="VND156" s="991"/>
      <c r="VNE156" s="991"/>
      <c r="VNF156" s="991"/>
      <c r="VNG156" s="991"/>
      <c r="VNH156" s="991"/>
      <c r="VNI156" s="991"/>
      <c r="VNJ156" s="991"/>
      <c r="VNK156" s="991"/>
      <c r="VNL156" s="991"/>
      <c r="VNM156" s="991"/>
      <c r="VNN156" s="991"/>
      <c r="VNO156" s="991"/>
      <c r="VNP156" s="991"/>
      <c r="VNQ156" s="991"/>
      <c r="VNR156" s="991"/>
      <c r="VNS156" s="991"/>
      <c r="VNT156" s="991"/>
      <c r="VNU156" s="991"/>
      <c r="VNV156" s="991"/>
      <c r="VNW156" s="991"/>
      <c r="VNX156" s="991"/>
      <c r="VNY156" s="991"/>
      <c r="VNZ156" s="991"/>
      <c r="VOA156" s="991"/>
      <c r="VOB156" s="991"/>
      <c r="VOC156" s="991"/>
      <c r="VOD156" s="991"/>
      <c r="VOE156" s="991"/>
      <c r="VOF156" s="991"/>
      <c r="VOG156" s="991"/>
      <c r="VOH156" s="991"/>
      <c r="VOI156" s="991"/>
      <c r="VOJ156" s="991"/>
      <c r="VOK156" s="991"/>
      <c r="VOL156" s="991"/>
      <c r="VOM156" s="991"/>
      <c r="VON156" s="991"/>
      <c r="VOO156" s="991"/>
      <c r="VOP156" s="991"/>
      <c r="VOQ156" s="991"/>
      <c r="VOR156" s="991"/>
      <c r="VOS156" s="991"/>
      <c r="VOT156" s="991"/>
      <c r="VOU156" s="991"/>
      <c r="VOV156" s="991"/>
      <c r="VOW156" s="991"/>
      <c r="VOX156" s="991"/>
      <c r="VOY156" s="991"/>
      <c r="VOZ156" s="991"/>
      <c r="VPA156" s="991"/>
      <c r="VPB156" s="991"/>
      <c r="VPC156" s="991"/>
      <c r="VPD156" s="991"/>
      <c r="VPE156" s="991"/>
      <c r="VPF156" s="991"/>
      <c r="VPG156" s="991"/>
      <c r="VPH156" s="991"/>
      <c r="VPI156" s="991"/>
      <c r="VPJ156" s="991"/>
      <c r="VPK156" s="991"/>
      <c r="VPL156" s="991"/>
      <c r="VPM156" s="991"/>
      <c r="VPN156" s="991"/>
      <c r="VPO156" s="991"/>
      <c r="VPP156" s="991"/>
      <c r="VPQ156" s="991"/>
      <c r="VPR156" s="991"/>
      <c r="VPS156" s="991"/>
      <c r="VPT156" s="991"/>
      <c r="VPU156" s="991"/>
      <c r="VPV156" s="991"/>
      <c r="VPW156" s="991"/>
      <c r="VPX156" s="991"/>
      <c r="VPY156" s="991"/>
      <c r="VPZ156" s="991"/>
      <c r="VQA156" s="991"/>
      <c r="VQB156" s="991"/>
      <c r="VQC156" s="991"/>
      <c r="VQD156" s="991"/>
      <c r="VQE156" s="991"/>
      <c r="VQF156" s="991"/>
      <c r="VQG156" s="991"/>
      <c r="VQH156" s="991"/>
      <c r="VQI156" s="991"/>
      <c r="VQJ156" s="991"/>
      <c r="VQK156" s="991"/>
      <c r="VQL156" s="991"/>
      <c r="VQM156" s="991"/>
      <c r="VQN156" s="991"/>
      <c r="VQO156" s="991"/>
      <c r="VQP156" s="991"/>
      <c r="VQQ156" s="991"/>
      <c r="VQR156" s="991"/>
      <c r="VQS156" s="991"/>
      <c r="VQT156" s="991"/>
      <c r="VQU156" s="991"/>
      <c r="VQV156" s="991"/>
      <c r="VQW156" s="991"/>
      <c r="VQX156" s="991"/>
      <c r="VQY156" s="991"/>
      <c r="VQZ156" s="991"/>
      <c r="VRA156" s="991"/>
      <c r="VRB156" s="991"/>
      <c r="VRC156" s="991"/>
      <c r="VRD156" s="991"/>
      <c r="VRE156" s="991"/>
      <c r="VRF156" s="991"/>
      <c r="VRG156" s="991"/>
      <c r="VRH156" s="991"/>
      <c r="VRI156" s="991"/>
      <c r="VRJ156" s="991"/>
      <c r="VRK156" s="991"/>
      <c r="VRL156" s="991"/>
      <c r="VRM156" s="991"/>
      <c r="VRN156" s="991"/>
      <c r="VRO156" s="991"/>
      <c r="VRP156" s="991"/>
      <c r="VRQ156" s="991"/>
      <c r="VRR156" s="991"/>
      <c r="VRS156" s="991"/>
      <c r="VRT156" s="991"/>
      <c r="VRU156" s="991"/>
      <c r="VRV156" s="991"/>
      <c r="VRW156" s="991"/>
      <c r="VRX156" s="991"/>
      <c r="VRY156" s="991"/>
      <c r="VRZ156" s="991"/>
      <c r="VSA156" s="991"/>
      <c r="VSB156" s="991"/>
      <c r="VSC156" s="991"/>
      <c r="VSD156" s="991"/>
      <c r="VSE156" s="991"/>
      <c r="VSF156" s="991"/>
      <c r="VSG156" s="991"/>
      <c r="VSH156" s="991"/>
      <c r="VSI156" s="991"/>
      <c r="VSJ156" s="991"/>
      <c r="VSK156" s="991"/>
      <c r="VSL156" s="991"/>
      <c r="VSM156" s="991"/>
      <c r="VSN156" s="991"/>
      <c r="VSO156" s="991"/>
      <c r="VSP156" s="991"/>
      <c r="VSQ156" s="991"/>
      <c r="VSR156" s="991"/>
      <c r="VSS156" s="991"/>
      <c r="VST156" s="991"/>
      <c r="VSU156" s="991"/>
      <c r="VSV156" s="991"/>
      <c r="VSW156" s="991"/>
      <c r="VSX156" s="991"/>
      <c r="VSY156" s="991"/>
      <c r="VSZ156" s="991"/>
      <c r="VTA156" s="991"/>
      <c r="VTB156" s="991"/>
      <c r="VTC156" s="991"/>
      <c r="VTD156" s="991"/>
      <c r="VTE156" s="991"/>
      <c r="VTF156" s="991"/>
      <c r="VTG156" s="991"/>
      <c r="VTH156" s="991"/>
      <c r="VTI156" s="991"/>
      <c r="VTJ156" s="991"/>
      <c r="VTK156" s="991"/>
      <c r="VTL156" s="991"/>
      <c r="VTM156" s="991"/>
      <c r="VTN156" s="991"/>
      <c r="VTO156" s="991"/>
      <c r="VTP156" s="991"/>
      <c r="VTQ156" s="991"/>
      <c r="VTR156" s="991"/>
      <c r="VTS156" s="991"/>
      <c r="VTT156" s="991"/>
      <c r="VTU156" s="991"/>
      <c r="VTV156" s="991"/>
      <c r="VTW156" s="991"/>
      <c r="VTX156" s="991"/>
      <c r="VTY156" s="991"/>
      <c r="VTZ156" s="991"/>
      <c r="VUA156" s="991"/>
      <c r="VUB156" s="991"/>
      <c r="VUC156" s="991"/>
      <c r="VUD156" s="991"/>
      <c r="VUE156" s="991"/>
      <c r="VUF156" s="991"/>
      <c r="VUG156" s="991"/>
      <c r="VUH156" s="991"/>
      <c r="VUI156" s="991"/>
      <c r="VUJ156" s="991"/>
      <c r="VUK156" s="991"/>
      <c r="VUL156" s="991"/>
      <c r="VUM156" s="991"/>
      <c r="VUN156" s="991"/>
      <c r="VUO156" s="991"/>
      <c r="VUP156" s="991"/>
      <c r="VUQ156" s="991"/>
      <c r="VUR156" s="991"/>
      <c r="VUS156" s="991"/>
      <c r="VUT156" s="991"/>
      <c r="VUU156" s="991"/>
      <c r="VUV156" s="991"/>
      <c r="VUW156" s="991"/>
      <c r="VUX156" s="991"/>
      <c r="VUY156" s="991"/>
      <c r="VUZ156" s="991"/>
      <c r="VVA156" s="991"/>
      <c r="VVB156" s="991"/>
      <c r="VVC156" s="991"/>
      <c r="VVD156" s="991"/>
      <c r="VVE156" s="991"/>
      <c r="VVF156" s="991"/>
      <c r="VVG156" s="991"/>
      <c r="VVH156" s="991"/>
      <c r="VVI156" s="991"/>
      <c r="VVJ156" s="991"/>
      <c r="VVK156" s="991"/>
      <c r="VVL156" s="991"/>
      <c r="VVM156" s="991"/>
      <c r="VVN156" s="991"/>
      <c r="VVO156" s="991"/>
      <c r="VVP156" s="991"/>
      <c r="VVQ156" s="991"/>
      <c r="VVR156" s="991"/>
      <c r="VVS156" s="991"/>
      <c r="VVT156" s="991"/>
      <c r="VVU156" s="991"/>
      <c r="VVV156" s="991"/>
      <c r="VVW156" s="991"/>
      <c r="VVX156" s="991"/>
      <c r="VVY156" s="991"/>
      <c r="VVZ156" s="991"/>
      <c r="VWA156" s="991"/>
      <c r="VWB156" s="991"/>
      <c r="VWC156" s="991"/>
      <c r="VWD156" s="991"/>
      <c r="VWE156" s="991"/>
      <c r="VWF156" s="991"/>
      <c r="VWG156" s="991"/>
      <c r="VWH156" s="991"/>
      <c r="VWI156" s="991"/>
      <c r="VWJ156" s="991"/>
      <c r="VWK156" s="991"/>
      <c r="VWL156" s="991"/>
      <c r="VWM156" s="991"/>
      <c r="VWN156" s="991"/>
      <c r="VWO156" s="991"/>
      <c r="VWP156" s="991"/>
      <c r="VWQ156" s="991"/>
      <c r="VWR156" s="991"/>
      <c r="VWS156" s="991"/>
      <c r="VWT156" s="991"/>
      <c r="VWU156" s="991"/>
      <c r="VWV156" s="991"/>
      <c r="VWW156" s="991"/>
      <c r="VWX156" s="991"/>
      <c r="VWY156" s="991"/>
      <c r="VWZ156" s="991"/>
      <c r="VXA156" s="991"/>
      <c r="VXB156" s="991"/>
      <c r="VXC156" s="991"/>
      <c r="VXD156" s="991"/>
      <c r="VXE156" s="991"/>
      <c r="VXF156" s="991"/>
      <c r="VXG156" s="991"/>
      <c r="VXH156" s="991"/>
      <c r="VXI156" s="991"/>
      <c r="VXJ156" s="991"/>
      <c r="VXK156" s="991"/>
      <c r="VXL156" s="991"/>
      <c r="VXM156" s="991"/>
      <c r="VXN156" s="991"/>
      <c r="VXO156" s="991"/>
      <c r="VXP156" s="991"/>
      <c r="VXQ156" s="991"/>
      <c r="VXR156" s="991"/>
      <c r="VXS156" s="991"/>
      <c r="VXT156" s="991"/>
      <c r="VXU156" s="991"/>
      <c r="VXV156" s="991"/>
      <c r="VXW156" s="991"/>
      <c r="VXX156" s="991"/>
      <c r="VXY156" s="991"/>
      <c r="VXZ156" s="991"/>
      <c r="VYA156" s="991"/>
      <c r="VYB156" s="991"/>
      <c r="VYC156" s="991"/>
      <c r="VYD156" s="991"/>
      <c r="VYE156" s="991"/>
      <c r="VYF156" s="991"/>
      <c r="VYG156" s="991"/>
      <c r="VYH156" s="991"/>
      <c r="VYI156" s="991"/>
      <c r="VYJ156" s="991"/>
      <c r="VYK156" s="991"/>
      <c r="VYL156" s="991"/>
      <c r="VYM156" s="991"/>
      <c r="VYN156" s="991"/>
      <c r="VYO156" s="991"/>
      <c r="VYP156" s="991"/>
      <c r="VYQ156" s="991"/>
      <c r="VYR156" s="991"/>
      <c r="VYS156" s="991"/>
      <c r="VYT156" s="991"/>
      <c r="VYU156" s="991"/>
      <c r="VYV156" s="991"/>
      <c r="VYW156" s="991"/>
      <c r="VYX156" s="991"/>
      <c r="VYY156" s="991"/>
      <c r="VYZ156" s="991"/>
      <c r="VZA156" s="991"/>
      <c r="VZB156" s="991"/>
      <c r="VZC156" s="991"/>
      <c r="VZD156" s="991"/>
      <c r="VZE156" s="991"/>
      <c r="VZF156" s="991"/>
      <c r="VZG156" s="991"/>
      <c r="VZH156" s="991"/>
      <c r="VZI156" s="991"/>
      <c r="VZJ156" s="991"/>
      <c r="VZK156" s="991"/>
      <c r="VZL156" s="991"/>
      <c r="VZM156" s="991"/>
      <c r="VZN156" s="991"/>
      <c r="VZO156" s="991"/>
      <c r="VZP156" s="991"/>
      <c r="VZQ156" s="991"/>
      <c r="VZR156" s="991"/>
      <c r="VZS156" s="991"/>
      <c r="VZT156" s="991"/>
      <c r="VZU156" s="991"/>
      <c r="VZV156" s="991"/>
      <c r="VZW156" s="991"/>
      <c r="VZX156" s="991"/>
      <c r="VZY156" s="991"/>
      <c r="VZZ156" s="991"/>
      <c r="WAA156" s="991"/>
      <c r="WAB156" s="991"/>
      <c r="WAC156" s="991"/>
      <c r="WAD156" s="991"/>
      <c r="WAE156" s="991"/>
      <c r="WAF156" s="991"/>
      <c r="WAG156" s="991"/>
      <c r="WAH156" s="991"/>
      <c r="WAI156" s="991"/>
      <c r="WAJ156" s="991"/>
      <c r="WAK156" s="991"/>
      <c r="WAL156" s="991"/>
      <c r="WAM156" s="991"/>
      <c r="WAN156" s="991"/>
      <c r="WAO156" s="991"/>
      <c r="WAP156" s="991"/>
      <c r="WAQ156" s="991"/>
      <c r="WAR156" s="991"/>
      <c r="WAS156" s="991"/>
      <c r="WAT156" s="991"/>
      <c r="WAU156" s="991"/>
      <c r="WAV156" s="991"/>
      <c r="WAW156" s="991"/>
      <c r="WAX156" s="991"/>
      <c r="WAY156" s="991"/>
      <c r="WAZ156" s="991"/>
      <c r="WBA156" s="991"/>
      <c r="WBB156" s="991"/>
      <c r="WBC156" s="991"/>
      <c r="WBD156" s="991"/>
      <c r="WBE156" s="991"/>
      <c r="WBF156" s="991"/>
      <c r="WBG156" s="991"/>
      <c r="WBH156" s="991"/>
      <c r="WBI156" s="991"/>
      <c r="WBJ156" s="991"/>
      <c r="WBK156" s="991"/>
      <c r="WBL156" s="991"/>
      <c r="WBM156" s="991"/>
      <c r="WBN156" s="991"/>
      <c r="WBO156" s="991"/>
      <c r="WBP156" s="991"/>
      <c r="WBQ156" s="991"/>
      <c r="WBR156" s="991"/>
      <c r="WBS156" s="991"/>
      <c r="WBT156" s="991"/>
      <c r="WBU156" s="991"/>
      <c r="WBV156" s="991"/>
      <c r="WBW156" s="991"/>
      <c r="WBX156" s="991"/>
      <c r="WBY156" s="991"/>
      <c r="WBZ156" s="991"/>
      <c r="WCA156" s="991"/>
      <c r="WCB156" s="991"/>
      <c r="WCC156" s="991"/>
      <c r="WCD156" s="991"/>
      <c r="WCE156" s="991"/>
      <c r="WCF156" s="991"/>
      <c r="WCG156" s="991"/>
      <c r="WCH156" s="991"/>
      <c r="WCI156" s="991"/>
      <c r="WCJ156" s="991"/>
      <c r="WCK156" s="991"/>
      <c r="WCL156" s="991"/>
      <c r="WCM156" s="991"/>
      <c r="WCN156" s="991"/>
      <c r="WCO156" s="991"/>
      <c r="WCP156" s="991"/>
      <c r="WCQ156" s="991"/>
      <c r="WCR156" s="991"/>
      <c r="WCS156" s="991"/>
      <c r="WCT156" s="991"/>
      <c r="WCU156" s="991"/>
      <c r="WCV156" s="991"/>
      <c r="WCW156" s="991"/>
      <c r="WCX156" s="991"/>
      <c r="WCY156" s="991"/>
      <c r="WCZ156" s="991"/>
      <c r="WDA156" s="991"/>
      <c r="WDB156" s="991"/>
      <c r="WDC156" s="991"/>
      <c r="WDD156" s="991"/>
      <c r="WDE156" s="991"/>
      <c r="WDF156" s="991"/>
      <c r="WDG156" s="991"/>
      <c r="WDH156" s="991"/>
      <c r="WDI156" s="991"/>
      <c r="WDJ156" s="991"/>
      <c r="WDK156" s="991"/>
      <c r="WDL156" s="991"/>
      <c r="WDM156" s="991"/>
      <c r="WDN156" s="991"/>
      <c r="WDO156" s="991"/>
      <c r="WDP156" s="991"/>
      <c r="WDQ156" s="991"/>
      <c r="WDR156" s="991"/>
      <c r="WDS156" s="991"/>
      <c r="WDT156" s="991"/>
      <c r="WDU156" s="991"/>
      <c r="WDV156" s="991"/>
      <c r="WDW156" s="991"/>
      <c r="WDX156" s="991"/>
      <c r="WDY156" s="991"/>
      <c r="WDZ156" s="991"/>
      <c r="WEA156" s="991"/>
      <c r="WEB156" s="991"/>
      <c r="WEC156" s="991"/>
      <c r="WED156" s="991"/>
      <c r="WEE156" s="991"/>
      <c r="WEF156" s="991"/>
      <c r="WEG156" s="991"/>
      <c r="WEH156" s="991"/>
      <c r="WEI156" s="991"/>
      <c r="WEJ156" s="991"/>
      <c r="WEK156" s="991"/>
      <c r="WEL156" s="991"/>
      <c r="WEM156" s="991"/>
      <c r="WEN156" s="991"/>
      <c r="WEO156" s="991"/>
      <c r="WEP156" s="991"/>
      <c r="WEQ156" s="991"/>
      <c r="WER156" s="991"/>
      <c r="WES156" s="991"/>
      <c r="WET156" s="991"/>
      <c r="WEU156" s="991"/>
      <c r="WEV156" s="991"/>
      <c r="WEW156" s="991"/>
      <c r="WEX156" s="991"/>
      <c r="WEY156" s="991"/>
      <c r="WEZ156" s="991"/>
      <c r="WFA156" s="991"/>
      <c r="WFB156" s="991"/>
      <c r="WFC156" s="991"/>
      <c r="WFD156" s="991"/>
      <c r="WFE156" s="991"/>
      <c r="WFF156" s="991"/>
      <c r="WFG156" s="991"/>
      <c r="WFH156" s="991"/>
      <c r="WFI156" s="991"/>
      <c r="WFJ156" s="991"/>
      <c r="WFK156" s="991"/>
      <c r="WFL156" s="991"/>
      <c r="WFM156" s="991"/>
      <c r="WFN156" s="991"/>
      <c r="WFO156" s="991"/>
      <c r="WFP156" s="991"/>
      <c r="WFQ156" s="991"/>
      <c r="WFR156" s="991"/>
      <c r="WFS156" s="991"/>
      <c r="WFT156" s="991"/>
      <c r="WFU156" s="991"/>
      <c r="WFV156" s="991"/>
      <c r="WFW156" s="991"/>
      <c r="WFX156" s="991"/>
      <c r="WFY156" s="991"/>
      <c r="WFZ156" s="991"/>
      <c r="WGA156" s="991"/>
      <c r="WGB156" s="991"/>
      <c r="WGC156" s="991"/>
      <c r="WGD156" s="991"/>
      <c r="WGE156" s="991"/>
      <c r="WGF156" s="991"/>
      <c r="WGG156" s="991"/>
      <c r="WGH156" s="991"/>
      <c r="WGI156" s="991"/>
      <c r="WGJ156" s="991"/>
      <c r="WGK156" s="991"/>
      <c r="WGL156" s="991"/>
      <c r="WGM156" s="991"/>
      <c r="WGN156" s="991"/>
      <c r="WGO156" s="991"/>
      <c r="WGP156" s="991"/>
      <c r="WGQ156" s="991"/>
      <c r="WGR156" s="991"/>
      <c r="WGS156" s="991"/>
      <c r="WGT156" s="991"/>
      <c r="WGU156" s="991"/>
      <c r="WGV156" s="991"/>
      <c r="WGW156" s="991"/>
      <c r="WGX156" s="991"/>
      <c r="WGY156" s="991"/>
      <c r="WGZ156" s="991"/>
      <c r="WHA156" s="991"/>
      <c r="WHB156" s="991"/>
      <c r="WHC156" s="991"/>
      <c r="WHD156" s="991"/>
      <c r="WHE156" s="991"/>
      <c r="WHF156" s="991"/>
      <c r="WHG156" s="991"/>
      <c r="WHH156" s="991"/>
      <c r="WHI156" s="991"/>
      <c r="WHJ156" s="991"/>
      <c r="WHK156" s="991"/>
      <c r="WHL156" s="991"/>
      <c r="WHM156" s="991"/>
      <c r="WHN156" s="991"/>
      <c r="WHO156" s="991"/>
      <c r="WHP156" s="991"/>
      <c r="WHQ156" s="991"/>
      <c r="WHR156" s="991"/>
      <c r="WHS156" s="991"/>
      <c r="WHT156" s="991"/>
      <c r="WHU156" s="991"/>
      <c r="WHV156" s="991"/>
      <c r="WHW156" s="991"/>
      <c r="WHX156" s="991"/>
      <c r="WHY156" s="991"/>
      <c r="WHZ156" s="991"/>
      <c r="WIA156" s="991"/>
      <c r="WIB156" s="991"/>
      <c r="WIC156" s="991"/>
      <c r="WID156" s="991"/>
      <c r="WIE156" s="991"/>
      <c r="WIF156" s="991"/>
      <c r="WIG156" s="991"/>
      <c r="WIH156" s="991"/>
      <c r="WII156" s="991"/>
      <c r="WIJ156" s="991"/>
      <c r="WIK156" s="991"/>
      <c r="WIL156" s="991"/>
      <c r="WIM156" s="991"/>
      <c r="WIN156" s="991"/>
      <c r="WIO156" s="991"/>
      <c r="WIP156" s="991"/>
      <c r="WIQ156" s="991"/>
      <c r="WIR156" s="991"/>
      <c r="WIS156" s="991"/>
      <c r="WIT156" s="991"/>
      <c r="WIU156" s="991"/>
      <c r="WIV156" s="991"/>
      <c r="WIW156" s="991"/>
      <c r="WIX156" s="991"/>
      <c r="WIY156" s="991"/>
      <c r="WIZ156" s="991"/>
      <c r="WJA156" s="991"/>
      <c r="WJB156" s="991"/>
      <c r="WJC156" s="991"/>
      <c r="WJD156" s="991"/>
      <c r="WJE156" s="991"/>
      <c r="WJF156" s="991"/>
      <c r="WJG156" s="991"/>
      <c r="WJH156" s="991"/>
      <c r="WJI156" s="991"/>
      <c r="WJJ156" s="991"/>
      <c r="WJK156" s="991"/>
      <c r="WJL156" s="991"/>
      <c r="WJM156" s="991"/>
      <c r="WJN156" s="991"/>
      <c r="WJO156" s="991"/>
      <c r="WJP156" s="991"/>
      <c r="WJQ156" s="991"/>
      <c r="WJR156" s="991"/>
      <c r="WJS156" s="991"/>
      <c r="WJT156" s="991"/>
      <c r="WJU156" s="991"/>
      <c r="WJV156" s="991"/>
      <c r="WJW156" s="991"/>
      <c r="WJX156" s="991"/>
      <c r="WJY156" s="991"/>
      <c r="WJZ156" s="991"/>
      <c r="WKA156" s="991"/>
      <c r="WKB156" s="991"/>
      <c r="WKC156" s="991"/>
      <c r="WKD156" s="991"/>
      <c r="WKE156" s="991"/>
      <c r="WKF156" s="991"/>
      <c r="WKG156" s="991"/>
      <c r="WKH156" s="991"/>
      <c r="WKI156" s="991"/>
      <c r="WKJ156" s="991"/>
      <c r="WKK156" s="991"/>
      <c r="WKL156" s="991"/>
      <c r="WKM156" s="991"/>
      <c r="WKN156" s="991"/>
      <c r="WKO156" s="991"/>
      <c r="WKP156" s="991"/>
      <c r="WKQ156" s="991"/>
      <c r="WKR156" s="991"/>
      <c r="WKS156" s="991"/>
      <c r="WKT156" s="991"/>
      <c r="WKU156" s="991"/>
      <c r="WKV156" s="991"/>
      <c r="WKW156" s="991"/>
      <c r="WKX156" s="991"/>
      <c r="WKY156" s="991"/>
      <c r="WKZ156" s="991"/>
      <c r="WLA156" s="991"/>
      <c r="WLB156" s="991"/>
      <c r="WLC156" s="991"/>
      <c r="WLD156" s="991"/>
      <c r="WLE156" s="991"/>
      <c r="WLF156" s="991"/>
      <c r="WLG156" s="991"/>
      <c r="WLH156" s="991"/>
      <c r="WLI156" s="991"/>
      <c r="WLJ156" s="991"/>
      <c r="WLK156" s="991"/>
      <c r="WLL156" s="991"/>
      <c r="WLM156" s="991"/>
      <c r="WLN156" s="991"/>
      <c r="WLO156" s="991"/>
      <c r="WLP156" s="991"/>
      <c r="WLQ156" s="991"/>
      <c r="WLR156" s="991"/>
      <c r="WLS156" s="991"/>
      <c r="WLT156" s="991"/>
      <c r="WLU156" s="991"/>
      <c r="WLV156" s="991"/>
      <c r="WLW156" s="991"/>
      <c r="WLX156" s="991"/>
      <c r="WLY156" s="991"/>
      <c r="WLZ156" s="991"/>
      <c r="WMA156" s="991"/>
      <c r="WMB156" s="991"/>
      <c r="WMC156" s="991"/>
      <c r="WMD156" s="991"/>
      <c r="WME156" s="991"/>
      <c r="WMF156" s="991"/>
      <c r="WMG156" s="991"/>
      <c r="WMH156" s="991"/>
      <c r="WMI156" s="991"/>
      <c r="WMJ156" s="991"/>
      <c r="WMK156" s="991"/>
      <c r="WML156" s="991"/>
      <c r="WMM156" s="991"/>
      <c r="WMN156" s="991"/>
      <c r="WMO156" s="991"/>
      <c r="WMP156" s="991"/>
      <c r="WMQ156" s="991"/>
      <c r="WMR156" s="991"/>
      <c r="WMS156" s="991"/>
      <c r="WMT156" s="991"/>
      <c r="WMU156" s="991"/>
      <c r="WMV156" s="991"/>
      <c r="WMW156" s="991"/>
      <c r="WMX156" s="991"/>
      <c r="WMY156" s="991"/>
      <c r="WMZ156" s="991"/>
      <c r="WNA156" s="991"/>
      <c r="WNB156" s="991"/>
      <c r="WNC156" s="991"/>
      <c r="WND156" s="991"/>
      <c r="WNE156" s="991"/>
      <c r="WNF156" s="991"/>
      <c r="WNG156" s="991"/>
      <c r="WNH156" s="991"/>
      <c r="WNI156" s="991"/>
      <c r="WNJ156" s="991"/>
      <c r="WNK156" s="991"/>
      <c r="WNL156" s="991"/>
      <c r="WNM156" s="991"/>
      <c r="WNN156" s="991"/>
      <c r="WNO156" s="991"/>
      <c r="WNP156" s="991"/>
      <c r="WNQ156" s="991"/>
      <c r="WNR156" s="991"/>
      <c r="WNS156" s="991"/>
      <c r="WNT156" s="991"/>
      <c r="WNU156" s="991"/>
      <c r="WNV156" s="991"/>
      <c r="WNW156" s="991"/>
      <c r="WNX156" s="991"/>
      <c r="WNY156" s="991"/>
      <c r="WNZ156" s="991"/>
      <c r="WOA156" s="991"/>
      <c r="WOB156" s="991"/>
      <c r="WOC156" s="991"/>
      <c r="WOD156" s="991"/>
      <c r="WOE156" s="991"/>
      <c r="WOF156" s="991"/>
      <c r="WOG156" s="991"/>
      <c r="WOH156" s="991"/>
      <c r="WOI156" s="991"/>
      <c r="WOJ156" s="991"/>
      <c r="WOK156" s="991"/>
      <c r="WOL156" s="991"/>
      <c r="WOM156" s="991"/>
      <c r="WON156" s="991"/>
      <c r="WOO156" s="991"/>
      <c r="WOP156" s="991"/>
      <c r="WOQ156" s="991"/>
      <c r="WOR156" s="991"/>
      <c r="WOS156" s="991"/>
      <c r="WOT156" s="991"/>
      <c r="WOU156" s="991"/>
      <c r="WOV156" s="991"/>
      <c r="WOW156" s="991"/>
      <c r="WOX156" s="991"/>
      <c r="WOY156" s="991"/>
      <c r="WOZ156" s="991"/>
      <c r="WPA156" s="991"/>
      <c r="WPB156" s="991"/>
      <c r="WPC156" s="991"/>
      <c r="WPD156" s="991"/>
      <c r="WPE156" s="991"/>
      <c r="WPF156" s="991"/>
      <c r="WPG156" s="991"/>
      <c r="WPH156" s="991"/>
      <c r="WPI156" s="991"/>
      <c r="WPJ156" s="991"/>
      <c r="WPK156" s="991"/>
      <c r="WPL156" s="991"/>
      <c r="WPM156" s="991"/>
      <c r="WPN156" s="991"/>
      <c r="WPO156" s="991"/>
      <c r="WPP156" s="991"/>
      <c r="WPQ156" s="991"/>
      <c r="WPR156" s="991"/>
      <c r="WPS156" s="991"/>
      <c r="WPT156" s="991"/>
      <c r="WPU156" s="991"/>
      <c r="WPV156" s="991"/>
      <c r="WPW156" s="991"/>
      <c r="WPX156" s="991"/>
      <c r="WPY156" s="991"/>
      <c r="WPZ156" s="991"/>
      <c r="WQA156" s="991"/>
      <c r="WQB156" s="991"/>
      <c r="WQC156" s="991"/>
      <c r="WQD156" s="991"/>
      <c r="WQE156" s="991"/>
      <c r="WQF156" s="991"/>
      <c r="WQG156" s="991"/>
      <c r="WQH156" s="991"/>
      <c r="WQI156" s="991"/>
      <c r="WQJ156" s="991"/>
      <c r="WQK156" s="991"/>
      <c r="WQL156" s="991"/>
      <c r="WQM156" s="991"/>
      <c r="WQN156" s="991"/>
      <c r="WQO156" s="991"/>
      <c r="WQP156" s="991"/>
      <c r="WQQ156" s="991"/>
      <c r="WQR156" s="991"/>
      <c r="WQS156" s="991"/>
      <c r="WQT156" s="991"/>
      <c r="WQU156" s="991"/>
      <c r="WQV156" s="991"/>
      <c r="WQW156" s="991"/>
      <c r="WQX156" s="991"/>
      <c r="WQY156" s="991"/>
      <c r="WQZ156" s="991"/>
      <c r="WRA156" s="991"/>
      <c r="WRB156" s="991"/>
      <c r="WRC156" s="991"/>
      <c r="WRD156" s="991"/>
      <c r="WRE156" s="991"/>
      <c r="WRF156" s="991"/>
      <c r="WRG156" s="991"/>
      <c r="WRH156" s="991"/>
      <c r="WRI156" s="991"/>
      <c r="WRJ156" s="991"/>
      <c r="WRK156" s="991"/>
      <c r="WRL156" s="991"/>
      <c r="WRM156" s="991"/>
      <c r="WRN156" s="991"/>
      <c r="WRO156" s="991"/>
      <c r="WRP156" s="991"/>
      <c r="WRQ156" s="991"/>
      <c r="WRR156" s="991"/>
      <c r="WRS156" s="991"/>
      <c r="WRT156" s="991"/>
      <c r="WRU156" s="991"/>
      <c r="WRV156" s="991"/>
      <c r="WRW156" s="991"/>
      <c r="WRX156" s="991"/>
      <c r="WRY156" s="991"/>
      <c r="WRZ156" s="991"/>
      <c r="WSA156" s="991"/>
      <c r="WSB156" s="991"/>
      <c r="WSC156" s="991"/>
      <c r="WSD156" s="991"/>
      <c r="WSE156" s="991"/>
      <c r="WSF156" s="991"/>
      <c r="WSG156" s="991"/>
      <c r="WSH156" s="991"/>
      <c r="WSI156" s="991"/>
      <c r="WSJ156" s="991"/>
      <c r="WSK156" s="991"/>
      <c r="WSL156" s="991"/>
      <c r="WSM156" s="991"/>
      <c r="WSN156" s="991"/>
      <c r="WSO156" s="991"/>
      <c r="WSP156" s="991"/>
      <c r="WSQ156" s="991"/>
      <c r="WSR156" s="991"/>
      <c r="WSS156" s="991"/>
      <c r="WST156" s="991"/>
      <c r="WSU156" s="991"/>
      <c r="WSV156" s="991"/>
      <c r="WSW156" s="991"/>
      <c r="WSX156" s="991"/>
      <c r="WSY156" s="991"/>
      <c r="WSZ156" s="991"/>
      <c r="WTA156" s="991"/>
      <c r="WTB156" s="991"/>
      <c r="WTC156" s="991"/>
      <c r="WTD156" s="991"/>
      <c r="WTE156" s="991"/>
      <c r="WTF156" s="991"/>
      <c r="WTG156" s="991"/>
      <c r="WTH156" s="991"/>
      <c r="WTI156" s="991"/>
      <c r="WTJ156" s="991"/>
      <c r="WTK156" s="991"/>
      <c r="WTL156" s="991"/>
      <c r="WTM156" s="991"/>
      <c r="WTN156" s="991"/>
      <c r="WTO156" s="991"/>
      <c r="WTP156" s="991"/>
      <c r="WTQ156" s="991"/>
      <c r="WTR156" s="991"/>
      <c r="WTS156" s="991"/>
      <c r="WTT156" s="991"/>
      <c r="WTU156" s="991"/>
      <c r="WTV156" s="991"/>
      <c r="WTW156" s="991"/>
      <c r="WTX156" s="991"/>
      <c r="WTY156" s="991"/>
      <c r="WTZ156" s="991"/>
      <c r="WUA156" s="991"/>
      <c r="WUB156" s="991"/>
      <c r="WUC156" s="991"/>
      <c r="WUD156" s="991"/>
      <c r="WUE156" s="991"/>
      <c r="WUF156" s="991"/>
      <c r="WUG156" s="991"/>
      <c r="WUH156" s="991"/>
      <c r="WUI156" s="991"/>
      <c r="WUJ156" s="991"/>
      <c r="WUK156" s="991"/>
      <c r="WUL156" s="991"/>
      <c r="WUM156" s="991"/>
      <c r="WUN156" s="991"/>
      <c r="WUO156" s="991"/>
      <c r="WUP156" s="991"/>
      <c r="WUQ156" s="991"/>
      <c r="WUR156" s="991"/>
      <c r="WUS156" s="991"/>
      <c r="WUT156" s="991"/>
      <c r="WUU156" s="991"/>
      <c r="WUV156" s="991"/>
      <c r="WUW156" s="991"/>
      <c r="WUX156" s="991"/>
      <c r="WUY156" s="991"/>
      <c r="WUZ156" s="991"/>
      <c r="WVA156" s="991"/>
      <c r="WVB156" s="991"/>
      <c r="WVC156" s="991"/>
      <c r="WVD156" s="991"/>
      <c r="WVE156" s="991"/>
      <c r="WVF156" s="991"/>
      <c r="WVG156" s="991"/>
      <c r="WVH156" s="991"/>
      <c r="WVI156" s="991"/>
      <c r="WVJ156" s="991"/>
      <c r="WVK156" s="991"/>
      <c r="WVL156" s="991"/>
      <c r="WVM156" s="991"/>
      <c r="WVN156" s="991"/>
      <c r="WVO156" s="991"/>
      <c r="WVP156" s="991"/>
      <c r="WVQ156" s="991"/>
      <c r="WVR156" s="991"/>
      <c r="WVS156" s="991"/>
      <c r="WVT156" s="991"/>
      <c r="WVU156" s="991"/>
      <c r="WVV156" s="991"/>
      <c r="WVW156" s="991"/>
      <c r="WVX156" s="991"/>
      <c r="WVY156" s="991"/>
      <c r="WVZ156" s="991"/>
      <c r="WWA156" s="991"/>
      <c r="WWB156" s="991"/>
      <c r="WWC156" s="991"/>
      <c r="WWD156" s="991"/>
      <c r="WWE156" s="991"/>
      <c r="WWF156" s="991"/>
      <c r="WWG156" s="991"/>
      <c r="WWH156" s="991"/>
      <c r="WWI156" s="991"/>
      <c r="WWJ156" s="991"/>
      <c r="WWK156" s="991"/>
      <c r="WWL156" s="991"/>
      <c r="WWM156" s="991"/>
      <c r="WWN156" s="991"/>
      <c r="WWO156" s="991"/>
      <c r="WWP156" s="991"/>
      <c r="WWQ156" s="991"/>
      <c r="WWR156" s="991"/>
      <c r="WWS156" s="991"/>
      <c r="WWT156" s="991"/>
      <c r="WWU156" s="991"/>
      <c r="WWV156" s="991"/>
      <c r="WWW156" s="991"/>
      <c r="WWX156" s="991"/>
      <c r="WWY156" s="991"/>
      <c r="WWZ156" s="991"/>
      <c r="WXA156" s="991"/>
      <c r="WXB156" s="991"/>
      <c r="WXC156" s="991"/>
      <c r="WXD156" s="991"/>
      <c r="WXE156" s="991"/>
      <c r="WXF156" s="991"/>
      <c r="WXG156" s="991"/>
      <c r="WXH156" s="991"/>
      <c r="WXI156" s="991"/>
      <c r="WXJ156" s="991"/>
      <c r="WXK156" s="991"/>
      <c r="WXL156" s="991"/>
      <c r="WXM156" s="991"/>
      <c r="WXN156" s="991"/>
      <c r="WXO156" s="991"/>
      <c r="WXP156" s="991"/>
      <c r="WXQ156" s="991"/>
      <c r="WXR156" s="991"/>
      <c r="WXS156" s="991"/>
      <c r="WXT156" s="991"/>
      <c r="WXU156" s="991"/>
      <c r="WXV156" s="991"/>
      <c r="WXW156" s="991"/>
      <c r="WXX156" s="991"/>
      <c r="WXY156" s="991"/>
      <c r="WXZ156" s="991"/>
      <c r="WYA156" s="991"/>
      <c r="WYB156" s="991"/>
      <c r="WYC156" s="991"/>
      <c r="WYD156" s="991"/>
      <c r="WYE156" s="991"/>
      <c r="WYF156" s="991"/>
      <c r="WYG156" s="991"/>
      <c r="WYH156" s="991"/>
      <c r="WYI156" s="991"/>
      <c r="WYJ156" s="991"/>
      <c r="WYK156" s="991"/>
      <c r="WYL156" s="991"/>
      <c r="WYM156" s="991"/>
      <c r="WYN156" s="991"/>
      <c r="WYO156" s="991"/>
      <c r="WYP156" s="991"/>
      <c r="WYQ156" s="991"/>
      <c r="WYR156" s="991"/>
      <c r="WYS156" s="991"/>
      <c r="WYT156" s="991"/>
      <c r="WYU156" s="991"/>
      <c r="WYV156" s="991"/>
      <c r="WYW156" s="991"/>
      <c r="WYX156" s="991"/>
      <c r="WYY156" s="991"/>
      <c r="WYZ156" s="991"/>
      <c r="WZA156" s="991"/>
      <c r="WZB156" s="991"/>
      <c r="WZC156" s="991"/>
      <c r="WZD156" s="991"/>
      <c r="WZE156" s="991"/>
      <c r="WZF156" s="991"/>
      <c r="WZG156" s="991"/>
      <c r="WZH156" s="991"/>
      <c r="WZI156" s="991"/>
      <c r="WZJ156" s="991"/>
      <c r="WZK156" s="991"/>
      <c r="WZL156" s="991"/>
      <c r="WZM156" s="991"/>
      <c r="WZN156" s="991"/>
      <c r="WZO156" s="991"/>
      <c r="WZP156" s="991"/>
      <c r="WZQ156" s="991"/>
      <c r="WZR156" s="991"/>
      <c r="WZS156" s="991"/>
      <c r="WZT156" s="991"/>
      <c r="WZU156" s="991"/>
      <c r="WZV156" s="991"/>
      <c r="WZW156" s="991"/>
      <c r="WZX156" s="991"/>
      <c r="WZY156" s="991"/>
      <c r="WZZ156" s="991"/>
      <c r="XAA156" s="991"/>
      <c r="XAB156" s="991"/>
      <c r="XAC156" s="991"/>
      <c r="XAD156" s="991"/>
      <c r="XAE156" s="991"/>
      <c r="XAF156" s="991"/>
      <c r="XAG156" s="991"/>
      <c r="XAH156" s="991"/>
      <c r="XAI156" s="991"/>
      <c r="XAJ156" s="991"/>
      <c r="XAK156" s="991"/>
      <c r="XAL156" s="991"/>
      <c r="XAM156" s="991"/>
      <c r="XAN156" s="991"/>
      <c r="XAO156" s="991"/>
      <c r="XAP156" s="991"/>
      <c r="XAQ156" s="991"/>
      <c r="XAR156" s="991"/>
      <c r="XAS156" s="991"/>
      <c r="XAT156" s="991"/>
      <c r="XAU156" s="991"/>
      <c r="XAV156" s="991"/>
      <c r="XAW156" s="991"/>
      <c r="XAX156" s="991"/>
      <c r="XAY156" s="991"/>
      <c r="XAZ156" s="991"/>
      <c r="XBA156" s="991"/>
      <c r="XBB156" s="991"/>
      <c r="XBC156" s="991"/>
      <c r="XBD156" s="991"/>
      <c r="XBE156" s="991"/>
      <c r="XBF156" s="991"/>
      <c r="XBG156" s="991"/>
      <c r="XBH156" s="991"/>
      <c r="XBI156" s="991"/>
      <c r="XBJ156" s="991"/>
      <c r="XBK156" s="991"/>
      <c r="XBL156" s="991"/>
      <c r="XBM156" s="991"/>
      <c r="XBN156" s="991"/>
      <c r="XBO156" s="991"/>
      <c r="XBP156" s="991"/>
      <c r="XBQ156" s="991"/>
      <c r="XBR156" s="991"/>
      <c r="XBS156" s="991"/>
      <c r="XBT156" s="991"/>
      <c r="XBU156" s="991"/>
      <c r="XBV156" s="991"/>
      <c r="XBW156" s="991"/>
      <c r="XBX156" s="991"/>
      <c r="XBY156" s="991"/>
      <c r="XBZ156" s="991"/>
      <c r="XCA156" s="991"/>
      <c r="XCB156" s="991"/>
      <c r="XCC156" s="991"/>
      <c r="XCD156" s="991"/>
      <c r="XCE156" s="991"/>
      <c r="XCF156" s="991"/>
      <c r="XCG156" s="991"/>
      <c r="XCH156" s="991"/>
      <c r="XCI156" s="991"/>
      <c r="XCJ156" s="991"/>
      <c r="XCK156" s="991"/>
      <c r="XCL156" s="991"/>
      <c r="XCM156" s="991"/>
      <c r="XCN156" s="991"/>
      <c r="XCO156" s="991"/>
      <c r="XCP156" s="991"/>
      <c r="XCQ156" s="991"/>
      <c r="XCR156" s="991"/>
      <c r="XCS156" s="991"/>
      <c r="XCT156" s="991"/>
      <c r="XCU156" s="991"/>
      <c r="XCV156" s="991"/>
      <c r="XCW156" s="991"/>
      <c r="XCX156" s="991"/>
      <c r="XCY156" s="991"/>
      <c r="XCZ156" s="991"/>
      <c r="XDA156" s="991"/>
      <c r="XDB156" s="991"/>
      <c r="XDC156" s="991"/>
      <c r="XDD156" s="991"/>
      <c r="XDE156" s="991"/>
      <c r="XDF156" s="991"/>
      <c r="XDG156" s="991"/>
      <c r="XDH156" s="991"/>
      <c r="XDI156" s="991"/>
      <c r="XDJ156" s="991"/>
      <c r="XDK156" s="991"/>
      <c r="XDL156" s="991"/>
      <c r="XDM156" s="991"/>
      <c r="XDN156" s="991"/>
      <c r="XDO156" s="991"/>
      <c r="XDP156" s="991"/>
      <c r="XDQ156" s="991"/>
      <c r="XDR156" s="991"/>
      <c r="XDS156" s="991"/>
      <c r="XDT156" s="991"/>
      <c r="XDU156" s="991"/>
      <c r="XDV156" s="991"/>
      <c r="XDW156" s="991"/>
      <c r="XDX156" s="991"/>
      <c r="XDY156" s="991"/>
      <c r="XDZ156" s="991"/>
      <c r="XEA156" s="991"/>
      <c r="XEB156" s="991"/>
      <c r="XEC156" s="991"/>
      <c r="XED156" s="991"/>
      <c r="XEE156" s="991"/>
      <c r="XEF156" s="991"/>
      <c r="XEG156" s="991"/>
      <c r="XEH156" s="991"/>
      <c r="XEI156" s="991"/>
    </row>
    <row r="157" spans="1:16363" ht="31.5" x14ac:dyDescent="0.25">
      <c r="A157" s="999" t="s">
        <v>466</v>
      </c>
      <c r="B157" s="1000" t="s">
        <v>181</v>
      </c>
      <c r="C157" s="180"/>
      <c r="D157" s="1001">
        <v>7</v>
      </c>
      <c r="E157" s="1001"/>
      <c r="F157" s="179"/>
      <c r="G157" s="177">
        <v>4</v>
      </c>
      <c r="H157" s="177">
        <v>120</v>
      </c>
      <c r="I157" s="1002">
        <v>45</v>
      </c>
      <c r="J157" s="1003"/>
      <c r="K157" s="1003"/>
      <c r="L157" s="1003">
        <v>45</v>
      </c>
      <c r="M157" s="1004">
        <v>75</v>
      </c>
      <c r="N157" s="180"/>
      <c r="O157" s="410"/>
      <c r="P157" s="179"/>
      <c r="Q157" s="180"/>
      <c r="R157" s="410"/>
      <c r="S157" s="179"/>
      <c r="T157" s="180"/>
      <c r="U157" s="410"/>
      <c r="V157" s="179"/>
      <c r="W157" s="180">
        <v>3</v>
      </c>
      <c r="X157" s="179"/>
      <c r="AG157" s="127"/>
      <c r="AH157" s="127"/>
      <c r="AI157" s="127"/>
      <c r="AJ157" s="127"/>
      <c r="AK157" s="127"/>
      <c r="AL157" s="127"/>
      <c r="AM157" s="127"/>
      <c r="AN157" s="127"/>
      <c r="AO157" s="127"/>
      <c r="AP157" s="127"/>
      <c r="AQ157" s="127"/>
    </row>
    <row r="158" spans="1:16363" ht="16.5" thickBot="1" x14ac:dyDescent="0.3">
      <c r="A158" s="999" t="s">
        <v>467</v>
      </c>
      <c r="B158" s="186" t="s">
        <v>219</v>
      </c>
      <c r="C158" s="198"/>
      <c r="D158" s="176">
        <v>7</v>
      </c>
      <c r="E158" s="176"/>
      <c r="F158" s="185"/>
      <c r="G158" s="177">
        <v>4</v>
      </c>
      <c r="H158" s="177">
        <v>120</v>
      </c>
      <c r="I158" s="1002">
        <v>45</v>
      </c>
      <c r="J158" s="1003">
        <v>15</v>
      </c>
      <c r="K158" s="1003"/>
      <c r="L158" s="1003">
        <v>30</v>
      </c>
      <c r="M158" s="1004">
        <v>75</v>
      </c>
      <c r="N158" s="198"/>
      <c r="O158" s="411"/>
      <c r="P158" s="185"/>
      <c r="Q158" s="198"/>
      <c r="R158" s="411"/>
      <c r="S158" s="185"/>
      <c r="T158" s="198"/>
      <c r="U158" s="411"/>
      <c r="V158" s="185"/>
      <c r="W158" s="198">
        <v>3</v>
      </c>
      <c r="X158" s="185"/>
      <c r="AG158" s="127"/>
      <c r="AH158" s="127"/>
      <c r="AI158" s="127"/>
      <c r="AJ158" s="127"/>
      <c r="AK158" s="127"/>
      <c r="AL158" s="127"/>
      <c r="AM158" s="127"/>
      <c r="AN158" s="127"/>
      <c r="AO158" s="127"/>
      <c r="AP158" s="127"/>
      <c r="AQ158" s="127"/>
    </row>
    <row r="159" spans="1:16363" ht="16.5" customHeight="1" thickBot="1" x14ac:dyDescent="0.3">
      <c r="A159" s="1138" t="s">
        <v>477</v>
      </c>
      <c r="B159" s="1139"/>
      <c r="C159" s="1062"/>
      <c r="D159" s="1078" t="s">
        <v>473</v>
      </c>
      <c r="E159" s="1078"/>
      <c r="F159" s="1067"/>
      <c r="G159" s="1079">
        <v>8</v>
      </c>
      <c r="H159" s="1084">
        <v>240</v>
      </c>
      <c r="I159" s="1154"/>
      <c r="J159" s="1154"/>
      <c r="K159" s="1154"/>
      <c r="L159" s="1154"/>
      <c r="M159" s="1154"/>
      <c r="N159" s="1154"/>
      <c r="O159" s="1154"/>
      <c r="P159" s="1154"/>
      <c r="Q159" s="1154"/>
      <c r="R159" s="1154"/>
      <c r="S159" s="1154"/>
      <c r="T159" s="1154"/>
      <c r="U159" s="1154"/>
      <c r="V159" s="1154"/>
      <c r="W159" s="1154">
        <v>8</v>
      </c>
      <c r="X159" s="1154"/>
      <c r="AG159" s="127"/>
      <c r="AH159" s="127"/>
      <c r="AI159" s="127"/>
      <c r="AJ159" s="127"/>
      <c r="AK159" s="127"/>
      <c r="AL159" s="127"/>
      <c r="AM159" s="127"/>
      <c r="AN159" s="127"/>
      <c r="AO159" s="127"/>
      <c r="AP159" s="127"/>
      <c r="AQ159" s="127"/>
    </row>
    <row r="160" spans="1:16363" ht="16.5" thickBot="1" x14ac:dyDescent="0.3">
      <c r="A160" s="1016" t="s">
        <v>482</v>
      </c>
      <c r="B160" s="186" t="s">
        <v>285</v>
      </c>
      <c r="C160" s="181"/>
      <c r="D160" s="182" t="s">
        <v>453</v>
      </c>
      <c r="E160" s="183"/>
      <c r="F160" s="183"/>
      <c r="G160" s="187">
        <v>4</v>
      </c>
      <c r="H160" s="313">
        <v>120</v>
      </c>
      <c r="I160" s="320">
        <v>60</v>
      </c>
      <c r="J160" s="188">
        <v>30</v>
      </c>
      <c r="K160" s="189"/>
      <c r="L160" s="189">
        <v>30</v>
      </c>
      <c r="M160" s="190">
        <v>60</v>
      </c>
      <c r="N160" s="193"/>
      <c r="O160" s="390"/>
      <c r="P160" s="194"/>
      <c r="Q160" s="191"/>
      <c r="R160" s="390"/>
      <c r="S160" s="192"/>
      <c r="T160" s="193"/>
      <c r="U160" s="390"/>
      <c r="V160" s="192"/>
      <c r="W160" s="191">
        <v>4</v>
      </c>
      <c r="X160" s="185"/>
      <c r="AG160" s="127"/>
      <c r="AH160" s="127"/>
      <c r="AI160" s="127"/>
      <c r="AJ160" s="127"/>
      <c r="AK160" s="127"/>
      <c r="AL160" s="127"/>
      <c r="AM160" s="127"/>
      <c r="AN160" s="127"/>
      <c r="AO160" s="127"/>
      <c r="AP160" s="127"/>
      <c r="AQ160" s="127"/>
    </row>
    <row r="161" spans="1:16363" ht="16.5" thickBot="1" x14ac:dyDescent="0.3">
      <c r="A161" s="1016" t="s">
        <v>483</v>
      </c>
      <c r="B161" s="186" t="s">
        <v>286</v>
      </c>
      <c r="C161" s="181"/>
      <c r="D161" s="182" t="s">
        <v>453</v>
      </c>
      <c r="E161" s="183"/>
      <c r="F161" s="183"/>
      <c r="G161" s="187">
        <v>4</v>
      </c>
      <c r="H161" s="313">
        <v>120</v>
      </c>
      <c r="I161" s="320">
        <v>60</v>
      </c>
      <c r="J161" s="188">
        <v>30</v>
      </c>
      <c r="K161" s="189"/>
      <c r="L161" s="189">
        <v>30</v>
      </c>
      <c r="M161" s="190">
        <v>60</v>
      </c>
      <c r="N161" s="193"/>
      <c r="O161" s="390"/>
      <c r="P161" s="194"/>
      <c r="Q161" s="191"/>
      <c r="R161" s="390"/>
      <c r="S161" s="192"/>
      <c r="T161" s="193"/>
      <c r="U161" s="390"/>
      <c r="V161" s="192"/>
      <c r="W161" s="191">
        <v>4</v>
      </c>
      <c r="X161" s="185"/>
      <c r="AG161" s="127"/>
      <c r="AH161" s="127"/>
      <c r="AI161" s="127"/>
      <c r="AJ161" s="127"/>
      <c r="AK161" s="127"/>
      <c r="AL161" s="127"/>
      <c r="AM161" s="127"/>
      <c r="AN161" s="127"/>
      <c r="AO161" s="127"/>
      <c r="AP161" s="127"/>
      <c r="AQ161" s="127"/>
    </row>
    <row r="162" spans="1:16363" ht="32.25" thickBot="1" x14ac:dyDescent="0.3">
      <c r="A162" s="1016" t="s">
        <v>484</v>
      </c>
      <c r="B162" s="1026" t="s">
        <v>454</v>
      </c>
      <c r="C162" s="181"/>
      <c r="D162" s="182" t="s">
        <v>453</v>
      </c>
      <c r="E162" s="183"/>
      <c r="F162" s="184"/>
      <c r="G162" s="187">
        <v>4</v>
      </c>
      <c r="H162" s="313">
        <v>120</v>
      </c>
      <c r="I162" s="320">
        <v>60</v>
      </c>
      <c r="J162" s="188">
        <v>30</v>
      </c>
      <c r="K162" s="189"/>
      <c r="L162" s="189">
        <v>30</v>
      </c>
      <c r="M162" s="190">
        <v>60</v>
      </c>
      <c r="N162" s="193"/>
      <c r="O162" s="390"/>
      <c r="P162" s="194"/>
      <c r="Q162" s="191"/>
      <c r="R162" s="390"/>
      <c r="S162" s="192"/>
      <c r="T162" s="193"/>
      <c r="U162" s="390"/>
      <c r="V162" s="192"/>
      <c r="W162" s="191">
        <v>4</v>
      </c>
      <c r="X162" s="192"/>
      <c r="AG162" s="127"/>
      <c r="AH162" s="127"/>
      <c r="AI162" s="127"/>
      <c r="AJ162" s="127"/>
      <c r="AK162" s="127"/>
      <c r="AL162" s="127"/>
      <c r="AM162" s="127"/>
      <c r="AN162" s="127"/>
      <c r="AO162" s="127"/>
      <c r="AP162" s="127"/>
      <c r="AQ162" s="127"/>
    </row>
    <row r="163" spans="1:16363" x14ac:dyDescent="0.25">
      <c r="A163" s="1016" t="s">
        <v>485</v>
      </c>
      <c r="B163" s="1027" t="s">
        <v>455</v>
      </c>
      <c r="C163" s="181"/>
      <c r="D163" s="182" t="s">
        <v>453</v>
      </c>
      <c r="E163" s="183"/>
      <c r="F163" s="184"/>
      <c r="G163" s="187">
        <v>4</v>
      </c>
      <c r="H163" s="313">
        <v>120</v>
      </c>
      <c r="I163" s="320">
        <v>60</v>
      </c>
      <c r="J163" s="188">
        <v>30</v>
      </c>
      <c r="K163" s="189"/>
      <c r="L163" s="189">
        <v>30</v>
      </c>
      <c r="M163" s="190">
        <v>60</v>
      </c>
      <c r="N163" s="193"/>
      <c r="O163" s="390"/>
      <c r="P163" s="194"/>
      <c r="Q163" s="191"/>
      <c r="R163" s="390"/>
      <c r="S163" s="192"/>
      <c r="T163" s="193"/>
      <c r="U163" s="390"/>
      <c r="V163" s="192"/>
      <c r="W163" s="191">
        <v>4</v>
      </c>
      <c r="X163" s="192"/>
      <c r="AG163" s="127"/>
      <c r="AH163" s="127"/>
      <c r="AI163" s="127"/>
      <c r="AJ163" s="127"/>
      <c r="AK163" s="127"/>
      <c r="AL163" s="127"/>
      <c r="AM163" s="127"/>
      <c r="AN163" s="127"/>
      <c r="AO163" s="127"/>
      <c r="AP163" s="127"/>
      <c r="AQ163" s="127"/>
    </row>
    <row r="170" spans="1:16363" ht="32.25" thickBot="1" x14ac:dyDescent="0.3">
      <c r="A170" s="925" t="s">
        <v>267</v>
      </c>
      <c r="B170" s="921" t="s">
        <v>277</v>
      </c>
      <c r="C170" s="540">
        <v>8</v>
      </c>
      <c r="D170" s="534"/>
      <c r="E170" s="534"/>
      <c r="F170" s="535"/>
      <c r="G170" s="541">
        <v>6</v>
      </c>
      <c r="H170" s="533">
        <v>180</v>
      </c>
      <c r="I170" s="548">
        <v>65</v>
      </c>
      <c r="J170" s="928">
        <v>26</v>
      </c>
      <c r="K170" s="928"/>
      <c r="L170" s="928">
        <v>39</v>
      </c>
      <c r="M170" s="929">
        <v>115</v>
      </c>
      <c r="N170" s="930"/>
      <c r="O170" s="931"/>
      <c r="P170" s="932"/>
      <c r="Q170" s="933"/>
      <c r="R170" s="931"/>
      <c r="S170" s="932"/>
      <c r="T170" s="933"/>
      <c r="U170" s="931"/>
      <c r="V170" s="932"/>
      <c r="W170" s="933"/>
      <c r="X170" s="932">
        <v>5</v>
      </c>
      <c r="AG170" s="127"/>
      <c r="AH170" s="127"/>
      <c r="AI170" s="127"/>
      <c r="AJ170" s="127"/>
      <c r="AK170" s="127"/>
      <c r="AL170" s="127"/>
      <c r="AM170" s="127"/>
      <c r="AN170" s="127"/>
      <c r="AO170" s="127"/>
      <c r="AP170" s="127"/>
      <c r="AQ170" s="127"/>
    </row>
    <row r="171" spans="1:16363" ht="16.5" thickBot="1" x14ac:dyDescent="0.3">
      <c r="A171" s="1474" t="s">
        <v>186</v>
      </c>
      <c r="B171" s="1479"/>
      <c r="C171" s="1479"/>
      <c r="D171" s="1479"/>
      <c r="E171" s="1479"/>
      <c r="F171" s="1448"/>
      <c r="G171" s="551">
        <v>91</v>
      </c>
      <c r="H171" s="552">
        <v>2730</v>
      </c>
      <c r="I171" s="552">
        <v>986</v>
      </c>
      <c r="J171" s="552">
        <v>446</v>
      </c>
      <c r="K171" s="552">
        <v>0</v>
      </c>
      <c r="L171" s="552">
        <v>540</v>
      </c>
      <c r="M171" s="552">
        <v>1594</v>
      </c>
      <c r="N171" s="552">
        <v>0</v>
      </c>
      <c r="O171" s="552">
        <v>4</v>
      </c>
      <c r="P171" s="552">
        <v>4</v>
      </c>
      <c r="Q171" s="552">
        <v>9</v>
      </c>
      <c r="R171" s="552">
        <v>8</v>
      </c>
      <c r="S171" s="552">
        <v>8</v>
      </c>
      <c r="T171" s="552">
        <v>18</v>
      </c>
      <c r="U171" s="552">
        <v>10</v>
      </c>
      <c r="V171" s="552">
        <v>10</v>
      </c>
      <c r="W171" s="552">
        <v>12</v>
      </c>
      <c r="X171" s="552">
        <v>5</v>
      </c>
      <c r="AG171" s="127"/>
      <c r="AH171" s="127"/>
      <c r="AI171" s="127"/>
      <c r="AJ171" s="127"/>
      <c r="AK171" s="127"/>
      <c r="AL171" s="127"/>
      <c r="AM171" s="127"/>
      <c r="AN171" s="127"/>
      <c r="AO171" s="127"/>
      <c r="AP171" s="127"/>
      <c r="AQ171" s="127"/>
    </row>
    <row r="172" spans="1:16363" ht="16.5" thickBot="1" x14ac:dyDescent="0.3">
      <c r="A172" s="1480" t="s">
        <v>191</v>
      </c>
      <c r="B172" s="1481"/>
      <c r="C172" s="1481"/>
      <c r="D172" s="1481"/>
      <c r="E172" s="1481"/>
      <c r="F172" s="1481"/>
      <c r="G172" s="560">
        <v>180</v>
      </c>
      <c r="H172" s="561">
        <v>5400</v>
      </c>
      <c r="I172" s="561">
        <v>1832</v>
      </c>
      <c r="J172" s="561">
        <v>779</v>
      </c>
      <c r="K172" s="561">
        <v>63</v>
      </c>
      <c r="L172" s="561">
        <v>990</v>
      </c>
      <c r="M172" s="561">
        <v>3418</v>
      </c>
      <c r="N172" s="561">
        <v>26</v>
      </c>
      <c r="O172" s="561">
        <v>19</v>
      </c>
      <c r="P172" s="561">
        <v>19</v>
      </c>
      <c r="Q172" s="561">
        <v>19</v>
      </c>
      <c r="R172" s="561">
        <v>10</v>
      </c>
      <c r="S172" s="561">
        <v>10</v>
      </c>
      <c r="T172" s="561">
        <v>18</v>
      </c>
      <c r="U172" s="561">
        <v>10</v>
      </c>
      <c r="V172" s="561">
        <v>10</v>
      </c>
      <c r="W172" s="561">
        <v>12</v>
      </c>
      <c r="X172" s="561">
        <v>5</v>
      </c>
      <c r="AG172" s="127"/>
      <c r="AH172" s="127"/>
      <c r="AI172" s="127"/>
      <c r="AJ172" s="127"/>
      <c r="AK172" s="127"/>
      <c r="AL172" s="127"/>
      <c r="AM172" s="127"/>
      <c r="AN172" s="127"/>
      <c r="AO172" s="127"/>
      <c r="AP172" s="127"/>
      <c r="AQ172" s="127"/>
    </row>
    <row r="173" spans="1:16363" ht="16.5" thickBot="1" x14ac:dyDescent="0.3">
      <c r="A173" s="1472" t="s">
        <v>464</v>
      </c>
      <c r="B173" s="1473"/>
      <c r="C173" s="1060"/>
      <c r="D173" s="983">
        <v>8</v>
      </c>
      <c r="E173" s="983"/>
      <c r="F173" s="984"/>
      <c r="G173" s="985">
        <v>4</v>
      </c>
      <c r="H173" s="986">
        <v>120</v>
      </c>
      <c r="I173" s="987"/>
      <c r="J173" s="988"/>
      <c r="K173" s="988"/>
      <c r="L173" s="988"/>
      <c r="M173" s="989"/>
      <c r="N173" s="982"/>
      <c r="O173" s="990"/>
      <c r="P173" s="984"/>
      <c r="Q173" s="998"/>
      <c r="R173" s="996"/>
      <c r="S173" s="997"/>
      <c r="T173" s="998"/>
      <c r="U173" s="996"/>
      <c r="V173" s="997"/>
      <c r="W173" s="998"/>
      <c r="X173" s="997">
        <v>3</v>
      </c>
      <c r="Y173" s="991"/>
      <c r="Z173" s="991"/>
      <c r="AA173" s="991"/>
      <c r="AB173" s="991"/>
      <c r="AC173" s="991"/>
      <c r="AD173" s="991"/>
      <c r="AE173" s="991"/>
      <c r="AF173" s="991"/>
      <c r="AG173" s="991"/>
      <c r="AH173" s="991"/>
      <c r="AI173" s="991"/>
      <c r="AJ173" s="991"/>
      <c r="AK173" s="991"/>
      <c r="AL173" s="991"/>
      <c r="AM173" s="991"/>
      <c r="AN173" s="991"/>
      <c r="AO173" s="991"/>
      <c r="AP173" s="991"/>
      <c r="AQ173" s="991"/>
      <c r="AR173" s="991"/>
      <c r="AS173" s="991"/>
      <c r="AT173" s="1165"/>
      <c r="AU173" s="1165"/>
      <c r="AV173" s="991"/>
      <c r="AW173" s="991"/>
      <c r="AX173" s="991"/>
      <c r="AY173" s="991"/>
      <c r="AZ173" s="991"/>
      <c r="BA173" s="991"/>
      <c r="BB173" s="991"/>
      <c r="BC173" s="991"/>
      <c r="BD173" s="991"/>
      <c r="BE173" s="991"/>
      <c r="BF173" s="991"/>
      <c r="BG173" s="991"/>
      <c r="BH173" s="991"/>
      <c r="BI173" s="991"/>
      <c r="BJ173" s="991"/>
      <c r="BK173" s="991"/>
      <c r="BL173" s="991"/>
      <c r="BM173" s="991"/>
      <c r="BN173" s="991"/>
      <c r="BO173" s="991"/>
      <c r="BP173" s="991"/>
      <c r="BQ173" s="991"/>
      <c r="BR173" s="991"/>
      <c r="BS173" s="991"/>
      <c r="BT173" s="991"/>
      <c r="BU173" s="991"/>
      <c r="BV173" s="991"/>
      <c r="BW173" s="991"/>
      <c r="BX173" s="991"/>
      <c r="BY173" s="991"/>
      <c r="BZ173" s="991"/>
      <c r="CA173" s="991"/>
      <c r="CB173" s="991"/>
      <c r="CC173" s="991"/>
      <c r="CD173" s="991"/>
      <c r="CE173" s="991"/>
      <c r="CF173" s="991"/>
      <c r="CG173" s="991"/>
      <c r="CH173" s="991"/>
      <c r="CI173" s="991"/>
      <c r="CJ173" s="991"/>
      <c r="CK173" s="991"/>
      <c r="CL173" s="991"/>
      <c r="CM173" s="991"/>
      <c r="CN173" s="991"/>
      <c r="CO173" s="991"/>
      <c r="CP173" s="991"/>
      <c r="CQ173" s="991"/>
      <c r="CR173" s="991"/>
      <c r="CS173" s="991"/>
      <c r="CT173" s="991"/>
      <c r="CU173" s="991"/>
      <c r="CV173" s="991"/>
      <c r="CW173" s="991"/>
      <c r="CX173" s="991"/>
      <c r="CY173" s="991"/>
      <c r="CZ173" s="991"/>
      <c r="DA173" s="991"/>
      <c r="DB173" s="991"/>
      <c r="DC173" s="991"/>
      <c r="DD173" s="991"/>
      <c r="DE173" s="991"/>
      <c r="DF173" s="991"/>
      <c r="DG173" s="991"/>
      <c r="DH173" s="991"/>
      <c r="DI173" s="991"/>
      <c r="DJ173" s="991"/>
      <c r="DK173" s="991"/>
      <c r="DL173" s="991"/>
      <c r="DM173" s="991"/>
      <c r="DN173" s="991"/>
      <c r="DO173" s="991"/>
      <c r="DP173" s="991"/>
      <c r="DQ173" s="991"/>
      <c r="DR173" s="991"/>
      <c r="DS173" s="991"/>
      <c r="DT173" s="991"/>
      <c r="DU173" s="991"/>
      <c r="DV173" s="991"/>
      <c r="DW173" s="991"/>
      <c r="DX173" s="991"/>
      <c r="DY173" s="991"/>
      <c r="DZ173" s="991"/>
      <c r="EA173" s="991"/>
      <c r="EB173" s="991"/>
      <c r="EC173" s="991"/>
      <c r="ED173" s="991"/>
      <c r="EE173" s="991"/>
      <c r="EF173" s="991"/>
      <c r="EG173" s="991"/>
      <c r="EH173" s="991"/>
      <c r="EI173" s="991"/>
      <c r="EJ173" s="991"/>
      <c r="EK173" s="991"/>
      <c r="EL173" s="991"/>
      <c r="EM173" s="991"/>
      <c r="EN173" s="991"/>
      <c r="EO173" s="991"/>
      <c r="EP173" s="991"/>
      <c r="EQ173" s="991"/>
      <c r="ER173" s="991"/>
      <c r="ES173" s="991"/>
      <c r="ET173" s="991"/>
      <c r="EU173" s="991"/>
      <c r="EV173" s="991"/>
      <c r="EW173" s="991"/>
      <c r="EX173" s="991"/>
      <c r="EY173" s="991"/>
      <c r="EZ173" s="991"/>
      <c r="FA173" s="991"/>
      <c r="FB173" s="991"/>
      <c r="FC173" s="991"/>
      <c r="FD173" s="991"/>
      <c r="FE173" s="991"/>
      <c r="FF173" s="991"/>
      <c r="FG173" s="991"/>
      <c r="FH173" s="991"/>
      <c r="FI173" s="991"/>
      <c r="FJ173" s="991"/>
      <c r="FK173" s="991"/>
      <c r="FL173" s="991"/>
      <c r="FM173" s="991"/>
      <c r="FN173" s="991"/>
      <c r="FO173" s="991"/>
      <c r="FP173" s="991"/>
      <c r="FQ173" s="991"/>
      <c r="FR173" s="991"/>
      <c r="FS173" s="991"/>
      <c r="FT173" s="991"/>
      <c r="FU173" s="991"/>
      <c r="FV173" s="991"/>
      <c r="FW173" s="991"/>
      <c r="FX173" s="991"/>
      <c r="FY173" s="991"/>
      <c r="FZ173" s="991"/>
      <c r="GA173" s="991"/>
      <c r="GB173" s="991"/>
      <c r="GC173" s="991"/>
      <c r="GD173" s="991"/>
      <c r="GE173" s="991"/>
      <c r="GF173" s="991"/>
      <c r="GG173" s="991"/>
      <c r="GH173" s="991"/>
      <c r="GI173" s="991"/>
      <c r="GJ173" s="991"/>
      <c r="GK173" s="991"/>
      <c r="GL173" s="991"/>
      <c r="GM173" s="991"/>
      <c r="GN173" s="991"/>
      <c r="GO173" s="991"/>
      <c r="GP173" s="991"/>
      <c r="GQ173" s="991"/>
      <c r="GR173" s="991"/>
      <c r="GS173" s="991"/>
      <c r="GT173" s="991"/>
      <c r="GU173" s="991"/>
      <c r="GV173" s="991"/>
      <c r="GW173" s="991"/>
      <c r="GX173" s="991"/>
      <c r="GY173" s="991"/>
      <c r="GZ173" s="991"/>
      <c r="HA173" s="991"/>
      <c r="HB173" s="991"/>
      <c r="HC173" s="991"/>
      <c r="HD173" s="991"/>
      <c r="HE173" s="991"/>
      <c r="HF173" s="991"/>
      <c r="HG173" s="991"/>
      <c r="HH173" s="991"/>
      <c r="HI173" s="991"/>
      <c r="HJ173" s="991"/>
      <c r="HK173" s="991"/>
      <c r="HL173" s="991"/>
      <c r="HM173" s="991"/>
      <c r="HN173" s="991"/>
      <c r="HO173" s="991"/>
      <c r="HP173" s="991"/>
      <c r="HQ173" s="991"/>
      <c r="HR173" s="991"/>
      <c r="HS173" s="991"/>
      <c r="HT173" s="991"/>
      <c r="HU173" s="991"/>
      <c r="HV173" s="991"/>
      <c r="HW173" s="991"/>
      <c r="HX173" s="991"/>
      <c r="HY173" s="991"/>
      <c r="HZ173" s="991"/>
      <c r="IA173" s="991"/>
      <c r="IB173" s="991"/>
      <c r="IC173" s="991"/>
      <c r="ID173" s="991"/>
      <c r="IE173" s="991"/>
      <c r="IF173" s="991"/>
      <c r="IG173" s="991"/>
      <c r="IH173" s="991"/>
      <c r="II173" s="991"/>
      <c r="IJ173" s="991"/>
      <c r="IK173" s="991"/>
      <c r="IL173" s="991"/>
      <c r="IM173" s="991"/>
      <c r="IN173" s="991"/>
      <c r="IO173" s="991"/>
      <c r="IP173" s="991"/>
      <c r="IQ173" s="991"/>
      <c r="IR173" s="991"/>
      <c r="IS173" s="991"/>
      <c r="IT173" s="991"/>
      <c r="IU173" s="991"/>
      <c r="IV173" s="991"/>
      <c r="IW173" s="991"/>
      <c r="IX173" s="991"/>
      <c r="IY173" s="991"/>
      <c r="IZ173" s="991"/>
      <c r="JA173" s="991"/>
      <c r="JB173" s="991"/>
      <c r="JC173" s="991"/>
      <c r="JD173" s="991"/>
      <c r="JE173" s="991"/>
      <c r="JF173" s="991"/>
      <c r="JG173" s="991"/>
      <c r="JH173" s="991"/>
      <c r="JI173" s="991"/>
      <c r="JJ173" s="991"/>
      <c r="JK173" s="991"/>
      <c r="JL173" s="991"/>
      <c r="JM173" s="991"/>
      <c r="JN173" s="991"/>
      <c r="JO173" s="991"/>
      <c r="JP173" s="991"/>
      <c r="JQ173" s="991"/>
      <c r="JR173" s="991"/>
      <c r="JS173" s="991"/>
      <c r="JT173" s="991"/>
      <c r="JU173" s="991"/>
      <c r="JV173" s="991"/>
      <c r="JW173" s="991"/>
      <c r="JX173" s="991"/>
      <c r="JY173" s="991"/>
      <c r="JZ173" s="991"/>
      <c r="KA173" s="991"/>
      <c r="KB173" s="991"/>
      <c r="KC173" s="991"/>
      <c r="KD173" s="991"/>
      <c r="KE173" s="991"/>
      <c r="KF173" s="991"/>
      <c r="KG173" s="991"/>
      <c r="KH173" s="991"/>
      <c r="KI173" s="991"/>
      <c r="KJ173" s="991"/>
      <c r="KK173" s="991"/>
      <c r="KL173" s="991"/>
      <c r="KM173" s="991"/>
      <c r="KN173" s="991"/>
      <c r="KO173" s="991"/>
      <c r="KP173" s="991"/>
      <c r="KQ173" s="991"/>
      <c r="KR173" s="991"/>
      <c r="KS173" s="991"/>
      <c r="KT173" s="991"/>
      <c r="KU173" s="991"/>
      <c r="KV173" s="991"/>
      <c r="KW173" s="991"/>
      <c r="KX173" s="991"/>
      <c r="KY173" s="991"/>
      <c r="KZ173" s="991"/>
      <c r="LA173" s="991"/>
      <c r="LB173" s="991"/>
      <c r="LC173" s="991"/>
      <c r="LD173" s="991"/>
      <c r="LE173" s="991"/>
      <c r="LF173" s="991"/>
      <c r="LG173" s="991"/>
      <c r="LH173" s="991"/>
      <c r="LI173" s="991"/>
      <c r="LJ173" s="991"/>
      <c r="LK173" s="991"/>
      <c r="LL173" s="991"/>
      <c r="LM173" s="991"/>
      <c r="LN173" s="991"/>
      <c r="LO173" s="991"/>
      <c r="LP173" s="991"/>
      <c r="LQ173" s="991"/>
      <c r="LR173" s="991"/>
      <c r="LS173" s="991"/>
      <c r="LT173" s="991"/>
      <c r="LU173" s="991"/>
      <c r="LV173" s="991"/>
      <c r="LW173" s="991"/>
      <c r="LX173" s="991"/>
      <c r="LY173" s="991"/>
      <c r="LZ173" s="991"/>
      <c r="MA173" s="991"/>
      <c r="MB173" s="991"/>
      <c r="MC173" s="991"/>
      <c r="MD173" s="991"/>
      <c r="ME173" s="991"/>
      <c r="MF173" s="991"/>
      <c r="MG173" s="991"/>
      <c r="MH173" s="991"/>
      <c r="MI173" s="991"/>
      <c r="MJ173" s="991"/>
      <c r="MK173" s="991"/>
      <c r="ML173" s="991"/>
      <c r="MM173" s="991"/>
      <c r="MN173" s="991"/>
      <c r="MO173" s="991"/>
      <c r="MP173" s="991"/>
      <c r="MQ173" s="991"/>
      <c r="MR173" s="991"/>
      <c r="MS173" s="991"/>
      <c r="MT173" s="991"/>
      <c r="MU173" s="991"/>
      <c r="MV173" s="991"/>
      <c r="MW173" s="991"/>
      <c r="MX173" s="991"/>
      <c r="MY173" s="991"/>
      <c r="MZ173" s="991"/>
      <c r="NA173" s="991"/>
      <c r="NB173" s="991"/>
      <c r="NC173" s="991"/>
      <c r="ND173" s="991"/>
      <c r="NE173" s="991"/>
      <c r="NF173" s="991"/>
      <c r="NG173" s="991"/>
      <c r="NH173" s="991"/>
      <c r="NI173" s="991"/>
      <c r="NJ173" s="991"/>
      <c r="NK173" s="991"/>
      <c r="NL173" s="991"/>
      <c r="NM173" s="991"/>
      <c r="NN173" s="991"/>
      <c r="NO173" s="991"/>
      <c r="NP173" s="991"/>
      <c r="NQ173" s="991"/>
      <c r="NR173" s="991"/>
      <c r="NS173" s="991"/>
      <c r="NT173" s="991"/>
      <c r="NU173" s="991"/>
      <c r="NV173" s="991"/>
      <c r="NW173" s="991"/>
      <c r="NX173" s="991"/>
      <c r="NY173" s="991"/>
      <c r="NZ173" s="991"/>
      <c r="OA173" s="991"/>
      <c r="OB173" s="991"/>
      <c r="OC173" s="991"/>
      <c r="OD173" s="991"/>
      <c r="OE173" s="991"/>
      <c r="OF173" s="991"/>
      <c r="OG173" s="991"/>
      <c r="OH173" s="991"/>
      <c r="OI173" s="991"/>
      <c r="OJ173" s="991"/>
      <c r="OK173" s="991"/>
      <c r="OL173" s="991"/>
      <c r="OM173" s="991"/>
      <c r="ON173" s="991"/>
      <c r="OO173" s="991"/>
      <c r="OP173" s="991"/>
      <c r="OQ173" s="991"/>
      <c r="OR173" s="991"/>
      <c r="OS173" s="991"/>
      <c r="OT173" s="991"/>
      <c r="OU173" s="991"/>
      <c r="OV173" s="991"/>
      <c r="OW173" s="991"/>
      <c r="OX173" s="991"/>
      <c r="OY173" s="991"/>
      <c r="OZ173" s="991"/>
      <c r="PA173" s="991"/>
      <c r="PB173" s="991"/>
      <c r="PC173" s="991"/>
      <c r="PD173" s="991"/>
      <c r="PE173" s="991"/>
      <c r="PF173" s="991"/>
      <c r="PG173" s="991"/>
      <c r="PH173" s="991"/>
      <c r="PI173" s="991"/>
      <c r="PJ173" s="991"/>
      <c r="PK173" s="991"/>
      <c r="PL173" s="991"/>
      <c r="PM173" s="991"/>
      <c r="PN173" s="991"/>
      <c r="PO173" s="991"/>
      <c r="PP173" s="991"/>
      <c r="PQ173" s="991"/>
      <c r="PR173" s="991"/>
      <c r="PS173" s="991"/>
      <c r="PT173" s="991"/>
      <c r="PU173" s="991"/>
      <c r="PV173" s="991"/>
      <c r="PW173" s="991"/>
      <c r="PX173" s="991"/>
      <c r="PY173" s="991"/>
      <c r="PZ173" s="991"/>
      <c r="QA173" s="991"/>
      <c r="QB173" s="991"/>
      <c r="QC173" s="991"/>
      <c r="QD173" s="991"/>
      <c r="QE173" s="991"/>
      <c r="QF173" s="991"/>
      <c r="QG173" s="991"/>
      <c r="QH173" s="991"/>
      <c r="QI173" s="991"/>
      <c r="QJ173" s="991"/>
      <c r="QK173" s="991"/>
      <c r="QL173" s="991"/>
      <c r="QM173" s="991"/>
      <c r="QN173" s="991"/>
      <c r="QO173" s="991"/>
      <c r="QP173" s="991"/>
      <c r="QQ173" s="991"/>
      <c r="QR173" s="991"/>
      <c r="QS173" s="991"/>
      <c r="QT173" s="991"/>
      <c r="QU173" s="991"/>
      <c r="QV173" s="991"/>
      <c r="QW173" s="991"/>
      <c r="QX173" s="991"/>
      <c r="QY173" s="991"/>
      <c r="QZ173" s="991"/>
      <c r="RA173" s="991"/>
      <c r="RB173" s="991"/>
      <c r="RC173" s="991"/>
      <c r="RD173" s="991"/>
      <c r="RE173" s="991"/>
      <c r="RF173" s="991"/>
      <c r="RG173" s="991"/>
      <c r="RH173" s="991"/>
      <c r="RI173" s="991"/>
      <c r="RJ173" s="991"/>
      <c r="RK173" s="991"/>
      <c r="RL173" s="991"/>
      <c r="RM173" s="991"/>
      <c r="RN173" s="991"/>
      <c r="RO173" s="991"/>
      <c r="RP173" s="991"/>
      <c r="RQ173" s="991"/>
      <c r="RR173" s="991"/>
      <c r="RS173" s="991"/>
      <c r="RT173" s="991"/>
      <c r="RU173" s="991"/>
      <c r="RV173" s="991"/>
      <c r="RW173" s="991"/>
      <c r="RX173" s="991"/>
      <c r="RY173" s="991"/>
      <c r="RZ173" s="991"/>
      <c r="SA173" s="991"/>
      <c r="SB173" s="991"/>
      <c r="SC173" s="991"/>
      <c r="SD173" s="991"/>
      <c r="SE173" s="991"/>
      <c r="SF173" s="991"/>
      <c r="SG173" s="991"/>
      <c r="SH173" s="991"/>
      <c r="SI173" s="991"/>
      <c r="SJ173" s="991"/>
      <c r="SK173" s="991"/>
      <c r="SL173" s="991"/>
      <c r="SM173" s="991"/>
      <c r="SN173" s="991"/>
      <c r="SO173" s="991"/>
      <c r="SP173" s="991"/>
      <c r="SQ173" s="991"/>
      <c r="SR173" s="991"/>
      <c r="SS173" s="991"/>
      <c r="ST173" s="991"/>
      <c r="SU173" s="991"/>
      <c r="SV173" s="991"/>
      <c r="SW173" s="991"/>
      <c r="SX173" s="991"/>
      <c r="SY173" s="991"/>
      <c r="SZ173" s="991"/>
      <c r="TA173" s="991"/>
      <c r="TB173" s="991"/>
      <c r="TC173" s="991"/>
      <c r="TD173" s="991"/>
      <c r="TE173" s="991"/>
      <c r="TF173" s="991"/>
      <c r="TG173" s="991"/>
      <c r="TH173" s="991"/>
      <c r="TI173" s="991"/>
      <c r="TJ173" s="991"/>
      <c r="TK173" s="991"/>
      <c r="TL173" s="991"/>
      <c r="TM173" s="991"/>
      <c r="TN173" s="991"/>
      <c r="TO173" s="991"/>
      <c r="TP173" s="991"/>
      <c r="TQ173" s="991"/>
      <c r="TR173" s="991"/>
      <c r="TS173" s="991"/>
      <c r="TT173" s="991"/>
      <c r="TU173" s="991"/>
      <c r="TV173" s="991"/>
      <c r="TW173" s="991"/>
      <c r="TX173" s="991"/>
      <c r="TY173" s="991"/>
      <c r="TZ173" s="991"/>
      <c r="UA173" s="991"/>
      <c r="UB173" s="991"/>
      <c r="UC173" s="991"/>
      <c r="UD173" s="991"/>
      <c r="UE173" s="991"/>
      <c r="UF173" s="991"/>
      <c r="UG173" s="991"/>
      <c r="UH173" s="991"/>
      <c r="UI173" s="991"/>
      <c r="UJ173" s="991"/>
      <c r="UK173" s="991"/>
      <c r="UL173" s="991"/>
      <c r="UM173" s="991"/>
      <c r="UN173" s="991"/>
      <c r="UO173" s="991"/>
      <c r="UP173" s="991"/>
      <c r="UQ173" s="991"/>
      <c r="UR173" s="991"/>
      <c r="US173" s="991"/>
      <c r="UT173" s="991"/>
      <c r="UU173" s="991"/>
      <c r="UV173" s="991"/>
      <c r="UW173" s="991"/>
      <c r="UX173" s="991"/>
      <c r="UY173" s="991"/>
      <c r="UZ173" s="991"/>
      <c r="VA173" s="991"/>
      <c r="VB173" s="991"/>
      <c r="VC173" s="991"/>
      <c r="VD173" s="991"/>
      <c r="VE173" s="991"/>
      <c r="VF173" s="991"/>
      <c r="VG173" s="991"/>
      <c r="VH173" s="991"/>
      <c r="VI173" s="991"/>
      <c r="VJ173" s="991"/>
      <c r="VK173" s="991"/>
      <c r="VL173" s="991"/>
      <c r="VM173" s="991"/>
      <c r="VN173" s="991"/>
      <c r="VO173" s="991"/>
      <c r="VP173" s="991"/>
      <c r="VQ173" s="991"/>
      <c r="VR173" s="991"/>
      <c r="VS173" s="991"/>
      <c r="VT173" s="991"/>
      <c r="VU173" s="991"/>
      <c r="VV173" s="991"/>
      <c r="VW173" s="991"/>
      <c r="VX173" s="991"/>
      <c r="VY173" s="991"/>
      <c r="VZ173" s="991"/>
      <c r="WA173" s="991"/>
      <c r="WB173" s="991"/>
      <c r="WC173" s="991"/>
      <c r="WD173" s="991"/>
      <c r="WE173" s="991"/>
      <c r="WF173" s="991"/>
      <c r="WG173" s="991"/>
      <c r="WH173" s="991"/>
      <c r="WI173" s="991"/>
      <c r="WJ173" s="991"/>
      <c r="WK173" s="991"/>
      <c r="WL173" s="991"/>
      <c r="WM173" s="991"/>
      <c r="WN173" s="991"/>
      <c r="WO173" s="991"/>
      <c r="WP173" s="991"/>
      <c r="WQ173" s="991"/>
      <c r="WR173" s="991"/>
      <c r="WS173" s="991"/>
      <c r="WT173" s="991"/>
      <c r="WU173" s="991"/>
      <c r="WV173" s="991"/>
      <c r="WW173" s="991"/>
      <c r="WX173" s="991"/>
      <c r="WY173" s="991"/>
      <c r="WZ173" s="991"/>
      <c r="XA173" s="991"/>
      <c r="XB173" s="991"/>
      <c r="XC173" s="991"/>
      <c r="XD173" s="991"/>
      <c r="XE173" s="991"/>
      <c r="XF173" s="991"/>
      <c r="XG173" s="991"/>
      <c r="XH173" s="991"/>
      <c r="XI173" s="991"/>
      <c r="XJ173" s="991"/>
      <c r="XK173" s="991"/>
      <c r="XL173" s="991"/>
      <c r="XM173" s="991"/>
      <c r="XN173" s="991"/>
      <c r="XO173" s="991"/>
      <c r="XP173" s="991"/>
      <c r="XQ173" s="991"/>
      <c r="XR173" s="991"/>
      <c r="XS173" s="991"/>
      <c r="XT173" s="991"/>
      <c r="XU173" s="991"/>
      <c r="XV173" s="991"/>
      <c r="XW173" s="991"/>
      <c r="XX173" s="991"/>
      <c r="XY173" s="991"/>
      <c r="XZ173" s="991"/>
      <c r="YA173" s="991"/>
      <c r="YB173" s="991"/>
      <c r="YC173" s="991"/>
      <c r="YD173" s="991"/>
      <c r="YE173" s="991"/>
      <c r="YF173" s="991"/>
      <c r="YG173" s="991"/>
      <c r="YH173" s="991"/>
      <c r="YI173" s="991"/>
      <c r="YJ173" s="991"/>
      <c r="YK173" s="991"/>
      <c r="YL173" s="991"/>
      <c r="YM173" s="991"/>
      <c r="YN173" s="991"/>
      <c r="YO173" s="991"/>
      <c r="YP173" s="991"/>
      <c r="YQ173" s="991"/>
      <c r="YR173" s="991"/>
      <c r="YS173" s="991"/>
      <c r="YT173" s="991"/>
      <c r="YU173" s="991"/>
      <c r="YV173" s="991"/>
      <c r="YW173" s="991"/>
      <c r="YX173" s="991"/>
      <c r="YY173" s="991"/>
      <c r="YZ173" s="991"/>
      <c r="ZA173" s="991"/>
      <c r="ZB173" s="991"/>
      <c r="ZC173" s="991"/>
      <c r="ZD173" s="991"/>
      <c r="ZE173" s="991"/>
      <c r="ZF173" s="991"/>
      <c r="ZG173" s="991"/>
      <c r="ZH173" s="991"/>
      <c r="ZI173" s="991"/>
      <c r="ZJ173" s="991"/>
      <c r="ZK173" s="991"/>
      <c r="ZL173" s="991"/>
      <c r="ZM173" s="991"/>
      <c r="ZN173" s="991"/>
      <c r="ZO173" s="991"/>
      <c r="ZP173" s="991"/>
      <c r="ZQ173" s="991"/>
      <c r="ZR173" s="991"/>
      <c r="ZS173" s="991"/>
      <c r="ZT173" s="991"/>
      <c r="ZU173" s="991"/>
      <c r="ZV173" s="991"/>
      <c r="ZW173" s="991"/>
      <c r="ZX173" s="991"/>
      <c r="ZY173" s="991"/>
      <c r="ZZ173" s="991"/>
      <c r="AAA173" s="991"/>
      <c r="AAB173" s="991"/>
      <c r="AAC173" s="991"/>
      <c r="AAD173" s="991"/>
      <c r="AAE173" s="991"/>
      <c r="AAF173" s="991"/>
      <c r="AAG173" s="991"/>
      <c r="AAH173" s="991"/>
      <c r="AAI173" s="991"/>
      <c r="AAJ173" s="991"/>
      <c r="AAK173" s="991"/>
      <c r="AAL173" s="991"/>
      <c r="AAM173" s="991"/>
      <c r="AAN173" s="991"/>
      <c r="AAO173" s="991"/>
      <c r="AAP173" s="991"/>
      <c r="AAQ173" s="991"/>
      <c r="AAR173" s="991"/>
      <c r="AAS173" s="991"/>
      <c r="AAT173" s="991"/>
      <c r="AAU173" s="991"/>
      <c r="AAV173" s="991"/>
      <c r="AAW173" s="991"/>
      <c r="AAX173" s="991"/>
      <c r="AAY173" s="991"/>
      <c r="AAZ173" s="991"/>
      <c r="ABA173" s="991"/>
      <c r="ABB173" s="991"/>
      <c r="ABC173" s="991"/>
      <c r="ABD173" s="991"/>
      <c r="ABE173" s="991"/>
      <c r="ABF173" s="991"/>
      <c r="ABG173" s="991"/>
      <c r="ABH173" s="991"/>
      <c r="ABI173" s="991"/>
      <c r="ABJ173" s="991"/>
      <c r="ABK173" s="991"/>
      <c r="ABL173" s="991"/>
      <c r="ABM173" s="991"/>
      <c r="ABN173" s="991"/>
      <c r="ABO173" s="991"/>
      <c r="ABP173" s="991"/>
      <c r="ABQ173" s="991"/>
      <c r="ABR173" s="991"/>
      <c r="ABS173" s="991"/>
      <c r="ABT173" s="991"/>
      <c r="ABU173" s="991"/>
      <c r="ABV173" s="991"/>
      <c r="ABW173" s="991"/>
      <c r="ABX173" s="991"/>
      <c r="ABY173" s="991"/>
      <c r="ABZ173" s="991"/>
      <c r="ACA173" s="991"/>
      <c r="ACB173" s="991"/>
      <c r="ACC173" s="991"/>
      <c r="ACD173" s="991"/>
      <c r="ACE173" s="991"/>
      <c r="ACF173" s="991"/>
      <c r="ACG173" s="991"/>
      <c r="ACH173" s="991"/>
      <c r="ACI173" s="991"/>
      <c r="ACJ173" s="991"/>
      <c r="ACK173" s="991"/>
      <c r="ACL173" s="991"/>
      <c r="ACM173" s="991"/>
      <c r="ACN173" s="991"/>
      <c r="ACO173" s="991"/>
      <c r="ACP173" s="991"/>
      <c r="ACQ173" s="991"/>
      <c r="ACR173" s="991"/>
      <c r="ACS173" s="991"/>
      <c r="ACT173" s="991"/>
      <c r="ACU173" s="991"/>
      <c r="ACV173" s="991"/>
      <c r="ACW173" s="991"/>
      <c r="ACX173" s="991"/>
      <c r="ACY173" s="991"/>
      <c r="ACZ173" s="991"/>
      <c r="ADA173" s="991"/>
      <c r="ADB173" s="991"/>
      <c r="ADC173" s="991"/>
      <c r="ADD173" s="991"/>
      <c r="ADE173" s="991"/>
      <c r="ADF173" s="991"/>
      <c r="ADG173" s="991"/>
      <c r="ADH173" s="991"/>
      <c r="ADI173" s="991"/>
      <c r="ADJ173" s="991"/>
      <c r="ADK173" s="991"/>
      <c r="ADL173" s="991"/>
      <c r="ADM173" s="991"/>
      <c r="ADN173" s="991"/>
      <c r="ADO173" s="991"/>
      <c r="ADP173" s="991"/>
      <c r="ADQ173" s="991"/>
      <c r="ADR173" s="991"/>
      <c r="ADS173" s="991"/>
      <c r="ADT173" s="991"/>
      <c r="ADU173" s="991"/>
      <c r="ADV173" s="991"/>
      <c r="ADW173" s="991"/>
      <c r="ADX173" s="991"/>
      <c r="ADY173" s="991"/>
      <c r="ADZ173" s="991"/>
      <c r="AEA173" s="991"/>
      <c r="AEB173" s="991"/>
      <c r="AEC173" s="991"/>
      <c r="AED173" s="991"/>
      <c r="AEE173" s="991"/>
      <c r="AEF173" s="991"/>
      <c r="AEG173" s="991"/>
      <c r="AEH173" s="991"/>
      <c r="AEI173" s="991"/>
      <c r="AEJ173" s="991"/>
      <c r="AEK173" s="991"/>
      <c r="AEL173" s="991"/>
      <c r="AEM173" s="991"/>
      <c r="AEN173" s="991"/>
      <c r="AEO173" s="991"/>
      <c r="AEP173" s="991"/>
      <c r="AEQ173" s="991"/>
      <c r="AER173" s="991"/>
      <c r="AES173" s="991"/>
      <c r="AET173" s="991"/>
      <c r="AEU173" s="991"/>
      <c r="AEV173" s="991"/>
      <c r="AEW173" s="991"/>
      <c r="AEX173" s="991"/>
      <c r="AEY173" s="991"/>
      <c r="AEZ173" s="991"/>
      <c r="AFA173" s="991"/>
      <c r="AFB173" s="991"/>
      <c r="AFC173" s="991"/>
      <c r="AFD173" s="991"/>
      <c r="AFE173" s="991"/>
      <c r="AFF173" s="991"/>
      <c r="AFG173" s="991"/>
      <c r="AFH173" s="991"/>
      <c r="AFI173" s="991"/>
      <c r="AFJ173" s="991"/>
      <c r="AFK173" s="991"/>
      <c r="AFL173" s="991"/>
      <c r="AFM173" s="991"/>
      <c r="AFN173" s="991"/>
      <c r="AFO173" s="991"/>
      <c r="AFP173" s="991"/>
      <c r="AFQ173" s="991"/>
      <c r="AFR173" s="991"/>
      <c r="AFS173" s="991"/>
      <c r="AFT173" s="991"/>
      <c r="AFU173" s="991"/>
      <c r="AFV173" s="991"/>
      <c r="AFW173" s="991"/>
      <c r="AFX173" s="991"/>
      <c r="AFY173" s="991"/>
      <c r="AFZ173" s="991"/>
      <c r="AGA173" s="991"/>
      <c r="AGB173" s="991"/>
      <c r="AGC173" s="991"/>
      <c r="AGD173" s="991"/>
      <c r="AGE173" s="991"/>
      <c r="AGF173" s="991"/>
      <c r="AGG173" s="991"/>
      <c r="AGH173" s="991"/>
      <c r="AGI173" s="991"/>
      <c r="AGJ173" s="991"/>
      <c r="AGK173" s="991"/>
      <c r="AGL173" s="991"/>
      <c r="AGM173" s="991"/>
      <c r="AGN173" s="991"/>
      <c r="AGO173" s="991"/>
      <c r="AGP173" s="991"/>
      <c r="AGQ173" s="991"/>
      <c r="AGR173" s="991"/>
      <c r="AGS173" s="991"/>
      <c r="AGT173" s="991"/>
      <c r="AGU173" s="991"/>
      <c r="AGV173" s="991"/>
      <c r="AGW173" s="991"/>
      <c r="AGX173" s="991"/>
      <c r="AGY173" s="991"/>
      <c r="AGZ173" s="991"/>
      <c r="AHA173" s="991"/>
      <c r="AHB173" s="991"/>
      <c r="AHC173" s="991"/>
      <c r="AHD173" s="991"/>
      <c r="AHE173" s="991"/>
      <c r="AHF173" s="991"/>
      <c r="AHG173" s="991"/>
      <c r="AHH173" s="991"/>
      <c r="AHI173" s="991"/>
      <c r="AHJ173" s="991"/>
      <c r="AHK173" s="991"/>
      <c r="AHL173" s="991"/>
      <c r="AHM173" s="991"/>
      <c r="AHN173" s="991"/>
      <c r="AHO173" s="991"/>
      <c r="AHP173" s="991"/>
      <c r="AHQ173" s="991"/>
      <c r="AHR173" s="991"/>
      <c r="AHS173" s="991"/>
      <c r="AHT173" s="991"/>
      <c r="AHU173" s="991"/>
      <c r="AHV173" s="991"/>
      <c r="AHW173" s="991"/>
      <c r="AHX173" s="991"/>
      <c r="AHY173" s="991"/>
      <c r="AHZ173" s="991"/>
      <c r="AIA173" s="991"/>
      <c r="AIB173" s="991"/>
      <c r="AIC173" s="991"/>
      <c r="AID173" s="991"/>
      <c r="AIE173" s="991"/>
      <c r="AIF173" s="991"/>
      <c r="AIG173" s="991"/>
      <c r="AIH173" s="991"/>
      <c r="AII173" s="991"/>
      <c r="AIJ173" s="991"/>
      <c r="AIK173" s="991"/>
      <c r="AIL173" s="991"/>
      <c r="AIM173" s="991"/>
      <c r="AIN173" s="991"/>
      <c r="AIO173" s="991"/>
      <c r="AIP173" s="991"/>
      <c r="AIQ173" s="991"/>
      <c r="AIR173" s="991"/>
      <c r="AIS173" s="991"/>
      <c r="AIT173" s="991"/>
      <c r="AIU173" s="991"/>
      <c r="AIV173" s="991"/>
      <c r="AIW173" s="991"/>
      <c r="AIX173" s="991"/>
      <c r="AIY173" s="991"/>
      <c r="AIZ173" s="991"/>
      <c r="AJA173" s="991"/>
      <c r="AJB173" s="991"/>
      <c r="AJC173" s="991"/>
      <c r="AJD173" s="991"/>
      <c r="AJE173" s="991"/>
      <c r="AJF173" s="991"/>
      <c r="AJG173" s="991"/>
      <c r="AJH173" s="991"/>
      <c r="AJI173" s="991"/>
      <c r="AJJ173" s="991"/>
      <c r="AJK173" s="991"/>
      <c r="AJL173" s="991"/>
      <c r="AJM173" s="991"/>
      <c r="AJN173" s="991"/>
      <c r="AJO173" s="991"/>
      <c r="AJP173" s="991"/>
      <c r="AJQ173" s="991"/>
      <c r="AJR173" s="991"/>
      <c r="AJS173" s="991"/>
      <c r="AJT173" s="991"/>
      <c r="AJU173" s="991"/>
      <c r="AJV173" s="991"/>
      <c r="AJW173" s="991"/>
      <c r="AJX173" s="991"/>
      <c r="AJY173" s="991"/>
      <c r="AJZ173" s="991"/>
      <c r="AKA173" s="991"/>
      <c r="AKB173" s="991"/>
      <c r="AKC173" s="991"/>
      <c r="AKD173" s="991"/>
      <c r="AKE173" s="991"/>
      <c r="AKF173" s="991"/>
      <c r="AKG173" s="991"/>
      <c r="AKH173" s="991"/>
      <c r="AKI173" s="991"/>
      <c r="AKJ173" s="991"/>
      <c r="AKK173" s="991"/>
      <c r="AKL173" s="991"/>
      <c r="AKM173" s="991"/>
      <c r="AKN173" s="991"/>
      <c r="AKO173" s="991"/>
      <c r="AKP173" s="991"/>
      <c r="AKQ173" s="991"/>
      <c r="AKR173" s="991"/>
      <c r="AKS173" s="991"/>
      <c r="AKT173" s="991"/>
      <c r="AKU173" s="991"/>
      <c r="AKV173" s="991"/>
      <c r="AKW173" s="991"/>
      <c r="AKX173" s="991"/>
      <c r="AKY173" s="991"/>
      <c r="AKZ173" s="991"/>
      <c r="ALA173" s="991"/>
      <c r="ALB173" s="991"/>
      <c r="ALC173" s="991"/>
      <c r="ALD173" s="991"/>
      <c r="ALE173" s="991"/>
      <c r="ALF173" s="991"/>
      <c r="ALG173" s="991"/>
      <c r="ALH173" s="991"/>
      <c r="ALI173" s="991"/>
      <c r="ALJ173" s="991"/>
      <c r="ALK173" s="991"/>
      <c r="ALL173" s="991"/>
      <c r="ALM173" s="991"/>
      <c r="ALN173" s="991"/>
      <c r="ALO173" s="991"/>
      <c r="ALP173" s="991"/>
      <c r="ALQ173" s="991"/>
      <c r="ALR173" s="991"/>
      <c r="ALS173" s="991"/>
      <c r="ALT173" s="991"/>
      <c r="ALU173" s="991"/>
      <c r="ALV173" s="991"/>
      <c r="ALW173" s="991"/>
      <c r="ALX173" s="991"/>
      <c r="ALY173" s="991"/>
      <c r="ALZ173" s="991"/>
      <c r="AMA173" s="991"/>
      <c r="AMB173" s="991"/>
      <c r="AMC173" s="991"/>
      <c r="AMD173" s="991"/>
      <c r="AME173" s="991"/>
      <c r="AMF173" s="991"/>
      <c r="AMG173" s="991"/>
      <c r="AMH173" s="991"/>
      <c r="AMI173" s="991"/>
      <c r="AMJ173" s="991"/>
      <c r="AMK173" s="991"/>
      <c r="AML173" s="991"/>
      <c r="AMM173" s="991"/>
      <c r="AMN173" s="991"/>
      <c r="AMO173" s="991"/>
      <c r="AMP173" s="991"/>
      <c r="AMQ173" s="991"/>
      <c r="AMR173" s="991"/>
      <c r="AMS173" s="991"/>
      <c r="AMT173" s="991"/>
      <c r="AMU173" s="991"/>
      <c r="AMV173" s="991"/>
      <c r="AMW173" s="991"/>
      <c r="AMX173" s="991"/>
      <c r="AMY173" s="991"/>
      <c r="AMZ173" s="991"/>
      <c r="ANA173" s="991"/>
      <c r="ANB173" s="991"/>
      <c r="ANC173" s="991"/>
      <c r="AND173" s="991"/>
      <c r="ANE173" s="991"/>
      <c r="ANF173" s="991"/>
      <c r="ANG173" s="991"/>
      <c r="ANH173" s="991"/>
      <c r="ANI173" s="991"/>
      <c r="ANJ173" s="991"/>
      <c r="ANK173" s="991"/>
      <c r="ANL173" s="991"/>
      <c r="ANM173" s="991"/>
      <c r="ANN173" s="991"/>
      <c r="ANO173" s="991"/>
      <c r="ANP173" s="991"/>
      <c r="ANQ173" s="991"/>
      <c r="ANR173" s="991"/>
      <c r="ANS173" s="991"/>
      <c r="ANT173" s="991"/>
      <c r="ANU173" s="991"/>
      <c r="ANV173" s="991"/>
      <c r="ANW173" s="991"/>
      <c r="ANX173" s="991"/>
      <c r="ANY173" s="991"/>
      <c r="ANZ173" s="991"/>
      <c r="AOA173" s="991"/>
      <c r="AOB173" s="991"/>
      <c r="AOC173" s="991"/>
      <c r="AOD173" s="991"/>
      <c r="AOE173" s="991"/>
      <c r="AOF173" s="991"/>
      <c r="AOG173" s="991"/>
      <c r="AOH173" s="991"/>
      <c r="AOI173" s="991"/>
      <c r="AOJ173" s="991"/>
      <c r="AOK173" s="991"/>
      <c r="AOL173" s="991"/>
      <c r="AOM173" s="991"/>
      <c r="AON173" s="991"/>
      <c r="AOO173" s="991"/>
      <c r="AOP173" s="991"/>
      <c r="AOQ173" s="991"/>
      <c r="AOR173" s="991"/>
      <c r="AOS173" s="991"/>
      <c r="AOT173" s="991"/>
      <c r="AOU173" s="991"/>
      <c r="AOV173" s="991"/>
      <c r="AOW173" s="991"/>
      <c r="AOX173" s="991"/>
      <c r="AOY173" s="991"/>
      <c r="AOZ173" s="991"/>
      <c r="APA173" s="991"/>
      <c r="APB173" s="991"/>
      <c r="APC173" s="991"/>
      <c r="APD173" s="991"/>
      <c r="APE173" s="991"/>
      <c r="APF173" s="991"/>
      <c r="APG173" s="991"/>
      <c r="APH173" s="991"/>
      <c r="API173" s="991"/>
      <c r="APJ173" s="991"/>
      <c r="APK173" s="991"/>
      <c r="APL173" s="991"/>
      <c r="APM173" s="991"/>
      <c r="APN173" s="991"/>
      <c r="APO173" s="991"/>
      <c r="APP173" s="991"/>
      <c r="APQ173" s="991"/>
      <c r="APR173" s="991"/>
      <c r="APS173" s="991"/>
      <c r="APT173" s="991"/>
      <c r="APU173" s="991"/>
      <c r="APV173" s="991"/>
      <c r="APW173" s="991"/>
      <c r="APX173" s="991"/>
      <c r="APY173" s="991"/>
      <c r="APZ173" s="991"/>
      <c r="AQA173" s="991"/>
      <c r="AQB173" s="991"/>
      <c r="AQC173" s="991"/>
      <c r="AQD173" s="991"/>
      <c r="AQE173" s="991"/>
      <c r="AQF173" s="991"/>
      <c r="AQG173" s="991"/>
      <c r="AQH173" s="991"/>
      <c r="AQI173" s="991"/>
      <c r="AQJ173" s="991"/>
      <c r="AQK173" s="991"/>
      <c r="AQL173" s="991"/>
      <c r="AQM173" s="991"/>
      <c r="AQN173" s="991"/>
      <c r="AQO173" s="991"/>
      <c r="AQP173" s="991"/>
      <c r="AQQ173" s="991"/>
      <c r="AQR173" s="991"/>
      <c r="AQS173" s="991"/>
      <c r="AQT173" s="991"/>
      <c r="AQU173" s="991"/>
      <c r="AQV173" s="991"/>
      <c r="AQW173" s="991"/>
      <c r="AQX173" s="991"/>
      <c r="AQY173" s="991"/>
      <c r="AQZ173" s="991"/>
      <c r="ARA173" s="991"/>
      <c r="ARB173" s="991"/>
      <c r="ARC173" s="991"/>
      <c r="ARD173" s="991"/>
      <c r="ARE173" s="991"/>
      <c r="ARF173" s="991"/>
      <c r="ARG173" s="991"/>
      <c r="ARH173" s="991"/>
      <c r="ARI173" s="991"/>
      <c r="ARJ173" s="991"/>
      <c r="ARK173" s="991"/>
      <c r="ARL173" s="991"/>
      <c r="ARM173" s="991"/>
      <c r="ARN173" s="991"/>
      <c r="ARO173" s="991"/>
      <c r="ARP173" s="991"/>
      <c r="ARQ173" s="991"/>
      <c r="ARR173" s="991"/>
      <c r="ARS173" s="991"/>
      <c r="ART173" s="991"/>
      <c r="ARU173" s="991"/>
      <c r="ARV173" s="991"/>
      <c r="ARW173" s="991"/>
      <c r="ARX173" s="991"/>
      <c r="ARY173" s="991"/>
      <c r="ARZ173" s="991"/>
      <c r="ASA173" s="991"/>
      <c r="ASB173" s="991"/>
      <c r="ASC173" s="991"/>
      <c r="ASD173" s="991"/>
      <c r="ASE173" s="991"/>
      <c r="ASF173" s="991"/>
      <c r="ASG173" s="991"/>
      <c r="ASH173" s="991"/>
      <c r="ASI173" s="991"/>
      <c r="ASJ173" s="991"/>
      <c r="ASK173" s="991"/>
      <c r="ASL173" s="991"/>
      <c r="ASM173" s="991"/>
      <c r="ASN173" s="991"/>
      <c r="ASO173" s="991"/>
      <c r="ASP173" s="991"/>
      <c r="ASQ173" s="991"/>
      <c r="ASR173" s="991"/>
      <c r="ASS173" s="991"/>
      <c r="AST173" s="991"/>
      <c r="ASU173" s="991"/>
      <c r="ASV173" s="991"/>
      <c r="ASW173" s="991"/>
      <c r="ASX173" s="991"/>
      <c r="ASY173" s="991"/>
      <c r="ASZ173" s="991"/>
      <c r="ATA173" s="991"/>
      <c r="ATB173" s="991"/>
      <c r="ATC173" s="991"/>
      <c r="ATD173" s="991"/>
      <c r="ATE173" s="991"/>
      <c r="ATF173" s="991"/>
      <c r="ATG173" s="991"/>
      <c r="ATH173" s="991"/>
      <c r="ATI173" s="991"/>
      <c r="ATJ173" s="991"/>
      <c r="ATK173" s="991"/>
      <c r="ATL173" s="991"/>
      <c r="ATM173" s="991"/>
      <c r="ATN173" s="991"/>
      <c r="ATO173" s="991"/>
      <c r="ATP173" s="991"/>
      <c r="ATQ173" s="991"/>
      <c r="ATR173" s="991"/>
      <c r="ATS173" s="991"/>
      <c r="ATT173" s="991"/>
      <c r="ATU173" s="991"/>
      <c r="ATV173" s="991"/>
      <c r="ATW173" s="991"/>
      <c r="ATX173" s="991"/>
      <c r="ATY173" s="991"/>
      <c r="ATZ173" s="991"/>
      <c r="AUA173" s="991"/>
      <c r="AUB173" s="991"/>
      <c r="AUC173" s="991"/>
      <c r="AUD173" s="991"/>
      <c r="AUE173" s="991"/>
      <c r="AUF173" s="991"/>
      <c r="AUG173" s="991"/>
      <c r="AUH173" s="991"/>
      <c r="AUI173" s="991"/>
      <c r="AUJ173" s="991"/>
      <c r="AUK173" s="991"/>
      <c r="AUL173" s="991"/>
      <c r="AUM173" s="991"/>
      <c r="AUN173" s="991"/>
      <c r="AUO173" s="991"/>
      <c r="AUP173" s="991"/>
      <c r="AUQ173" s="991"/>
      <c r="AUR173" s="991"/>
      <c r="AUS173" s="991"/>
      <c r="AUT173" s="991"/>
      <c r="AUU173" s="991"/>
      <c r="AUV173" s="991"/>
      <c r="AUW173" s="991"/>
      <c r="AUX173" s="991"/>
      <c r="AUY173" s="991"/>
      <c r="AUZ173" s="991"/>
      <c r="AVA173" s="991"/>
      <c r="AVB173" s="991"/>
      <c r="AVC173" s="991"/>
      <c r="AVD173" s="991"/>
      <c r="AVE173" s="991"/>
      <c r="AVF173" s="991"/>
      <c r="AVG173" s="991"/>
      <c r="AVH173" s="991"/>
      <c r="AVI173" s="991"/>
      <c r="AVJ173" s="991"/>
      <c r="AVK173" s="991"/>
      <c r="AVL173" s="991"/>
      <c r="AVM173" s="991"/>
      <c r="AVN173" s="991"/>
      <c r="AVO173" s="991"/>
      <c r="AVP173" s="991"/>
      <c r="AVQ173" s="991"/>
      <c r="AVR173" s="991"/>
      <c r="AVS173" s="991"/>
      <c r="AVT173" s="991"/>
      <c r="AVU173" s="991"/>
      <c r="AVV173" s="991"/>
      <c r="AVW173" s="991"/>
      <c r="AVX173" s="991"/>
      <c r="AVY173" s="991"/>
      <c r="AVZ173" s="991"/>
      <c r="AWA173" s="991"/>
      <c r="AWB173" s="991"/>
      <c r="AWC173" s="991"/>
      <c r="AWD173" s="991"/>
      <c r="AWE173" s="991"/>
      <c r="AWF173" s="991"/>
      <c r="AWG173" s="991"/>
      <c r="AWH173" s="991"/>
      <c r="AWI173" s="991"/>
      <c r="AWJ173" s="991"/>
      <c r="AWK173" s="991"/>
      <c r="AWL173" s="991"/>
      <c r="AWM173" s="991"/>
      <c r="AWN173" s="991"/>
      <c r="AWO173" s="991"/>
      <c r="AWP173" s="991"/>
      <c r="AWQ173" s="991"/>
      <c r="AWR173" s="991"/>
      <c r="AWS173" s="991"/>
      <c r="AWT173" s="991"/>
      <c r="AWU173" s="991"/>
      <c r="AWV173" s="991"/>
      <c r="AWW173" s="991"/>
      <c r="AWX173" s="991"/>
      <c r="AWY173" s="991"/>
      <c r="AWZ173" s="991"/>
      <c r="AXA173" s="991"/>
      <c r="AXB173" s="991"/>
      <c r="AXC173" s="991"/>
      <c r="AXD173" s="991"/>
      <c r="AXE173" s="991"/>
      <c r="AXF173" s="991"/>
      <c r="AXG173" s="991"/>
      <c r="AXH173" s="991"/>
      <c r="AXI173" s="991"/>
      <c r="AXJ173" s="991"/>
      <c r="AXK173" s="991"/>
      <c r="AXL173" s="991"/>
      <c r="AXM173" s="991"/>
      <c r="AXN173" s="991"/>
      <c r="AXO173" s="991"/>
      <c r="AXP173" s="991"/>
      <c r="AXQ173" s="991"/>
      <c r="AXR173" s="991"/>
      <c r="AXS173" s="991"/>
      <c r="AXT173" s="991"/>
      <c r="AXU173" s="991"/>
      <c r="AXV173" s="991"/>
      <c r="AXW173" s="991"/>
      <c r="AXX173" s="991"/>
      <c r="AXY173" s="991"/>
      <c r="AXZ173" s="991"/>
      <c r="AYA173" s="991"/>
      <c r="AYB173" s="991"/>
      <c r="AYC173" s="991"/>
      <c r="AYD173" s="991"/>
      <c r="AYE173" s="991"/>
      <c r="AYF173" s="991"/>
      <c r="AYG173" s="991"/>
      <c r="AYH173" s="991"/>
      <c r="AYI173" s="991"/>
      <c r="AYJ173" s="991"/>
      <c r="AYK173" s="991"/>
      <c r="AYL173" s="991"/>
      <c r="AYM173" s="991"/>
      <c r="AYN173" s="991"/>
      <c r="AYO173" s="991"/>
      <c r="AYP173" s="991"/>
      <c r="AYQ173" s="991"/>
      <c r="AYR173" s="991"/>
      <c r="AYS173" s="991"/>
      <c r="AYT173" s="991"/>
      <c r="AYU173" s="991"/>
      <c r="AYV173" s="991"/>
      <c r="AYW173" s="991"/>
      <c r="AYX173" s="991"/>
      <c r="AYY173" s="991"/>
      <c r="AYZ173" s="991"/>
      <c r="AZA173" s="991"/>
      <c r="AZB173" s="991"/>
      <c r="AZC173" s="991"/>
      <c r="AZD173" s="991"/>
      <c r="AZE173" s="991"/>
      <c r="AZF173" s="991"/>
      <c r="AZG173" s="991"/>
      <c r="AZH173" s="991"/>
      <c r="AZI173" s="991"/>
      <c r="AZJ173" s="991"/>
      <c r="AZK173" s="991"/>
      <c r="AZL173" s="991"/>
      <c r="AZM173" s="991"/>
      <c r="AZN173" s="991"/>
      <c r="AZO173" s="991"/>
      <c r="AZP173" s="991"/>
      <c r="AZQ173" s="991"/>
      <c r="AZR173" s="991"/>
      <c r="AZS173" s="991"/>
      <c r="AZT173" s="991"/>
      <c r="AZU173" s="991"/>
      <c r="AZV173" s="991"/>
      <c r="AZW173" s="991"/>
      <c r="AZX173" s="991"/>
      <c r="AZY173" s="991"/>
      <c r="AZZ173" s="991"/>
      <c r="BAA173" s="991"/>
      <c r="BAB173" s="991"/>
      <c r="BAC173" s="991"/>
      <c r="BAD173" s="991"/>
      <c r="BAE173" s="991"/>
      <c r="BAF173" s="991"/>
      <c r="BAG173" s="991"/>
      <c r="BAH173" s="991"/>
      <c r="BAI173" s="991"/>
      <c r="BAJ173" s="991"/>
      <c r="BAK173" s="991"/>
      <c r="BAL173" s="991"/>
      <c r="BAM173" s="991"/>
      <c r="BAN173" s="991"/>
      <c r="BAO173" s="991"/>
      <c r="BAP173" s="991"/>
      <c r="BAQ173" s="991"/>
      <c r="BAR173" s="991"/>
      <c r="BAS173" s="991"/>
      <c r="BAT173" s="991"/>
      <c r="BAU173" s="991"/>
      <c r="BAV173" s="991"/>
      <c r="BAW173" s="991"/>
      <c r="BAX173" s="991"/>
      <c r="BAY173" s="991"/>
      <c r="BAZ173" s="991"/>
      <c r="BBA173" s="991"/>
      <c r="BBB173" s="991"/>
      <c r="BBC173" s="991"/>
      <c r="BBD173" s="991"/>
      <c r="BBE173" s="991"/>
      <c r="BBF173" s="991"/>
      <c r="BBG173" s="991"/>
      <c r="BBH173" s="991"/>
      <c r="BBI173" s="991"/>
      <c r="BBJ173" s="991"/>
      <c r="BBK173" s="991"/>
      <c r="BBL173" s="991"/>
      <c r="BBM173" s="991"/>
      <c r="BBN173" s="991"/>
      <c r="BBO173" s="991"/>
      <c r="BBP173" s="991"/>
      <c r="BBQ173" s="991"/>
      <c r="BBR173" s="991"/>
      <c r="BBS173" s="991"/>
      <c r="BBT173" s="991"/>
      <c r="BBU173" s="991"/>
      <c r="BBV173" s="991"/>
      <c r="BBW173" s="991"/>
      <c r="BBX173" s="991"/>
      <c r="BBY173" s="991"/>
      <c r="BBZ173" s="991"/>
      <c r="BCA173" s="991"/>
      <c r="BCB173" s="991"/>
      <c r="BCC173" s="991"/>
      <c r="BCD173" s="991"/>
      <c r="BCE173" s="991"/>
      <c r="BCF173" s="991"/>
      <c r="BCG173" s="991"/>
      <c r="BCH173" s="991"/>
      <c r="BCI173" s="991"/>
      <c r="BCJ173" s="991"/>
      <c r="BCK173" s="991"/>
      <c r="BCL173" s="991"/>
      <c r="BCM173" s="991"/>
      <c r="BCN173" s="991"/>
      <c r="BCO173" s="991"/>
      <c r="BCP173" s="991"/>
      <c r="BCQ173" s="991"/>
      <c r="BCR173" s="991"/>
      <c r="BCS173" s="991"/>
      <c r="BCT173" s="991"/>
      <c r="BCU173" s="991"/>
      <c r="BCV173" s="991"/>
      <c r="BCW173" s="991"/>
      <c r="BCX173" s="991"/>
      <c r="BCY173" s="991"/>
      <c r="BCZ173" s="991"/>
      <c r="BDA173" s="991"/>
      <c r="BDB173" s="991"/>
      <c r="BDC173" s="991"/>
      <c r="BDD173" s="991"/>
      <c r="BDE173" s="991"/>
      <c r="BDF173" s="991"/>
      <c r="BDG173" s="991"/>
      <c r="BDH173" s="991"/>
      <c r="BDI173" s="991"/>
      <c r="BDJ173" s="991"/>
      <c r="BDK173" s="991"/>
      <c r="BDL173" s="991"/>
      <c r="BDM173" s="991"/>
      <c r="BDN173" s="991"/>
      <c r="BDO173" s="991"/>
      <c r="BDP173" s="991"/>
      <c r="BDQ173" s="991"/>
      <c r="BDR173" s="991"/>
      <c r="BDS173" s="991"/>
      <c r="BDT173" s="991"/>
      <c r="BDU173" s="991"/>
      <c r="BDV173" s="991"/>
      <c r="BDW173" s="991"/>
      <c r="BDX173" s="991"/>
      <c r="BDY173" s="991"/>
      <c r="BDZ173" s="991"/>
      <c r="BEA173" s="991"/>
      <c r="BEB173" s="991"/>
      <c r="BEC173" s="991"/>
      <c r="BED173" s="991"/>
      <c r="BEE173" s="991"/>
      <c r="BEF173" s="991"/>
      <c r="BEG173" s="991"/>
      <c r="BEH173" s="991"/>
      <c r="BEI173" s="991"/>
      <c r="BEJ173" s="991"/>
      <c r="BEK173" s="991"/>
      <c r="BEL173" s="991"/>
      <c r="BEM173" s="991"/>
      <c r="BEN173" s="991"/>
      <c r="BEO173" s="991"/>
      <c r="BEP173" s="991"/>
      <c r="BEQ173" s="991"/>
      <c r="BER173" s="991"/>
      <c r="BES173" s="991"/>
      <c r="BET173" s="991"/>
      <c r="BEU173" s="991"/>
      <c r="BEV173" s="991"/>
      <c r="BEW173" s="991"/>
      <c r="BEX173" s="991"/>
      <c r="BEY173" s="991"/>
      <c r="BEZ173" s="991"/>
      <c r="BFA173" s="991"/>
      <c r="BFB173" s="991"/>
      <c r="BFC173" s="991"/>
      <c r="BFD173" s="991"/>
      <c r="BFE173" s="991"/>
      <c r="BFF173" s="991"/>
      <c r="BFG173" s="991"/>
      <c r="BFH173" s="991"/>
      <c r="BFI173" s="991"/>
      <c r="BFJ173" s="991"/>
      <c r="BFK173" s="991"/>
      <c r="BFL173" s="991"/>
      <c r="BFM173" s="991"/>
      <c r="BFN173" s="991"/>
      <c r="BFO173" s="991"/>
      <c r="BFP173" s="991"/>
      <c r="BFQ173" s="991"/>
      <c r="BFR173" s="991"/>
      <c r="BFS173" s="991"/>
      <c r="BFT173" s="991"/>
      <c r="BFU173" s="991"/>
      <c r="BFV173" s="991"/>
      <c r="BFW173" s="991"/>
      <c r="BFX173" s="991"/>
      <c r="BFY173" s="991"/>
      <c r="BFZ173" s="991"/>
      <c r="BGA173" s="991"/>
      <c r="BGB173" s="991"/>
      <c r="BGC173" s="991"/>
      <c r="BGD173" s="991"/>
      <c r="BGE173" s="991"/>
      <c r="BGF173" s="991"/>
      <c r="BGG173" s="991"/>
      <c r="BGH173" s="991"/>
      <c r="BGI173" s="991"/>
      <c r="BGJ173" s="991"/>
      <c r="BGK173" s="991"/>
      <c r="BGL173" s="991"/>
      <c r="BGM173" s="991"/>
      <c r="BGN173" s="991"/>
      <c r="BGO173" s="991"/>
      <c r="BGP173" s="991"/>
      <c r="BGQ173" s="991"/>
      <c r="BGR173" s="991"/>
      <c r="BGS173" s="991"/>
      <c r="BGT173" s="991"/>
      <c r="BGU173" s="991"/>
      <c r="BGV173" s="991"/>
      <c r="BGW173" s="991"/>
      <c r="BGX173" s="991"/>
      <c r="BGY173" s="991"/>
      <c r="BGZ173" s="991"/>
      <c r="BHA173" s="991"/>
      <c r="BHB173" s="991"/>
      <c r="BHC173" s="991"/>
      <c r="BHD173" s="991"/>
      <c r="BHE173" s="991"/>
      <c r="BHF173" s="991"/>
      <c r="BHG173" s="991"/>
      <c r="BHH173" s="991"/>
      <c r="BHI173" s="991"/>
      <c r="BHJ173" s="991"/>
      <c r="BHK173" s="991"/>
      <c r="BHL173" s="991"/>
      <c r="BHM173" s="991"/>
      <c r="BHN173" s="991"/>
      <c r="BHO173" s="991"/>
      <c r="BHP173" s="991"/>
      <c r="BHQ173" s="991"/>
      <c r="BHR173" s="991"/>
      <c r="BHS173" s="991"/>
      <c r="BHT173" s="991"/>
      <c r="BHU173" s="991"/>
      <c r="BHV173" s="991"/>
      <c r="BHW173" s="991"/>
      <c r="BHX173" s="991"/>
      <c r="BHY173" s="991"/>
      <c r="BHZ173" s="991"/>
      <c r="BIA173" s="991"/>
      <c r="BIB173" s="991"/>
      <c r="BIC173" s="991"/>
      <c r="BID173" s="991"/>
      <c r="BIE173" s="991"/>
      <c r="BIF173" s="991"/>
      <c r="BIG173" s="991"/>
      <c r="BIH173" s="991"/>
      <c r="BII173" s="991"/>
      <c r="BIJ173" s="991"/>
      <c r="BIK173" s="991"/>
      <c r="BIL173" s="991"/>
      <c r="BIM173" s="991"/>
      <c r="BIN173" s="991"/>
      <c r="BIO173" s="991"/>
      <c r="BIP173" s="991"/>
      <c r="BIQ173" s="991"/>
      <c r="BIR173" s="991"/>
      <c r="BIS173" s="991"/>
      <c r="BIT173" s="991"/>
      <c r="BIU173" s="991"/>
      <c r="BIV173" s="991"/>
      <c r="BIW173" s="991"/>
      <c r="BIX173" s="991"/>
      <c r="BIY173" s="991"/>
      <c r="BIZ173" s="991"/>
      <c r="BJA173" s="991"/>
      <c r="BJB173" s="991"/>
      <c r="BJC173" s="991"/>
      <c r="BJD173" s="991"/>
      <c r="BJE173" s="991"/>
      <c r="BJF173" s="991"/>
      <c r="BJG173" s="991"/>
      <c r="BJH173" s="991"/>
      <c r="BJI173" s="991"/>
      <c r="BJJ173" s="991"/>
      <c r="BJK173" s="991"/>
      <c r="BJL173" s="991"/>
      <c r="BJM173" s="991"/>
      <c r="BJN173" s="991"/>
      <c r="BJO173" s="991"/>
      <c r="BJP173" s="991"/>
      <c r="BJQ173" s="991"/>
      <c r="BJR173" s="991"/>
      <c r="BJS173" s="991"/>
      <c r="BJT173" s="991"/>
      <c r="BJU173" s="991"/>
      <c r="BJV173" s="991"/>
      <c r="BJW173" s="991"/>
      <c r="BJX173" s="991"/>
      <c r="BJY173" s="991"/>
      <c r="BJZ173" s="991"/>
      <c r="BKA173" s="991"/>
      <c r="BKB173" s="991"/>
      <c r="BKC173" s="991"/>
      <c r="BKD173" s="991"/>
      <c r="BKE173" s="991"/>
      <c r="BKF173" s="991"/>
      <c r="BKG173" s="991"/>
      <c r="BKH173" s="991"/>
      <c r="BKI173" s="991"/>
      <c r="BKJ173" s="991"/>
      <c r="BKK173" s="991"/>
      <c r="BKL173" s="991"/>
      <c r="BKM173" s="991"/>
      <c r="BKN173" s="991"/>
      <c r="BKO173" s="991"/>
      <c r="BKP173" s="991"/>
      <c r="BKQ173" s="991"/>
      <c r="BKR173" s="991"/>
      <c r="BKS173" s="991"/>
      <c r="BKT173" s="991"/>
      <c r="BKU173" s="991"/>
      <c r="BKV173" s="991"/>
      <c r="BKW173" s="991"/>
      <c r="BKX173" s="991"/>
      <c r="BKY173" s="991"/>
      <c r="BKZ173" s="991"/>
      <c r="BLA173" s="991"/>
      <c r="BLB173" s="991"/>
      <c r="BLC173" s="991"/>
      <c r="BLD173" s="991"/>
      <c r="BLE173" s="991"/>
      <c r="BLF173" s="991"/>
      <c r="BLG173" s="991"/>
      <c r="BLH173" s="991"/>
      <c r="BLI173" s="991"/>
      <c r="BLJ173" s="991"/>
      <c r="BLK173" s="991"/>
      <c r="BLL173" s="991"/>
      <c r="BLM173" s="991"/>
      <c r="BLN173" s="991"/>
      <c r="BLO173" s="991"/>
      <c r="BLP173" s="991"/>
      <c r="BLQ173" s="991"/>
      <c r="BLR173" s="991"/>
      <c r="BLS173" s="991"/>
      <c r="BLT173" s="991"/>
      <c r="BLU173" s="991"/>
      <c r="BLV173" s="991"/>
      <c r="BLW173" s="991"/>
      <c r="BLX173" s="991"/>
      <c r="BLY173" s="991"/>
      <c r="BLZ173" s="991"/>
      <c r="BMA173" s="991"/>
      <c r="BMB173" s="991"/>
      <c r="BMC173" s="991"/>
      <c r="BMD173" s="991"/>
      <c r="BME173" s="991"/>
      <c r="BMF173" s="991"/>
      <c r="BMG173" s="991"/>
      <c r="BMH173" s="991"/>
      <c r="BMI173" s="991"/>
      <c r="BMJ173" s="991"/>
      <c r="BMK173" s="991"/>
      <c r="BML173" s="991"/>
      <c r="BMM173" s="991"/>
      <c r="BMN173" s="991"/>
      <c r="BMO173" s="991"/>
      <c r="BMP173" s="991"/>
      <c r="BMQ173" s="991"/>
      <c r="BMR173" s="991"/>
      <c r="BMS173" s="991"/>
      <c r="BMT173" s="991"/>
      <c r="BMU173" s="991"/>
      <c r="BMV173" s="991"/>
      <c r="BMW173" s="991"/>
      <c r="BMX173" s="991"/>
      <c r="BMY173" s="991"/>
      <c r="BMZ173" s="991"/>
      <c r="BNA173" s="991"/>
      <c r="BNB173" s="991"/>
      <c r="BNC173" s="991"/>
      <c r="BND173" s="991"/>
      <c r="BNE173" s="991"/>
      <c r="BNF173" s="991"/>
      <c r="BNG173" s="991"/>
      <c r="BNH173" s="991"/>
      <c r="BNI173" s="991"/>
      <c r="BNJ173" s="991"/>
      <c r="BNK173" s="991"/>
      <c r="BNL173" s="991"/>
      <c r="BNM173" s="991"/>
      <c r="BNN173" s="991"/>
      <c r="BNO173" s="991"/>
      <c r="BNP173" s="991"/>
      <c r="BNQ173" s="991"/>
      <c r="BNR173" s="991"/>
      <c r="BNS173" s="991"/>
      <c r="BNT173" s="991"/>
      <c r="BNU173" s="991"/>
      <c r="BNV173" s="991"/>
      <c r="BNW173" s="991"/>
      <c r="BNX173" s="991"/>
      <c r="BNY173" s="991"/>
      <c r="BNZ173" s="991"/>
      <c r="BOA173" s="991"/>
      <c r="BOB173" s="991"/>
      <c r="BOC173" s="991"/>
      <c r="BOD173" s="991"/>
      <c r="BOE173" s="991"/>
      <c r="BOF173" s="991"/>
      <c r="BOG173" s="991"/>
      <c r="BOH173" s="991"/>
      <c r="BOI173" s="991"/>
      <c r="BOJ173" s="991"/>
      <c r="BOK173" s="991"/>
      <c r="BOL173" s="991"/>
      <c r="BOM173" s="991"/>
      <c r="BON173" s="991"/>
      <c r="BOO173" s="991"/>
      <c r="BOP173" s="991"/>
      <c r="BOQ173" s="991"/>
      <c r="BOR173" s="991"/>
      <c r="BOS173" s="991"/>
      <c r="BOT173" s="991"/>
      <c r="BOU173" s="991"/>
      <c r="BOV173" s="991"/>
      <c r="BOW173" s="991"/>
      <c r="BOX173" s="991"/>
      <c r="BOY173" s="991"/>
      <c r="BOZ173" s="991"/>
      <c r="BPA173" s="991"/>
      <c r="BPB173" s="991"/>
      <c r="BPC173" s="991"/>
      <c r="BPD173" s="991"/>
      <c r="BPE173" s="991"/>
      <c r="BPF173" s="991"/>
      <c r="BPG173" s="991"/>
      <c r="BPH173" s="991"/>
      <c r="BPI173" s="991"/>
      <c r="BPJ173" s="991"/>
      <c r="BPK173" s="991"/>
      <c r="BPL173" s="991"/>
      <c r="BPM173" s="991"/>
      <c r="BPN173" s="991"/>
      <c r="BPO173" s="991"/>
      <c r="BPP173" s="991"/>
      <c r="BPQ173" s="991"/>
      <c r="BPR173" s="991"/>
      <c r="BPS173" s="991"/>
      <c r="BPT173" s="991"/>
      <c r="BPU173" s="991"/>
      <c r="BPV173" s="991"/>
      <c r="BPW173" s="991"/>
      <c r="BPX173" s="991"/>
      <c r="BPY173" s="991"/>
      <c r="BPZ173" s="991"/>
      <c r="BQA173" s="991"/>
      <c r="BQB173" s="991"/>
      <c r="BQC173" s="991"/>
      <c r="BQD173" s="991"/>
      <c r="BQE173" s="991"/>
      <c r="BQF173" s="991"/>
      <c r="BQG173" s="991"/>
      <c r="BQH173" s="991"/>
      <c r="BQI173" s="991"/>
      <c r="BQJ173" s="991"/>
      <c r="BQK173" s="991"/>
      <c r="BQL173" s="991"/>
      <c r="BQM173" s="991"/>
      <c r="BQN173" s="991"/>
      <c r="BQO173" s="991"/>
      <c r="BQP173" s="991"/>
      <c r="BQQ173" s="991"/>
      <c r="BQR173" s="991"/>
      <c r="BQS173" s="991"/>
      <c r="BQT173" s="991"/>
      <c r="BQU173" s="991"/>
      <c r="BQV173" s="991"/>
      <c r="BQW173" s="991"/>
      <c r="BQX173" s="991"/>
      <c r="BQY173" s="991"/>
      <c r="BQZ173" s="991"/>
      <c r="BRA173" s="991"/>
      <c r="BRB173" s="991"/>
      <c r="BRC173" s="991"/>
      <c r="BRD173" s="991"/>
      <c r="BRE173" s="991"/>
      <c r="BRF173" s="991"/>
      <c r="BRG173" s="991"/>
      <c r="BRH173" s="991"/>
      <c r="BRI173" s="991"/>
      <c r="BRJ173" s="991"/>
      <c r="BRK173" s="991"/>
      <c r="BRL173" s="991"/>
      <c r="BRM173" s="991"/>
      <c r="BRN173" s="991"/>
      <c r="BRO173" s="991"/>
      <c r="BRP173" s="991"/>
      <c r="BRQ173" s="991"/>
      <c r="BRR173" s="991"/>
      <c r="BRS173" s="991"/>
      <c r="BRT173" s="991"/>
      <c r="BRU173" s="991"/>
      <c r="BRV173" s="991"/>
      <c r="BRW173" s="991"/>
      <c r="BRX173" s="991"/>
      <c r="BRY173" s="991"/>
      <c r="BRZ173" s="991"/>
      <c r="BSA173" s="991"/>
      <c r="BSB173" s="991"/>
      <c r="BSC173" s="991"/>
      <c r="BSD173" s="991"/>
      <c r="BSE173" s="991"/>
      <c r="BSF173" s="991"/>
      <c r="BSG173" s="991"/>
      <c r="BSH173" s="991"/>
      <c r="BSI173" s="991"/>
      <c r="BSJ173" s="991"/>
      <c r="BSK173" s="991"/>
      <c r="BSL173" s="991"/>
      <c r="BSM173" s="991"/>
      <c r="BSN173" s="991"/>
      <c r="BSO173" s="991"/>
      <c r="BSP173" s="991"/>
      <c r="BSQ173" s="991"/>
      <c r="BSR173" s="991"/>
      <c r="BSS173" s="991"/>
      <c r="BST173" s="991"/>
      <c r="BSU173" s="991"/>
      <c r="BSV173" s="991"/>
      <c r="BSW173" s="991"/>
      <c r="BSX173" s="991"/>
      <c r="BSY173" s="991"/>
      <c r="BSZ173" s="991"/>
      <c r="BTA173" s="991"/>
      <c r="BTB173" s="991"/>
      <c r="BTC173" s="991"/>
      <c r="BTD173" s="991"/>
      <c r="BTE173" s="991"/>
      <c r="BTF173" s="991"/>
      <c r="BTG173" s="991"/>
      <c r="BTH173" s="991"/>
      <c r="BTI173" s="991"/>
      <c r="BTJ173" s="991"/>
      <c r="BTK173" s="991"/>
      <c r="BTL173" s="991"/>
      <c r="BTM173" s="991"/>
      <c r="BTN173" s="991"/>
      <c r="BTO173" s="991"/>
      <c r="BTP173" s="991"/>
      <c r="BTQ173" s="991"/>
      <c r="BTR173" s="991"/>
      <c r="BTS173" s="991"/>
      <c r="BTT173" s="991"/>
      <c r="BTU173" s="991"/>
      <c r="BTV173" s="991"/>
      <c r="BTW173" s="991"/>
      <c r="BTX173" s="991"/>
      <c r="BTY173" s="991"/>
      <c r="BTZ173" s="991"/>
      <c r="BUA173" s="991"/>
      <c r="BUB173" s="991"/>
      <c r="BUC173" s="991"/>
      <c r="BUD173" s="991"/>
      <c r="BUE173" s="991"/>
      <c r="BUF173" s="991"/>
      <c r="BUG173" s="991"/>
      <c r="BUH173" s="991"/>
      <c r="BUI173" s="991"/>
      <c r="BUJ173" s="991"/>
      <c r="BUK173" s="991"/>
      <c r="BUL173" s="991"/>
      <c r="BUM173" s="991"/>
      <c r="BUN173" s="991"/>
      <c r="BUO173" s="991"/>
      <c r="BUP173" s="991"/>
      <c r="BUQ173" s="991"/>
      <c r="BUR173" s="991"/>
      <c r="BUS173" s="991"/>
      <c r="BUT173" s="991"/>
      <c r="BUU173" s="991"/>
      <c r="BUV173" s="991"/>
      <c r="BUW173" s="991"/>
      <c r="BUX173" s="991"/>
      <c r="BUY173" s="991"/>
      <c r="BUZ173" s="991"/>
      <c r="BVA173" s="991"/>
      <c r="BVB173" s="991"/>
      <c r="BVC173" s="991"/>
      <c r="BVD173" s="991"/>
      <c r="BVE173" s="991"/>
      <c r="BVF173" s="991"/>
      <c r="BVG173" s="991"/>
      <c r="BVH173" s="991"/>
      <c r="BVI173" s="991"/>
      <c r="BVJ173" s="991"/>
      <c r="BVK173" s="991"/>
      <c r="BVL173" s="991"/>
      <c r="BVM173" s="991"/>
      <c r="BVN173" s="991"/>
      <c r="BVO173" s="991"/>
      <c r="BVP173" s="991"/>
      <c r="BVQ173" s="991"/>
      <c r="BVR173" s="991"/>
      <c r="BVS173" s="991"/>
      <c r="BVT173" s="991"/>
      <c r="BVU173" s="991"/>
      <c r="BVV173" s="991"/>
      <c r="BVW173" s="991"/>
      <c r="BVX173" s="991"/>
      <c r="BVY173" s="991"/>
      <c r="BVZ173" s="991"/>
      <c r="BWA173" s="991"/>
      <c r="BWB173" s="991"/>
      <c r="BWC173" s="991"/>
      <c r="BWD173" s="991"/>
      <c r="BWE173" s="991"/>
      <c r="BWF173" s="991"/>
      <c r="BWG173" s="991"/>
      <c r="BWH173" s="991"/>
      <c r="BWI173" s="991"/>
      <c r="BWJ173" s="991"/>
      <c r="BWK173" s="991"/>
      <c r="BWL173" s="991"/>
      <c r="BWM173" s="991"/>
      <c r="BWN173" s="991"/>
      <c r="BWO173" s="991"/>
      <c r="BWP173" s="991"/>
      <c r="BWQ173" s="991"/>
      <c r="BWR173" s="991"/>
      <c r="BWS173" s="991"/>
      <c r="BWT173" s="991"/>
      <c r="BWU173" s="991"/>
      <c r="BWV173" s="991"/>
      <c r="BWW173" s="991"/>
      <c r="BWX173" s="991"/>
      <c r="BWY173" s="991"/>
      <c r="BWZ173" s="991"/>
      <c r="BXA173" s="991"/>
      <c r="BXB173" s="991"/>
      <c r="BXC173" s="991"/>
      <c r="BXD173" s="991"/>
      <c r="BXE173" s="991"/>
      <c r="BXF173" s="991"/>
      <c r="BXG173" s="991"/>
      <c r="BXH173" s="991"/>
      <c r="BXI173" s="991"/>
      <c r="BXJ173" s="991"/>
      <c r="BXK173" s="991"/>
      <c r="BXL173" s="991"/>
      <c r="BXM173" s="991"/>
      <c r="BXN173" s="991"/>
      <c r="BXO173" s="991"/>
      <c r="BXP173" s="991"/>
      <c r="BXQ173" s="991"/>
      <c r="BXR173" s="991"/>
      <c r="BXS173" s="991"/>
      <c r="BXT173" s="991"/>
      <c r="BXU173" s="991"/>
      <c r="BXV173" s="991"/>
      <c r="BXW173" s="991"/>
      <c r="BXX173" s="991"/>
      <c r="BXY173" s="991"/>
      <c r="BXZ173" s="991"/>
      <c r="BYA173" s="991"/>
      <c r="BYB173" s="991"/>
      <c r="BYC173" s="991"/>
      <c r="BYD173" s="991"/>
      <c r="BYE173" s="991"/>
      <c r="BYF173" s="991"/>
      <c r="BYG173" s="991"/>
      <c r="BYH173" s="991"/>
      <c r="BYI173" s="991"/>
      <c r="BYJ173" s="991"/>
      <c r="BYK173" s="991"/>
      <c r="BYL173" s="991"/>
      <c r="BYM173" s="991"/>
      <c r="BYN173" s="991"/>
      <c r="BYO173" s="991"/>
      <c r="BYP173" s="991"/>
      <c r="BYQ173" s="991"/>
      <c r="BYR173" s="991"/>
      <c r="BYS173" s="991"/>
      <c r="BYT173" s="991"/>
      <c r="BYU173" s="991"/>
      <c r="BYV173" s="991"/>
      <c r="BYW173" s="991"/>
      <c r="BYX173" s="991"/>
      <c r="BYY173" s="991"/>
      <c r="BYZ173" s="991"/>
      <c r="BZA173" s="991"/>
      <c r="BZB173" s="991"/>
      <c r="BZC173" s="991"/>
      <c r="BZD173" s="991"/>
      <c r="BZE173" s="991"/>
      <c r="BZF173" s="991"/>
      <c r="BZG173" s="991"/>
      <c r="BZH173" s="991"/>
      <c r="BZI173" s="991"/>
      <c r="BZJ173" s="991"/>
      <c r="BZK173" s="991"/>
      <c r="BZL173" s="991"/>
      <c r="BZM173" s="991"/>
      <c r="BZN173" s="991"/>
      <c r="BZO173" s="991"/>
      <c r="BZP173" s="991"/>
      <c r="BZQ173" s="991"/>
      <c r="BZR173" s="991"/>
      <c r="BZS173" s="991"/>
      <c r="BZT173" s="991"/>
      <c r="BZU173" s="991"/>
      <c r="BZV173" s="991"/>
      <c r="BZW173" s="991"/>
      <c r="BZX173" s="991"/>
      <c r="BZY173" s="991"/>
      <c r="BZZ173" s="991"/>
      <c r="CAA173" s="991"/>
      <c r="CAB173" s="991"/>
      <c r="CAC173" s="991"/>
      <c r="CAD173" s="991"/>
      <c r="CAE173" s="991"/>
      <c r="CAF173" s="991"/>
      <c r="CAG173" s="991"/>
      <c r="CAH173" s="991"/>
      <c r="CAI173" s="991"/>
      <c r="CAJ173" s="991"/>
      <c r="CAK173" s="991"/>
      <c r="CAL173" s="991"/>
      <c r="CAM173" s="991"/>
      <c r="CAN173" s="991"/>
      <c r="CAO173" s="991"/>
      <c r="CAP173" s="991"/>
      <c r="CAQ173" s="991"/>
      <c r="CAR173" s="991"/>
      <c r="CAS173" s="991"/>
      <c r="CAT173" s="991"/>
      <c r="CAU173" s="991"/>
      <c r="CAV173" s="991"/>
      <c r="CAW173" s="991"/>
      <c r="CAX173" s="991"/>
      <c r="CAY173" s="991"/>
      <c r="CAZ173" s="991"/>
      <c r="CBA173" s="991"/>
      <c r="CBB173" s="991"/>
      <c r="CBC173" s="991"/>
      <c r="CBD173" s="991"/>
      <c r="CBE173" s="991"/>
      <c r="CBF173" s="991"/>
      <c r="CBG173" s="991"/>
      <c r="CBH173" s="991"/>
      <c r="CBI173" s="991"/>
      <c r="CBJ173" s="991"/>
      <c r="CBK173" s="991"/>
      <c r="CBL173" s="991"/>
      <c r="CBM173" s="991"/>
      <c r="CBN173" s="991"/>
      <c r="CBO173" s="991"/>
      <c r="CBP173" s="991"/>
      <c r="CBQ173" s="991"/>
      <c r="CBR173" s="991"/>
      <c r="CBS173" s="991"/>
      <c r="CBT173" s="991"/>
      <c r="CBU173" s="991"/>
      <c r="CBV173" s="991"/>
      <c r="CBW173" s="991"/>
      <c r="CBX173" s="991"/>
      <c r="CBY173" s="991"/>
      <c r="CBZ173" s="991"/>
      <c r="CCA173" s="991"/>
      <c r="CCB173" s="991"/>
      <c r="CCC173" s="991"/>
      <c r="CCD173" s="991"/>
      <c r="CCE173" s="991"/>
      <c r="CCF173" s="991"/>
      <c r="CCG173" s="991"/>
      <c r="CCH173" s="991"/>
      <c r="CCI173" s="991"/>
      <c r="CCJ173" s="991"/>
      <c r="CCK173" s="991"/>
      <c r="CCL173" s="991"/>
      <c r="CCM173" s="991"/>
      <c r="CCN173" s="991"/>
      <c r="CCO173" s="991"/>
      <c r="CCP173" s="991"/>
      <c r="CCQ173" s="991"/>
      <c r="CCR173" s="991"/>
      <c r="CCS173" s="991"/>
      <c r="CCT173" s="991"/>
      <c r="CCU173" s="991"/>
      <c r="CCV173" s="991"/>
      <c r="CCW173" s="991"/>
      <c r="CCX173" s="991"/>
      <c r="CCY173" s="991"/>
      <c r="CCZ173" s="991"/>
      <c r="CDA173" s="991"/>
      <c r="CDB173" s="991"/>
      <c r="CDC173" s="991"/>
      <c r="CDD173" s="991"/>
      <c r="CDE173" s="991"/>
      <c r="CDF173" s="991"/>
      <c r="CDG173" s="991"/>
      <c r="CDH173" s="991"/>
      <c r="CDI173" s="991"/>
      <c r="CDJ173" s="991"/>
      <c r="CDK173" s="991"/>
      <c r="CDL173" s="991"/>
      <c r="CDM173" s="991"/>
      <c r="CDN173" s="991"/>
      <c r="CDO173" s="991"/>
      <c r="CDP173" s="991"/>
      <c r="CDQ173" s="991"/>
      <c r="CDR173" s="991"/>
      <c r="CDS173" s="991"/>
      <c r="CDT173" s="991"/>
      <c r="CDU173" s="991"/>
      <c r="CDV173" s="991"/>
      <c r="CDW173" s="991"/>
      <c r="CDX173" s="991"/>
      <c r="CDY173" s="991"/>
      <c r="CDZ173" s="991"/>
      <c r="CEA173" s="991"/>
      <c r="CEB173" s="991"/>
      <c r="CEC173" s="991"/>
      <c r="CED173" s="991"/>
      <c r="CEE173" s="991"/>
      <c r="CEF173" s="991"/>
      <c r="CEG173" s="991"/>
      <c r="CEH173" s="991"/>
      <c r="CEI173" s="991"/>
      <c r="CEJ173" s="991"/>
      <c r="CEK173" s="991"/>
      <c r="CEL173" s="991"/>
      <c r="CEM173" s="991"/>
      <c r="CEN173" s="991"/>
      <c r="CEO173" s="991"/>
      <c r="CEP173" s="991"/>
      <c r="CEQ173" s="991"/>
      <c r="CER173" s="991"/>
      <c r="CES173" s="991"/>
      <c r="CET173" s="991"/>
      <c r="CEU173" s="991"/>
      <c r="CEV173" s="991"/>
      <c r="CEW173" s="991"/>
      <c r="CEX173" s="991"/>
      <c r="CEY173" s="991"/>
      <c r="CEZ173" s="991"/>
      <c r="CFA173" s="991"/>
      <c r="CFB173" s="991"/>
      <c r="CFC173" s="991"/>
      <c r="CFD173" s="991"/>
      <c r="CFE173" s="991"/>
      <c r="CFF173" s="991"/>
      <c r="CFG173" s="991"/>
      <c r="CFH173" s="991"/>
      <c r="CFI173" s="991"/>
      <c r="CFJ173" s="991"/>
      <c r="CFK173" s="991"/>
      <c r="CFL173" s="991"/>
      <c r="CFM173" s="991"/>
      <c r="CFN173" s="991"/>
      <c r="CFO173" s="991"/>
      <c r="CFP173" s="991"/>
      <c r="CFQ173" s="991"/>
      <c r="CFR173" s="991"/>
      <c r="CFS173" s="991"/>
      <c r="CFT173" s="991"/>
      <c r="CFU173" s="991"/>
      <c r="CFV173" s="991"/>
      <c r="CFW173" s="991"/>
      <c r="CFX173" s="991"/>
      <c r="CFY173" s="991"/>
      <c r="CFZ173" s="991"/>
      <c r="CGA173" s="991"/>
      <c r="CGB173" s="991"/>
      <c r="CGC173" s="991"/>
      <c r="CGD173" s="991"/>
      <c r="CGE173" s="991"/>
      <c r="CGF173" s="991"/>
      <c r="CGG173" s="991"/>
      <c r="CGH173" s="991"/>
      <c r="CGI173" s="991"/>
      <c r="CGJ173" s="991"/>
      <c r="CGK173" s="991"/>
      <c r="CGL173" s="991"/>
      <c r="CGM173" s="991"/>
      <c r="CGN173" s="991"/>
      <c r="CGO173" s="991"/>
      <c r="CGP173" s="991"/>
      <c r="CGQ173" s="991"/>
      <c r="CGR173" s="991"/>
      <c r="CGS173" s="991"/>
      <c r="CGT173" s="991"/>
      <c r="CGU173" s="991"/>
      <c r="CGV173" s="991"/>
      <c r="CGW173" s="991"/>
      <c r="CGX173" s="991"/>
      <c r="CGY173" s="991"/>
      <c r="CGZ173" s="991"/>
      <c r="CHA173" s="991"/>
      <c r="CHB173" s="991"/>
      <c r="CHC173" s="991"/>
      <c r="CHD173" s="991"/>
      <c r="CHE173" s="991"/>
      <c r="CHF173" s="991"/>
      <c r="CHG173" s="991"/>
      <c r="CHH173" s="991"/>
      <c r="CHI173" s="991"/>
      <c r="CHJ173" s="991"/>
      <c r="CHK173" s="991"/>
      <c r="CHL173" s="991"/>
      <c r="CHM173" s="991"/>
      <c r="CHN173" s="991"/>
      <c r="CHO173" s="991"/>
      <c r="CHP173" s="991"/>
      <c r="CHQ173" s="991"/>
      <c r="CHR173" s="991"/>
      <c r="CHS173" s="991"/>
      <c r="CHT173" s="991"/>
      <c r="CHU173" s="991"/>
      <c r="CHV173" s="991"/>
      <c r="CHW173" s="991"/>
      <c r="CHX173" s="991"/>
      <c r="CHY173" s="991"/>
      <c r="CHZ173" s="991"/>
      <c r="CIA173" s="991"/>
      <c r="CIB173" s="991"/>
      <c r="CIC173" s="991"/>
      <c r="CID173" s="991"/>
      <c r="CIE173" s="991"/>
      <c r="CIF173" s="991"/>
      <c r="CIG173" s="991"/>
      <c r="CIH173" s="991"/>
      <c r="CII173" s="991"/>
      <c r="CIJ173" s="991"/>
      <c r="CIK173" s="991"/>
      <c r="CIL173" s="991"/>
      <c r="CIM173" s="991"/>
      <c r="CIN173" s="991"/>
      <c r="CIO173" s="991"/>
      <c r="CIP173" s="991"/>
      <c r="CIQ173" s="991"/>
      <c r="CIR173" s="991"/>
      <c r="CIS173" s="991"/>
      <c r="CIT173" s="991"/>
      <c r="CIU173" s="991"/>
      <c r="CIV173" s="991"/>
      <c r="CIW173" s="991"/>
      <c r="CIX173" s="991"/>
      <c r="CIY173" s="991"/>
      <c r="CIZ173" s="991"/>
      <c r="CJA173" s="991"/>
      <c r="CJB173" s="991"/>
      <c r="CJC173" s="991"/>
      <c r="CJD173" s="991"/>
      <c r="CJE173" s="991"/>
      <c r="CJF173" s="991"/>
      <c r="CJG173" s="991"/>
      <c r="CJH173" s="991"/>
      <c r="CJI173" s="991"/>
      <c r="CJJ173" s="991"/>
      <c r="CJK173" s="991"/>
      <c r="CJL173" s="991"/>
      <c r="CJM173" s="991"/>
      <c r="CJN173" s="991"/>
      <c r="CJO173" s="991"/>
      <c r="CJP173" s="991"/>
      <c r="CJQ173" s="991"/>
      <c r="CJR173" s="991"/>
      <c r="CJS173" s="991"/>
      <c r="CJT173" s="991"/>
      <c r="CJU173" s="991"/>
      <c r="CJV173" s="991"/>
      <c r="CJW173" s="991"/>
      <c r="CJX173" s="991"/>
      <c r="CJY173" s="991"/>
      <c r="CJZ173" s="991"/>
      <c r="CKA173" s="991"/>
      <c r="CKB173" s="991"/>
      <c r="CKC173" s="991"/>
      <c r="CKD173" s="991"/>
      <c r="CKE173" s="991"/>
      <c r="CKF173" s="991"/>
      <c r="CKG173" s="991"/>
      <c r="CKH173" s="991"/>
      <c r="CKI173" s="991"/>
      <c r="CKJ173" s="991"/>
      <c r="CKK173" s="991"/>
      <c r="CKL173" s="991"/>
      <c r="CKM173" s="991"/>
      <c r="CKN173" s="991"/>
      <c r="CKO173" s="991"/>
      <c r="CKP173" s="991"/>
      <c r="CKQ173" s="991"/>
      <c r="CKR173" s="991"/>
      <c r="CKS173" s="991"/>
      <c r="CKT173" s="991"/>
      <c r="CKU173" s="991"/>
      <c r="CKV173" s="991"/>
      <c r="CKW173" s="991"/>
      <c r="CKX173" s="991"/>
      <c r="CKY173" s="991"/>
      <c r="CKZ173" s="991"/>
      <c r="CLA173" s="991"/>
      <c r="CLB173" s="991"/>
      <c r="CLC173" s="991"/>
      <c r="CLD173" s="991"/>
      <c r="CLE173" s="991"/>
      <c r="CLF173" s="991"/>
      <c r="CLG173" s="991"/>
      <c r="CLH173" s="991"/>
      <c r="CLI173" s="991"/>
      <c r="CLJ173" s="991"/>
      <c r="CLK173" s="991"/>
      <c r="CLL173" s="991"/>
      <c r="CLM173" s="991"/>
      <c r="CLN173" s="991"/>
      <c r="CLO173" s="991"/>
      <c r="CLP173" s="991"/>
      <c r="CLQ173" s="991"/>
      <c r="CLR173" s="991"/>
      <c r="CLS173" s="991"/>
      <c r="CLT173" s="991"/>
      <c r="CLU173" s="991"/>
      <c r="CLV173" s="991"/>
      <c r="CLW173" s="991"/>
      <c r="CLX173" s="991"/>
      <c r="CLY173" s="991"/>
      <c r="CLZ173" s="991"/>
      <c r="CMA173" s="991"/>
      <c r="CMB173" s="991"/>
      <c r="CMC173" s="991"/>
      <c r="CMD173" s="991"/>
      <c r="CME173" s="991"/>
      <c r="CMF173" s="991"/>
      <c r="CMG173" s="991"/>
      <c r="CMH173" s="991"/>
      <c r="CMI173" s="991"/>
      <c r="CMJ173" s="991"/>
      <c r="CMK173" s="991"/>
      <c r="CML173" s="991"/>
      <c r="CMM173" s="991"/>
      <c r="CMN173" s="991"/>
      <c r="CMO173" s="991"/>
      <c r="CMP173" s="991"/>
      <c r="CMQ173" s="991"/>
      <c r="CMR173" s="991"/>
      <c r="CMS173" s="991"/>
      <c r="CMT173" s="991"/>
      <c r="CMU173" s="991"/>
      <c r="CMV173" s="991"/>
      <c r="CMW173" s="991"/>
      <c r="CMX173" s="991"/>
      <c r="CMY173" s="991"/>
      <c r="CMZ173" s="991"/>
      <c r="CNA173" s="991"/>
      <c r="CNB173" s="991"/>
      <c r="CNC173" s="991"/>
      <c r="CND173" s="991"/>
      <c r="CNE173" s="991"/>
      <c r="CNF173" s="991"/>
      <c r="CNG173" s="991"/>
      <c r="CNH173" s="991"/>
      <c r="CNI173" s="991"/>
      <c r="CNJ173" s="991"/>
      <c r="CNK173" s="991"/>
      <c r="CNL173" s="991"/>
      <c r="CNM173" s="991"/>
      <c r="CNN173" s="991"/>
      <c r="CNO173" s="991"/>
      <c r="CNP173" s="991"/>
      <c r="CNQ173" s="991"/>
      <c r="CNR173" s="991"/>
      <c r="CNS173" s="991"/>
      <c r="CNT173" s="991"/>
      <c r="CNU173" s="991"/>
      <c r="CNV173" s="991"/>
      <c r="CNW173" s="991"/>
      <c r="CNX173" s="991"/>
      <c r="CNY173" s="991"/>
      <c r="CNZ173" s="991"/>
      <c r="COA173" s="991"/>
      <c r="COB173" s="991"/>
      <c r="COC173" s="991"/>
      <c r="COD173" s="991"/>
      <c r="COE173" s="991"/>
      <c r="COF173" s="991"/>
      <c r="COG173" s="991"/>
      <c r="COH173" s="991"/>
      <c r="COI173" s="991"/>
      <c r="COJ173" s="991"/>
      <c r="COK173" s="991"/>
      <c r="COL173" s="991"/>
      <c r="COM173" s="991"/>
      <c r="CON173" s="991"/>
      <c r="COO173" s="991"/>
      <c r="COP173" s="991"/>
      <c r="COQ173" s="991"/>
      <c r="COR173" s="991"/>
      <c r="COS173" s="991"/>
      <c r="COT173" s="991"/>
      <c r="COU173" s="991"/>
      <c r="COV173" s="991"/>
      <c r="COW173" s="991"/>
      <c r="COX173" s="991"/>
      <c r="COY173" s="991"/>
      <c r="COZ173" s="991"/>
      <c r="CPA173" s="991"/>
      <c r="CPB173" s="991"/>
      <c r="CPC173" s="991"/>
      <c r="CPD173" s="991"/>
      <c r="CPE173" s="991"/>
      <c r="CPF173" s="991"/>
      <c r="CPG173" s="991"/>
      <c r="CPH173" s="991"/>
      <c r="CPI173" s="991"/>
      <c r="CPJ173" s="991"/>
      <c r="CPK173" s="991"/>
      <c r="CPL173" s="991"/>
      <c r="CPM173" s="991"/>
      <c r="CPN173" s="991"/>
      <c r="CPO173" s="991"/>
      <c r="CPP173" s="991"/>
      <c r="CPQ173" s="991"/>
      <c r="CPR173" s="991"/>
      <c r="CPS173" s="991"/>
      <c r="CPT173" s="991"/>
      <c r="CPU173" s="991"/>
      <c r="CPV173" s="991"/>
      <c r="CPW173" s="991"/>
      <c r="CPX173" s="991"/>
      <c r="CPY173" s="991"/>
      <c r="CPZ173" s="991"/>
      <c r="CQA173" s="991"/>
      <c r="CQB173" s="991"/>
      <c r="CQC173" s="991"/>
      <c r="CQD173" s="991"/>
      <c r="CQE173" s="991"/>
      <c r="CQF173" s="991"/>
      <c r="CQG173" s="991"/>
      <c r="CQH173" s="991"/>
      <c r="CQI173" s="991"/>
      <c r="CQJ173" s="991"/>
      <c r="CQK173" s="991"/>
      <c r="CQL173" s="991"/>
      <c r="CQM173" s="991"/>
      <c r="CQN173" s="991"/>
      <c r="CQO173" s="991"/>
      <c r="CQP173" s="991"/>
      <c r="CQQ173" s="991"/>
      <c r="CQR173" s="991"/>
      <c r="CQS173" s="991"/>
      <c r="CQT173" s="991"/>
      <c r="CQU173" s="991"/>
      <c r="CQV173" s="991"/>
      <c r="CQW173" s="991"/>
      <c r="CQX173" s="991"/>
      <c r="CQY173" s="991"/>
      <c r="CQZ173" s="991"/>
      <c r="CRA173" s="991"/>
      <c r="CRB173" s="991"/>
      <c r="CRC173" s="991"/>
      <c r="CRD173" s="991"/>
      <c r="CRE173" s="991"/>
      <c r="CRF173" s="991"/>
      <c r="CRG173" s="991"/>
      <c r="CRH173" s="991"/>
      <c r="CRI173" s="991"/>
      <c r="CRJ173" s="991"/>
      <c r="CRK173" s="991"/>
      <c r="CRL173" s="991"/>
      <c r="CRM173" s="991"/>
      <c r="CRN173" s="991"/>
      <c r="CRO173" s="991"/>
      <c r="CRP173" s="991"/>
      <c r="CRQ173" s="991"/>
      <c r="CRR173" s="991"/>
      <c r="CRS173" s="991"/>
      <c r="CRT173" s="991"/>
      <c r="CRU173" s="991"/>
      <c r="CRV173" s="991"/>
      <c r="CRW173" s="991"/>
      <c r="CRX173" s="991"/>
      <c r="CRY173" s="991"/>
      <c r="CRZ173" s="991"/>
      <c r="CSA173" s="991"/>
      <c r="CSB173" s="991"/>
      <c r="CSC173" s="991"/>
      <c r="CSD173" s="991"/>
      <c r="CSE173" s="991"/>
      <c r="CSF173" s="991"/>
      <c r="CSG173" s="991"/>
      <c r="CSH173" s="991"/>
      <c r="CSI173" s="991"/>
      <c r="CSJ173" s="991"/>
      <c r="CSK173" s="991"/>
      <c r="CSL173" s="991"/>
      <c r="CSM173" s="991"/>
      <c r="CSN173" s="991"/>
      <c r="CSO173" s="991"/>
      <c r="CSP173" s="991"/>
      <c r="CSQ173" s="991"/>
      <c r="CSR173" s="991"/>
      <c r="CSS173" s="991"/>
      <c r="CST173" s="991"/>
      <c r="CSU173" s="991"/>
      <c r="CSV173" s="991"/>
      <c r="CSW173" s="991"/>
      <c r="CSX173" s="991"/>
      <c r="CSY173" s="991"/>
      <c r="CSZ173" s="991"/>
      <c r="CTA173" s="991"/>
      <c r="CTB173" s="991"/>
      <c r="CTC173" s="991"/>
      <c r="CTD173" s="991"/>
      <c r="CTE173" s="991"/>
      <c r="CTF173" s="991"/>
      <c r="CTG173" s="991"/>
      <c r="CTH173" s="991"/>
      <c r="CTI173" s="991"/>
      <c r="CTJ173" s="991"/>
      <c r="CTK173" s="991"/>
      <c r="CTL173" s="991"/>
      <c r="CTM173" s="991"/>
      <c r="CTN173" s="991"/>
      <c r="CTO173" s="991"/>
      <c r="CTP173" s="991"/>
      <c r="CTQ173" s="991"/>
      <c r="CTR173" s="991"/>
      <c r="CTS173" s="991"/>
      <c r="CTT173" s="991"/>
      <c r="CTU173" s="991"/>
      <c r="CTV173" s="991"/>
      <c r="CTW173" s="991"/>
      <c r="CTX173" s="991"/>
      <c r="CTY173" s="991"/>
      <c r="CTZ173" s="991"/>
      <c r="CUA173" s="991"/>
      <c r="CUB173" s="991"/>
      <c r="CUC173" s="991"/>
      <c r="CUD173" s="991"/>
      <c r="CUE173" s="991"/>
      <c r="CUF173" s="991"/>
      <c r="CUG173" s="991"/>
      <c r="CUH173" s="991"/>
      <c r="CUI173" s="991"/>
      <c r="CUJ173" s="991"/>
      <c r="CUK173" s="991"/>
      <c r="CUL173" s="991"/>
      <c r="CUM173" s="991"/>
      <c r="CUN173" s="991"/>
      <c r="CUO173" s="991"/>
      <c r="CUP173" s="991"/>
      <c r="CUQ173" s="991"/>
      <c r="CUR173" s="991"/>
      <c r="CUS173" s="991"/>
      <c r="CUT173" s="991"/>
      <c r="CUU173" s="991"/>
      <c r="CUV173" s="991"/>
      <c r="CUW173" s="991"/>
      <c r="CUX173" s="991"/>
      <c r="CUY173" s="991"/>
      <c r="CUZ173" s="991"/>
      <c r="CVA173" s="991"/>
      <c r="CVB173" s="991"/>
      <c r="CVC173" s="991"/>
      <c r="CVD173" s="991"/>
      <c r="CVE173" s="991"/>
      <c r="CVF173" s="991"/>
      <c r="CVG173" s="991"/>
      <c r="CVH173" s="991"/>
      <c r="CVI173" s="991"/>
      <c r="CVJ173" s="991"/>
      <c r="CVK173" s="991"/>
      <c r="CVL173" s="991"/>
      <c r="CVM173" s="991"/>
      <c r="CVN173" s="991"/>
      <c r="CVO173" s="991"/>
      <c r="CVP173" s="991"/>
      <c r="CVQ173" s="991"/>
      <c r="CVR173" s="991"/>
      <c r="CVS173" s="991"/>
      <c r="CVT173" s="991"/>
      <c r="CVU173" s="991"/>
      <c r="CVV173" s="991"/>
      <c r="CVW173" s="991"/>
      <c r="CVX173" s="991"/>
      <c r="CVY173" s="991"/>
      <c r="CVZ173" s="991"/>
      <c r="CWA173" s="991"/>
      <c r="CWB173" s="991"/>
      <c r="CWC173" s="991"/>
      <c r="CWD173" s="991"/>
      <c r="CWE173" s="991"/>
      <c r="CWF173" s="991"/>
      <c r="CWG173" s="991"/>
      <c r="CWH173" s="991"/>
      <c r="CWI173" s="991"/>
      <c r="CWJ173" s="991"/>
      <c r="CWK173" s="991"/>
      <c r="CWL173" s="991"/>
      <c r="CWM173" s="991"/>
      <c r="CWN173" s="991"/>
      <c r="CWO173" s="991"/>
      <c r="CWP173" s="991"/>
      <c r="CWQ173" s="991"/>
      <c r="CWR173" s="991"/>
      <c r="CWS173" s="991"/>
      <c r="CWT173" s="991"/>
      <c r="CWU173" s="991"/>
      <c r="CWV173" s="991"/>
      <c r="CWW173" s="991"/>
      <c r="CWX173" s="991"/>
      <c r="CWY173" s="991"/>
      <c r="CWZ173" s="991"/>
      <c r="CXA173" s="991"/>
      <c r="CXB173" s="991"/>
      <c r="CXC173" s="991"/>
      <c r="CXD173" s="991"/>
      <c r="CXE173" s="991"/>
      <c r="CXF173" s="991"/>
      <c r="CXG173" s="991"/>
      <c r="CXH173" s="991"/>
      <c r="CXI173" s="991"/>
      <c r="CXJ173" s="991"/>
      <c r="CXK173" s="991"/>
      <c r="CXL173" s="991"/>
      <c r="CXM173" s="991"/>
      <c r="CXN173" s="991"/>
      <c r="CXO173" s="991"/>
      <c r="CXP173" s="991"/>
      <c r="CXQ173" s="991"/>
      <c r="CXR173" s="991"/>
      <c r="CXS173" s="991"/>
      <c r="CXT173" s="991"/>
      <c r="CXU173" s="991"/>
      <c r="CXV173" s="991"/>
      <c r="CXW173" s="991"/>
      <c r="CXX173" s="991"/>
      <c r="CXY173" s="991"/>
      <c r="CXZ173" s="991"/>
      <c r="CYA173" s="991"/>
      <c r="CYB173" s="991"/>
      <c r="CYC173" s="991"/>
      <c r="CYD173" s="991"/>
      <c r="CYE173" s="991"/>
      <c r="CYF173" s="991"/>
      <c r="CYG173" s="991"/>
      <c r="CYH173" s="991"/>
      <c r="CYI173" s="991"/>
      <c r="CYJ173" s="991"/>
      <c r="CYK173" s="991"/>
      <c r="CYL173" s="991"/>
      <c r="CYM173" s="991"/>
      <c r="CYN173" s="991"/>
      <c r="CYO173" s="991"/>
      <c r="CYP173" s="991"/>
      <c r="CYQ173" s="991"/>
      <c r="CYR173" s="991"/>
      <c r="CYS173" s="991"/>
      <c r="CYT173" s="991"/>
      <c r="CYU173" s="991"/>
      <c r="CYV173" s="991"/>
      <c r="CYW173" s="991"/>
      <c r="CYX173" s="991"/>
      <c r="CYY173" s="991"/>
      <c r="CYZ173" s="991"/>
      <c r="CZA173" s="991"/>
      <c r="CZB173" s="991"/>
      <c r="CZC173" s="991"/>
      <c r="CZD173" s="991"/>
      <c r="CZE173" s="991"/>
      <c r="CZF173" s="991"/>
      <c r="CZG173" s="991"/>
      <c r="CZH173" s="991"/>
      <c r="CZI173" s="991"/>
      <c r="CZJ173" s="991"/>
      <c r="CZK173" s="991"/>
      <c r="CZL173" s="991"/>
      <c r="CZM173" s="991"/>
      <c r="CZN173" s="991"/>
      <c r="CZO173" s="991"/>
      <c r="CZP173" s="991"/>
      <c r="CZQ173" s="991"/>
      <c r="CZR173" s="991"/>
      <c r="CZS173" s="991"/>
      <c r="CZT173" s="991"/>
      <c r="CZU173" s="991"/>
      <c r="CZV173" s="991"/>
      <c r="CZW173" s="991"/>
      <c r="CZX173" s="991"/>
      <c r="CZY173" s="991"/>
      <c r="CZZ173" s="991"/>
      <c r="DAA173" s="991"/>
      <c r="DAB173" s="991"/>
      <c r="DAC173" s="991"/>
      <c r="DAD173" s="991"/>
      <c r="DAE173" s="991"/>
      <c r="DAF173" s="991"/>
      <c r="DAG173" s="991"/>
      <c r="DAH173" s="991"/>
      <c r="DAI173" s="991"/>
      <c r="DAJ173" s="991"/>
      <c r="DAK173" s="991"/>
      <c r="DAL173" s="991"/>
      <c r="DAM173" s="991"/>
      <c r="DAN173" s="991"/>
      <c r="DAO173" s="991"/>
      <c r="DAP173" s="991"/>
      <c r="DAQ173" s="991"/>
      <c r="DAR173" s="991"/>
      <c r="DAS173" s="991"/>
      <c r="DAT173" s="991"/>
      <c r="DAU173" s="991"/>
      <c r="DAV173" s="991"/>
      <c r="DAW173" s="991"/>
      <c r="DAX173" s="991"/>
      <c r="DAY173" s="991"/>
      <c r="DAZ173" s="991"/>
      <c r="DBA173" s="991"/>
      <c r="DBB173" s="991"/>
      <c r="DBC173" s="991"/>
      <c r="DBD173" s="991"/>
      <c r="DBE173" s="991"/>
      <c r="DBF173" s="991"/>
      <c r="DBG173" s="991"/>
      <c r="DBH173" s="991"/>
      <c r="DBI173" s="991"/>
      <c r="DBJ173" s="991"/>
      <c r="DBK173" s="991"/>
      <c r="DBL173" s="991"/>
      <c r="DBM173" s="991"/>
      <c r="DBN173" s="991"/>
      <c r="DBO173" s="991"/>
      <c r="DBP173" s="991"/>
      <c r="DBQ173" s="991"/>
      <c r="DBR173" s="991"/>
      <c r="DBS173" s="991"/>
      <c r="DBT173" s="991"/>
      <c r="DBU173" s="991"/>
      <c r="DBV173" s="991"/>
      <c r="DBW173" s="991"/>
      <c r="DBX173" s="991"/>
      <c r="DBY173" s="991"/>
      <c r="DBZ173" s="991"/>
      <c r="DCA173" s="991"/>
      <c r="DCB173" s="991"/>
      <c r="DCC173" s="991"/>
      <c r="DCD173" s="991"/>
      <c r="DCE173" s="991"/>
      <c r="DCF173" s="991"/>
      <c r="DCG173" s="991"/>
      <c r="DCH173" s="991"/>
      <c r="DCI173" s="991"/>
      <c r="DCJ173" s="991"/>
      <c r="DCK173" s="991"/>
      <c r="DCL173" s="991"/>
      <c r="DCM173" s="991"/>
      <c r="DCN173" s="991"/>
      <c r="DCO173" s="991"/>
      <c r="DCP173" s="991"/>
      <c r="DCQ173" s="991"/>
      <c r="DCR173" s="991"/>
      <c r="DCS173" s="991"/>
      <c r="DCT173" s="991"/>
      <c r="DCU173" s="991"/>
      <c r="DCV173" s="991"/>
      <c r="DCW173" s="991"/>
      <c r="DCX173" s="991"/>
      <c r="DCY173" s="991"/>
      <c r="DCZ173" s="991"/>
      <c r="DDA173" s="991"/>
      <c r="DDB173" s="991"/>
      <c r="DDC173" s="991"/>
      <c r="DDD173" s="991"/>
      <c r="DDE173" s="991"/>
      <c r="DDF173" s="991"/>
      <c r="DDG173" s="991"/>
      <c r="DDH173" s="991"/>
      <c r="DDI173" s="991"/>
      <c r="DDJ173" s="991"/>
      <c r="DDK173" s="991"/>
      <c r="DDL173" s="991"/>
      <c r="DDM173" s="991"/>
      <c r="DDN173" s="991"/>
      <c r="DDO173" s="991"/>
      <c r="DDP173" s="991"/>
      <c r="DDQ173" s="991"/>
      <c r="DDR173" s="991"/>
      <c r="DDS173" s="991"/>
      <c r="DDT173" s="991"/>
      <c r="DDU173" s="991"/>
      <c r="DDV173" s="991"/>
      <c r="DDW173" s="991"/>
      <c r="DDX173" s="991"/>
      <c r="DDY173" s="991"/>
      <c r="DDZ173" s="991"/>
      <c r="DEA173" s="991"/>
      <c r="DEB173" s="991"/>
      <c r="DEC173" s="991"/>
      <c r="DED173" s="991"/>
      <c r="DEE173" s="991"/>
      <c r="DEF173" s="991"/>
      <c r="DEG173" s="991"/>
      <c r="DEH173" s="991"/>
      <c r="DEI173" s="991"/>
      <c r="DEJ173" s="991"/>
      <c r="DEK173" s="991"/>
      <c r="DEL173" s="991"/>
      <c r="DEM173" s="991"/>
      <c r="DEN173" s="991"/>
      <c r="DEO173" s="991"/>
      <c r="DEP173" s="991"/>
      <c r="DEQ173" s="991"/>
      <c r="DER173" s="991"/>
      <c r="DES173" s="991"/>
      <c r="DET173" s="991"/>
      <c r="DEU173" s="991"/>
      <c r="DEV173" s="991"/>
      <c r="DEW173" s="991"/>
      <c r="DEX173" s="991"/>
      <c r="DEY173" s="991"/>
      <c r="DEZ173" s="991"/>
      <c r="DFA173" s="991"/>
      <c r="DFB173" s="991"/>
      <c r="DFC173" s="991"/>
      <c r="DFD173" s="991"/>
      <c r="DFE173" s="991"/>
      <c r="DFF173" s="991"/>
      <c r="DFG173" s="991"/>
      <c r="DFH173" s="991"/>
      <c r="DFI173" s="991"/>
      <c r="DFJ173" s="991"/>
      <c r="DFK173" s="991"/>
      <c r="DFL173" s="991"/>
      <c r="DFM173" s="991"/>
      <c r="DFN173" s="991"/>
      <c r="DFO173" s="991"/>
      <c r="DFP173" s="991"/>
      <c r="DFQ173" s="991"/>
      <c r="DFR173" s="991"/>
      <c r="DFS173" s="991"/>
      <c r="DFT173" s="991"/>
      <c r="DFU173" s="991"/>
      <c r="DFV173" s="991"/>
      <c r="DFW173" s="991"/>
      <c r="DFX173" s="991"/>
      <c r="DFY173" s="991"/>
      <c r="DFZ173" s="991"/>
      <c r="DGA173" s="991"/>
      <c r="DGB173" s="991"/>
      <c r="DGC173" s="991"/>
      <c r="DGD173" s="991"/>
      <c r="DGE173" s="991"/>
      <c r="DGF173" s="991"/>
      <c r="DGG173" s="991"/>
      <c r="DGH173" s="991"/>
      <c r="DGI173" s="991"/>
      <c r="DGJ173" s="991"/>
      <c r="DGK173" s="991"/>
      <c r="DGL173" s="991"/>
      <c r="DGM173" s="991"/>
      <c r="DGN173" s="991"/>
      <c r="DGO173" s="991"/>
      <c r="DGP173" s="991"/>
      <c r="DGQ173" s="991"/>
      <c r="DGR173" s="991"/>
      <c r="DGS173" s="991"/>
      <c r="DGT173" s="991"/>
      <c r="DGU173" s="991"/>
      <c r="DGV173" s="991"/>
      <c r="DGW173" s="991"/>
      <c r="DGX173" s="991"/>
      <c r="DGY173" s="991"/>
      <c r="DGZ173" s="991"/>
      <c r="DHA173" s="991"/>
      <c r="DHB173" s="991"/>
      <c r="DHC173" s="991"/>
      <c r="DHD173" s="991"/>
      <c r="DHE173" s="991"/>
      <c r="DHF173" s="991"/>
      <c r="DHG173" s="991"/>
      <c r="DHH173" s="991"/>
      <c r="DHI173" s="991"/>
      <c r="DHJ173" s="991"/>
      <c r="DHK173" s="991"/>
      <c r="DHL173" s="991"/>
      <c r="DHM173" s="991"/>
      <c r="DHN173" s="991"/>
      <c r="DHO173" s="991"/>
      <c r="DHP173" s="991"/>
      <c r="DHQ173" s="991"/>
      <c r="DHR173" s="991"/>
      <c r="DHS173" s="991"/>
      <c r="DHT173" s="991"/>
      <c r="DHU173" s="991"/>
      <c r="DHV173" s="991"/>
      <c r="DHW173" s="991"/>
      <c r="DHX173" s="991"/>
      <c r="DHY173" s="991"/>
      <c r="DHZ173" s="991"/>
      <c r="DIA173" s="991"/>
      <c r="DIB173" s="991"/>
      <c r="DIC173" s="991"/>
      <c r="DID173" s="991"/>
      <c r="DIE173" s="991"/>
      <c r="DIF173" s="991"/>
      <c r="DIG173" s="991"/>
      <c r="DIH173" s="991"/>
      <c r="DII173" s="991"/>
      <c r="DIJ173" s="991"/>
      <c r="DIK173" s="991"/>
      <c r="DIL173" s="991"/>
      <c r="DIM173" s="991"/>
      <c r="DIN173" s="991"/>
      <c r="DIO173" s="991"/>
      <c r="DIP173" s="991"/>
      <c r="DIQ173" s="991"/>
      <c r="DIR173" s="991"/>
      <c r="DIS173" s="991"/>
      <c r="DIT173" s="991"/>
      <c r="DIU173" s="991"/>
      <c r="DIV173" s="991"/>
      <c r="DIW173" s="991"/>
      <c r="DIX173" s="991"/>
      <c r="DIY173" s="991"/>
      <c r="DIZ173" s="991"/>
      <c r="DJA173" s="991"/>
      <c r="DJB173" s="991"/>
      <c r="DJC173" s="991"/>
      <c r="DJD173" s="991"/>
      <c r="DJE173" s="991"/>
      <c r="DJF173" s="991"/>
      <c r="DJG173" s="991"/>
      <c r="DJH173" s="991"/>
      <c r="DJI173" s="991"/>
      <c r="DJJ173" s="991"/>
      <c r="DJK173" s="991"/>
      <c r="DJL173" s="991"/>
      <c r="DJM173" s="991"/>
      <c r="DJN173" s="991"/>
      <c r="DJO173" s="991"/>
      <c r="DJP173" s="991"/>
      <c r="DJQ173" s="991"/>
      <c r="DJR173" s="991"/>
      <c r="DJS173" s="991"/>
      <c r="DJT173" s="991"/>
      <c r="DJU173" s="991"/>
      <c r="DJV173" s="991"/>
      <c r="DJW173" s="991"/>
      <c r="DJX173" s="991"/>
      <c r="DJY173" s="991"/>
      <c r="DJZ173" s="991"/>
      <c r="DKA173" s="991"/>
      <c r="DKB173" s="991"/>
      <c r="DKC173" s="991"/>
      <c r="DKD173" s="991"/>
      <c r="DKE173" s="991"/>
      <c r="DKF173" s="991"/>
      <c r="DKG173" s="991"/>
      <c r="DKH173" s="991"/>
      <c r="DKI173" s="991"/>
      <c r="DKJ173" s="991"/>
      <c r="DKK173" s="991"/>
      <c r="DKL173" s="991"/>
      <c r="DKM173" s="991"/>
      <c r="DKN173" s="991"/>
      <c r="DKO173" s="991"/>
      <c r="DKP173" s="991"/>
      <c r="DKQ173" s="991"/>
      <c r="DKR173" s="991"/>
      <c r="DKS173" s="991"/>
      <c r="DKT173" s="991"/>
      <c r="DKU173" s="991"/>
      <c r="DKV173" s="991"/>
      <c r="DKW173" s="991"/>
      <c r="DKX173" s="991"/>
      <c r="DKY173" s="991"/>
      <c r="DKZ173" s="991"/>
      <c r="DLA173" s="991"/>
      <c r="DLB173" s="991"/>
      <c r="DLC173" s="991"/>
      <c r="DLD173" s="991"/>
      <c r="DLE173" s="991"/>
      <c r="DLF173" s="991"/>
      <c r="DLG173" s="991"/>
      <c r="DLH173" s="991"/>
      <c r="DLI173" s="991"/>
      <c r="DLJ173" s="991"/>
      <c r="DLK173" s="991"/>
      <c r="DLL173" s="991"/>
      <c r="DLM173" s="991"/>
      <c r="DLN173" s="991"/>
      <c r="DLO173" s="991"/>
      <c r="DLP173" s="991"/>
      <c r="DLQ173" s="991"/>
      <c r="DLR173" s="991"/>
      <c r="DLS173" s="991"/>
      <c r="DLT173" s="991"/>
      <c r="DLU173" s="991"/>
      <c r="DLV173" s="991"/>
      <c r="DLW173" s="991"/>
      <c r="DLX173" s="991"/>
      <c r="DLY173" s="991"/>
      <c r="DLZ173" s="991"/>
      <c r="DMA173" s="991"/>
      <c r="DMB173" s="991"/>
      <c r="DMC173" s="991"/>
      <c r="DMD173" s="991"/>
      <c r="DME173" s="991"/>
      <c r="DMF173" s="991"/>
      <c r="DMG173" s="991"/>
      <c r="DMH173" s="991"/>
      <c r="DMI173" s="991"/>
      <c r="DMJ173" s="991"/>
      <c r="DMK173" s="991"/>
      <c r="DML173" s="991"/>
      <c r="DMM173" s="991"/>
      <c r="DMN173" s="991"/>
      <c r="DMO173" s="991"/>
      <c r="DMP173" s="991"/>
      <c r="DMQ173" s="991"/>
      <c r="DMR173" s="991"/>
      <c r="DMS173" s="991"/>
      <c r="DMT173" s="991"/>
      <c r="DMU173" s="991"/>
      <c r="DMV173" s="991"/>
      <c r="DMW173" s="991"/>
      <c r="DMX173" s="991"/>
      <c r="DMY173" s="991"/>
      <c r="DMZ173" s="991"/>
      <c r="DNA173" s="991"/>
      <c r="DNB173" s="991"/>
      <c r="DNC173" s="991"/>
      <c r="DND173" s="991"/>
      <c r="DNE173" s="991"/>
      <c r="DNF173" s="991"/>
      <c r="DNG173" s="991"/>
      <c r="DNH173" s="991"/>
      <c r="DNI173" s="991"/>
      <c r="DNJ173" s="991"/>
      <c r="DNK173" s="991"/>
      <c r="DNL173" s="991"/>
      <c r="DNM173" s="991"/>
      <c r="DNN173" s="991"/>
      <c r="DNO173" s="991"/>
      <c r="DNP173" s="991"/>
      <c r="DNQ173" s="991"/>
      <c r="DNR173" s="991"/>
      <c r="DNS173" s="991"/>
      <c r="DNT173" s="991"/>
      <c r="DNU173" s="991"/>
      <c r="DNV173" s="991"/>
      <c r="DNW173" s="991"/>
      <c r="DNX173" s="991"/>
      <c r="DNY173" s="991"/>
      <c r="DNZ173" s="991"/>
      <c r="DOA173" s="991"/>
      <c r="DOB173" s="991"/>
      <c r="DOC173" s="991"/>
      <c r="DOD173" s="991"/>
      <c r="DOE173" s="991"/>
      <c r="DOF173" s="991"/>
      <c r="DOG173" s="991"/>
      <c r="DOH173" s="991"/>
      <c r="DOI173" s="991"/>
      <c r="DOJ173" s="991"/>
      <c r="DOK173" s="991"/>
      <c r="DOL173" s="991"/>
      <c r="DOM173" s="991"/>
      <c r="DON173" s="991"/>
      <c r="DOO173" s="991"/>
      <c r="DOP173" s="991"/>
      <c r="DOQ173" s="991"/>
      <c r="DOR173" s="991"/>
      <c r="DOS173" s="991"/>
      <c r="DOT173" s="991"/>
      <c r="DOU173" s="991"/>
      <c r="DOV173" s="991"/>
      <c r="DOW173" s="991"/>
      <c r="DOX173" s="991"/>
      <c r="DOY173" s="991"/>
      <c r="DOZ173" s="991"/>
      <c r="DPA173" s="991"/>
      <c r="DPB173" s="991"/>
      <c r="DPC173" s="991"/>
      <c r="DPD173" s="991"/>
      <c r="DPE173" s="991"/>
      <c r="DPF173" s="991"/>
      <c r="DPG173" s="991"/>
      <c r="DPH173" s="991"/>
      <c r="DPI173" s="991"/>
      <c r="DPJ173" s="991"/>
      <c r="DPK173" s="991"/>
      <c r="DPL173" s="991"/>
      <c r="DPM173" s="991"/>
      <c r="DPN173" s="991"/>
      <c r="DPO173" s="991"/>
      <c r="DPP173" s="991"/>
      <c r="DPQ173" s="991"/>
      <c r="DPR173" s="991"/>
      <c r="DPS173" s="991"/>
      <c r="DPT173" s="991"/>
      <c r="DPU173" s="991"/>
      <c r="DPV173" s="991"/>
      <c r="DPW173" s="991"/>
      <c r="DPX173" s="991"/>
      <c r="DPY173" s="991"/>
      <c r="DPZ173" s="991"/>
      <c r="DQA173" s="991"/>
      <c r="DQB173" s="991"/>
      <c r="DQC173" s="991"/>
      <c r="DQD173" s="991"/>
      <c r="DQE173" s="991"/>
      <c r="DQF173" s="991"/>
      <c r="DQG173" s="991"/>
      <c r="DQH173" s="991"/>
      <c r="DQI173" s="991"/>
      <c r="DQJ173" s="991"/>
      <c r="DQK173" s="991"/>
      <c r="DQL173" s="991"/>
      <c r="DQM173" s="991"/>
      <c r="DQN173" s="991"/>
      <c r="DQO173" s="991"/>
      <c r="DQP173" s="991"/>
      <c r="DQQ173" s="991"/>
      <c r="DQR173" s="991"/>
      <c r="DQS173" s="991"/>
      <c r="DQT173" s="991"/>
      <c r="DQU173" s="991"/>
      <c r="DQV173" s="991"/>
      <c r="DQW173" s="991"/>
      <c r="DQX173" s="991"/>
      <c r="DQY173" s="991"/>
      <c r="DQZ173" s="991"/>
      <c r="DRA173" s="991"/>
      <c r="DRB173" s="991"/>
      <c r="DRC173" s="991"/>
      <c r="DRD173" s="991"/>
      <c r="DRE173" s="991"/>
      <c r="DRF173" s="991"/>
      <c r="DRG173" s="991"/>
      <c r="DRH173" s="991"/>
      <c r="DRI173" s="991"/>
      <c r="DRJ173" s="991"/>
      <c r="DRK173" s="991"/>
      <c r="DRL173" s="991"/>
      <c r="DRM173" s="991"/>
      <c r="DRN173" s="991"/>
      <c r="DRO173" s="991"/>
      <c r="DRP173" s="991"/>
      <c r="DRQ173" s="991"/>
      <c r="DRR173" s="991"/>
      <c r="DRS173" s="991"/>
      <c r="DRT173" s="991"/>
      <c r="DRU173" s="991"/>
      <c r="DRV173" s="991"/>
      <c r="DRW173" s="991"/>
      <c r="DRX173" s="991"/>
      <c r="DRY173" s="991"/>
      <c r="DRZ173" s="991"/>
      <c r="DSA173" s="991"/>
      <c r="DSB173" s="991"/>
      <c r="DSC173" s="991"/>
      <c r="DSD173" s="991"/>
      <c r="DSE173" s="991"/>
      <c r="DSF173" s="991"/>
      <c r="DSG173" s="991"/>
      <c r="DSH173" s="991"/>
      <c r="DSI173" s="991"/>
      <c r="DSJ173" s="991"/>
      <c r="DSK173" s="991"/>
      <c r="DSL173" s="991"/>
      <c r="DSM173" s="991"/>
      <c r="DSN173" s="991"/>
      <c r="DSO173" s="991"/>
      <c r="DSP173" s="991"/>
      <c r="DSQ173" s="991"/>
      <c r="DSR173" s="991"/>
      <c r="DSS173" s="991"/>
      <c r="DST173" s="991"/>
      <c r="DSU173" s="991"/>
      <c r="DSV173" s="991"/>
      <c r="DSW173" s="991"/>
      <c r="DSX173" s="991"/>
      <c r="DSY173" s="991"/>
      <c r="DSZ173" s="991"/>
      <c r="DTA173" s="991"/>
      <c r="DTB173" s="991"/>
      <c r="DTC173" s="991"/>
      <c r="DTD173" s="991"/>
      <c r="DTE173" s="991"/>
      <c r="DTF173" s="991"/>
      <c r="DTG173" s="991"/>
      <c r="DTH173" s="991"/>
      <c r="DTI173" s="991"/>
      <c r="DTJ173" s="991"/>
      <c r="DTK173" s="991"/>
      <c r="DTL173" s="991"/>
      <c r="DTM173" s="991"/>
      <c r="DTN173" s="991"/>
      <c r="DTO173" s="991"/>
      <c r="DTP173" s="991"/>
      <c r="DTQ173" s="991"/>
      <c r="DTR173" s="991"/>
      <c r="DTS173" s="991"/>
      <c r="DTT173" s="991"/>
      <c r="DTU173" s="991"/>
      <c r="DTV173" s="991"/>
      <c r="DTW173" s="991"/>
      <c r="DTX173" s="991"/>
      <c r="DTY173" s="991"/>
      <c r="DTZ173" s="991"/>
      <c r="DUA173" s="991"/>
      <c r="DUB173" s="991"/>
      <c r="DUC173" s="991"/>
      <c r="DUD173" s="991"/>
      <c r="DUE173" s="991"/>
      <c r="DUF173" s="991"/>
      <c r="DUG173" s="991"/>
      <c r="DUH173" s="991"/>
      <c r="DUI173" s="991"/>
      <c r="DUJ173" s="991"/>
      <c r="DUK173" s="991"/>
      <c r="DUL173" s="991"/>
      <c r="DUM173" s="991"/>
      <c r="DUN173" s="991"/>
      <c r="DUO173" s="991"/>
      <c r="DUP173" s="991"/>
      <c r="DUQ173" s="991"/>
      <c r="DUR173" s="991"/>
      <c r="DUS173" s="991"/>
      <c r="DUT173" s="991"/>
      <c r="DUU173" s="991"/>
      <c r="DUV173" s="991"/>
      <c r="DUW173" s="991"/>
      <c r="DUX173" s="991"/>
      <c r="DUY173" s="991"/>
      <c r="DUZ173" s="991"/>
      <c r="DVA173" s="991"/>
      <c r="DVB173" s="991"/>
      <c r="DVC173" s="991"/>
      <c r="DVD173" s="991"/>
      <c r="DVE173" s="991"/>
      <c r="DVF173" s="991"/>
      <c r="DVG173" s="991"/>
      <c r="DVH173" s="991"/>
      <c r="DVI173" s="991"/>
      <c r="DVJ173" s="991"/>
      <c r="DVK173" s="991"/>
      <c r="DVL173" s="991"/>
      <c r="DVM173" s="991"/>
      <c r="DVN173" s="991"/>
      <c r="DVO173" s="991"/>
      <c r="DVP173" s="991"/>
      <c r="DVQ173" s="991"/>
      <c r="DVR173" s="991"/>
      <c r="DVS173" s="991"/>
      <c r="DVT173" s="991"/>
      <c r="DVU173" s="991"/>
      <c r="DVV173" s="991"/>
      <c r="DVW173" s="991"/>
      <c r="DVX173" s="991"/>
      <c r="DVY173" s="991"/>
      <c r="DVZ173" s="991"/>
      <c r="DWA173" s="991"/>
      <c r="DWB173" s="991"/>
      <c r="DWC173" s="991"/>
      <c r="DWD173" s="991"/>
      <c r="DWE173" s="991"/>
      <c r="DWF173" s="991"/>
      <c r="DWG173" s="991"/>
      <c r="DWH173" s="991"/>
      <c r="DWI173" s="991"/>
      <c r="DWJ173" s="991"/>
      <c r="DWK173" s="991"/>
      <c r="DWL173" s="991"/>
      <c r="DWM173" s="991"/>
      <c r="DWN173" s="991"/>
      <c r="DWO173" s="991"/>
      <c r="DWP173" s="991"/>
      <c r="DWQ173" s="991"/>
      <c r="DWR173" s="991"/>
      <c r="DWS173" s="991"/>
      <c r="DWT173" s="991"/>
      <c r="DWU173" s="991"/>
      <c r="DWV173" s="991"/>
      <c r="DWW173" s="991"/>
      <c r="DWX173" s="991"/>
      <c r="DWY173" s="991"/>
      <c r="DWZ173" s="991"/>
      <c r="DXA173" s="991"/>
      <c r="DXB173" s="991"/>
      <c r="DXC173" s="991"/>
      <c r="DXD173" s="991"/>
      <c r="DXE173" s="991"/>
      <c r="DXF173" s="991"/>
      <c r="DXG173" s="991"/>
      <c r="DXH173" s="991"/>
      <c r="DXI173" s="991"/>
      <c r="DXJ173" s="991"/>
      <c r="DXK173" s="991"/>
      <c r="DXL173" s="991"/>
      <c r="DXM173" s="991"/>
      <c r="DXN173" s="991"/>
      <c r="DXO173" s="991"/>
      <c r="DXP173" s="991"/>
      <c r="DXQ173" s="991"/>
      <c r="DXR173" s="991"/>
      <c r="DXS173" s="991"/>
      <c r="DXT173" s="991"/>
      <c r="DXU173" s="991"/>
      <c r="DXV173" s="991"/>
      <c r="DXW173" s="991"/>
      <c r="DXX173" s="991"/>
      <c r="DXY173" s="991"/>
      <c r="DXZ173" s="991"/>
      <c r="DYA173" s="991"/>
      <c r="DYB173" s="991"/>
      <c r="DYC173" s="991"/>
      <c r="DYD173" s="991"/>
      <c r="DYE173" s="991"/>
      <c r="DYF173" s="991"/>
      <c r="DYG173" s="991"/>
      <c r="DYH173" s="991"/>
      <c r="DYI173" s="991"/>
      <c r="DYJ173" s="991"/>
      <c r="DYK173" s="991"/>
      <c r="DYL173" s="991"/>
      <c r="DYM173" s="991"/>
      <c r="DYN173" s="991"/>
      <c r="DYO173" s="991"/>
      <c r="DYP173" s="991"/>
      <c r="DYQ173" s="991"/>
      <c r="DYR173" s="991"/>
      <c r="DYS173" s="991"/>
      <c r="DYT173" s="991"/>
      <c r="DYU173" s="991"/>
      <c r="DYV173" s="991"/>
      <c r="DYW173" s="991"/>
      <c r="DYX173" s="991"/>
      <c r="DYY173" s="991"/>
      <c r="DYZ173" s="991"/>
      <c r="DZA173" s="991"/>
      <c r="DZB173" s="991"/>
      <c r="DZC173" s="991"/>
      <c r="DZD173" s="991"/>
      <c r="DZE173" s="991"/>
      <c r="DZF173" s="991"/>
      <c r="DZG173" s="991"/>
      <c r="DZH173" s="991"/>
      <c r="DZI173" s="991"/>
      <c r="DZJ173" s="991"/>
      <c r="DZK173" s="991"/>
      <c r="DZL173" s="991"/>
      <c r="DZM173" s="991"/>
      <c r="DZN173" s="991"/>
      <c r="DZO173" s="991"/>
      <c r="DZP173" s="991"/>
      <c r="DZQ173" s="991"/>
      <c r="DZR173" s="991"/>
      <c r="DZS173" s="991"/>
      <c r="DZT173" s="991"/>
      <c r="DZU173" s="991"/>
      <c r="DZV173" s="991"/>
      <c r="DZW173" s="991"/>
      <c r="DZX173" s="991"/>
      <c r="DZY173" s="991"/>
      <c r="DZZ173" s="991"/>
      <c r="EAA173" s="991"/>
      <c r="EAB173" s="991"/>
      <c r="EAC173" s="991"/>
      <c r="EAD173" s="991"/>
      <c r="EAE173" s="991"/>
      <c r="EAF173" s="991"/>
      <c r="EAG173" s="991"/>
      <c r="EAH173" s="991"/>
      <c r="EAI173" s="991"/>
      <c r="EAJ173" s="991"/>
      <c r="EAK173" s="991"/>
      <c r="EAL173" s="991"/>
      <c r="EAM173" s="991"/>
      <c r="EAN173" s="991"/>
      <c r="EAO173" s="991"/>
      <c r="EAP173" s="991"/>
      <c r="EAQ173" s="991"/>
      <c r="EAR173" s="991"/>
      <c r="EAS173" s="991"/>
      <c r="EAT173" s="991"/>
      <c r="EAU173" s="991"/>
      <c r="EAV173" s="991"/>
      <c r="EAW173" s="991"/>
      <c r="EAX173" s="991"/>
      <c r="EAY173" s="991"/>
      <c r="EAZ173" s="991"/>
      <c r="EBA173" s="991"/>
      <c r="EBB173" s="991"/>
      <c r="EBC173" s="991"/>
      <c r="EBD173" s="991"/>
      <c r="EBE173" s="991"/>
      <c r="EBF173" s="991"/>
      <c r="EBG173" s="991"/>
      <c r="EBH173" s="991"/>
      <c r="EBI173" s="991"/>
      <c r="EBJ173" s="991"/>
      <c r="EBK173" s="991"/>
      <c r="EBL173" s="991"/>
      <c r="EBM173" s="991"/>
      <c r="EBN173" s="991"/>
      <c r="EBO173" s="991"/>
      <c r="EBP173" s="991"/>
      <c r="EBQ173" s="991"/>
      <c r="EBR173" s="991"/>
      <c r="EBS173" s="991"/>
      <c r="EBT173" s="991"/>
      <c r="EBU173" s="991"/>
      <c r="EBV173" s="991"/>
      <c r="EBW173" s="991"/>
      <c r="EBX173" s="991"/>
      <c r="EBY173" s="991"/>
      <c r="EBZ173" s="991"/>
      <c r="ECA173" s="991"/>
      <c r="ECB173" s="991"/>
      <c r="ECC173" s="991"/>
      <c r="ECD173" s="991"/>
      <c r="ECE173" s="991"/>
      <c r="ECF173" s="991"/>
      <c r="ECG173" s="991"/>
      <c r="ECH173" s="991"/>
      <c r="ECI173" s="991"/>
      <c r="ECJ173" s="991"/>
      <c r="ECK173" s="991"/>
      <c r="ECL173" s="991"/>
      <c r="ECM173" s="991"/>
      <c r="ECN173" s="991"/>
      <c r="ECO173" s="991"/>
      <c r="ECP173" s="991"/>
      <c r="ECQ173" s="991"/>
      <c r="ECR173" s="991"/>
      <c r="ECS173" s="991"/>
      <c r="ECT173" s="991"/>
      <c r="ECU173" s="991"/>
      <c r="ECV173" s="991"/>
      <c r="ECW173" s="991"/>
      <c r="ECX173" s="991"/>
      <c r="ECY173" s="991"/>
      <c r="ECZ173" s="991"/>
      <c r="EDA173" s="991"/>
      <c r="EDB173" s="991"/>
      <c r="EDC173" s="991"/>
      <c r="EDD173" s="991"/>
      <c r="EDE173" s="991"/>
      <c r="EDF173" s="991"/>
      <c r="EDG173" s="991"/>
      <c r="EDH173" s="991"/>
      <c r="EDI173" s="991"/>
      <c r="EDJ173" s="991"/>
      <c r="EDK173" s="991"/>
      <c r="EDL173" s="991"/>
      <c r="EDM173" s="991"/>
      <c r="EDN173" s="991"/>
      <c r="EDO173" s="991"/>
      <c r="EDP173" s="991"/>
      <c r="EDQ173" s="991"/>
      <c r="EDR173" s="991"/>
      <c r="EDS173" s="991"/>
      <c r="EDT173" s="991"/>
      <c r="EDU173" s="991"/>
      <c r="EDV173" s="991"/>
      <c r="EDW173" s="991"/>
      <c r="EDX173" s="991"/>
      <c r="EDY173" s="991"/>
      <c r="EDZ173" s="991"/>
      <c r="EEA173" s="991"/>
      <c r="EEB173" s="991"/>
      <c r="EEC173" s="991"/>
      <c r="EED173" s="991"/>
      <c r="EEE173" s="991"/>
      <c r="EEF173" s="991"/>
      <c r="EEG173" s="991"/>
      <c r="EEH173" s="991"/>
      <c r="EEI173" s="991"/>
      <c r="EEJ173" s="991"/>
      <c r="EEK173" s="991"/>
      <c r="EEL173" s="991"/>
      <c r="EEM173" s="991"/>
      <c r="EEN173" s="991"/>
      <c r="EEO173" s="991"/>
      <c r="EEP173" s="991"/>
      <c r="EEQ173" s="991"/>
      <c r="EER173" s="991"/>
      <c r="EES173" s="991"/>
      <c r="EET173" s="991"/>
      <c r="EEU173" s="991"/>
      <c r="EEV173" s="991"/>
      <c r="EEW173" s="991"/>
      <c r="EEX173" s="991"/>
      <c r="EEY173" s="991"/>
      <c r="EEZ173" s="991"/>
      <c r="EFA173" s="991"/>
      <c r="EFB173" s="991"/>
      <c r="EFC173" s="991"/>
      <c r="EFD173" s="991"/>
      <c r="EFE173" s="991"/>
      <c r="EFF173" s="991"/>
      <c r="EFG173" s="991"/>
      <c r="EFH173" s="991"/>
      <c r="EFI173" s="991"/>
      <c r="EFJ173" s="991"/>
      <c r="EFK173" s="991"/>
      <c r="EFL173" s="991"/>
      <c r="EFM173" s="991"/>
      <c r="EFN173" s="991"/>
      <c r="EFO173" s="991"/>
      <c r="EFP173" s="991"/>
      <c r="EFQ173" s="991"/>
      <c r="EFR173" s="991"/>
      <c r="EFS173" s="991"/>
      <c r="EFT173" s="991"/>
      <c r="EFU173" s="991"/>
      <c r="EFV173" s="991"/>
      <c r="EFW173" s="991"/>
      <c r="EFX173" s="991"/>
      <c r="EFY173" s="991"/>
      <c r="EFZ173" s="991"/>
      <c r="EGA173" s="991"/>
      <c r="EGB173" s="991"/>
      <c r="EGC173" s="991"/>
      <c r="EGD173" s="991"/>
      <c r="EGE173" s="991"/>
      <c r="EGF173" s="991"/>
      <c r="EGG173" s="991"/>
      <c r="EGH173" s="991"/>
      <c r="EGI173" s="991"/>
      <c r="EGJ173" s="991"/>
      <c r="EGK173" s="991"/>
      <c r="EGL173" s="991"/>
      <c r="EGM173" s="991"/>
      <c r="EGN173" s="991"/>
      <c r="EGO173" s="991"/>
      <c r="EGP173" s="991"/>
      <c r="EGQ173" s="991"/>
      <c r="EGR173" s="991"/>
      <c r="EGS173" s="991"/>
      <c r="EGT173" s="991"/>
      <c r="EGU173" s="991"/>
      <c r="EGV173" s="991"/>
      <c r="EGW173" s="991"/>
      <c r="EGX173" s="991"/>
      <c r="EGY173" s="991"/>
      <c r="EGZ173" s="991"/>
      <c r="EHA173" s="991"/>
      <c r="EHB173" s="991"/>
      <c r="EHC173" s="991"/>
      <c r="EHD173" s="991"/>
      <c r="EHE173" s="991"/>
      <c r="EHF173" s="991"/>
      <c r="EHG173" s="991"/>
      <c r="EHH173" s="991"/>
      <c r="EHI173" s="991"/>
      <c r="EHJ173" s="991"/>
      <c r="EHK173" s="991"/>
      <c r="EHL173" s="991"/>
      <c r="EHM173" s="991"/>
      <c r="EHN173" s="991"/>
      <c r="EHO173" s="991"/>
      <c r="EHP173" s="991"/>
      <c r="EHQ173" s="991"/>
      <c r="EHR173" s="991"/>
      <c r="EHS173" s="991"/>
      <c r="EHT173" s="991"/>
      <c r="EHU173" s="991"/>
      <c r="EHV173" s="991"/>
      <c r="EHW173" s="991"/>
      <c r="EHX173" s="991"/>
      <c r="EHY173" s="991"/>
      <c r="EHZ173" s="991"/>
      <c r="EIA173" s="991"/>
      <c r="EIB173" s="991"/>
      <c r="EIC173" s="991"/>
      <c r="EID173" s="991"/>
      <c r="EIE173" s="991"/>
      <c r="EIF173" s="991"/>
      <c r="EIG173" s="991"/>
      <c r="EIH173" s="991"/>
      <c r="EII173" s="991"/>
      <c r="EIJ173" s="991"/>
      <c r="EIK173" s="991"/>
      <c r="EIL173" s="991"/>
      <c r="EIM173" s="991"/>
      <c r="EIN173" s="991"/>
      <c r="EIO173" s="991"/>
      <c r="EIP173" s="991"/>
      <c r="EIQ173" s="991"/>
      <c r="EIR173" s="991"/>
      <c r="EIS173" s="991"/>
      <c r="EIT173" s="991"/>
      <c r="EIU173" s="991"/>
      <c r="EIV173" s="991"/>
      <c r="EIW173" s="991"/>
      <c r="EIX173" s="991"/>
      <c r="EIY173" s="991"/>
      <c r="EIZ173" s="991"/>
      <c r="EJA173" s="991"/>
      <c r="EJB173" s="991"/>
      <c r="EJC173" s="991"/>
      <c r="EJD173" s="991"/>
      <c r="EJE173" s="991"/>
      <c r="EJF173" s="991"/>
      <c r="EJG173" s="991"/>
      <c r="EJH173" s="991"/>
      <c r="EJI173" s="991"/>
      <c r="EJJ173" s="991"/>
      <c r="EJK173" s="991"/>
      <c r="EJL173" s="991"/>
      <c r="EJM173" s="991"/>
      <c r="EJN173" s="991"/>
      <c r="EJO173" s="991"/>
      <c r="EJP173" s="991"/>
      <c r="EJQ173" s="991"/>
      <c r="EJR173" s="991"/>
      <c r="EJS173" s="991"/>
      <c r="EJT173" s="991"/>
      <c r="EJU173" s="991"/>
      <c r="EJV173" s="991"/>
      <c r="EJW173" s="991"/>
      <c r="EJX173" s="991"/>
      <c r="EJY173" s="991"/>
      <c r="EJZ173" s="991"/>
      <c r="EKA173" s="991"/>
      <c r="EKB173" s="991"/>
      <c r="EKC173" s="991"/>
      <c r="EKD173" s="991"/>
      <c r="EKE173" s="991"/>
      <c r="EKF173" s="991"/>
      <c r="EKG173" s="991"/>
      <c r="EKH173" s="991"/>
      <c r="EKI173" s="991"/>
      <c r="EKJ173" s="991"/>
      <c r="EKK173" s="991"/>
      <c r="EKL173" s="991"/>
      <c r="EKM173" s="991"/>
      <c r="EKN173" s="991"/>
      <c r="EKO173" s="991"/>
      <c r="EKP173" s="991"/>
      <c r="EKQ173" s="991"/>
      <c r="EKR173" s="991"/>
      <c r="EKS173" s="991"/>
      <c r="EKT173" s="991"/>
      <c r="EKU173" s="991"/>
      <c r="EKV173" s="991"/>
      <c r="EKW173" s="991"/>
      <c r="EKX173" s="991"/>
      <c r="EKY173" s="991"/>
      <c r="EKZ173" s="991"/>
      <c r="ELA173" s="991"/>
      <c r="ELB173" s="991"/>
      <c r="ELC173" s="991"/>
      <c r="ELD173" s="991"/>
      <c r="ELE173" s="991"/>
      <c r="ELF173" s="991"/>
      <c r="ELG173" s="991"/>
      <c r="ELH173" s="991"/>
      <c r="ELI173" s="991"/>
      <c r="ELJ173" s="991"/>
      <c r="ELK173" s="991"/>
      <c r="ELL173" s="991"/>
      <c r="ELM173" s="991"/>
      <c r="ELN173" s="991"/>
      <c r="ELO173" s="991"/>
      <c r="ELP173" s="991"/>
      <c r="ELQ173" s="991"/>
      <c r="ELR173" s="991"/>
      <c r="ELS173" s="991"/>
      <c r="ELT173" s="991"/>
      <c r="ELU173" s="991"/>
      <c r="ELV173" s="991"/>
      <c r="ELW173" s="991"/>
      <c r="ELX173" s="991"/>
      <c r="ELY173" s="991"/>
      <c r="ELZ173" s="991"/>
      <c r="EMA173" s="991"/>
      <c r="EMB173" s="991"/>
      <c r="EMC173" s="991"/>
      <c r="EMD173" s="991"/>
      <c r="EME173" s="991"/>
      <c r="EMF173" s="991"/>
      <c r="EMG173" s="991"/>
      <c r="EMH173" s="991"/>
      <c r="EMI173" s="991"/>
      <c r="EMJ173" s="991"/>
      <c r="EMK173" s="991"/>
      <c r="EML173" s="991"/>
      <c r="EMM173" s="991"/>
      <c r="EMN173" s="991"/>
      <c r="EMO173" s="991"/>
      <c r="EMP173" s="991"/>
      <c r="EMQ173" s="991"/>
      <c r="EMR173" s="991"/>
      <c r="EMS173" s="991"/>
      <c r="EMT173" s="991"/>
      <c r="EMU173" s="991"/>
      <c r="EMV173" s="991"/>
      <c r="EMW173" s="991"/>
      <c r="EMX173" s="991"/>
      <c r="EMY173" s="991"/>
      <c r="EMZ173" s="991"/>
      <c r="ENA173" s="991"/>
      <c r="ENB173" s="991"/>
      <c r="ENC173" s="991"/>
      <c r="END173" s="991"/>
      <c r="ENE173" s="991"/>
      <c r="ENF173" s="991"/>
      <c r="ENG173" s="991"/>
      <c r="ENH173" s="991"/>
      <c r="ENI173" s="991"/>
      <c r="ENJ173" s="991"/>
      <c r="ENK173" s="991"/>
      <c r="ENL173" s="991"/>
      <c r="ENM173" s="991"/>
      <c r="ENN173" s="991"/>
      <c r="ENO173" s="991"/>
      <c r="ENP173" s="991"/>
      <c r="ENQ173" s="991"/>
      <c r="ENR173" s="991"/>
      <c r="ENS173" s="991"/>
      <c r="ENT173" s="991"/>
      <c r="ENU173" s="991"/>
      <c r="ENV173" s="991"/>
      <c r="ENW173" s="991"/>
      <c r="ENX173" s="991"/>
      <c r="ENY173" s="991"/>
      <c r="ENZ173" s="991"/>
      <c r="EOA173" s="991"/>
      <c r="EOB173" s="991"/>
      <c r="EOC173" s="991"/>
      <c r="EOD173" s="991"/>
      <c r="EOE173" s="991"/>
      <c r="EOF173" s="991"/>
      <c r="EOG173" s="991"/>
      <c r="EOH173" s="991"/>
      <c r="EOI173" s="991"/>
      <c r="EOJ173" s="991"/>
      <c r="EOK173" s="991"/>
      <c r="EOL173" s="991"/>
      <c r="EOM173" s="991"/>
      <c r="EON173" s="991"/>
      <c r="EOO173" s="991"/>
      <c r="EOP173" s="991"/>
      <c r="EOQ173" s="991"/>
      <c r="EOR173" s="991"/>
      <c r="EOS173" s="991"/>
      <c r="EOT173" s="991"/>
      <c r="EOU173" s="991"/>
      <c r="EOV173" s="991"/>
      <c r="EOW173" s="991"/>
      <c r="EOX173" s="991"/>
      <c r="EOY173" s="991"/>
      <c r="EOZ173" s="991"/>
      <c r="EPA173" s="991"/>
      <c r="EPB173" s="991"/>
      <c r="EPC173" s="991"/>
      <c r="EPD173" s="991"/>
      <c r="EPE173" s="991"/>
      <c r="EPF173" s="991"/>
      <c r="EPG173" s="991"/>
      <c r="EPH173" s="991"/>
      <c r="EPI173" s="991"/>
      <c r="EPJ173" s="991"/>
      <c r="EPK173" s="991"/>
      <c r="EPL173" s="991"/>
      <c r="EPM173" s="991"/>
      <c r="EPN173" s="991"/>
      <c r="EPO173" s="991"/>
      <c r="EPP173" s="991"/>
      <c r="EPQ173" s="991"/>
      <c r="EPR173" s="991"/>
      <c r="EPS173" s="991"/>
      <c r="EPT173" s="991"/>
      <c r="EPU173" s="991"/>
      <c r="EPV173" s="991"/>
      <c r="EPW173" s="991"/>
      <c r="EPX173" s="991"/>
      <c r="EPY173" s="991"/>
      <c r="EPZ173" s="991"/>
      <c r="EQA173" s="991"/>
      <c r="EQB173" s="991"/>
      <c r="EQC173" s="991"/>
      <c r="EQD173" s="991"/>
      <c r="EQE173" s="991"/>
      <c r="EQF173" s="991"/>
      <c r="EQG173" s="991"/>
      <c r="EQH173" s="991"/>
      <c r="EQI173" s="991"/>
      <c r="EQJ173" s="991"/>
      <c r="EQK173" s="991"/>
      <c r="EQL173" s="991"/>
      <c r="EQM173" s="991"/>
      <c r="EQN173" s="991"/>
      <c r="EQO173" s="991"/>
      <c r="EQP173" s="991"/>
      <c r="EQQ173" s="991"/>
      <c r="EQR173" s="991"/>
      <c r="EQS173" s="991"/>
      <c r="EQT173" s="991"/>
      <c r="EQU173" s="991"/>
      <c r="EQV173" s="991"/>
      <c r="EQW173" s="991"/>
      <c r="EQX173" s="991"/>
      <c r="EQY173" s="991"/>
      <c r="EQZ173" s="991"/>
      <c r="ERA173" s="991"/>
      <c r="ERB173" s="991"/>
      <c r="ERC173" s="991"/>
      <c r="ERD173" s="991"/>
      <c r="ERE173" s="991"/>
      <c r="ERF173" s="991"/>
      <c r="ERG173" s="991"/>
      <c r="ERH173" s="991"/>
      <c r="ERI173" s="991"/>
      <c r="ERJ173" s="991"/>
      <c r="ERK173" s="991"/>
      <c r="ERL173" s="991"/>
      <c r="ERM173" s="991"/>
      <c r="ERN173" s="991"/>
      <c r="ERO173" s="991"/>
      <c r="ERP173" s="991"/>
      <c r="ERQ173" s="991"/>
      <c r="ERR173" s="991"/>
      <c r="ERS173" s="991"/>
      <c r="ERT173" s="991"/>
      <c r="ERU173" s="991"/>
      <c r="ERV173" s="991"/>
      <c r="ERW173" s="991"/>
      <c r="ERX173" s="991"/>
      <c r="ERY173" s="991"/>
      <c r="ERZ173" s="991"/>
      <c r="ESA173" s="991"/>
      <c r="ESB173" s="991"/>
      <c r="ESC173" s="991"/>
      <c r="ESD173" s="991"/>
      <c r="ESE173" s="991"/>
      <c r="ESF173" s="991"/>
      <c r="ESG173" s="991"/>
      <c r="ESH173" s="991"/>
      <c r="ESI173" s="991"/>
      <c r="ESJ173" s="991"/>
      <c r="ESK173" s="991"/>
      <c r="ESL173" s="991"/>
      <c r="ESM173" s="991"/>
      <c r="ESN173" s="991"/>
      <c r="ESO173" s="991"/>
      <c r="ESP173" s="991"/>
      <c r="ESQ173" s="991"/>
      <c r="ESR173" s="991"/>
      <c r="ESS173" s="991"/>
      <c r="EST173" s="991"/>
      <c r="ESU173" s="991"/>
      <c r="ESV173" s="991"/>
      <c r="ESW173" s="991"/>
      <c r="ESX173" s="991"/>
      <c r="ESY173" s="991"/>
      <c r="ESZ173" s="991"/>
      <c r="ETA173" s="991"/>
      <c r="ETB173" s="991"/>
      <c r="ETC173" s="991"/>
      <c r="ETD173" s="991"/>
      <c r="ETE173" s="991"/>
      <c r="ETF173" s="991"/>
      <c r="ETG173" s="991"/>
      <c r="ETH173" s="991"/>
      <c r="ETI173" s="991"/>
      <c r="ETJ173" s="991"/>
      <c r="ETK173" s="991"/>
      <c r="ETL173" s="991"/>
      <c r="ETM173" s="991"/>
      <c r="ETN173" s="991"/>
      <c r="ETO173" s="991"/>
      <c r="ETP173" s="991"/>
      <c r="ETQ173" s="991"/>
      <c r="ETR173" s="991"/>
      <c r="ETS173" s="991"/>
      <c r="ETT173" s="991"/>
      <c r="ETU173" s="991"/>
      <c r="ETV173" s="991"/>
      <c r="ETW173" s="991"/>
      <c r="ETX173" s="991"/>
      <c r="ETY173" s="991"/>
      <c r="ETZ173" s="991"/>
      <c r="EUA173" s="991"/>
      <c r="EUB173" s="991"/>
      <c r="EUC173" s="991"/>
      <c r="EUD173" s="991"/>
      <c r="EUE173" s="991"/>
      <c r="EUF173" s="991"/>
      <c r="EUG173" s="991"/>
      <c r="EUH173" s="991"/>
      <c r="EUI173" s="991"/>
      <c r="EUJ173" s="991"/>
      <c r="EUK173" s="991"/>
      <c r="EUL173" s="991"/>
      <c r="EUM173" s="991"/>
      <c r="EUN173" s="991"/>
      <c r="EUO173" s="991"/>
      <c r="EUP173" s="991"/>
      <c r="EUQ173" s="991"/>
      <c r="EUR173" s="991"/>
      <c r="EUS173" s="991"/>
      <c r="EUT173" s="991"/>
      <c r="EUU173" s="991"/>
      <c r="EUV173" s="991"/>
      <c r="EUW173" s="991"/>
      <c r="EUX173" s="991"/>
      <c r="EUY173" s="991"/>
      <c r="EUZ173" s="991"/>
      <c r="EVA173" s="991"/>
      <c r="EVB173" s="991"/>
      <c r="EVC173" s="991"/>
      <c r="EVD173" s="991"/>
      <c r="EVE173" s="991"/>
      <c r="EVF173" s="991"/>
      <c r="EVG173" s="991"/>
      <c r="EVH173" s="991"/>
      <c r="EVI173" s="991"/>
      <c r="EVJ173" s="991"/>
      <c r="EVK173" s="991"/>
      <c r="EVL173" s="991"/>
      <c r="EVM173" s="991"/>
      <c r="EVN173" s="991"/>
      <c r="EVO173" s="991"/>
      <c r="EVP173" s="991"/>
      <c r="EVQ173" s="991"/>
      <c r="EVR173" s="991"/>
      <c r="EVS173" s="991"/>
      <c r="EVT173" s="991"/>
      <c r="EVU173" s="991"/>
      <c r="EVV173" s="991"/>
      <c r="EVW173" s="991"/>
      <c r="EVX173" s="991"/>
      <c r="EVY173" s="991"/>
      <c r="EVZ173" s="991"/>
      <c r="EWA173" s="991"/>
      <c r="EWB173" s="991"/>
      <c r="EWC173" s="991"/>
      <c r="EWD173" s="991"/>
      <c r="EWE173" s="991"/>
      <c r="EWF173" s="991"/>
      <c r="EWG173" s="991"/>
      <c r="EWH173" s="991"/>
      <c r="EWI173" s="991"/>
      <c r="EWJ173" s="991"/>
      <c r="EWK173" s="991"/>
      <c r="EWL173" s="991"/>
      <c r="EWM173" s="991"/>
      <c r="EWN173" s="991"/>
      <c r="EWO173" s="991"/>
      <c r="EWP173" s="991"/>
      <c r="EWQ173" s="991"/>
      <c r="EWR173" s="991"/>
      <c r="EWS173" s="991"/>
      <c r="EWT173" s="991"/>
      <c r="EWU173" s="991"/>
      <c r="EWV173" s="991"/>
      <c r="EWW173" s="991"/>
      <c r="EWX173" s="991"/>
      <c r="EWY173" s="991"/>
      <c r="EWZ173" s="991"/>
      <c r="EXA173" s="991"/>
      <c r="EXB173" s="991"/>
      <c r="EXC173" s="991"/>
      <c r="EXD173" s="991"/>
      <c r="EXE173" s="991"/>
      <c r="EXF173" s="991"/>
      <c r="EXG173" s="991"/>
      <c r="EXH173" s="991"/>
      <c r="EXI173" s="991"/>
      <c r="EXJ173" s="991"/>
      <c r="EXK173" s="991"/>
      <c r="EXL173" s="991"/>
      <c r="EXM173" s="991"/>
      <c r="EXN173" s="991"/>
      <c r="EXO173" s="991"/>
      <c r="EXP173" s="991"/>
      <c r="EXQ173" s="991"/>
      <c r="EXR173" s="991"/>
      <c r="EXS173" s="991"/>
      <c r="EXT173" s="991"/>
      <c r="EXU173" s="991"/>
      <c r="EXV173" s="991"/>
      <c r="EXW173" s="991"/>
      <c r="EXX173" s="991"/>
      <c r="EXY173" s="991"/>
      <c r="EXZ173" s="991"/>
      <c r="EYA173" s="991"/>
      <c r="EYB173" s="991"/>
      <c r="EYC173" s="991"/>
      <c r="EYD173" s="991"/>
      <c r="EYE173" s="991"/>
      <c r="EYF173" s="991"/>
      <c r="EYG173" s="991"/>
      <c r="EYH173" s="991"/>
      <c r="EYI173" s="991"/>
      <c r="EYJ173" s="991"/>
      <c r="EYK173" s="991"/>
      <c r="EYL173" s="991"/>
      <c r="EYM173" s="991"/>
      <c r="EYN173" s="991"/>
      <c r="EYO173" s="991"/>
      <c r="EYP173" s="991"/>
      <c r="EYQ173" s="991"/>
      <c r="EYR173" s="991"/>
      <c r="EYS173" s="991"/>
      <c r="EYT173" s="991"/>
      <c r="EYU173" s="991"/>
      <c r="EYV173" s="991"/>
      <c r="EYW173" s="991"/>
      <c r="EYX173" s="991"/>
      <c r="EYY173" s="991"/>
      <c r="EYZ173" s="991"/>
      <c r="EZA173" s="991"/>
      <c r="EZB173" s="991"/>
      <c r="EZC173" s="991"/>
      <c r="EZD173" s="991"/>
      <c r="EZE173" s="991"/>
      <c r="EZF173" s="991"/>
      <c r="EZG173" s="991"/>
      <c r="EZH173" s="991"/>
      <c r="EZI173" s="991"/>
      <c r="EZJ173" s="991"/>
      <c r="EZK173" s="991"/>
      <c r="EZL173" s="991"/>
      <c r="EZM173" s="991"/>
      <c r="EZN173" s="991"/>
      <c r="EZO173" s="991"/>
      <c r="EZP173" s="991"/>
      <c r="EZQ173" s="991"/>
      <c r="EZR173" s="991"/>
      <c r="EZS173" s="991"/>
      <c r="EZT173" s="991"/>
      <c r="EZU173" s="991"/>
      <c r="EZV173" s="991"/>
      <c r="EZW173" s="991"/>
      <c r="EZX173" s="991"/>
      <c r="EZY173" s="991"/>
      <c r="EZZ173" s="991"/>
      <c r="FAA173" s="991"/>
      <c r="FAB173" s="991"/>
      <c r="FAC173" s="991"/>
      <c r="FAD173" s="991"/>
      <c r="FAE173" s="991"/>
      <c r="FAF173" s="991"/>
      <c r="FAG173" s="991"/>
      <c r="FAH173" s="991"/>
      <c r="FAI173" s="991"/>
      <c r="FAJ173" s="991"/>
      <c r="FAK173" s="991"/>
      <c r="FAL173" s="991"/>
      <c r="FAM173" s="991"/>
      <c r="FAN173" s="991"/>
      <c r="FAO173" s="991"/>
      <c r="FAP173" s="991"/>
      <c r="FAQ173" s="991"/>
      <c r="FAR173" s="991"/>
      <c r="FAS173" s="991"/>
      <c r="FAT173" s="991"/>
      <c r="FAU173" s="991"/>
      <c r="FAV173" s="991"/>
      <c r="FAW173" s="991"/>
      <c r="FAX173" s="991"/>
      <c r="FAY173" s="991"/>
      <c r="FAZ173" s="991"/>
      <c r="FBA173" s="991"/>
      <c r="FBB173" s="991"/>
      <c r="FBC173" s="991"/>
      <c r="FBD173" s="991"/>
      <c r="FBE173" s="991"/>
      <c r="FBF173" s="991"/>
      <c r="FBG173" s="991"/>
      <c r="FBH173" s="991"/>
      <c r="FBI173" s="991"/>
      <c r="FBJ173" s="991"/>
      <c r="FBK173" s="991"/>
      <c r="FBL173" s="991"/>
      <c r="FBM173" s="991"/>
      <c r="FBN173" s="991"/>
      <c r="FBO173" s="991"/>
      <c r="FBP173" s="991"/>
      <c r="FBQ173" s="991"/>
      <c r="FBR173" s="991"/>
      <c r="FBS173" s="991"/>
      <c r="FBT173" s="991"/>
      <c r="FBU173" s="991"/>
      <c r="FBV173" s="991"/>
      <c r="FBW173" s="991"/>
      <c r="FBX173" s="991"/>
      <c r="FBY173" s="991"/>
      <c r="FBZ173" s="991"/>
      <c r="FCA173" s="991"/>
      <c r="FCB173" s="991"/>
      <c r="FCC173" s="991"/>
      <c r="FCD173" s="991"/>
      <c r="FCE173" s="991"/>
      <c r="FCF173" s="991"/>
      <c r="FCG173" s="991"/>
      <c r="FCH173" s="991"/>
      <c r="FCI173" s="991"/>
      <c r="FCJ173" s="991"/>
      <c r="FCK173" s="991"/>
      <c r="FCL173" s="991"/>
      <c r="FCM173" s="991"/>
      <c r="FCN173" s="991"/>
      <c r="FCO173" s="991"/>
      <c r="FCP173" s="991"/>
      <c r="FCQ173" s="991"/>
      <c r="FCR173" s="991"/>
      <c r="FCS173" s="991"/>
      <c r="FCT173" s="991"/>
      <c r="FCU173" s="991"/>
      <c r="FCV173" s="991"/>
      <c r="FCW173" s="991"/>
      <c r="FCX173" s="991"/>
      <c r="FCY173" s="991"/>
      <c r="FCZ173" s="991"/>
      <c r="FDA173" s="991"/>
      <c r="FDB173" s="991"/>
      <c r="FDC173" s="991"/>
      <c r="FDD173" s="991"/>
      <c r="FDE173" s="991"/>
      <c r="FDF173" s="991"/>
      <c r="FDG173" s="991"/>
      <c r="FDH173" s="991"/>
      <c r="FDI173" s="991"/>
      <c r="FDJ173" s="991"/>
      <c r="FDK173" s="991"/>
      <c r="FDL173" s="991"/>
      <c r="FDM173" s="991"/>
      <c r="FDN173" s="991"/>
      <c r="FDO173" s="991"/>
      <c r="FDP173" s="991"/>
      <c r="FDQ173" s="991"/>
      <c r="FDR173" s="991"/>
      <c r="FDS173" s="991"/>
      <c r="FDT173" s="991"/>
      <c r="FDU173" s="991"/>
      <c r="FDV173" s="991"/>
      <c r="FDW173" s="991"/>
      <c r="FDX173" s="991"/>
      <c r="FDY173" s="991"/>
      <c r="FDZ173" s="991"/>
      <c r="FEA173" s="991"/>
      <c r="FEB173" s="991"/>
      <c r="FEC173" s="991"/>
      <c r="FED173" s="991"/>
      <c r="FEE173" s="991"/>
      <c r="FEF173" s="991"/>
      <c r="FEG173" s="991"/>
      <c r="FEH173" s="991"/>
      <c r="FEI173" s="991"/>
      <c r="FEJ173" s="991"/>
      <c r="FEK173" s="991"/>
      <c r="FEL173" s="991"/>
      <c r="FEM173" s="991"/>
      <c r="FEN173" s="991"/>
      <c r="FEO173" s="991"/>
      <c r="FEP173" s="991"/>
      <c r="FEQ173" s="991"/>
      <c r="FER173" s="991"/>
      <c r="FES173" s="991"/>
      <c r="FET173" s="991"/>
      <c r="FEU173" s="991"/>
      <c r="FEV173" s="991"/>
      <c r="FEW173" s="991"/>
      <c r="FEX173" s="991"/>
      <c r="FEY173" s="991"/>
      <c r="FEZ173" s="991"/>
      <c r="FFA173" s="991"/>
      <c r="FFB173" s="991"/>
      <c r="FFC173" s="991"/>
      <c r="FFD173" s="991"/>
      <c r="FFE173" s="991"/>
      <c r="FFF173" s="991"/>
      <c r="FFG173" s="991"/>
      <c r="FFH173" s="991"/>
      <c r="FFI173" s="991"/>
      <c r="FFJ173" s="991"/>
      <c r="FFK173" s="991"/>
      <c r="FFL173" s="991"/>
      <c r="FFM173" s="991"/>
      <c r="FFN173" s="991"/>
      <c r="FFO173" s="991"/>
      <c r="FFP173" s="991"/>
      <c r="FFQ173" s="991"/>
      <c r="FFR173" s="991"/>
      <c r="FFS173" s="991"/>
      <c r="FFT173" s="991"/>
      <c r="FFU173" s="991"/>
      <c r="FFV173" s="991"/>
      <c r="FFW173" s="991"/>
      <c r="FFX173" s="991"/>
      <c r="FFY173" s="991"/>
      <c r="FFZ173" s="991"/>
      <c r="FGA173" s="991"/>
      <c r="FGB173" s="991"/>
      <c r="FGC173" s="991"/>
      <c r="FGD173" s="991"/>
      <c r="FGE173" s="991"/>
      <c r="FGF173" s="991"/>
      <c r="FGG173" s="991"/>
      <c r="FGH173" s="991"/>
      <c r="FGI173" s="991"/>
      <c r="FGJ173" s="991"/>
      <c r="FGK173" s="991"/>
      <c r="FGL173" s="991"/>
      <c r="FGM173" s="991"/>
      <c r="FGN173" s="991"/>
      <c r="FGO173" s="991"/>
      <c r="FGP173" s="991"/>
      <c r="FGQ173" s="991"/>
      <c r="FGR173" s="991"/>
      <c r="FGS173" s="991"/>
      <c r="FGT173" s="991"/>
      <c r="FGU173" s="991"/>
      <c r="FGV173" s="991"/>
      <c r="FGW173" s="991"/>
      <c r="FGX173" s="991"/>
      <c r="FGY173" s="991"/>
      <c r="FGZ173" s="991"/>
      <c r="FHA173" s="991"/>
      <c r="FHB173" s="991"/>
      <c r="FHC173" s="991"/>
      <c r="FHD173" s="991"/>
      <c r="FHE173" s="991"/>
      <c r="FHF173" s="991"/>
      <c r="FHG173" s="991"/>
      <c r="FHH173" s="991"/>
      <c r="FHI173" s="991"/>
      <c r="FHJ173" s="991"/>
      <c r="FHK173" s="991"/>
      <c r="FHL173" s="991"/>
      <c r="FHM173" s="991"/>
      <c r="FHN173" s="991"/>
      <c r="FHO173" s="991"/>
      <c r="FHP173" s="991"/>
      <c r="FHQ173" s="991"/>
      <c r="FHR173" s="991"/>
      <c r="FHS173" s="991"/>
      <c r="FHT173" s="991"/>
      <c r="FHU173" s="991"/>
      <c r="FHV173" s="991"/>
      <c r="FHW173" s="991"/>
      <c r="FHX173" s="991"/>
      <c r="FHY173" s="991"/>
      <c r="FHZ173" s="991"/>
      <c r="FIA173" s="991"/>
      <c r="FIB173" s="991"/>
      <c r="FIC173" s="991"/>
      <c r="FID173" s="991"/>
      <c r="FIE173" s="991"/>
      <c r="FIF173" s="991"/>
      <c r="FIG173" s="991"/>
      <c r="FIH173" s="991"/>
      <c r="FII173" s="991"/>
      <c r="FIJ173" s="991"/>
      <c r="FIK173" s="991"/>
      <c r="FIL173" s="991"/>
      <c r="FIM173" s="991"/>
      <c r="FIN173" s="991"/>
      <c r="FIO173" s="991"/>
      <c r="FIP173" s="991"/>
      <c r="FIQ173" s="991"/>
      <c r="FIR173" s="991"/>
      <c r="FIS173" s="991"/>
      <c r="FIT173" s="991"/>
      <c r="FIU173" s="991"/>
      <c r="FIV173" s="991"/>
      <c r="FIW173" s="991"/>
      <c r="FIX173" s="991"/>
      <c r="FIY173" s="991"/>
      <c r="FIZ173" s="991"/>
      <c r="FJA173" s="991"/>
      <c r="FJB173" s="991"/>
      <c r="FJC173" s="991"/>
      <c r="FJD173" s="991"/>
      <c r="FJE173" s="991"/>
      <c r="FJF173" s="991"/>
      <c r="FJG173" s="991"/>
      <c r="FJH173" s="991"/>
      <c r="FJI173" s="991"/>
      <c r="FJJ173" s="991"/>
      <c r="FJK173" s="991"/>
      <c r="FJL173" s="991"/>
      <c r="FJM173" s="991"/>
      <c r="FJN173" s="991"/>
      <c r="FJO173" s="991"/>
      <c r="FJP173" s="991"/>
      <c r="FJQ173" s="991"/>
      <c r="FJR173" s="991"/>
      <c r="FJS173" s="991"/>
      <c r="FJT173" s="991"/>
      <c r="FJU173" s="991"/>
      <c r="FJV173" s="991"/>
      <c r="FJW173" s="991"/>
      <c r="FJX173" s="991"/>
      <c r="FJY173" s="991"/>
      <c r="FJZ173" s="991"/>
      <c r="FKA173" s="991"/>
      <c r="FKB173" s="991"/>
      <c r="FKC173" s="991"/>
      <c r="FKD173" s="991"/>
      <c r="FKE173" s="991"/>
      <c r="FKF173" s="991"/>
      <c r="FKG173" s="991"/>
      <c r="FKH173" s="991"/>
      <c r="FKI173" s="991"/>
      <c r="FKJ173" s="991"/>
      <c r="FKK173" s="991"/>
      <c r="FKL173" s="991"/>
      <c r="FKM173" s="991"/>
      <c r="FKN173" s="991"/>
      <c r="FKO173" s="991"/>
      <c r="FKP173" s="991"/>
      <c r="FKQ173" s="991"/>
      <c r="FKR173" s="991"/>
      <c r="FKS173" s="991"/>
      <c r="FKT173" s="991"/>
      <c r="FKU173" s="991"/>
      <c r="FKV173" s="991"/>
      <c r="FKW173" s="991"/>
      <c r="FKX173" s="991"/>
      <c r="FKY173" s="991"/>
      <c r="FKZ173" s="991"/>
      <c r="FLA173" s="991"/>
      <c r="FLB173" s="991"/>
      <c r="FLC173" s="991"/>
      <c r="FLD173" s="991"/>
      <c r="FLE173" s="991"/>
      <c r="FLF173" s="991"/>
      <c r="FLG173" s="991"/>
      <c r="FLH173" s="991"/>
      <c r="FLI173" s="991"/>
      <c r="FLJ173" s="991"/>
      <c r="FLK173" s="991"/>
      <c r="FLL173" s="991"/>
      <c r="FLM173" s="991"/>
      <c r="FLN173" s="991"/>
      <c r="FLO173" s="991"/>
      <c r="FLP173" s="991"/>
      <c r="FLQ173" s="991"/>
      <c r="FLR173" s="991"/>
      <c r="FLS173" s="991"/>
      <c r="FLT173" s="991"/>
      <c r="FLU173" s="991"/>
      <c r="FLV173" s="991"/>
      <c r="FLW173" s="991"/>
      <c r="FLX173" s="991"/>
      <c r="FLY173" s="991"/>
      <c r="FLZ173" s="991"/>
      <c r="FMA173" s="991"/>
      <c r="FMB173" s="991"/>
      <c r="FMC173" s="991"/>
      <c r="FMD173" s="991"/>
      <c r="FME173" s="991"/>
      <c r="FMF173" s="991"/>
      <c r="FMG173" s="991"/>
      <c r="FMH173" s="991"/>
      <c r="FMI173" s="991"/>
      <c r="FMJ173" s="991"/>
      <c r="FMK173" s="991"/>
      <c r="FML173" s="991"/>
      <c r="FMM173" s="991"/>
      <c r="FMN173" s="991"/>
      <c r="FMO173" s="991"/>
      <c r="FMP173" s="991"/>
      <c r="FMQ173" s="991"/>
      <c r="FMR173" s="991"/>
      <c r="FMS173" s="991"/>
      <c r="FMT173" s="991"/>
      <c r="FMU173" s="991"/>
      <c r="FMV173" s="991"/>
      <c r="FMW173" s="991"/>
      <c r="FMX173" s="991"/>
      <c r="FMY173" s="991"/>
      <c r="FMZ173" s="991"/>
      <c r="FNA173" s="991"/>
      <c r="FNB173" s="991"/>
      <c r="FNC173" s="991"/>
      <c r="FND173" s="991"/>
      <c r="FNE173" s="991"/>
      <c r="FNF173" s="991"/>
      <c r="FNG173" s="991"/>
      <c r="FNH173" s="991"/>
      <c r="FNI173" s="991"/>
      <c r="FNJ173" s="991"/>
      <c r="FNK173" s="991"/>
      <c r="FNL173" s="991"/>
      <c r="FNM173" s="991"/>
      <c r="FNN173" s="991"/>
      <c r="FNO173" s="991"/>
      <c r="FNP173" s="991"/>
      <c r="FNQ173" s="991"/>
      <c r="FNR173" s="991"/>
      <c r="FNS173" s="991"/>
      <c r="FNT173" s="991"/>
      <c r="FNU173" s="991"/>
      <c r="FNV173" s="991"/>
      <c r="FNW173" s="991"/>
      <c r="FNX173" s="991"/>
      <c r="FNY173" s="991"/>
      <c r="FNZ173" s="991"/>
      <c r="FOA173" s="991"/>
      <c r="FOB173" s="991"/>
      <c r="FOC173" s="991"/>
      <c r="FOD173" s="991"/>
      <c r="FOE173" s="991"/>
      <c r="FOF173" s="991"/>
      <c r="FOG173" s="991"/>
      <c r="FOH173" s="991"/>
      <c r="FOI173" s="991"/>
      <c r="FOJ173" s="991"/>
      <c r="FOK173" s="991"/>
      <c r="FOL173" s="991"/>
      <c r="FOM173" s="991"/>
      <c r="FON173" s="991"/>
      <c r="FOO173" s="991"/>
      <c r="FOP173" s="991"/>
      <c r="FOQ173" s="991"/>
      <c r="FOR173" s="991"/>
      <c r="FOS173" s="991"/>
      <c r="FOT173" s="991"/>
      <c r="FOU173" s="991"/>
      <c r="FOV173" s="991"/>
      <c r="FOW173" s="991"/>
      <c r="FOX173" s="991"/>
      <c r="FOY173" s="991"/>
      <c r="FOZ173" s="991"/>
      <c r="FPA173" s="991"/>
      <c r="FPB173" s="991"/>
      <c r="FPC173" s="991"/>
      <c r="FPD173" s="991"/>
      <c r="FPE173" s="991"/>
      <c r="FPF173" s="991"/>
      <c r="FPG173" s="991"/>
      <c r="FPH173" s="991"/>
      <c r="FPI173" s="991"/>
      <c r="FPJ173" s="991"/>
      <c r="FPK173" s="991"/>
      <c r="FPL173" s="991"/>
      <c r="FPM173" s="991"/>
      <c r="FPN173" s="991"/>
      <c r="FPO173" s="991"/>
      <c r="FPP173" s="991"/>
      <c r="FPQ173" s="991"/>
      <c r="FPR173" s="991"/>
      <c r="FPS173" s="991"/>
      <c r="FPT173" s="991"/>
      <c r="FPU173" s="991"/>
      <c r="FPV173" s="991"/>
      <c r="FPW173" s="991"/>
      <c r="FPX173" s="991"/>
      <c r="FPY173" s="991"/>
      <c r="FPZ173" s="991"/>
      <c r="FQA173" s="991"/>
      <c r="FQB173" s="991"/>
      <c r="FQC173" s="991"/>
      <c r="FQD173" s="991"/>
      <c r="FQE173" s="991"/>
      <c r="FQF173" s="991"/>
      <c r="FQG173" s="991"/>
      <c r="FQH173" s="991"/>
      <c r="FQI173" s="991"/>
      <c r="FQJ173" s="991"/>
      <c r="FQK173" s="991"/>
      <c r="FQL173" s="991"/>
      <c r="FQM173" s="991"/>
      <c r="FQN173" s="991"/>
      <c r="FQO173" s="991"/>
      <c r="FQP173" s="991"/>
      <c r="FQQ173" s="991"/>
      <c r="FQR173" s="991"/>
      <c r="FQS173" s="991"/>
      <c r="FQT173" s="991"/>
      <c r="FQU173" s="991"/>
      <c r="FQV173" s="991"/>
      <c r="FQW173" s="991"/>
      <c r="FQX173" s="991"/>
      <c r="FQY173" s="991"/>
      <c r="FQZ173" s="991"/>
      <c r="FRA173" s="991"/>
      <c r="FRB173" s="991"/>
      <c r="FRC173" s="991"/>
      <c r="FRD173" s="991"/>
      <c r="FRE173" s="991"/>
      <c r="FRF173" s="991"/>
      <c r="FRG173" s="991"/>
      <c r="FRH173" s="991"/>
      <c r="FRI173" s="991"/>
      <c r="FRJ173" s="991"/>
      <c r="FRK173" s="991"/>
      <c r="FRL173" s="991"/>
      <c r="FRM173" s="991"/>
      <c r="FRN173" s="991"/>
      <c r="FRO173" s="991"/>
      <c r="FRP173" s="991"/>
      <c r="FRQ173" s="991"/>
      <c r="FRR173" s="991"/>
      <c r="FRS173" s="991"/>
      <c r="FRT173" s="991"/>
      <c r="FRU173" s="991"/>
      <c r="FRV173" s="991"/>
      <c r="FRW173" s="991"/>
      <c r="FRX173" s="991"/>
      <c r="FRY173" s="991"/>
      <c r="FRZ173" s="991"/>
      <c r="FSA173" s="991"/>
      <c r="FSB173" s="991"/>
      <c r="FSC173" s="991"/>
      <c r="FSD173" s="991"/>
      <c r="FSE173" s="991"/>
      <c r="FSF173" s="991"/>
      <c r="FSG173" s="991"/>
      <c r="FSH173" s="991"/>
      <c r="FSI173" s="991"/>
      <c r="FSJ173" s="991"/>
      <c r="FSK173" s="991"/>
      <c r="FSL173" s="991"/>
      <c r="FSM173" s="991"/>
      <c r="FSN173" s="991"/>
      <c r="FSO173" s="991"/>
      <c r="FSP173" s="991"/>
      <c r="FSQ173" s="991"/>
      <c r="FSR173" s="991"/>
      <c r="FSS173" s="991"/>
      <c r="FST173" s="991"/>
      <c r="FSU173" s="991"/>
      <c r="FSV173" s="991"/>
      <c r="FSW173" s="991"/>
      <c r="FSX173" s="991"/>
      <c r="FSY173" s="991"/>
      <c r="FSZ173" s="991"/>
      <c r="FTA173" s="991"/>
      <c r="FTB173" s="991"/>
      <c r="FTC173" s="991"/>
      <c r="FTD173" s="991"/>
      <c r="FTE173" s="991"/>
      <c r="FTF173" s="991"/>
      <c r="FTG173" s="991"/>
      <c r="FTH173" s="991"/>
      <c r="FTI173" s="991"/>
      <c r="FTJ173" s="991"/>
      <c r="FTK173" s="991"/>
      <c r="FTL173" s="991"/>
      <c r="FTM173" s="991"/>
      <c r="FTN173" s="991"/>
      <c r="FTO173" s="991"/>
      <c r="FTP173" s="991"/>
      <c r="FTQ173" s="991"/>
      <c r="FTR173" s="991"/>
      <c r="FTS173" s="991"/>
      <c r="FTT173" s="991"/>
      <c r="FTU173" s="991"/>
      <c r="FTV173" s="991"/>
      <c r="FTW173" s="991"/>
      <c r="FTX173" s="991"/>
      <c r="FTY173" s="991"/>
      <c r="FTZ173" s="991"/>
      <c r="FUA173" s="991"/>
      <c r="FUB173" s="991"/>
      <c r="FUC173" s="991"/>
      <c r="FUD173" s="991"/>
      <c r="FUE173" s="991"/>
      <c r="FUF173" s="991"/>
      <c r="FUG173" s="991"/>
      <c r="FUH173" s="991"/>
      <c r="FUI173" s="991"/>
      <c r="FUJ173" s="991"/>
      <c r="FUK173" s="991"/>
      <c r="FUL173" s="991"/>
      <c r="FUM173" s="991"/>
      <c r="FUN173" s="991"/>
      <c r="FUO173" s="991"/>
      <c r="FUP173" s="991"/>
      <c r="FUQ173" s="991"/>
      <c r="FUR173" s="991"/>
      <c r="FUS173" s="991"/>
      <c r="FUT173" s="991"/>
      <c r="FUU173" s="991"/>
      <c r="FUV173" s="991"/>
      <c r="FUW173" s="991"/>
      <c r="FUX173" s="991"/>
      <c r="FUY173" s="991"/>
      <c r="FUZ173" s="991"/>
      <c r="FVA173" s="991"/>
      <c r="FVB173" s="991"/>
      <c r="FVC173" s="991"/>
      <c r="FVD173" s="991"/>
      <c r="FVE173" s="991"/>
      <c r="FVF173" s="991"/>
      <c r="FVG173" s="991"/>
      <c r="FVH173" s="991"/>
      <c r="FVI173" s="991"/>
      <c r="FVJ173" s="991"/>
      <c r="FVK173" s="991"/>
      <c r="FVL173" s="991"/>
      <c r="FVM173" s="991"/>
      <c r="FVN173" s="991"/>
      <c r="FVO173" s="991"/>
      <c r="FVP173" s="991"/>
      <c r="FVQ173" s="991"/>
      <c r="FVR173" s="991"/>
      <c r="FVS173" s="991"/>
      <c r="FVT173" s="991"/>
      <c r="FVU173" s="991"/>
      <c r="FVV173" s="991"/>
      <c r="FVW173" s="991"/>
      <c r="FVX173" s="991"/>
      <c r="FVY173" s="991"/>
      <c r="FVZ173" s="991"/>
      <c r="FWA173" s="991"/>
      <c r="FWB173" s="991"/>
      <c r="FWC173" s="991"/>
      <c r="FWD173" s="991"/>
      <c r="FWE173" s="991"/>
      <c r="FWF173" s="991"/>
      <c r="FWG173" s="991"/>
      <c r="FWH173" s="991"/>
      <c r="FWI173" s="991"/>
      <c r="FWJ173" s="991"/>
      <c r="FWK173" s="991"/>
      <c r="FWL173" s="991"/>
      <c r="FWM173" s="991"/>
      <c r="FWN173" s="991"/>
      <c r="FWO173" s="991"/>
      <c r="FWP173" s="991"/>
      <c r="FWQ173" s="991"/>
      <c r="FWR173" s="991"/>
      <c r="FWS173" s="991"/>
      <c r="FWT173" s="991"/>
      <c r="FWU173" s="991"/>
      <c r="FWV173" s="991"/>
      <c r="FWW173" s="991"/>
      <c r="FWX173" s="991"/>
      <c r="FWY173" s="991"/>
      <c r="FWZ173" s="991"/>
      <c r="FXA173" s="991"/>
      <c r="FXB173" s="991"/>
      <c r="FXC173" s="991"/>
      <c r="FXD173" s="991"/>
      <c r="FXE173" s="991"/>
      <c r="FXF173" s="991"/>
      <c r="FXG173" s="991"/>
      <c r="FXH173" s="991"/>
      <c r="FXI173" s="991"/>
      <c r="FXJ173" s="991"/>
      <c r="FXK173" s="991"/>
      <c r="FXL173" s="991"/>
      <c r="FXM173" s="991"/>
      <c r="FXN173" s="991"/>
      <c r="FXO173" s="991"/>
      <c r="FXP173" s="991"/>
      <c r="FXQ173" s="991"/>
      <c r="FXR173" s="991"/>
      <c r="FXS173" s="991"/>
      <c r="FXT173" s="991"/>
      <c r="FXU173" s="991"/>
      <c r="FXV173" s="991"/>
      <c r="FXW173" s="991"/>
      <c r="FXX173" s="991"/>
      <c r="FXY173" s="991"/>
      <c r="FXZ173" s="991"/>
      <c r="FYA173" s="991"/>
      <c r="FYB173" s="991"/>
      <c r="FYC173" s="991"/>
      <c r="FYD173" s="991"/>
      <c r="FYE173" s="991"/>
      <c r="FYF173" s="991"/>
      <c r="FYG173" s="991"/>
      <c r="FYH173" s="991"/>
      <c r="FYI173" s="991"/>
      <c r="FYJ173" s="991"/>
      <c r="FYK173" s="991"/>
      <c r="FYL173" s="991"/>
      <c r="FYM173" s="991"/>
      <c r="FYN173" s="991"/>
      <c r="FYO173" s="991"/>
      <c r="FYP173" s="991"/>
      <c r="FYQ173" s="991"/>
      <c r="FYR173" s="991"/>
      <c r="FYS173" s="991"/>
      <c r="FYT173" s="991"/>
      <c r="FYU173" s="991"/>
      <c r="FYV173" s="991"/>
      <c r="FYW173" s="991"/>
      <c r="FYX173" s="991"/>
      <c r="FYY173" s="991"/>
      <c r="FYZ173" s="991"/>
      <c r="FZA173" s="991"/>
      <c r="FZB173" s="991"/>
      <c r="FZC173" s="991"/>
      <c r="FZD173" s="991"/>
      <c r="FZE173" s="991"/>
      <c r="FZF173" s="991"/>
      <c r="FZG173" s="991"/>
      <c r="FZH173" s="991"/>
      <c r="FZI173" s="991"/>
      <c r="FZJ173" s="991"/>
      <c r="FZK173" s="991"/>
      <c r="FZL173" s="991"/>
      <c r="FZM173" s="991"/>
      <c r="FZN173" s="991"/>
      <c r="FZO173" s="991"/>
      <c r="FZP173" s="991"/>
      <c r="FZQ173" s="991"/>
      <c r="FZR173" s="991"/>
      <c r="FZS173" s="991"/>
      <c r="FZT173" s="991"/>
      <c r="FZU173" s="991"/>
      <c r="FZV173" s="991"/>
      <c r="FZW173" s="991"/>
      <c r="FZX173" s="991"/>
      <c r="FZY173" s="991"/>
      <c r="FZZ173" s="991"/>
      <c r="GAA173" s="991"/>
      <c r="GAB173" s="991"/>
      <c r="GAC173" s="991"/>
      <c r="GAD173" s="991"/>
      <c r="GAE173" s="991"/>
      <c r="GAF173" s="991"/>
      <c r="GAG173" s="991"/>
      <c r="GAH173" s="991"/>
      <c r="GAI173" s="991"/>
      <c r="GAJ173" s="991"/>
      <c r="GAK173" s="991"/>
      <c r="GAL173" s="991"/>
      <c r="GAM173" s="991"/>
      <c r="GAN173" s="991"/>
      <c r="GAO173" s="991"/>
      <c r="GAP173" s="991"/>
      <c r="GAQ173" s="991"/>
      <c r="GAR173" s="991"/>
      <c r="GAS173" s="991"/>
      <c r="GAT173" s="991"/>
      <c r="GAU173" s="991"/>
      <c r="GAV173" s="991"/>
      <c r="GAW173" s="991"/>
      <c r="GAX173" s="991"/>
      <c r="GAY173" s="991"/>
      <c r="GAZ173" s="991"/>
      <c r="GBA173" s="991"/>
      <c r="GBB173" s="991"/>
      <c r="GBC173" s="991"/>
      <c r="GBD173" s="991"/>
      <c r="GBE173" s="991"/>
      <c r="GBF173" s="991"/>
      <c r="GBG173" s="991"/>
      <c r="GBH173" s="991"/>
      <c r="GBI173" s="991"/>
      <c r="GBJ173" s="991"/>
      <c r="GBK173" s="991"/>
      <c r="GBL173" s="991"/>
      <c r="GBM173" s="991"/>
      <c r="GBN173" s="991"/>
      <c r="GBO173" s="991"/>
      <c r="GBP173" s="991"/>
      <c r="GBQ173" s="991"/>
      <c r="GBR173" s="991"/>
      <c r="GBS173" s="991"/>
      <c r="GBT173" s="991"/>
      <c r="GBU173" s="991"/>
      <c r="GBV173" s="991"/>
      <c r="GBW173" s="991"/>
      <c r="GBX173" s="991"/>
      <c r="GBY173" s="991"/>
      <c r="GBZ173" s="991"/>
      <c r="GCA173" s="991"/>
      <c r="GCB173" s="991"/>
      <c r="GCC173" s="991"/>
      <c r="GCD173" s="991"/>
      <c r="GCE173" s="991"/>
      <c r="GCF173" s="991"/>
      <c r="GCG173" s="991"/>
      <c r="GCH173" s="991"/>
      <c r="GCI173" s="991"/>
      <c r="GCJ173" s="991"/>
      <c r="GCK173" s="991"/>
      <c r="GCL173" s="991"/>
      <c r="GCM173" s="991"/>
      <c r="GCN173" s="991"/>
      <c r="GCO173" s="991"/>
      <c r="GCP173" s="991"/>
      <c r="GCQ173" s="991"/>
      <c r="GCR173" s="991"/>
      <c r="GCS173" s="991"/>
      <c r="GCT173" s="991"/>
      <c r="GCU173" s="991"/>
      <c r="GCV173" s="991"/>
      <c r="GCW173" s="991"/>
      <c r="GCX173" s="991"/>
      <c r="GCY173" s="991"/>
      <c r="GCZ173" s="991"/>
      <c r="GDA173" s="991"/>
      <c r="GDB173" s="991"/>
      <c r="GDC173" s="991"/>
      <c r="GDD173" s="991"/>
      <c r="GDE173" s="991"/>
      <c r="GDF173" s="991"/>
      <c r="GDG173" s="991"/>
      <c r="GDH173" s="991"/>
      <c r="GDI173" s="991"/>
      <c r="GDJ173" s="991"/>
      <c r="GDK173" s="991"/>
      <c r="GDL173" s="991"/>
      <c r="GDM173" s="991"/>
      <c r="GDN173" s="991"/>
      <c r="GDO173" s="991"/>
      <c r="GDP173" s="991"/>
      <c r="GDQ173" s="991"/>
      <c r="GDR173" s="991"/>
      <c r="GDS173" s="991"/>
      <c r="GDT173" s="991"/>
      <c r="GDU173" s="991"/>
      <c r="GDV173" s="991"/>
      <c r="GDW173" s="991"/>
      <c r="GDX173" s="991"/>
      <c r="GDY173" s="991"/>
      <c r="GDZ173" s="991"/>
      <c r="GEA173" s="991"/>
      <c r="GEB173" s="991"/>
      <c r="GEC173" s="991"/>
      <c r="GED173" s="991"/>
      <c r="GEE173" s="991"/>
      <c r="GEF173" s="991"/>
      <c r="GEG173" s="991"/>
      <c r="GEH173" s="991"/>
      <c r="GEI173" s="991"/>
      <c r="GEJ173" s="991"/>
      <c r="GEK173" s="991"/>
      <c r="GEL173" s="991"/>
      <c r="GEM173" s="991"/>
      <c r="GEN173" s="991"/>
      <c r="GEO173" s="991"/>
      <c r="GEP173" s="991"/>
      <c r="GEQ173" s="991"/>
      <c r="GER173" s="991"/>
      <c r="GES173" s="991"/>
      <c r="GET173" s="991"/>
      <c r="GEU173" s="991"/>
      <c r="GEV173" s="991"/>
      <c r="GEW173" s="991"/>
      <c r="GEX173" s="991"/>
      <c r="GEY173" s="991"/>
      <c r="GEZ173" s="991"/>
      <c r="GFA173" s="991"/>
      <c r="GFB173" s="991"/>
      <c r="GFC173" s="991"/>
      <c r="GFD173" s="991"/>
      <c r="GFE173" s="991"/>
      <c r="GFF173" s="991"/>
      <c r="GFG173" s="991"/>
      <c r="GFH173" s="991"/>
      <c r="GFI173" s="991"/>
      <c r="GFJ173" s="991"/>
      <c r="GFK173" s="991"/>
      <c r="GFL173" s="991"/>
      <c r="GFM173" s="991"/>
      <c r="GFN173" s="991"/>
      <c r="GFO173" s="991"/>
      <c r="GFP173" s="991"/>
      <c r="GFQ173" s="991"/>
      <c r="GFR173" s="991"/>
      <c r="GFS173" s="991"/>
      <c r="GFT173" s="991"/>
      <c r="GFU173" s="991"/>
      <c r="GFV173" s="991"/>
      <c r="GFW173" s="991"/>
      <c r="GFX173" s="991"/>
      <c r="GFY173" s="991"/>
      <c r="GFZ173" s="991"/>
      <c r="GGA173" s="991"/>
      <c r="GGB173" s="991"/>
      <c r="GGC173" s="991"/>
      <c r="GGD173" s="991"/>
      <c r="GGE173" s="991"/>
      <c r="GGF173" s="991"/>
      <c r="GGG173" s="991"/>
      <c r="GGH173" s="991"/>
      <c r="GGI173" s="991"/>
      <c r="GGJ173" s="991"/>
      <c r="GGK173" s="991"/>
      <c r="GGL173" s="991"/>
      <c r="GGM173" s="991"/>
      <c r="GGN173" s="991"/>
      <c r="GGO173" s="991"/>
      <c r="GGP173" s="991"/>
      <c r="GGQ173" s="991"/>
      <c r="GGR173" s="991"/>
      <c r="GGS173" s="991"/>
      <c r="GGT173" s="991"/>
      <c r="GGU173" s="991"/>
      <c r="GGV173" s="991"/>
      <c r="GGW173" s="991"/>
      <c r="GGX173" s="991"/>
      <c r="GGY173" s="991"/>
      <c r="GGZ173" s="991"/>
      <c r="GHA173" s="991"/>
      <c r="GHB173" s="991"/>
      <c r="GHC173" s="991"/>
      <c r="GHD173" s="991"/>
      <c r="GHE173" s="991"/>
      <c r="GHF173" s="991"/>
      <c r="GHG173" s="991"/>
      <c r="GHH173" s="991"/>
      <c r="GHI173" s="991"/>
      <c r="GHJ173" s="991"/>
      <c r="GHK173" s="991"/>
      <c r="GHL173" s="991"/>
      <c r="GHM173" s="991"/>
      <c r="GHN173" s="991"/>
      <c r="GHO173" s="991"/>
      <c r="GHP173" s="991"/>
      <c r="GHQ173" s="991"/>
      <c r="GHR173" s="991"/>
      <c r="GHS173" s="991"/>
      <c r="GHT173" s="991"/>
      <c r="GHU173" s="991"/>
      <c r="GHV173" s="991"/>
      <c r="GHW173" s="991"/>
      <c r="GHX173" s="991"/>
      <c r="GHY173" s="991"/>
      <c r="GHZ173" s="991"/>
      <c r="GIA173" s="991"/>
      <c r="GIB173" s="991"/>
      <c r="GIC173" s="991"/>
      <c r="GID173" s="991"/>
      <c r="GIE173" s="991"/>
      <c r="GIF173" s="991"/>
      <c r="GIG173" s="991"/>
      <c r="GIH173" s="991"/>
      <c r="GII173" s="991"/>
      <c r="GIJ173" s="991"/>
      <c r="GIK173" s="991"/>
      <c r="GIL173" s="991"/>
      <c r="GIM173" s="991"/>
      <c r="GIN173" s="991"/>
      <c r="GIO173" s="991"/>
      <c r="GIP173" s="991"/>
      <c r="GIQ173" s="991"/>
      <c r="GIR173" s="991"/>
      <c r="GIS173" s="991"/>
      <c r="GIT173" s="991"/>
      <c r="GIU173" s="991"/>
      <c r="GIV173" s="991"/>
      <c r="GIW173" s="991"/>
      <c r="GIX173" s="991"/>
      <c r="GIY173" s="991"/>
      <c r="GIZ173" s="991"/>
      <c r="GJA173" s="991"/>
      <c r="GJB173" s="991"/>
      <c r="GJC173" s="991"/>
      <c r="GJD173" s="991"/>
      <c r="GJE173" s="991"/>
      <c r="GJF173" s="991"/>
      <c r="GJG173" s="991"/>
      <c r="GJH173" s="991"/>
      <c r="GJI173" s="991"/>
      <c r="GJJ173" s="991"/>
      <c r="GJK173" s="991"/>
      <c r="GJL173" s="991"/>
      <c r="GJM173" s="991"/>
      <c r="GJN173" s="991"/>
      <c r="GJO173" s="991"/>
      <c r="GJP173" s="991"/>
      <c r="GJQ173" s="991"/>
      <c r="GJR173" s="991"/>
      <c r="GJS173" s="991"/>
      <c r="GJT173" s="991"/>
      <c r="GJU173" s="991"/>
      <c r="GJV173" s="991"/>
      <c r="GJW173" s="991"/>
      <c r="GJX173" s="991"/>
      <c r="GJY173" s="991"/>
      <c r="GJZ173" s="991"/>
      <c r="GKA173" s="991"/>
      <c r="GKB173" s="991"/>
      <c r="GKC173" s="991"/>
      <c r="GKD173" s="991"/>
      <c r="GKE173" s="991"/>
      <c r="GKF173" s="991"/>
      <c r="GKG173" s="991"/>
      <c r="GKH173" s="991"/>
      <c r="GKI173" s="991"/>
      <c r="GKJ173" s="991"/>
      <c r="GKK173" s="991"/>
      <c r="GKL173" s="991"/>
      <c r="GKM173" s="991"/>
      <c r="GKN173" s="991"/>
      <c r="GKO173" s="991"/>
      <c r="GKP173" s="991"/>
      <c r="GKQ173" s="991"/>
      <c r="GKR173" s="991"/>
      <c r="GKS173" s="991"/>
      <c r="GKT173" s="991"/>
      <c r="GKU173" s="991"/>
      <c r="GKV173" s="991"/>
      <c r="GKW173" s="991"/>
      <c r="GKX173" s="991"/>
      <c r="GKY173" s="991"/>
      <c r="GKZ173" s="991"/>
      <c r="GLA173" s="991"/>
      <c r="GLB173" s="991"/>
      <c r="GLC173" s="991"/>
      <c r="GLD173" s="991"/>
      <c r="GLE173" s="991"/>
      <c r="GLF173" s="991"/>
      <c r="GLG173" s="991"/>
      <c r="GLH173" s="991"/>
      <c r="GLI173" s="991"/>
      <c r="GLJ173" s="991"/>
      <c r="GLK173" s="991"/>
      <c r="GLL173" s="991"/>
      <c r="GLM173" s="991"/>
      <c r="GLN173" s="991"/>
      <c r="GLO173" s="991"/>
      <c r="GLP173" s="991"/>
      <c r="GLQ173" s="991"/>
      <c r="GLR173" s="991"/>
      <c r="GLS173" s="991"/>
      <c r="GLT173" s="991"/>
      <c r="GLU173" s="991"/>
      <c r="GLV173" s="991"/>
      <c r="GLW173" s="991"/>
      <c r="GLX173" s="991"/>
      <c r="GLY173" s="991"/>
      <c r="GLZ173" s="991"/>
      <c r="GMA173" s="991"/>
      <c r="GMB173" s="991"/>
      <c r="GMC173" s="991"/>
      <c r="GMD173" s="991"/>
      <c r="GME173" s="991"/>
      <c r="GMF173" s="991"/>
      <c r="GMG173" s="991"/>
      <c r="GMH173" s="991"/>
      <c r="GMI173" s="991"/>
      <c r="GMJ173" s="991"/>
      <c r="GMK173" s="991"/>
      <c r="GML173" s="991"/>
      <c r="GMM173" s="991"/>
      <c r="GMN173" s="991"/>
      <c r="GMO173" s="991"/>
      <c r="GMP173" s="991"/>
      <c r="GMQ173" s="991"/>
      <c r="GMR173" s="991"/>
      <c r="GMS173" s="991"/>
      <c r="GMT173" s="991"/>
      <c r="GMU173" s="991"/>
      <c r="GMV173" s="991"/>
      <c r="GMW173" s="991"/>
      <c r="GMX173" s="991"/>
      <c r="GMY173" s="991"/>
      <c r="GMZ173" s="991"/>
      <c r="GNA173" s="991"/>
      <c r="GNB173" s="991"/>
      <c r="GNC173" s="991"/>
      <c r="GND173" s="991"/>
      <c r="GNE173" s="991"/>
      <c r="GNF173" s="991"/>
      <c r="GNG173" s="991"/>
      <c r="GNH173" s="991"/>
      <c r="GNI173" s="991"/>
      <c r="GNJ173" s="991"/>
      <c r="GNK173" s="991"/>
      <c r="GNL173" s="991"/>
      <c r="GNM173" s="991"/>
      <c r="GNN173" s="991"/>
      <c r="GNO173" s="991"/>
      <c r="GNP173" s="991"/>
      <c r="GNQ173" s="991"/>
      <c r="GNR173" s="991"/>
      <c r="GNS173" s="991"/>
      <c r="GNT173" s="991"/>
      <c r="GNU173" s="991"/>
      <c r="GNV173" s="991"/>
      <c r="GNW173" s="991"/>
      <c r="GNX173" s="991"/>
      <c r="GNY173" s="991"/>
      <c r="GNZ173" s="991"/>
      <c r="GOA173" s="991"/>
      <c r="GOB173" s="991"/>
      <c r="GOC173" s="991"/>
      <c r="GOD173" s="991"/>
      <c r="GOE173" s="991"/>
      <c r="GOF173" s="991"/>
      <c r="GOG173" s="991"/>
      <c r="GOH173" s="991"/>
      <c r="GOI173" s="991"/>
      <c r="GOJ173" s="991"/>
      <c r="GOK173" s="991"/>
      <c r="GOL173" s="991"/>
      <c r="GOM173" s="991"/>
      <c r="GON173" s="991"/>
      <c r="GOO173" s="991"/>
      <c r="GOP173" s="991"/>
      <c r="GOQ173" s="991"/>
      <c r="GOR173" s="991"/>
      <c r="GOS173" s="991"/>
      <c r="GOT173" s="991"/>
      <c r="GOU173" s="991"/>
      <c r="GOV173" s="991"/>
      <c r="GOW173" s="991"/>
      <c r="GOX173" s="991"/>
      <c r="GOY173" s="991"/>
      <c r="GOZ173" s="991"/>
      <c r="GPA173" s="991"/>
      <c r="GPB173" s="991"/>
      <c r="GPC173" s="991"/>
      <c r="GPD173" s="991"/>
      <c r="GPE173" s="991"/>
      <c r="GPF173" s="991"/>
      <c r="GPG173" s="991"/>
      <c r="GPH173" s="991"/>
      <c r="GPI173" s="991"/>
      <c r="GPJ173" s="991"/>
      <c r="GPK173" s="991"/>
      <c r="GPL173" s="991"/>
      <c r="GPM173" s="991"/>
      <c r="GPN173" s="991"/>
      <c r="GPO173" s="991"/>
      <c r="GPP173" s="991"/>
      <c r="GPQ173" s="991"/>
      <c r="GPR173" s="991"/>
      <c r="GPS173" s="991"/>
      <c r="GPT173" s="991"/>
      <c r="GPU173" s="991"/>
      <c r="GPV173" s="991"/>
      <c r="GPW173" s="991"/>
      <c r="GPX173" s="991"/>
      <c r="GPY173" s="991"/>
      <c r="GPZ173" s="991"/>
      <c r="GQA173" s="991"/>
      <c r="GQB173" s="991"/>
      <c r="GQC173" s="991"/>
      <c r="GQD173" s="991"/>
      <c r="GQE173" s="991"/>
      <c r="GQF173" s="991"/>
      <c r="GQG173" s="991"/>
      <c r="GQH173" s="991"/>
      <c r="GQI173" s="991"/>
      <c r="GQJ173" s="991"/>
      <c r="GQK173" s="991"/>
      <c r="GQL173" s="991"/>
      <c r="GQM173" s="991"/>
      <c r="GQN173" s="991"/>
      <c r="GQO173" s="991"/>
      <c r="GQP173" s="991"/>
      <c r="GQQ173" s="991"/>
      <c r="GQR173" s="991"/>
      <c r="GQS173" s="991"/>
      <c r="GQT173" s="991"/>
      <c r="GQU173" s="991"/>
      <c r="GQV173" s="991"/>
      <c r="GQW173" s="991"/>
      <c r="GQX173" s="991"/>
      <c r="GQY173" s="991"/>
      <c r="GQZ173" s="991"/>
      <c r="GRA173" s="991"/>
      <c r="GRB173" s="991"/>
      <c r="GRC173" s="991"/>
      <c r="GRD173" s="991"/>
      <c r="GRE173" s="991"/>
      <c r="GRF173" s="991"/>
      <c r="GRG173" s="991"/>
      <c r="GRH173" s="991"/>
      <c r="GRI173" s="991"/>
      <c r="GRJ173" s="991"/>
      <c r="GRK173" s="991"/>
      <c r="GRL173" s="991"/>
      <c r="GRM173" s="991"/>
      <c r="GRN173" s="991"/>
      <c r="GRO173" s="991"/>
      <c r="GRP173" s="991"/>
      <c r="GRQ173" s="991"/>
      <c r="GRR173" s="991"/>
      <c r="GRS173" s="991"/>
      <c r="GRT173" s="991"/>
      <c r="GRU173" s="991"/>
      <c r="GRV173" s="991"/>
      <c r="GRW173" s="991"/>
      <c r="GRX173" s="991"/>
      <c r="GRY173" s="991"/>
      <c r="GRZ173" s="991"/>
      <c r="GSA173" s="991"/>
      <c r="GSB173" s="991"/>
      <c r="GSC173" s="991"/>
      <c r="GSD173" s="991"/>
      <c r="GSE173" s="991"/>
      <c r="GSF173" s="991"/>
      <c r="GSG173" s="991"/>
      <c r="GSH173" s="991"/>
      <c r="GSI173" s="991"/>
      <c r="GSJ173" s="991"/>
      <c r="GSK173" s="991"/>
      <c r="GSL173" s="991"/>
      <c r="GSM173" s="991"/>
      <c r="GSN173" s="991"/>
      <c r="GSO173" s="991"/>
      <c r="GSP173" s="991"/>
      <c r="GSQ173" s="991"/>
      <c r="GSR173" s="991"/>
      <c r="GSS173" s="991"/>
      <c r="GST173" s="991"/>
      <c r="GSU173" s="991"/>
      <c r="GSV173" s="991"/>
      <c r="GSW173" s="991"/>
      <c r="GSX173" s="991"/>
      <c r="GSY173" s="991"/>
      <c r="GSZ173" s="991"/>
      <c r="GTA173" s="991"/>
      <c r="GTB173" s="991"/>
      <c r="GTC173" s="991"/>
      <c r="GTD173" s="991"/>
      <c r="GTE173" s="991"/>
      <c r="GTF173" s="991"/>
      <c r="GTG173" s="991"/>
      <c r="GTH173" s="991"/>
      <c r="GTI173" s="991"/>
      <c r="GTJ173" s="991"/>
      <c r="GTK173" s="991"/>
      <c r="GTL173" s="991"/>
      <c r="GTM173" s="991"/>
      <c r="GTN173" s="991"/>
      <c r="GTO173" s="991"/>
      <c r="GTP173" s="991"/>
      <c r="GTQ173" s="991"/>
      <c r="GTR173" s="991"/>
      <c r="GTS173" s="991"/>
      <c r="GTT173" s="991"/>
      <c r="GTU173" s="991"/>
      <c r="GTV173" s="991"/>
      <c r="GTW173" s="991"/>
      <c r="GTX173" s="991"/>
      <c r="GTY173" s="991"/>
      <c r="GTZ173" s="991"/>
      <c r="GUA173" s="991"/>
      <c r="GUB173" s="991"/>
      <c r="GUC173" s="991"/>
      <c r="GUD173" s="991"/>
      <c r="GUE173" s="991"/>
      <c r="GUF173" s="991"/>
      <c r="GUG173" s="991"/>
      <c r="GUH173" s="991"/>
      <c r="GUI173" s="991"/>
      <c r="GUJ173" s="991"/>
      <c r="GUK173" s="991"/>
      <c r="GUL173" s="991"/>
      <c r="GUM173" s="991"/>
      <c r="GUN173" s="991"/>
      <c r="GUO173" s="991"/>
      <c r="GUP173" s="991"/>
      <c r="GUQ173" s="991"/>
      <c r="GUR173" s="991"/>
      <c r="GUS173" s="991"/>
      <c r="GUT173" s="991"/>
      <c r="GUU173" s="991"/>
      <c r="GUV173" s="991"/>
      <c r="GUW173" s="991"/>
      <c r="GUX173" s="991"/>
      <c r="GUY173" s="991"/>
      <c r="GUZ173" s="991"/>
      <c r="GVA173" s="991"/>
      <c r="GVB173" s="991"/>
      <c r="GVC173" s="991"/>
      <c r="GVD173" s="991"/>
      <c r="GVE173" s="991"/>
      <c r="GVF173" s="991"/>
      <c r="GVG173" s="991"/>
      <c r="GVH173" s="991"/>
      <c r="GVI173" s="991"/>
      <c r="GVJ173" s="991"/>
      <c r="GVK173" s="991"/>
      <c r="GVL173" s="991"/>
      <c r="GVM173" s="991"/>
      <c r="GVN173" s="991"/>
      <c r="GVO173" s="991"/>
      <c r="GVP173" s="991"/>
      <c r="GVQ173" s="991"/>
      <c r="GVR173" s="991"/>
      <c r="GVS173" s="991"/>
      <c r="GVT173" s="991"/>
      <c r="GVU173" s="991"/>
      <c r="GVV173" s="991"/>
      <c r="GVW173" s="991"/>
      <c r="GVX173" s="991"/>
      <c r="GVY173" s="991"/>
      <c r="GVZ173" s="991"/>
      <c r="GWA173" s="991"/>
      <c r="GWB173" s="991"/>
      <c r="GWC173" s="991"/>
      <c r="GWD173" s="991"/>
      <c r="GWE173" s="991"/>
      <c r="GWF173" s="991"/>
      <c r="GWG173" s="991"/>
      <c r="GWH173" s="991"/>
      <c r="GWI173" s="991"/>
      <c r="GWJ173" s="991"/>
      <c r="GWK173" s="991"/>
      <c r="GWL173" s="991"/>
      <c r="GWM173" s="991"/>
      <c r="GWN173" s="991"/>
      <c r="GWO173" s="991"/>
      <c r="GWP173" s="991"/>
      <c r="GWQ173" s="991"/>
      <c r="GWR173" s="991"/>
      <c r="GWS173" s="991"/>
      <c r="GWT173" s="991"/>
      <c r="GWU173" s="991"/>
      <c r="GWV173" s="991"/>
      <c r="GWW173" s="991"/>
      <c r="GWX173" s="991"/>
      <c r="GWY173" s="991"/>
      <c r="GWZ173" s="991"/>
      <c r="GXA173" s="991"/>
      <c r="GXB173" s="991"/>
      <c r="GXC173" s="991"/>
      <c r="GXD173" s="991"/>
      <c r="GXE173" s="991"/>
      <c r="GXF173" s="991"/>
      <c r="GXG173" s="991"/>
      <c r="GXH173" s="991"/>
      <c r="GXI173" s="991"/>
      <c r="GXJ173" s="991"/>
      <c r="GXK173" s="991"/>
      <c r="GXL173" s="991"/>
      <c r="GXM173" s="991"/>
      <c r="GXN173" s="991"/>
      <c r="GXO173" s="991"/>
      <c r="GXP173" s="991"/>
      <c r="GXQ173" s="991"/>
      <c r="GXR173" s="991"/>
      <c r="GXS173" s="991"/>
      <c r="GXT173" s="991"/>
      <c r="GXU173" s="991"/>
      <c r="GXV173" s="991"/>
      <c r="GXW173" s="991"/>
      <c r="GXX173" s="991"/>
      <c r="GXY173" s="991"/>
      <c r="GXZ173" s="991"/>
      <c r="GYA173" s="991"/>
      <c r="GYB173" s="991"/>
      <c r="GYC173" s="991"/>
      <c r="GYD173" s="991"/>
      <c r="GYE173" s="991"/>
      <c r="GYF173" s="991"/>
      <c r="GYG173" s="991"/>
      <c r="GYH173" s="991"/>
      <c r="GYI173" s="991"/>
      <c r="GYJ173" s="991"/>
      <c r="GYK173" s="991"/>
      <c r="GYL173" s="991"/>
      <c r="GYM173" s="991"/>
      <c r="GYN173" s="991"/>
      <c r="GYO173" s="991"/>
      <c r="GYP173" s="991"/>
      <c r="GYQ173" s="991"/>
      <c r="GYR173" s="991"/>
      <c r="GYS173" s="991"/>
      <c r="GYT173" s="991"/>
      <c r="GYU173" s="991"/>
      <c r="GYV173" s="991"/>
      <c r="GYW173" s="991"/>
      <c r="GYX173" s="991"/>
      <c r="GYY173" s="991"/>
      <c r="GYZ173" s="991"/>
      <c r="GZA173" s="991"/>
      <c r="GZB173" s="991"/>
      <c r="GZC173" s="991"/>
      <c r="GZD173" s="991"/>
      <c r="GZE173" s="991"/>
      <c r="GZF173" s="991"/>
      <c r="GZG173" s="991"/>
      <c r="GZH173" s="991"/>
      <c r="GZI173" s="991"/>
      <c r="GZJ173" s="991"/>
      <c r="GZK173" s="991"/>
      <c r="GZL173" s="991"/>
      <c r="GZM173" s="991"/>
      <c r="GZN173" s="991"/>
      <c r="GZO173" s="991"/>
      <c r="GZP173" s="991"/>
      <c r="GZQ173" s="991"/>
      <c r="GZR173" s="991"/>
      <c r="GZS173" s="991"/>
      <c r="GZT173" s="991"/>
      <c r="GZU173" s="991"/>
      <c r="GZV173" s="991"/>
      <c r="GZW173" s="991"/>
      <c r="GZX173" s="991"/>
      <c r="GZY173" s="991"/>
      <c r="GZZ173" s="991"/>
      <c r="HAA173" s="991"/>
      <c r="HAB173" s="991"/>
      <c r="HAC173" s="991"/>
      <c r="HAD173" s="991"/>
      <c r="HAE173" s="991"/>
      <c r="HAF173" s="991"/>
      <c r="HAG173" s="991"/>
      <c r="HAH173" s="991"/>
      <c r="HAI173" s="991"/>
      <c r="HAJ173" s="991"/>
      <c r="HAK173" s="991"/>
      <c r="HAL173" s="991"/>
      <c r="HAM173" s="991"/>
      <c r="HAN173" s="991"/>
      <c r="HAO173" s="991"/>
      <c r="HAP173" s="991"/>
      <c r="HAQ173" s="991"/>
      <c r="HAR173" s="991"/>
      <c r="HAS173" s="991"/>
      <c r="HAT173" s="991"/>
      <c r="HAU173" s="991"/>
      <c r="HAV173" s="991"/>
      <c r="HAW173" s="991"/>
      <c r="HAX173" s="991"/>
      <c r="HAY173" s="991"/>
      <c r="HAZ173" s="991"/>
      <c r="HBA173" s="991"/>
      <c r="HBB173" s="991"/>
      <c r="HBC173" s="991"/>
      <c r="HBD173" s="991"/>
      <c r="HBE173" s="991"/>
      <c r="HBF173" s="991"/>
      <c r="HBG173" s="991"/>
      <c r="HBH173" s="991"/>
      <c r="HBI173" s="991"/>
      <c r="HBJ173" s="991"/>
      <c r="HBK173" s="991"/>
      <c r="HBL173" s="991"/>
      <c r="HBM173" s="991"/>
      <c r="HBN173" s="991"/>
      <c r="HBO173" s="991"/>
      <c r="HBP173" s="991"/>
      <c r="HBQ173" s="991"/>
      <c r="HBR173" s="991"/>
      <c r="HBS173" s="991"/>
      <c r="HBT173" s="991"/>
      <c r="HBU173" s="991"/>
      <c r="HBV173" s="991"/>
      <c r="HBW173" s="991"/>
      <c r="HBX173" s="991"/>
      <c r="HBY173" s="991"/>
      <c r="HBZ173" s="991"/>
      <c r="HCA173" s="991"/>
      <c r="HCB173" s="991"/>
      <c r="HCC173" s="991"/>
      <c r="HCD173" s="991"/>
      <c r="HCE173" s="991"/>
      <c r="HCF173" s="991"/>
      <c r="HCG173" s="991"/>
      <c r="HCH173" s="991"/>
      <c r="HCI173" s="991"/>
      <c r="HCJ173" s="991"/>
      <c r="HCK173" s="991"/>
      <c r="HCL173" s="991"/>
      <c r="HCM173" s="991"/>
      <c r="HCN173" s="991"/>
      <c r="HCO173" s="991"/>
      <c r="HCP173" s="991"/>
      <c r="HCQ173" s="991"/>
      <c r="HCR173" s="991"/>
      <c r="HCS173" s="991"/>
      <c r="HCT173" s="991"/>
      <c r="HCU173" s="991"/>
      <c r="HCV173" s="991"/>
      <c r="HCW173" s="991"/>
      <c r="HCX173" s="991"/>
      <c r="HCY173" s="991"/>
      <c r="HCZ173" s="991"/>
      <c r="HDA173" s="991"/>
      <c r="HDB173" s="991"/>
      <c r="HDC173" s="991"/>
      <c r="HDD173" s="991"/>
      <c r="HDE173" s="991"/>
      <c r="HDF173" s="991"/>
      <c r="HDG173" s="991"/>
      <c r="HDH173" s="991"/>
      <c r="HDI173" s="991"/>
      <c r="HDJ173" s="991"/>
      <c r="HDK173" s="991"/>
      <c r="HDL173" s="991"/>
      <c r="HDM173" s="991"/>
      <c r="HDN173" s="991"/>
      <c r="HDO173" s="991"/>
      <c r="HDP173" s="991"/>
      <c r="HDQ173" s="991"/>
      <c r="HDR173" s="991"/>
      <c r="HDS173" s="991"/>
      <c r="HDT173" s="991"/>
      <c r="HDU173" s="991"/>
      <c r="HDV173" s="991"/>
      <c r="HDW173" s="991"/>
      <c r="HDX173" s="991"/>
      <c r="HDY173" s="991"/>
      <c r="HDZ173" s="991"/>
      <c r="HEA173" s="991"/>
      <c r="HEB173" s="991"/>
      <c r="HEC173" s="991"/>
      <c r="HED173" s="991"/>
      <c r="HEE173" s="991"/>
      <c r="HEF173" s="991"/>
      <c r="HEG173" s="991"/>
      <c r="HEH173" s="991"/>
      <c r="HEI173" s="991"/>
      <c r="HEJ173" s="991"/>
      <c r="HEK173" s="991"/>
      <c r="HEL173" s="991"/>
      <c r="HEM173" s="991"/>
      <c r="HEN173" s="991"/>
      <c r="HEO173" s="991"/>
      <c r="HEP173" s="991"/>
      <c r="HEQ173" s="991"/>
      <c r="HER173" s="991"/>
      <c r="HES173" s="991"/>
      <c r="HET173" s="991"/>
      <c r="HEU173" s="991"/>
      <c r="HEV173" s="991"/>
      <c r="HEW173" s="991"/>
      <c r="HEX173" s="991"/>
      <c r="HEY173" s="991"/>
      <c r="HEZ173" s="991"/>
      <c r="HFA173" s="991"/>
      <c r="HFB173" s="991"/>
      <c r="HFC173" s="991"/>
      <c r="HFD173" s="991"/>
      <c r="HFE173" s="991"/>
      <c r="HFF173" s="991"/>
      <c r="HFG173" s="991"/>
      <c r="HFH173" s="991"/>
      <c r="HFI173" s="991"/>
      <c r="HFJ173" s="991"/>
      <c r="HFK173" s="991"/>
      <c r="HFL173" s="991"/>
      <c r="HFM173" s="991"/>
      <c r="HFN173" s="991"/>
      <c r="HFO173" s="991"/>
      <c r="HFP173" s="991"/>
      <c r="HFQ173" s="991"/>
      <c r="HFR173" s="991"/>
      <c r="HFS173" s="991"/>
      <c r="HFT173" s="991"/>
      <c r="HFU173" s="991"/>
      <c r="HFV173" s="991"/>
      <c r="HFW173" s="991"/>
      <c r="HFX173" s="991"/>
      <c r="HFY173" s="991"/>
      <c r="HFZ173" s="991"/>
      <c r="HGA173" s="991"/>
      <c r="HGB173" s="991"/>
      <c r="HGC173" s="991"/>
      <c r="HGD173" s="991"/>
      <c r="HGE173" s="991"/>
      <c r="HGF173" s="991"/>
      <c r="HGG173" s="991"/>
      <c r="HGH173" s="991"/>
      <c r="HGI173" s="991"/>
      <c r="HGJ173" s="991"/>
      <c r="HGK173" s="991"/>
      <c r="HGL173" s="991"/>
      <c r="HGM173" s="991"/>
      <c r="HGN173" s="991"/>
      <c r="HGO173" s="991"/>
      <c r="HGP173" s="991"/>
      <c r="HGQ173" s="991"/>
      <c r="HGR173" s="991"/>
      <c r="HGS173" s="991"/>
      <c r="HGT173" s="991"/>
      <c r="HGU173" s="991"/>
      <c r="HGV173" s="991"/>
      <c r="HGW173" s="991"/>
      <c r="HGX173" s="991"/>
      <c r="HGY173" s="991"/>
      <c r="HGZ173" s="991"/>
      <c r="HHA173" s="991"/>
      <c r="HHB173" s="991"/>
      <c r="HHC173" s="991"/>
      <c r="HHD173" s="991"/>
      <c r="HHE173" s="991"/>
      <c r="HHF173" s="991"/>
      <c r="HHG173" s="991"/>
      <c r="HHH173" s="991"/>
      <c r="HHI173" s="991"/>
      <c r="HHJ173" s="991"/>
      <c r="HHK173" s="991"/>
      <c r="HHL173" s="991"/>
      <c r="HHM173" s="991"/>
      <c r="HHN173" s="991"/>
      <c r="HHO173" s="991"/>
      <c r="HHP173" s="991"/>
      <c r="HHQ173" s="991"/>
      <c r="HHR173" s="991"/>
      <c r="HHS173" s="991"/>
      <c r="HHT173" s="991"/>
      <c r="HHU173" s="991"/>
      <c r="HHV173" s="991"/>
      <c r="HHW173" s="991"/>
      <c r="HHX173" s="991"/>
      <c r="HHY173" s="991"/>
      <c r="HHZ173" s="991"/>
      <c r="HIA173" s="991"/>
      <c r="HIB173" s="991"/>
      <c r="HIC173" s="991"/>
      <c r="HID173" s="991"/>
      <c r="HIE173" s="991"/>
      <c r="HIF173" s="991"/>
      <c r="HIG173" s="991"/>
      <c r="HIH173" s="991"/>
      <c r="HII173" s="991"/>
      <c r="HIJ173" s="991"/>
      <c r="HIK173" s="991"/>
      <c r="HIL173" s="991"/>
      <c r="HIM173" s="991"/>
      <c r="HIN173" s="991"/>
      <c r="HIO173" s="991"/>
      <c r="HIP173" s="991"/>
      <c r="HIQ173" s="991"/>
      <c r="HIR173" s="991"/>
      <c r="HIS173" s="991"/>
      <c r="HIT173" s="991"/>
      <c r="HIU173" s="991"/>
      <c r="HIV173" s="991"/>
      <c r="HIW173" s="991"/>
      <c r="HIX173" s="991"/>
      <c r="HIY173" s="991"/>
      <c r="HIZ173" s="991"/>
      <c r="HJA173" s="991"/>
      <c r="HJB173" s="991"/>
      <c r="HJC173" s="991"/>
      <c r="HJD173" s="991"/>
      <c r="HJE173" s="991"/>
      <c r="HJF173" s="991"/>
      <c r="HJG173" s="991"/>
      <c r="HJH173" s="991"/>
      <c r="HJI173" s="991"/>
      <c r="HJJ173" s="991"/>
      <c r="HJK173" s="991"/>
      <c r="HJL173" s="991"/>
      <c r="HJM173" s="991"/>
      <c r="HJN173" s="991"/>
      <c r="HJO173" s="991"/>
      <c r="HJP173" s="991"/>
      <c r="HJQ173" s="991"/>
      <c r="HJR173" s="991"/>
      <c r="HJS173" s="991"/>
      <c r="HJT173" s="991"/>
      <c r="HJU173" s="991"/>
      <c r="HJV173" s="991"/>
      <c r="HJW173" s="991"/>
      <c r="HJX173" s="991"/>
      <c r="HJY173" s="991"/>
      <c r="HJZ173" s="991"/>
      <c r="HKA173" s="991"/>
      <c r="HKB173" s="991"/>
      <c r="HKC173" s="991"/>
      <c r="HKD173" s="991"/>
      <c r="HKE173" s="991"/>
      <c r="HKF173" s="991"/>
      <c r="HKG173" s="991"/>
      <c r="HKH173" s="991"/>
      <c r="HKI173" s="991"/>
      <c r="HKJ173" s="991"/>
      <c r="HKK173" s="991"/>
      <c r="HKL173" s="991"/>
      <c r="HKM173" s="991"/>
      <c r="HKN173" s="991"/>
      <c r="HKO173" s="991"/>
      <c r="HKP173" s="991"/>
      <c r="HKQ173" s="991"/>
      <c r="HKR173" s="991"/>
      <c r="HKS173" s="991"/>
      <c r="HKT173" s="991"/>
      <c r="HKU173" s="991"/>
      <c r="HKV173" s="991"/>
      <c r="HKW173" s="991"/>
      <c r="HKX173" s="991"/>
      <c r="HKY173" s="991"/>
      <c r="HKZ173" s="991"/>
      <c r="HLA173" s="991"/>
      <c r="HLB173" s="991"/>
      <c r="HLC173" s="991"/>
      <c r="HLD173" s="991"/>
      <c r="HLE173" s="991"/>
      <c r="HLF173" s="991"/>
      <c r="HLG173" s="991"/>
      <c r="HLH173" s="991"/>
      <c r="HLI173" s="991"/>
      <c r="HLJ173" s="991"/>
      <c r="HLK173" s="991"/>
      <c r="HLL173" s="991"/>
      <c r="HLM173" s="991"/>
      <c r="HLN173" s="991"/>
      <c r="HLO173" s="991"/>
      <c r="HLP173" s="991"/>
      <c r="HLQ173" s="991"/>
      <c r="HLR173" s="991"/>
      <c r="HLS173" s="991"/>
      <c r="HLT173" s="991"/>
      <c r="HLU173" s="991"/>
      <c r="HLV173" s="991"/>
      <c r="HLW173" s="991"/>
      <c r="HLX173" s="991"/>
      <c r="HLY173" s="991"/>
      <c r="HLZ173" s="991"/>
      <c r="HMA173" s="991"/>
      <c r="HMB173" s="991"/>
      <c r="HMC173" s="991"/>
      <c r="HMD173" s="991"/>
      <c r="HME173" s="991"/>
      <c r="HMF173" s="991"/>
      <c r="HMG173" s="991"/>
      <c r="HMH173" s="991"/>
      <c r="HMI173" s="991"/>
      <c r="HMJ173" s="991"/>
      <c r="HMK173" s="991"/>
      <c r="HML173" s="991"/>
      <c r="HMM173" s="991"/>
      <c r="HMN173" s="991"/>
      <c r="HMO173" s="991"/>
      <c r="HMP173" s="991"/>
      <c r="HMQ173" s="991"/>
      <c r="HMR173" s="991"/>
      <c r="HMS173" s="991"/>
      <c r="HMT173" s="991"/>
      <c r="HMU173" s="991"/>
      <c r="HMV173" s="991"/>
      <c r="HMW173" s="991"/>
      <c r="HMX173" s="991"/>
      <c r="HMY173" s="991"/>
      <c r="HMZ173" s="991"/>
      <c r="HNA173" s="991"/>
      <c r="HNB173" s="991"/>
      <c r="HNC173" s="991"/>
      <c r="HND173" s="991"/>
      <c r="HNE173" s="991"/>
      <c r="HNF173" s="991"/>
      <c r="HNG173" s="991"/>
      <c r="HNH173" s="991"/>
      <c r="HNI173" s="991"/>
      <c r="HNJ173" s="991"/>
      <c r="HNK173" s="991"/>
      <c r="HNL173" s="991"/>
      <c r="HNM173" s="991"/>
      <c r="HNN173" s="991"/>
      <c r="HNO173" s="991"/>
      <c r="HNP173" s="991"/>
      <c r="HNQ173" s="991"/>
      <c r="HNR173" s="991"/>
      <c r="HNS173" s="991"/>
      <c r="HNT173" s="991"/>
      <c r="HNU173" s="991"/>
      <c r="HNV173" s="991"/>
      <c r="HNW173" s="991"/>
      <c r="HNX173" s="991"/>
      <c r="HNY173" s="991"/>
      <c r="HNZ173" s="991"/>
      <c r="HOA173" s="991"/>
      <c r="HOB173" s="991"/>
      <c r="HOC173" s="991"/>
      <c r="HOD173" s="991"/>
      <c r="HOE173" s="991"/>
      <c r="HOF173" s="991"/>
      <c r="HOG173" s="991"/>
      <c r="HOH173" s="991"/>
      <c r="HOI173" s="991"/>
      <c r="HOJ173" s="991"/>
      <c r="HOK173" s="991"/>
      <c r="HOL173" s="991"/>
      <c r="HOM173" s="991"/>
      <c r="HON173" s="991"/>
      <c r="HOO173" s="991"/>
      <c r="HOP173" s="991"/>
      <c r="HOQ173" s="991"/>
      <c r="HOR173" s="991"/>
      <c r="HOS173" s="991"/>
      <c r="HOT173" s="991"/>
      <c r="HOU173" s="991"/>
      <c r="HOV173" s="991"/>
      <c r="HOW173" s="991"/>
      <c r="HOX173" s="991"/>
      <c r="HOY173" s="991"/>
      <c r="HOZ173" s="991"/>
      <c r="HPA173" s="991"/>
      <c r="HPB173" s="991"/>
      <c r="HPC173" s="991"/>
      <c r="HPD173" s="991"/>
      <c r="HPE173" s="991"/>
      <c r="HPF173" s="991"/>
      <c r="HPG173" s="991"/>
      <c r="HPH173" s="991"/>
      <c r="HPI173" s="991"/>
      <c r="HPJ173" s="991"/>
      <c r="HPK173" s="991"/>
      <c r="HPL173" s="991"/>
      <c r="HPM173" s="991"/>
      <c r="HPN173" s="991"/>
      <c r="HPO173" s="991"/>
      <c r="HPP173" s="991"/>
      <c r="HPQ173" s="991"/>
      <c r="HPR173" s="991"/>
      <c r="HPS173" s="991"/>
      <c r="HPT173" s="991"/>
      <c r="HPU173" s="991"/>
      <c r="HPV173" s="991"/>
      <c r="HPW173" s="991"/>
      <c r="HPX173" s="991"/>
      <c r="HPY173" s="991"/>
      <c r="HPZ173" s="991"/>
      <c r="HQA173" s="991"/>
      <c r="HQB173" s="991"/>
      <c r="HQC173" s="991"/>
      <c r="HQD173" s="991"/>
      <c r="HQE173" s="991"/>
      <c r="HQF173" s="991"/>
      <c r="HQG173" s="991"/>
      <c r="HQH173" s="991"/>
      <c r="HQI173" s="991"/>
      <c r="HQJ173" s="991"/>
      <c r="HQK173" s="991"/>
      <c r="HQL173" s="991"/>
      <c r="HQM173" s="991"/>
      <c r="HQN173" s="991"/>
      <c r="HQO173" s="991"/>
      <c r="HQP173" s="991"/>
      <c r="HQQ173" s="991"/>
      <c r="HQR173" s="991"/>
      <c r="HQS173" s="991"/>
      <c r="HQT173" s="991"/>
      <c r="HQU173" s="991"/>
      <c r="HQV173" s="991"/>
      <c r="HQW173" s="991"/>
      <c r="HQX173" s="991"/>
      <c r="HQY173" s="991"/>
      <c r="HQZ173" s="991"/>
      <c r="HRA173" s="991"/>
      <c r="HRB173" s="991"/>
      <c r="HRC173" s="991"/>
      <c r="HRD173" s="991"/>
      <c r="HRE173" s="991"/>
      <c r="HRF173" s="991"/>
      <c r="HRG173" s="991"/>
      <c r="HRH173" s="991"/>
      <c r="HRI173" s="991"/>
      <c r="HRJ173" s="991"/>
      <c r="HRK173" s="991"/>
      <c r="HRL173" s="991"/>
      <c r="HRM173" s="991"/>
      <c r="HRN173" s="991"/>
      <c r="HRO173" s="991"/>
      <c r="HRP173" s="991"/>
      <c r="HRQ173" s="991"/>
      <c r="HRR173" s="991"/>
      <c r="HRS173" s="991"/>
      <c r="HRT173" s="991"/>
      <c r="HRU173" s="991"/>
      <c r="HRV173" s="991"/>
      <c r="HRW173" s="991"/>
      <c r="HRX173" s="991"/>
      <c r="HRY173" s="991"/>
      <c r="HRZ173" s="991"/>
      <c r="HSA173" s="991"/>
      <c r="HSB173" s="991"/>
      <c r="HSC173" s="991"/>
      <c r="HSD173" s="991"/>
      <c r="HSE173" s="991"/>
      <c r="HSF173" s="991"/>
      <c r="HSG173" s="991"/>
      <c r="HSH173" s="991"/>
      <c r="HSI173" s="991"/>
      <c r="HSJ173" s="991"/>
      <c r="HSK173" s="991"/>
      <c r="HSL173" s="991"/>
      <c r="HSM173" s="991"/>
      <c r="HSN173" s="991"/>
      <c r="HSO173" s="991"/>
      <c r="HSP173" s="991"/>
      <c r="HSQ173" s="991"/>
      <c r="HSR173" s="991"/>
      <c r="HSS173" s="991"/>
      <c r="HST173" s="991"/>
      <c r="HSU173" s="991"/>
      <c r="HSV173" s="991"/>
      <c r="HSW173" s="991"/>
      <c r="HSX173" s="991"/>
      <c r="HSY173" s="991"/>
      <c r="HSZ173" s="991"/>
      <c r="HTA173" s="991"/>
      <c r="HTB173" s="991"/>
      <c r="HTC173" s="991"/>
      <c r="HTD173" s="991"/>
      <c r="HTE173" s="991"/>
      <c r="HTF173" s="991"/>
      <c r="HTG173" s="991"/>
      <c r="HTH173" s="991"/>
      <c r="HTI173" s="991"/>
      <c r="HTJ173" s="991"/>
      <c r="HTK173" s="991"/>
      <c r="HTL173" s="991"/>
      <c r="HTM173" s="991"/>
      <c r="HTN173" s="991"/>
      <c r="HTO173" s="991"/>
      <c r="HTP173" s="991"/>
      <c r="HTQ173" s="991"/>
      <c r="HTR173" s="991"/>
      <c r="HTS173" s="991"/>
      <c r="HTT173" s="991"/>
      <c r="HTU173" s="991"/>
      <c r="HTV173" s="991"/>
      <c r="HTW173" s="991"/>
      <c r="HTX173" s="991"/>
      <c r="HTY173" s="991"/>
      <c r="HTZ173" s="991"/>
      <c r="HUA173" s="991"/>
      <c r="HUB173" s="991"/>
      <c r="HUC173" s="991"/>
      <c r="HUD173" s="991"/>
      <c r="HUE173" s="991"/>
      <c r="HUF173" s="991"/>
      <c r="HUG173" s="991"/>
      <c r="HUH173" s="991"/>
      <c r="HUI173" s="991"/>
      <c r="HUJ173" s="991"/>
      <c r="HUK173" s="991"/>
      <c r="HUL173" s="991"/>
      <c r="HUM173" s="991"/>
      <c r="HUN173" s="991"/>
      <c r="HUO173" s="991"/>
      <c r="HUP173" s="991"/>
      <c r="HUQ173" s="991"/>
      <c r="HUR173" s="991"/>
      <c r="HUS173" s="991"/>
      <c r="HUT173" s="991"/>
      <c r="HUU173" s="991"/>
      <c r="HUV173" s="991"/>
      <c r="HUW173" s="991"/>
      <c r="HUX173" s="991"/>
      <c r="HUY173" s="991"/>
      <c r="HUZ173" s="991"/>
      <c r="HVA173" s="991"/>
      <c r="HVB173" s="991"/>
      <c r="HVC173" s="991"/>
      <c r="HVD173" s="991"/>
      <c r="HVE173" s="991"/>
      <c r="HVF173" s="991"/>
      <c r="HVG173" s="991"/>
      <c r="HVH173" s="991"/>
      <c r="HVI173" s="991"/>
      <c r="HVJ173" s="991"/>
      <c r="HVK173" s="991"/>
      <c r="HVL173" s="991"/>
      <c r="HVM173" s="991"/>
      <c r="HVN173" s="991"/>
      <c r="HVO173" s="991"/>
      <c r="HVP173" s="991"/>
      <c r="HVQ173" s="991"/>
      <c r="HVR173" s="991"/>
      <c r="HVS173" s="991"/>
      <c r="HVT173" s="991"/>
      <c r="HVU173" s="991"/>
      <c r="HVV173" s="991"/>
      <c r="HVW173" s="991"/>
      <c r="HVX173" s="991"/>
      <c r="HVY173" s="991"/>
      <c r="HVZ173" s="991"/>
      <c r="HWA173" s="991"/>
      <c r="HWB173" s="991"/>
      <c r="HWC173" s="991"/>
      <c r="HWD173" s="991"/>
      <c r="HWE173" s="991"/>
      <c r="HWF173" s="991"/>
      <c r="HWG173" s="991"/>
      <c r="HWH173" s="991"/>
      <c r="HWI173" s="991"/>
      <c r="HWJ173" s="991"/>
      <c r="HWK173" s="991"/>
      <c r="HWL173" s="991"/>
      <c r="HWM173" s="991"/>
      <c r="HWN173" s="991"/>
      <c r="HWO173" s="991"/>
      <c r="HWP173" s="991"/>
      <c r="HWQ173" s="991"/>
      <c r="HWR173" s="991"/>
      <c r="HWS173" s="991"/>
      <c r="HWT173" s="991"/>
      <c r="HWU173" s="991"/>
      <c r="HWV173" s="991"/>
      <c r="HWW173" s="991"/>
      <c r="HWX173" s="991"/>
      <c r="HWY173" s="991"/>
      <c r="HWZ173" s="991"/>
      <c r="HXA173" s="991"/>
      <c r="HXB173" s="991"/>
      <c r="HXC173" s="991"/>
      <c r="HXD173" s="991"/>
      <c r="HXE173" s="991"/>
      <c r="HXF173" s="991"/>
      <c r="HXG173" s="991"/>
      <c r="HXH173" s="991"/>
      <c r="HXI173" s="991"/>
      <c r="HXJ173" s="991"/>
      <c r="HXK173" s="991"/>
      <c r="HXL173" s="991"/>
      <c r="HXM173" s="991"/>
      <c r="HXN173" s="991"/>
      <c r="HXO173" s="991"/>
      <c r="HXP173" s="991"/>
      <c r="HXQ173" s="991"/>
      <c r="HXR173" s="991"/>
      <c r="HXS173" s="991"/>
      <c r="HXT173" s="991"/>
      <c r="HXU173" s="991"/>
      <c r="HXV173" s="991"/>
      <c r="HXW173" s="991"/>
      <c r="HXX173" s="991"/>
      <c r="HXY173" s="991"/>
      <c r="HXZ173" s="991"/>
      <c r="HYA173" s="991"/>
      <c r="HYB173" s="991"/>
      <c r="HYC173" s="991"/>
      <c r="HYD173" s="991"/>
      <c r="HYE173" s="991"/>
      <c r="HYF173" s="991"/>
      <c r="HYG173" s="991"/>
      <c r="HYH173" s="991"/>
      <c r="HYI173" s="991"/>
      <c r="HYJ173" s="991"/>
      <c r="HYK173" s="991"/>
      <c r="HYL173" s="991"/>
      <c r="HYM173" s="991"/>
      <c r="HYN173" s="991"/>
      <c r="HYO173" s="991"/>
      <c r="HYP173" s="991"/>
      <c r="HYQ173" s="991"/>
      <c r="HYR173" s="991"/>
      <c r="HYS173" s="991"/>
      <c r="HYT173" s="991"/>
      <c r="HYU173" s="991"/>
      <c r="HYV173" s="991"/>
      <c r="HYW173" s="991"/>
      <c r="HYX173" s="991"/>
      <c r="HYY173" s="991"/>
      <c r="HYZ173" s="991"/>
      <c r="HZA173" s="991"/>
      <c r="HZB173" s="991"/>
      <c r="HZC173" s="991"/>
      <c r="HZD173" s="991"/>
      <c r="HZE173" s="991"/>
      <c r="HZF173" s="991"/>
      <c r="HZG173" s="991"/>
      <c r="HZH173" s="991"/>
      <c r="HZI173" s="991"/>
      <c r="HZJ173" s="991"/>
      <c r="HZK173" s="991"/>
      <c r="HZL173" s="991"/>
      <c r="HZM173" s="991"/>
      <c r="HZN173" s="991"/>
      <c r="HZO173" s="991"/>
      <c r="HZP173" s="991"/>
      <c r="HZQ173" s="991"/>
      <c r="HZR173" s="991"/>
      <c r="HZS173" s="991"/>
      <c r="HZT173" s="991"/>
      <c r="HZU173" s="991"/>
      <c r="HZV173" s="991"/>
      <c r="HZW173" s="991"/>
      <c r="HZX173" s="991"/>
      <c r="HZY173" s="991"/>
      <c r="HZZ173" s="991"/>
      <c r="IAA173" s="991"/>
      <c r="IAB173" s="991"/>
      <c r="IAC173" s="991"/>
      <c r="IAD173" s="991"/>
      <c r="IAE173" s="991"/>
      <c r="IAF173" s="991"/>
      <c r="IAG173" s="991"/>
      <c r="IAH173" s="991"/>
      <c r="IAI173" s="991"/>
      <c r="IAJ173" s="991"/>
      <c r="IAK173" s="991"/>
      <c r="IAL173" s="991"/>
      <c r="IAM173" s="991"/>
      <c r="IAN173" s="991"/>
      <c r="IAO173" s="991"/>
      <c r="IAP173" s="991"/>
      <c r="IAQ173" s="991"/>
      <c r="IAR173" s="991"/>
      <c r="IAS173" s="991"/>
      <c r="IAT173" s="991"/>
      <c r="IAU173" s="991"/>
      <c r="IAV173" s="991"/>
      <c r="IAW173" s="991"/>
      <c r="IAX173" s="991"/>
      <c r="IAY173" s="991"/>
      <c r="IAZ173" s="991"/>
      <c r="IBA173" s="991"/>
      <c r="IBB173" s="991"/>
      <c r="IBC173" s="991"/>
      <c r="IBD173" s="991"/>
      <c r="IBE173" s="991"/>
      <c r="IBF173" s="991"/>
      <c r="IBG173" s="991"/>
      <c r="IBH173" s="991"/>
      <c r="IBI173" s="991"/>
      <c r="IBJ173" s="991"/>
      <c r="IBK173" s="991"/>
      <c r="IBL173" s="991"/>
      <c r="IBM173" s="991"/>
      <c r="IBN173" s="991"/>
      <c r="IBO173" s="991"/>
      <c r="IBP173" s="991"/>
      <c r="IBQ173" s="991"/>
      <c r="IBR173" s="991"/>
      <c r="IBS173" s="991"/>
      <c r="IBT173" s="991"/>
      <c r="IBU173" s="991"/>
      <c r="IBV173" s="991"/>
      <c r="IBW173" s="991"/>
      <c r="IBX173" s="991"/>
      <c r="IBY173" s="991"/>
      <c r="IBZ173" s="991"/>
      <c r="ICA173" s="991"/>
      <c r="ICB173" s="991"/>
      <c r="ICC173" s="991"/>
      <c r="ICD173" s="991"/>
      <c r="ICE173" s="991"/>
      <c r="ICF173" s="991"/>
      <c r="ICG173" s="991"/>
      <c r="ICH173" s="991"/>
      <c r="ICI173" s="991"/>
      <c r="ICJ173" s="991"/>
      <c r="ICK173" s="991"/>
      <c r="ICL173" s="991"/>
      <c r="ICM173" s="991"/>
      <c r="ICN173" s="991"/>
      <c r="ICO173" s="991"/>
      <c r="ICP173" s="991"/>
      <c r="ICQ173" s="991"/>
      <c r="ICR173" s="991"/>
      <c r="ICS173" s="991"/>
      <c r="ICT173" s="991"/>
      <c r="ICU173" s="991"/>
      <c r="ICV173" s="991"/>
      <c r="ICW173" s="991"/>
      <c r="ICX173" s="991"/>
      <c r="ICY173" s="991"/>
      <c r="ICZ173" s="991"/>
      <c r="IDA173" s="991"/>
      <c r="IDB173" s="991"/>
      <c r="IDC173" s="991"/>
      <c r="IDD173" s="991"/>
      <c r="IDE173" s="991"/>
      <c r="IDF173" s="991"/>
      <c r="IDG173" s="991"/>
      <c r="IDH173" s="991"/>
      <c r="IDI173" s="991"/>
      <c r="IDJ173" s="991"/>
      <c r="IDK173" s="991"/>
      <c r="IDL173" s="991"/>
      <c r="IDM173" s="991"/>
      <c r="IDN173" s="991"/>
      <c r="IDO173" s="991"/>
      <c r="IDP173" s="991"/>
      <c r="IDQ173" s="991"/>
      <c r="IDR173" s="991"/>
      <c r="IDS173" s="991"/>
      <c r="IDT173" s="991"/>
      <c r="IDU173" s="991"/>
      <c r="IDV173" s="991"/>
      <c r="IDW173" s="991"/>
      <c r="IDX173" s="991"/>
      <c r="IDY173" s="991"/>
      <c r="IDZ173" s="991"/>
      <c r="IEA173" s="991"/>
      <c r="IEB173" s="991"/>
      <c r="IEC173" s="991"/>
      <c r="IED173" s="991"/>
      <c r="IEE173" s="991"/>
      <c r="IEF173" s="991"/>
      <c r="IEG173" s="991"/>
      <c r="IEH173" s="991"/>
      <c r="IEI173" s="991"/>
      <c r="IEJ173" s="991"/>
      <c r="IEK173" s="991"/>
      <c r="IEL173" s="991"/>
      <c r="IEM173" s="991"/>
      <c r="IEN173" s="991"/>
      <c r="IEO173" s="991"/>
      <c r="IEP173" s="991"/>
      <c r="IEQ173" s="991"/>
      <c r="IER173" s="991"/>
      <c r="IES173" s="991"/>
      <c r="IET173" s="991"/>
      <c r="IEU173" s="991"/>
      <c r="IEV173" s="991"/>
      <c r="IEW173" s="991"/>
      <c r="IEX173" s="991"/>
      <c r="IEY173" s="991"/>
      <c r="IEZ173" s="991"/>
      <c r="IFA173" s="991"/>
      <c r="IFB173" s="991"/>
      <c r="IFC173" s="991"/>
      <c r="IFD173" s="991"/>
      <c r="IFE173" s="991"/>
      <c r="IFF173" s="991"/>
      <c r="IFG173" s="991"/>
      <c r="IFH173" s="991"/>
      <c r="IFI173" s="991"/>
      <c r="IFJ173" s="991"/>
      <c r="IFK173" s="991"/>
      <c r="IFL173" s="991"/>
      <c r="IFM173" s="991"/>
      <c r="IFN173" s="991"/>
      <c r="IFO173" s="991"/>
      <c r="IFP173" s="991"/>
      <c r="IFQ173" s="991"/>
      <c r="IFR173" s="991"/>
      <c r="IFS173" s="991"/>
      <c r="IFT173" s="991"/>
      <c r="IFU173" s="991"/>
      <c r="IFV173" s="991"/>
      <c r="IFW173" s="991"/>
      <c r="IFX173" s="991"/>
      <c r="IFY173" s="991"/>
      <c r="IFZ173" s="991"/>
      <c r="IGA173" s="991"/>
      <c r="IGB173" s="991"/>
      <c r="IGC173" s="991"/>
      <c r="IGD173" s="991"/>
      <c r="IGE173" s="991"/>
      <c r="IGF173" s="991"/>
      <c r="IGG173" s="991"/>
      <c r="IGH173" s="991"/>
      <c r="IGI173" s="991"/>
      <c r="IGJ173" s="991"/>
      <c r="IGK173" s="991"/>
      <c r="IGL173" s="991"/>
      <c r="IGM173" s="991"/>
      <c r="IGN173" s="991"/>
      <c r="IGO173" s="991"/>
      <c r="IGP173" s="991"/>
      <c r="IGQ173" s="991"/>
      <c r="IGR173" s="991"/>
      <c r="IGS173" s="991"/>
      <c r="IGT173" s="991"/>
      <c r="IGU173" s="991"/>
      <c r="IGV173" s="991"/>
      <c r="IGW173" s="991"/>
      <c r="IGX173" s="991"/>
      <c r="IGY173" s="991"/>
      <c r="IGZ173" s="991"/>
      <c r="IHA173" s="991"/>
      <c r="IHB173" s="991"/>
      <c r="IHC173" s="991"/>
      <c r="IHD173" s="991"/>
      <c r="IHE173" s="991"/>
      <c r="IHF173" s="991"/>
      <c r="IHG173" s="991"/>
      <c r="IHH173" s="991"/>
      <c r="IHI173" s="991"/>
      <c r="IHJ173" s="991"/>
      <c r="IHK173" s="991"/>
      <c r="IHL173" s="991"/>
      <c r="IHM173" s="991"/>
      <c r="IHN173" s="991"/>
      <c r="IHO173" s="991"/>
      <c r="IHP173" s="991"/>
      <c r="IHQ173" s="991"/>
      <c r="IHR173" s="991"/>
      <c r="IHS173" s="991"/>
      <c r="IHT173" s="991"/>
      <c r="IHU173" s="991"/>
      <c r="IHV173" s="991"/>
      <c r="IHW173" s="991"/>
      <c r="IHX173" s="991"/>
      <c r="IHY173" s="991"/>
      <c r="IHZ173" s="991"/>
      <c r="IIA173" s="991"/>
      <c r="IIB173" s="991"/>
      <c r="IIC173" s="991"/>
      <c r="IID173" s="991"/>
      <c r="IIE173" s="991"/>
      <c r="IIF173" s="991"/>
      <c r="IIG173" s="991"/>
      <c r="IIH173" s="991"/>
      <c r="III173" s="991"/>
      <c r="IIJ173" s="991"/>
      <c r="IIK173" s="991"/>
      <c r="IIL173" s="991"/>
      <c r="IIM173" s="991"/>
      <c r="IIN173" s="991"/>
      <c r="IIO173" s="991"/>
      <c r="IIP173" s="991"/>
      <c r="IIQ173" s="991"/>
      <c r="IIR173" s="991"/>
      <c r="IIS173" s="991"/>
      <c r="IIT173" s="991"/>
      <c r="IIU173" s="991"/>
      <c r="IIV173" s="991"/>
      <c r="IIW173" s="991"/>
      <c r="IIX173" s="991"/>
      <c r="IIY173" s="991"/>
      <c r="IIZ173" s="991"/>
      <c r="IJA173" s="991"/>
      <c r="IJB173" s="991"/>
      <c r="IJC173" s="991"/>
      <c r="IJD173" s="991"/>
      <c r="IJE173" s="991"/>
      <c r="IJF173" s="991"/>
      <c r="IJG173" s="991"/>
      <c r="IJH173" s="991"/>
      <c r="IJI173" s="991"/>
      <c r="IJJ173" s="991"/>
      <c r="IJK173" s="991"/>
      <c r="IJL173" s="991"/>
      <c r="IJM173" s="991"/>
      <c r="IJN173" s="991"/>
      <c r="IJO173" s="991"/>
      <c r="IJP173" s="991"/>
      <c r="IJQ173" s="991"/>
      <c r="IJR173" s="991"/>
      <c r="IJS173" s="991"/>
      <c r="IJT173" s="991"/>
      <c r="IJU173" s="991"/>
      <c r="IJV173" s="991"/>
      <c r="IJW173" s="991"/>
      <c r="IJX173" s="991"/>
      <c r="IJY173" s="991"/>
      <c r="IJZ173" s="991"/>
      <c r="IKA173" s="991"/>
      <c r="IKB173" s="991"/>
      <c r="IKC173" s="991"/>
      <c r="IKD173" s="991"/>
      <c r="IKE173" s="991"/>
      <c r="IKF173" s="991"/>
      <c r="IKG173" s="991"/>
      <c r="IKH173" s="991"/>
      <c r="IKI173" s="991"/>
      <c r="IKJ173" s="991"/>
      <c r="IKK173" s="991"/>
      <c r="IKL173" s="991"/>
      <c r="IKM173" s="991"/>
      <c r="IKN173" s="991"/>
      <c r="IKO173" s="991"/>
      <c r="IKP173" s="991"/>
      <c r="IKQ173" s="991"/>
      <c r="IKR173" s="991"/>
      <c r="IKS173" s="991"/>
      <c r="IKT173" s="991"/>
      <c r="IKU173" s="991"/>
      <c r="IKV173" s="991"/>
      <c r="IKW173" s="991"/>
      <c r="IKX173" s="991"/>
      <c r="IKY173" s="991"/>
      <c r="IKZ173" s="991"/>
      <c r="ILA173" s="991"/>
      <c r="ILB173" s="991"/>
      <c r="ILC173" s="991"/>
      <c r="ILD173" s="991"/>
      <c r="ILE173" s="991"/>
      <c r="ILF173" s="991"/>
      <c r="ILG173" s="991"/>
      <c r="ILH173" s="991"/>
      <c r="ILI173" s="991"/>
      <c r="ILJ173" s="991"/>
      <c r="ILK173" s="991"/>
      <c r="ILL173" s="991"/>
      <c r="ILM173" s="991"/>
      <c r="ILN173" s="991"/>
      <c r="ILO173" s="991"/>
      <c r="ILP173" s="991"/>
      <c r="ILQ173" s="991"/>
      <c r="ILR173" s="991"/>
      <c r="ILS173" s="991"/>
      <c r="ILT173" s="991"/>
      <c r="ILU173" s="991"/>
      <c r="ILV173" s="991"/>
      <c r="ILW173" s="991"/>
      <c r="ILX173" s="991"/>
      <c r="ILY173" s="991"/>
      <c r="ILZ173" s="991"/>
      <c r="IMA173" s="991"/>
      <c r="IMB173" s="991"/>
      <c r="IMC173" s="991"/>
      <c r="IMD173" s="991"/>
      <c r="IME173" s="991"/>
      <c r="IMF173" s="991"/>
      <c r="IMG173" s="991"/>
      <c r="IMH173" s="991"/>
      <c r="IMI173" s="991"/>
      <c r="IMJ173" s="991"/>
      <c r="IMK173" s="991"/>
      <c r="IML173" s="991"/>
      <c r="IMM173" s="991"/>
      <c r="IMN173" s="991"/>
      <c r="IMO173" s="991"/>
      <c r="IMP173" s="991"/>
      <c r="IMQ173" s="991"/>
      <c r="IMR173" s="991"/>
      <c r="IMS173" s="991"/>
      <c r="IMT173" s="991"/>
      <c r="IMU173" s="991"/>
      <c r="IMV173" s="991"/>
      <c r="IMW173" s="991"/>
      <c r="IMX173" s="991"/>
      <c r="IMY173" s="991"/>
      <c r="IMZ173" s="991"/>
      <c r="INA173" s="991"/>
      <c r="INB173" s="991"/>
      <c r="INC173" s="991"/>
      <c r="IND173" s="991"/>
      <c r="INE173" s="991"/>
      <c r="INF173" s="991"/>
      <c r="ING173" s="991"/>
      <c r="INH173" s="991"/>
      <c r="INI173" s="991"/>
      <c r="INJ173" s="991"/>
      <c r="INK173" s="991"/>
      <c r="INL173" s="991"/>
      <c r="INM173" s="991"/>
      <c r="INN173" s="991"/>
      <c r="INO173" s="991"/>
      <c r="INP173" s="991"/>
      <c r="INQ173" s="991"/>
      <c r="INR173" s="991"/>
      <c r="INS173" s="991"/>
      <c r="INT173" s="991"/>
      <c r="INU173" s="991"/>
      <c r="INV173" s="991"/>
      <c r="INW173" s="991"/>
      <c r="INX173" s="991"/>
      <c r="INY173" s="991"/>
      <c r="INZ173" s="991"/>
      <c r="IOA173" s="991"/>
      <c r="IOB173" s="991"/>
      <c r="IOC173" s="991"/>
      <c r="IOD173" s="991"/>
      <c r="IOE173" s="991"/>
      <c r="IOF173" s="991"/>
      <c r="IOG173" s="991"/>
      <c r="IOH173" s="991"/>
      <c r="IOI173" s="991"/>
      <c r="IOJ173" s="991"/>
      <c r="IOK173" s="991"/>
      <c r="IOL173" s="991"/>
      <c r="IOM173" s="991"/>
      <c r="ION173" s="991"/>
      <c r="IOO173" s="991"/>
      <c r="IOP173" s="991"/>
      <c r="IOQ173" s="991"/>
      <c r="IOR173" s="991"/>
      <c r="IOS173" s="991"/>
      <c r="IOT173" s="991"/>
      <c r="IOU173" s="991"/>
      <c r="IOV173" s="991"/>
      <c r="IOW173" s="991"/>
      <c r="IOX173" s="991"/>
      <c r="IOY173" s="991"/>
      <c r="IOZ173" s="991"/>
      <c r="IPA173" s="991"/>
      <c r="IPB173" s="991"/>
      <c r="IPC173" s="991"/>
      <c r="IPD173" s="991"/>
      <c r="IPE173" s="991"/>
      <c r="IPF173" s="991"/>
      <c r="IPG173" s="991"/>
      <c r="IPH173" s="991"/>
      <c r="IPI173" s="991"/>
      <c r="IPJ173" s="991"/>
      <c r="IPK173" s="991"/>
      <c r="IPL173" s="991"/>
      <c r="IPM173" s="991"/>
      <c r="IPN173" s="991"/>
      <c r="IPO173" s="991"/>
      <c r="IPP173" s="991"/>
      <c r="IPQ173" s="991"/>
      <c r="IPR173" s="991"/>
      <c r="IPS173" s="991"/>
      <c r="IPT173" s="991"/>
      <c r="IPU173" s="991"/>
      <c r="IPV173" s="991"/>
      <c r="IPW173" s="991"/>
      <c r="IPX173" s="991"/>
      <c r="IPY173" s="991"/>
      <c r="IPZ173" s="991"/>
      <c r="IQA173" s="991"/>
      <c r="IQB173" s="991"/>
      <c r="IQC173" s="991"/>
      <c r="IQD173" s="991"/>
      <c r="IQE173" s="991"/>
      <c r="IQF173" s="991"/>
      <c r="IQG173" s="991"/>
      <c r="IQH173" s="991"/>
      <c r="IQI173" s="991"/>
      <c r="IQJ173" s="991"/>
      <c r="IQK173" s="991"/>
      <c r="IQL173" s="991"/>
      <c r="IQM173" s="991"/>
      <c r="IQN173" s="991"/>
      <c r="IQO173" s="991"/>
      <c r="IQP173" s="991"/>
      <c r="IQQ173" s="991"/>
      <c r="IQR173" s="991"/>
      <c r="IQS173" s="991"/>
      <c r="IQT173" s="991"/>
      <c r="IQU173" s="991"/>
      <c r="IQV173" s="991"/>
      <c r="IQW173" s="991"/>
      <c r="IQX173" s="991"/>
      <c r="IQY173" s="991"/>
      <c r="IQZ173" s="991"/>
      <c r="IRA173" s="991"/>
      <c r="IRB173" s="991"/>
      <c r="IRC173" s="991"/>
      <c r="IRD173" s="991"/>
      <c r="IRE173" s="991"/>
      <c r="IRF173" s="991"/>
      <c r="IRG173" s="991"/>
      <c r="IRH173" s="991"/>
      <c r="IRI173" s="991"/>
      <c r="IRJ173" s="991"/>
      <c r="IRK173" s="991"/>
      <c r="IRL173" s="991"/>
      <c r="IRM173" s="991"/>
      <c r="IRN173" s="991"/>
      <c r="IRO173" s="991"/>
      <c r="IRP173" s="991"/>
      <c r="IRQ173" s="991"/>
      <c r="IRR173" s="991"/>
      <c r="IRS173" s="991"/>
      <c r="IRT173" s="991"/>
      <c r="IRU173" s="991"/>
      <c r="IRV173" s="991"/>
      <c r="IRW173" s="991"/>
      <c r="IRX173" s="991"/>
      <c r="IRY173" s="991"/>
      <c r="IRZ173" s="991"/>
      <c r="ISA173" s="991"/>
      <c r="ISB173" s="991"/>
      <c r="ISC173" s="991"/>
      <c r="ISD173" s="991"/>
      <c r="ISE173" s="991"/>
      <c r="ISF173" s="991"/>
      <c r="ISG173" s="991"/>
      <c r="ISH173" s="991"/>
      <c r="ISI173" s="991"/>
      <c r="ISJ173" s="991"/>
      <c r="ISK173" s="991"/>
      <c r="ISL173" s="991"/>
      <c r="ISM173" s="991"/>
      <c r="ISN173" s="991"/>
      <c r="ISO173" s="991"/>
      <c r="ISP173" s="991"/>
      <c r="ISQ173" s="991"/>
      <c r="ISR173" s="991"/>
      <c r="ISS173" s="991"/>
      <c r="IST173" s="991"/>
      <c r="ISU173" s="991"/>
      <c r="ISV173" s="991"/>
      <c r="ISW173" s="991"/>
      <c r="ISX173" s="991"/>
      <c r="ISY173" s="991"/>
      <c r="ISZ173" s="991"/>
      <c r="ITA173" s="991"/>
      <c r="ITB173" s="991"/>
      <c r="ITC173" s="991"/>
      <c r="ITD173" s="991"/>
      <c r="ITE173" s="991"/>
      <c r="ITF173" s="991"/>
      <c r="ITG173" s="991"/>
      <c r="ITH173" s="991"/>
      <c r="ITI173" s="991"/>
      <c r="ITJ173" s="991"/>
      <c r="ITK173" s="991"/>
      <c r="ITL173" s="991"/>
      <c r="ITM173" s="991"/>
      <c r="ITN173" s="991"/>
      <c r="ITO173" s="991"/>
      <c r="ITP173" s="991"/>
      <c r="ITQ173" s="991"/>
      <c r="ITR173" s="991"/>
      <c r="ITS173" s="991"/>
      <c r="ITT173" s="991"/>
      <c r="ITU173" s="991"/>
      <c r="ITV173" s="991"/>
      <c r="ITW173" s="991"/>
      <c r="ITX173" s="991"/>
      <c r="ITY173" s="991"/>
      <c r="ITZ173" s="991"/>
      <c r="IUA173" s="991"/>
      <c r="IUB173" s="991"/>
      <c r="IUC173" s="991"/>
      <c r="IUD173" s="991"/>
      <c r="IUE173" s="991"/>
      <c r="IUF173" s="991"/>
      <c r="IUG173" s="991"/>
      <c r="IUH173" s="991"/>
      <c r="IUI173" s="991"/>
      <c r="IUJ173" s="991"/>
      <c r="IUK173" s="991"/>
      <c r="IUL173" s="991"/>
      <c r="IUM173" s="991"/>
      <c r="IUN173" s="991"/>
      <c r="IUO173" s="991"/>
      <c r="IUP173" s="991"/>
      <c r="IUQ173" s="991"/>
      <c r="IUR173" s="991"/>
      <c r="IUS173" s="991"/>
      <c r="IUT173" s="991"/>
      <c r="IUU173" s="991"/>
      <c r="IUV173" s="991"/>
      <c r="IUW173" s="991"/>
      <c r="IUX173" s="991"/>
      <c r="IUY173" s="991"/>
      <c r="IUZ173" s="991"/>
      <c r="IVA173" s="991"/>
      <c r="IVB173" s="991"/>
      <c r="IVC173" s="991"/>
      <c r="IVD173" s="991"/>
      <c r="IVE173" s="991"/>
      <c r="IVF173" s="991"/>
      <c r="IVG173" s="991"/>
      <c r="IVH173" s="991"/>
      <c r="IVI173" s="991"/>
      <c r="IVJ173" s="991"/>
      <c r="IVK173" s="991"/>
      <c r="IVL173" s="991"/>
      <c r="IVM173" s="991"/>
      <c r="IVN173" s="991"/>
      <c r="IVO173" s="991"/>
      <c r="IVP173" s="991"/>
      <c r="IVQ173" s="991"/>
      <c r="IVR173" s="991"/>
      <c r="IVS173" s="991"/>
      <c r="IVT173" s="991"/>
      <c r="IVU173" s="991"/>
      <c r="IVV173" s="991"/>
      <c r="IVW173" s="991"/>
      <c r="IVX173" s="991"/>
      <c r="IVY173" s="991"/>
      <c r="IVZ173" s="991"/>
      <c r="IWA173" s="991"/>
      <c r="IWB173" s="991"/>
      <c r="IWC173" s="991"/>
      <c r="IWD173" s="991"/>
      <c r="IWE173" s="991"/>
      <c r="IWF173" s="991"/>
      <c r="IWG173" s="991"/>
      <c r="IWH173" s="991"/>
      <c r="IWI173" s="991"/>
      <c r="IWJ173" s="991"/>
      <c r="IWK173" s="991"/>
      <c r="IWL173" s="991"/>
      <c r="IWM173" s="991"/>
      <c r="IWN173" s="991"/>
      <c r="IWO173" s="991"/>
      <c r="IWP173" s="991"/>
      <c r="IWQ173" s="991"/>
      <c r="IWR173" s="991"/>
      <c r="IWS173" s="991"/>
      <c r="IWT173" s="991"/>
      <c r="IWU173" s="991"/>
      <c r="IWV173" s="991"/>
      <c r="IWW173" s="991"/>
      <c r="IWX173" s="991"/>
      <c r="IWY173" s="991"/>
      <c r="IWZ173" s="991"/>
      <c r="IXA173" s="991"/>
      <c r="IXB173" s="991"/>
      <c r="IXC173" s="991"/>
      <c r="IXD173" s="991"/>
      <c r="IXE173" s="991"/>
      <c r="IXF173" s="991"/>
      <c r="IXG173" s="991"/>
      <c r="IXH173" s="991"/>
      <c r="IXI173" s="991"/>
      <c r="IXJ173" s="991"/>
      <c r="IXK173" s="991"/>
      <c r="IXL173" s="991"/>
      <c r="IXM173" s="991"/>
      <c r="IXN173" s="991"/>
      <c r="IXO173" s="991"/>
      <c r="IXP173" s="991"/>
      <c r="IXQ173" s="991"/>
      <c r="IXR173" s="991"/>
      <c r="IXS173" s="991"/>
      <c r="IXT173" s="991"/>
      <c r="IXU173" s="991"/>
      <c r="IXV173" s="991"/>
      <c r="IXW173" s="991"/>
      <c r="IXX173" s="991"/>
      <c r="IXY173" s="991"/>
      <c r="IXZ173" s="991"/>
      <c r="IYA173" s="991"/>
      <c r="IYB173" s="991"/>
      <c r="IYC173" s="991"/>
      <c r="IYD173" s="991"/>
      <c r="IYE173" s="991"/>
      <c r="IYF173" s="991"/>
      <c r="IYG173" s="991"/>
      <c r="IYH173" s="991"/>
      <c r="IYI173" s="991"/>
      <c r="IYJ173" s="991"/>
      <c r="IYK173" s="991"/>
      <c r="IYL173" s="991"/>
      <c r="IYM173" s="991"/>
      <c r="IYN173" s="991"/>
      <c r="IYO173" s="991"/>
      <c r="IYP173" s="991"/>
      <c r="IYQ173" s="991"/>
      <c r="IYR173" s="991"/>
      <c r="IYS173" s="991"/>
      <c r="IYT173" s="991"/>
      <c r="IYU173" s="991"/>
      <c r="IYV173" s="991"/>
      <c r="IYW173" s="991"/>
      <c r="IYX173" s="991"/>
      <c r="IYY173" s="991"/>
      <c r="IYZ173" s="991"/>
      <c r="IZA173" s="991"/>
      <c r="IZB173" s="991"/>
      <c r="IZC173" s="991"/>
      <c r="IZD173" s="991"/>
      <c r="IZE173" s="991"/>
      <c r="IZF173" s="991"/>
      <c r="IZG173" s="991"/>
      <c r="IZH173" s="991"/>
      <c r="IZI173" s="991"/>
      <c r="IZJ173" s="991"/>
      <c r="IZK173" s="991"/>
      <c r="IZL173" s="991"/>
      <c r="IZM173" s="991"/>
      <c r="IZN173" s="991"/>
      <c r="IZO173" s="991"/>
      <c r="IZP173" s="991"/>
      <c r="IZQ173" s="991"/>
      <c r="IZR173" s="991"/>
      <c r="IZS173" s="991"/>
      <c r="IZT173" s="991"/>
      <c r="IZU173" s="991"/>
      <c r="IZV173" s="991"/>
      <c r="IZW173" s="991"/>
      <c r="IZX173" s="991"/>
      <c r="IZY173" s="991"/>
      <c r="IZZ173" s="991"/>
      <c r="JAA173" s="991"/>
      <c r="JAB173" s="991"/>
      <c r="JAC173" s="991"/>
      <c r="JAD173" s="991"/>
      <c r="JAE173" s="991"/>
      <c r="JAF173" s="991"/>
      <c r="JAG173" s="991"/>
      <c r="JAH173" s="991"/>
      <c r="JAI173" s="991"/>
      <c r="JAJ173" s="991"/>
      <c r="JAK173" s="991"/>
      <c r="JAL173" s="991"/>
      <c r="JAM173" s="991"/>
      <c r="JAN173" s="991"/>
      <c r="JAO173" s="991"/>
      <c r="JAP173" s="991"/>
      <c r="JAQ173" s="991"/>
      <c r="JAR173" s="991"/>
      <c r="JAS173" s="991"/>
      <c r="JAT173" s="991"/>
      <c r="JAU173" s="991"/>
      <c r="JAV173" s="991"/>
      <c r="JAW173" s="991"/>
      <c r="JAX173" s="991"/>
      <c r="JAY173" s="991"/>
      <c r="JAZ173" s="991"/>
      <c r="JBA173" s="991"/>
      <c r="JBB173" s="991"/>
      <c r="JBC173" s="991"/>
      <c r="JBD173" s="991"/>
      <c r="JBE173" s="991"/>
      <c r="JBF173" s="991"/>
      <c r="JBG173" s="991"/>
      <c r="JBH173" s="991"/>
      <c r="JBI173" s="991"/>
      <c r="JBJ173" s="991"/>
      <c r="JBK173" s="991"/>
      <c r="JBL173" s="991"/>
      <c r="JBM173" s="991"/>
      <c r="JBN173" s="991"/>
      <c r="JBO173" s="991"/>
      <c r="JBP173" s="991"/>
      <c r="JBQ173" s="991"/>
      <c r="JBR173" s="991"/>
      <c r="JBS173" s="991"/>
      <c r="JBT173" s="991"/>
      <c r="JBU173" s="991"/>
      <c r="JBV173" s="991"/>
      <c r="JBW173" s="991"/>
      <c r="JBX173" s="991"/>
      <c r="JBY173" s="991"/>
      <c r="JBZ173" s="991"/>
      <c r="JCA173" s="991"/>
      <c r="JCB173" s="991"/>
      <c r="JCC173" s="991"/>
      <c r="JCD173" s="991"/>
      <c r="JCE173" s="991"/>
      <c r="JCF173" s="991"/>
      <c r="JCG173" s="991"/>
      <c r="JCH173" s="991"/>
      <c r="JCI173" s="991"/>
      <c r="JCJ173" s="991"/>
      <c r="JCK173" s="991"/>
      <c r="JCL173" s="991"/>
      <c r="JCM173" s="991"/>
      <c r="JCN173" s="991"/>
      <c r="JCO173" s="991"/>
      <c r="JCP173" s="991"/>
      <c r="JCQ173" s="991"/>
      <c r="JCR173" s="991"/>
      <c r="JCS173" s="991"/>
      <c r="JCT173" s="991"/>
      <c r="JCU173" s="991"/>
      <c r="JCV173" s="991"/>
      <c r="JCW173" s="991"/>
      <c r="JCX173" s="991"/>
      <c r="JCY173" s="991"/>
      <c r="JCZ173" s="991"/>
      <c r="JDA173" s="991"/>
      <c r="JDB173" s="991"/>
      <c r="JDC173" s="991"/>
      <c r="JDD173" s="991"/>
      <c r="JDE173" s="991"/>
      <c r="JDF173" s="991"/>
      <c r="JDG173" s="991"/>
      <c r="JDH173" s="991"/>
      <c r="JDI173" s="991"/>
      <c r="JDJ173" s="991"/>
      <c r="JDK173" s="991"/>
      <c r="JDL173" s="991"/>
      <c r="JDM173" s="991"/>
      <c r="JDN173" s="991"/>
      <c r="JDO173" s="991"/>
      <c r="JDP173" s="991"/>
      <c r="JDQ173" s="991"/>
      <c r="JDR173" s="991"/>
      <c r="JDS173" s="991"/>
      <c r="JDT173" s="991"/>
      <c r="JDU173" s="991"/>
      <c r="JDV173" s="991"/>
      <c r="JDW173" s="991"/>
      <c r="JDX173" s="991"/>
      <c r="JDY173" s="991"/>
      <c r="JDZ173" s="991"/>
      <c r="JEA173" s="991"/>
      <c r="JEB173" s="991"/>
      <c r="JEC173" s="991"/>
      <c r="JED173" s="991"/>
      <c r="JEE173" s="991"/>
      <c r="JEF173" s="991"/>
      <c r="JEG173" s="991"/>
      <c r="JEH173" s="991"/>
      <c r="JEI173" s="991"/>
      <c r="JEJ173" s="991"/>
      <c r="JEK173" s="991"/>
      <c r="JEL173" s="991"/>
      <c r="JEM173" s="991"/>
      <c r="JEN173" s="991"/>
      <c r="JEO173" s="991"/>
      <c r="JEP173" s="991"/>
      <c r="JEQ173" s="991"/>
      <c r="JER173" s="991"/>
      <c r="JES173" s="991"/>
      <c r="JET173" s="991"/>
      <c r="JEU173" s="991"/>
      <c r="JEV173" s="991"/>
      <c r="JEW173" s="991"/>
      <c r="JEX173" s="991"/>
      <c r="JEY173" s="991"/>
      <c r="JEZ173" s="991"/>
      <c r="JFA173" s="991"/>
      <c r="JFB173" s="991"/>
      <c r="JFC173" s="991"/>
      <c r="JFD173" s="991"/>
      <c r="JFE173" s="991"/>
      <c r="JFF173" s="991"/>
      <c r="JFG173" s="991"/>
      <c r="JFH173" s="991"/>
      <c r="JFI173" s="991"/>
      <c r="JFJ173" s="991"/>
      <c r="JFK173" s="991"/>
      <c r="JFL173" s="991"/>
      <c r="JFM173" s="991"/>
      <c r="JFN173" s="991"/>
      <c r="JFO173" s="991"/>
      <c r="JFP173" s="991"/>
      <c r="JFQ173" s="991"/>
      <c r="JFR173" s="991"/>
      <c r="JFS173" s="991"/>
      <c r="JFT173" s="991"/>
      <c r="JFU173" s="991"/>
      <c r="JFV173" s="991"/>
      <c r="JFW173" s="991"/>
      <c r="JFX173" s="991"/>
      <c r="JFY173" s="991"/>
      <c r="JFZ173" s="991"/>
      <c r="JGA173" s="991"/>
      <c r="JGB173" s="991"/>
      <c r="JGC173" s="991"/>
      <c r="JGD173" s="991"/>
      <c r="JGE173" s="991"/>
      <c r="JGF173" s="991"/>
      <c r="JGG173" s="991"/>
      <c r="JGH173" s="991"/>
      <c r="JGI173" s="991"/>
      <c r="JGJ173" s="991"/>
      <c r="JGK173" s="991"/>
      <c r="JGL173" s="991"/>
      <c r="JGM173" s="991"/>
      <c r="JGN173" s="991"/>
      <c r="JGO173" s="991"/>
      <c r="JGP173" s="991"/>
      <c r="JGQ173" s="991"/>
      <c r="JGR173" s="991"/>
      <c r="JGS173" s="991"/>
      <c r="JGT173" s="991"/>
      <c r="JGU173" s="991"/>
      <c r="JGV173" s="991"/>
      <c r="JGW173" s="991"/>
      <c r="JGX173" s="991"/>
      <c r="JGY173" s="991"/>
      <c r="JGZ173" s="991"/>
      <c r="JHA173" s="991"/>
      <c r="JHB173" s="991"/>
      <c r="JHC173" s="991"/>
      <c r="JHD173" s="991"/>
      <c r="JHE173" s="991"/>
      <c r="JHF173" s="991"/>
      <c r="JHG173" s="991"/>
      <c r="JHH173" s="991"/>
      <c r="JHI173" s="991"/>
      <c r="JHJ173" s="991"/>
      <c r="JHK173" s="991"/>
      <c r="JHL173" s="991"/>
      <c r="JHM173" s="991"/>
      <c r="JHN173" s="991"/>
      <c r="JHO173" s="991"/>
      <c r="JHP173" s="991"/>
      <c r="JHQ173" s="991"/>
      <c r="JHR173" s="991"/>
      <c r="JHS173" s="991"/>
      <c r="JHT173" s="991"/>
      <c r="JHU173" s="991"/>
      <c r="JHV173" s="991"/>
      <c r="JHW173" s="991"/>
      <c r="JHX173" s="991"/>
      <c r="JHY173" s="991"/>
      <c r="JHZ173" s="991"/>
      <c r="JIA173" s="991"/>
      <c r="JIB173" s="991"/>
      <c r="JIC173" s="991"/>
      <c r="JID173" s="991"/>
      <c r="JIE173" s="991"/>
      <c r="JIF173" s="991"/>
      <c r="JIG173" s="991"/>
      <c r="JIH173" s="991"/>
      <c r="JII173" s="991"/>
      <c r="JIJ173" s="991"/>
      <c r="JIK173" s="991"/>
      <c r="JIL173" s="991"/>
      <c r="JIM173" s="991"/>
      <c r="JIN173" s="991"/>
      <c r="JIO173" s="991"/>
      <c r="JIP173" s="991"/>
      <c r="JIQ173" s="991"/>
      <c r="JIR173" s="991"/>
      <c r="JIS173" s="991"/>
      <c r="JIT173" s="991"/>
      <c r="JIU173" s="991"/>
      <c r="JIV173" s="991"/>
      <c r="JIW173" s="991"/>
      <c r="JIX173" s="991"/>
      <c r="JIY173" s="991"/>
      <c r="JIZ173" s="991"/>
      <c r="JJA173" s="991"/>
      <c r="JJB173" s="991"/>
      <c r="JJC173" s="991"/>
      <c r="JJD173" s="991"/>
      <c r="JJE173" s="991"/>
      <c r="JJF173" s="991"/>
      <c r="JJG173" s="991"/>
      <c r="JJH173" s="991"/>
      <c r="JJI173" s="991"/>
      <c r="JJJ173" s="991"/>
      <c r="JJK173" s="991"/>
      <c r="JJL173" s="991"/>
      <c r="JJM173" s="991"/>
      <c r="JJN173" s="991"/>
      <c r="JJO173" s="991"/>
      <c r="JJP173" s="991"/>
      <c r="JJQ173" s="991"/>
      <c r="JJR173" s="991"/>
      <c r="JJS173" s="991"/>
      <c r="JJT173" s="991"/>
      <c r="JJU173" s="991"/>
      <c r="JJV173" s="991"/>
      <c r="JJW173" s="991"/>
      <c r="JJX173" s="991"/>
      <c r="JJY173" s="991"/>
      <c r="JJZ173" s="991"/>
      <c r="JKA173" s="991"/>
      <c r="JKB173" s="991"/>
      <c r="JKC173" s="991"/>
      <c r="JKD173" s="991"/>
      <c r="JKE173" s="991"/>
      <c r="JKF173" s="991"/>
      <c r="JKG173" s="991"/>
      <c r="JKH173" s="991"/>
      <c r="JKI173" s="991"/>
      <c r="JKJ173" s="991"/>
      <c r="JKK173" s="991"/>
      <c r="JKL173" s="991"/>
      <c r="JKM173" s="991"/>
      <c r="JKN173" s="991"/>
      <c r="JKO173" s="991"/>
      <c r="JKP173" s="991"/>
      <c r="JKQ173" s="991"/>
      <c r="JKR173" s="991"/>
      <c r="JKS173" s="991"/>
      <c r="JKT173" s="991"/>
      <c r="JKU173" s="991"/>
      <c r="JKV173" s="991"/>
      <c r="JKW173" s="991"/>
      <c r="JKX173" s="991"/>
      <c r="JKY173" s="991"/>
      <c r="JKZ173" s="991"/>
      <c r="JLA173" s="991"/>
      <c r="JLB173" s="991"/>
      <c r="JLC173" s="991"/>
      <c r="JLD173" s="991"/>
      <c r="JLE173" s="991"/>
      <c r="JLF173" s="991"/>
      <c r="JLG173" s="991"/>
      <c r="JLH173" s="991"/>
      <c r="JLI173" s="991"/>
      <c r="JLJ173" s="991"/>
      <c r="JLK173" s="991"/>
      <c r="JLL173" s="991"/>
      <c r="JLM173" s="991"/>
      <c r="JLN173" s="991"/>
      <c r="JLO173" s="991"/>
      <c r="JLP173" s="991"/>
      <c r="JLQ173" s="991"/>
      <c r="JLR173" s="991"/>
      <c r="JLS173" s="991"/>
      <c r="JLT173" s="991"/>
      <c r="JLU173" s="991"/>
      <c r="JLV173" s="991"/>
      <c r="JLW173" s="991"/>
      <c r="JLX173" s="991"/>
      <c r="JLY173" s="991"/>
      <c r="JLZ173" s="991"/>
      <c r="JMA173" s="991"/>
      <c r="JMB173" s="991"/>
      <c r="JMC173" s="991"/>
      <c r="JMD173" s="991"/>
      <c r="JME173" s="991"/>
      <c r="JMF173" s="991"/>
      <c r="JMG173" s="991"/>
      <c r="JMH173" s="991"/>
      <c r="JMI173" s="991"/>
      <c r="JMJ173" s="991"/>
      <c r="JMK173" s="991"/>
      <c r="JML173" s="991"/>
      <c r="JMM173" s="991"/>
      <c r="JMN173" s="991"/>
      <c r="JMO173" s="991"/>
      <c r="JMP173" s="991"/>
      <c r="JMQ173" s="991"/>
      <c r="JMR173" s="991"/>
      <c r="JMS173" s="991"/>
      <c r="JMT173" s="991"/>
      <c r="JMU173" s="991"/>
      <c r="JMV173" s="991"/>
      <c r="JMW173" s="991"/>
      <c r="JMX173" s="991"/>
      <c r="JMY173" s="991"/>
      <c r="JMZ173" s="991"/>
      <c r="JNA173" s="991"/>
      <c r="JNB173" s="991"/>
      <c r="JNC173" s="991"/>
      <c r="JND173" s="991"/>
      <c r="JNE173" s="991"/>
      <c r="JNF173" s="991"/>
      <c r="JNG173" s="991"/>
      <c r="JNH173" s="991"/>
      <c r="JNI173" s="991"/>
      <c r="JNJ173" s="991"/>
      <c r="JNK173" s="991"/>
      <c r="JNL173" s="991"/>
      <c r="JNM173" s="991"/>
      <c r="JNN173" s="991"/>
      <c r="JNO173" s="991"/>
      <c r="JNP173" s="991"/>
      <c r="JNQ173" s="991"/>
      <c r="JNR173" s="991"/>
      <c r="JNS173" s="991"/>
      <c r="JNT173" s="991"/>
      <c r="JNU173" s="991"/>
      <c r="JNV173" s="991"/>
      <c r="JNW173" s="991"/>
      <c r="JNX173" s="991"/>
      <c r="JNY173" s="991"/>
      <c r="JNZ173" s="991"/>
      <c r="JOA173" s="991"/>
      <c r="JOB173" s="991"/>
      <c r="JOC173" s="991"/>
      <c r="JOD173" s="991"/>
      <c r="JOE173" s="991"/>
      <c r="JOF173" s="991"/>
      <c r="JOG173" s="991"/>
      <c r="JOH173" s="991"/>
      <c r="JOI173" s="991"/>
      <c r="JOJ173" s="991"/>
      <c r="JOK173" s="991"/>
      <c r="JOL173" s="991"/>
      <c r="JOM173" s="991"/>
      <c r="JON173" s="991"/>
      <c r="JOO173" s="991"/>
      <c r="JOP173" s="991"/>
      <c r="JOQ173" s="991"/>
      <c r="JOR173" s="991"/>
      <c r="JOS173" s="991"/>
      <c r="JOT173" s="991"/>
      <c r="JOU173" s="991"/>
      <c r="JOV173" s="991"/>
      <c r="JOW173" s="991"/>
      <c r="JOX173" s="991"/>
      <c r="JOY173" s="991"/>
      <c r="JOZ173" s="991"/>
      <c r="JPA173" s="991"/>
      <c r="JPB173" s="991"/>
      <c r="JPC173" s="991"/>
      <c r="JPD173" s="991"/>
      <c r="JPE173" s="991"/>
      <c r="JPF173" s="991"/>
      <c r="JPG173" s="991"/>
      <c r="JPH173" s="991"/>
      <c r="JPI173" s="991"/>
      <c r="JPJ173" s="991"/>
      <c r="JPK173" s="991"/>
      <c r="JPL173" s="991"/>
      <c r="JPM173" s="991"/>
      <c r="JPN173" s="991"/>
      <c r="JPO173" s="991"/>
      <c r="JPP173" s="991"/>
      <c r="JPQ173" s="991"/>
      <c r="JPR173" s="991"/>
      <c r="JPS173" s="991"/>
      <c r="JPT173" s="991"/>
      <c r="JPU173" s="991"/>
      <c r="JPV173" s="991"/>
      <c r="JPW173" s="991"/>
      <c r="JPX173" s="991"/>
      <c r="JPY173" s="991"/>
      <c r="JPZ173" s="991"/>
      <c r="JQA173" s="991"/>
      <c r="JQB173" s="991"/>
      <c r="JQC173" s="991"/>
      <c r="JQD173" s="991"/>
      <c r="JQE173" s="991"/>
      <c r="JQF173" s="991"/>
      <c r="JQG173" s="991"/>
      <c r="JQH173" s="991"/>
      <c r="JQI173" s="991"/>
      <c r="JQJ173" s="991"/>
      <c r="JQK173" s="991"/>
      <c r="JQL173" s="991"/>
      <c r="JQM173" s="991"/>
      <c r="JQN173" s="991"/>
      <c r="JQO173" s="991"/>
      <c r="JQP173" s="991"/>
      <c r="JQQ173" s="991"/>
      <c r="JQR173" s="991"/>
      <c r="JQS173" s="991"/>
      <c r="JQT173" s="991"/>
      <c r="JQU173" s="991"/>
      <c r="JQV173" s="991"/>
      <c r="JQW173" s="991"/>
      <c r="JQX173" s="991"/>
      <c r="JQY173" s="991"/>
      <c r="JQZ173" s="991"/>
      <c r="JRA173" s="991"/>
      <c r="JRB173" s="991"/>
      <c r="JRC173" s="991"/>
      <c r="JRD173" s="991"/>
      <c r="JRE173" s="991"/>
      <c r="JRF173" s="991"/>
      <c r="JRG173" s="991"/>
      <c r="JRH173" s="991"/>
      <c r="JRI173" s="991"/>
      <c r="JRJ173" s="991"/>
      <c r="JRK173" s="991"/>
      <c r="JRL173" s="991"/>
      <c r="JRM173" s="991"/>
      <c r="JRN173" s="991"/>
      <c r="JRO173" s="991"/>
      <c r="JRP173" s="991"/>
      <c r="JRQ173" s="991"/>
      <c r="JRR173" s="991"/>
      <c r="JRS173" s="991"/>
      <c r="JRT173" s="991"/>
      <c r="JRU173" s="991"/>
      <c r="JRV173" s="991"/>
      <c r="JRW173" s="991"/>
      <c r="JRX173" s="991"/>
      <c r="JRY173" s="991"/>
      <c r="JRZ173" s="991"/>
      <c r="JSA173" s="991"/>
      <c r="JSB173" s="991"/>
      <c r="JSC173" s="991"/>
      <c r="JSD173" s="991"/>
      <c r="JSE173" s="991"/>
      <c r="JSF173" s="991"/>
      <c r="JSG173" s="991"/>
      <c r="JSH173" s="991"/>
      <c r="JSI173" s="991"/>
      <c r="JSJ173" s="991"/>
      <c r="JSK173" s="991"/>
      <c r="JSL173" s="991"/>
      <c r="JSM173" s="991"/>
      <c r="JSN173" s="991"/>
      <c r="JSO173" s="991"/>
      <c r="JSP173" s="991"/>
      <c r="JSQ173" s="991"/>
      <c r="JSR173" s="991"/>
      <c r="JSS173" s="991"/>
      <c r="JST173" s="991"/>
      <c r="JSU173" s="991"/>
      <c r="JSV173" s="991"/>
      <c r="JSW173" s="991"/>
      <c r="JSX173" s="991"/>
      <c r="JSY173" s="991"/>
      <c r="JSZ173" s="991"/>
      <c r="JTA173" s="991"/>
      <c r="JTB173" s="991"/>
      <c r="JTC173" s="991"/>
      <c r="JTD173" s="991"/>
      <c r="JTE173" s="991"/>
      <c r="JTF173" s="991"/>
      <c r="JTG173" s="991"/>
      <c r="JTH173" s="991"/>
      <c r="JTI173" s="991"/>
      <c r="JTJ173" s="991"/>
      <c r="JTK173" s="991"/>
      <c r="JTL173" s="991"/>
      <c r="JTM173" s="991"/>
      <c r="JTN173" s="991"/>
      <c r="JTO173" s="991"/>
      <c r="JTP173" s="991"/>
      <c r="JTQ173" s="991"/>
      <c r="JTR173" s="991"/>
      <c r="JTS173" s="991"/>
      <c r="JTT173" s="991"/>
      <c r="JTU173" s="991"/>
      <c r="JTV173" s="991"/>
      <c r="JTW173" s="991"/>
      <c r="JTX173" s="991"/>
      <c r="JTY173" s="991"/>
      <c r="JTZ173" s="991"/>
      <c r="JUA173" s="991"/>
      <c r="JUB173" s="991"/>
      <c r="JUC173" s="991"/>
      <c r="JUD173" s="991"/>
      <c r="JUE173" s="991"/>
      <c r="JUF173" s="991"/>
      <c r="JUG173" s="991"/>
      <c r="JUH173" s="991"/>
      <c r="JUI173" s="991"/>
      <c r="JUJ173" s="991"/>
      <c r="JUK173" s="991"/>
      <c r="JUL173" s="991"/>
      <c r="JUM173" s="991"/>
      <c r="JUN173" s="991"/>
      <c r="JUO173" s="991"/>
      <c r="JUP173" s="991"/>
      <c r="JUQ173" s="991"/>
      <c r="JUR173" s="991"/>
      <c r="JUS173" s="991"/>
      <c r="JUT173" s="991"/>
      <c r="JUU173" s="991"/>
      <c r="JUV173" s="991"/>
      <c r="JUW173" s="991"/>
      <c r="JUX173" s="991"/>
      <c r="JUY173" s="991"/>
      <c r="JUZ173" s="991"/>
      <c r="JVA173" s="991"/>
      <c r="JVB173" s="991"/>
      <c r="JVC173" s="991"/>
      <c r="JVD173" s="991"/>
      <c r="JVE173" s="991"/>
      <c r="JVF173" s="991"/>
      <c r="JVG173" s="991"/>
      <c r="JVH173" s="991"/>
      <c r="JVI173" s="991"/>
      <c r="JVJ173" s="991"/>
      <c r="JVK173" s="991"/>
      <c r="JVL173" s="991"/>
      <c r="JVM173" s="991"/>
      <c r="JVN173" s="991"/>
      <c r="JVO173" s="991"/>
      <c r="JVP173" s="991"/>
      <c r="JVQ173" s="991"/>
      <c r="JVR173" s="991"/>
      <c r="JVS173" s="991"/>
      <c r="JVT173" s="991"/>
      <c r="JVU173" s="991"/>
      <c r="JVV173" s="991"/>
      <c r="JVW173" s="991"/>
      <c r="JVX173" s="991"/>
      <c r="JVY173" s="991"/>
      <c r="JVZ173" s="991"/>
      <c r="JWA173" s="991"/>
      <c r="JWB173" s="991"/>
      <c r="JWC173" s="991"/>
      <c r="JWD173" s="991"/>
      <c r="JWE173" s="991"/>
      <c r="JWF173" s="991"/>
      <c r="JWG173" s="991"/>
      <c r="JWH173" s="991"/>
      <c r="JWI173" s="991"/>
      <c r="JWJ173" s="991"/>
      <c r="JWK173" s="991"/>
      <c r="JWL173" s="991"/>
      <c r="JWM173" s="991"/>
      <c r="JWN173" s="991"/>
      <c r="JWO173" s="991"/>
      <c r="JWP173" s="991"/>
      <c r="JWQ173" s="991"/>
      <c r="JWR173" s="991"/>
      <c r="JWS173" s="991"/>
      <c r="JWT173" s="991"/>
      <c r="JWU173" s="991"/>
      <c r="JWV173" s="991"/>
      <c r="JWW173" s="991"/>
      <c r="JWX173" s="991"/>
      <c r="JWY173" s="991"/>
      <c r="JWZ173" s="991"/>
      <c r="JXA173" s="991"/>
      <c r="JXB173" s="991"/>
      <c r="JXC173" s="991"/>
      <c r="JXD173" s="991"/>
      <c r="JXE173" s="991"/>
      <c r="JXF173" s="991"/>
      <c r="JXG173" s="991"/>
      <c r="JXH173" s="991"/>
      <c r="JXI173" s="991"/>
      <c r="JXJ173" s="991"/>
      <c r="JXK173" s="991"/>
      <c r="JXL173" s="991"/>
      <c r="JXM173" s="991"/>
      <c r="JXN173" s="991"/>
      <c r="JXO173" s="991"/>
      <c r="JXP173" s="991"/>
      <c r="JXQ173" s="991"/>
      <c r="JXR173" s="991"/>
      <c r="JXS173" s="991"/>
      <c r="JXT173" s="991"/>
      <c r="JXU173" s="991"/>
      <c r="JXV173" s="991"/>
      <c r="JXW173" s="991"/>
      <c r="JXX173" s="991"/>
      <c r="JXY173" s="991"/>
      <c r="JXZ173" s="991"/>
      <c r="JYA173" s="991"/>
      <c r="JYB173" s="991"/>
      <c r="JYC173" s="991"/>
      <c r="JYD173" s="991"/>
      <c r="JYE173" s="991"/>
      <c r="JYF173" s="991"/>
      <c r="JYG173" s="991"/>
      <c r="JYH173" s="991"/>
      <c r="JYI173" s="991"/>
      <c r="JYJ173" s="991"/>
      <c r="JYK173" s="991"/>
      <c r="JYL173" s="991"/>
      <c r="JYM173" s="991"/>
      <c r="JYN173" s="991"/>
      <c r="JYO173" s="991"/>
      <c r="JYP173" s="991"/>
      <c r="JYQ173" s="991"/>
      <c r="JYR173" s="991"/>
      <c r="JYS173" s="991"/>
      <c r="JYT173" s="991"/>
      <c r="JYU173" s="991"/>
      <c r="JYV173" s="991"/>
      <c r="JYW173" s="991"/>
      <c r="JYX173" s="991"/>
      <c r="JYY173" s="991"/>
      <c r="JYZ173" s="991"/>
      <c r="JZA173" s="991"/>
      <c r="JZB173" s="991"/>
      <c r="JZC173" s="991"/>
      <c r="JZD173" s="991"/>
      <c r="JZE173" s="991"/>
      <c r="JZF173" s="991"/>
      <c r="JZG173" s="991"/>
      <c r="JZH173" s="991"/>
      <c r="JZI173" s="991"/>
      <c r="JZJ173" s="991"/>
      <c r="JZK173" s="991"/>
      <c r="JZL173" s="991"/>
      <c r="JZM173" s="991"/>
      <c r="JZN173" s="991"/>
      <c r="JZO173" s="991"/>
      <c r="JZP173" s="991"/>
      <c r="JZQ173" s="991"/>
      <c r="JZR173" s="991"/>
      <c r="JZS173" s="991"/>
      <c r="JZT173" s="991"/>
      <c r="JZU173" s="991"/>
      <c r="JZV173" s="991"/>
      <c r="JZW173" s="991"/>
      <c r="JZX173" s="991"/>
      <c r="JZY173" s="991"/>
      <c r="JZZ173" s="991"/>
      <c r="KAA173" s="991"/>
      <c r="KAB173" s="991"/>
      <c r="KAC173" s="991"/>
      <c r="KAD173" s="991"/>
      <c r="KAE173" s="991"/>
      <c r="KAF173" s="991"/>
      <c r="KAG173" s="991"/>
      <c r="KAH173" s="991"/>
      <c r="KAI173" s="991"/>
      <c r="KAJ173" s="991"/>
      <c r="KAK173" s="991"/>
      <c r="KAL173" s="991"/>
      <c r="KAM173" s="991"/>
      <c r="KAN173" s="991"/>
      <c r="KAO173" s="991"/>
      <c r="KAP173" s="991"/>
      <c r="KAQ173" s="991"/>
      <c r="KAR173" s="991"/>
      <c r="KAS173" s="991"/>
      <c r="KAT173" s="991"/>
      <c r="KAU173" s="991"/>
      <c r="KAV173" s="991"/>
      <c r="KAW173" s="991"/>
      <c r="KAX173" s="991"/>
      <c r="KAY173" s="991"/>
      <c r="KAZ173" s="991"/>
      <c r="KBA173" s="991"/>
      <c r="KBB173" s="991"/>
      <c r="KBC173" s="991"/>
      <c r="KBD173" s="991"/>
      <c r="KBE173" s="991"/>
      <c r="KBF173" s="991"/>
      <c r="KBG173" s="991"/>
      <c r="KBH173" s="991"/>
      <c r="KBI173" s="991"/>
      <c r="KBJ173" s="991"/>
      <c r="KBK173" s="991"/>
      <c r="KBL173" s="991"/>
      <c r="KBM173" s="991"/>
      <c r="KBN173" s="991"/>
      <c r="KBO173" s="991"/>
      <c r="KBP173" s="991"/>
      <c r="KBQ173" s="991"/>
      <c r="KBR173" s="991"/>
      <c r="KBS173" s="991"/>
      <c r="KBT173" s="991"/>
      <c r="KBU173" s="991"/>
      <c r="KBV173" s="991"/>
      <c r="KBW173" s="991"/>
      <c r="KBX173" s="991"/>
      <c r="KBY173" s="991"/>
      <c r="KBZ173" s="991"/>
      <c r="KCA173" s="991"/>
      <c r="KCB173" s="991"/>
      <c r="KCC173" s="991"/>
      <c r="KCD173" s="991"/>
      <c r="KCE173" s="991"/>
      <c r="KCF173" s="991"/>
      <c r="KCG173" s="991"/>
      <c r="KCH173" s="991"/>
      <c r="KCI173" s="991"/>
      <c r="KCJ173" s="991"/>
      <c r="KCK173" s="991"/>
      <c r="KCL173" s="991"/>
      <c r="KCM173" s="991"/>
      <c r="KCN173" s="991"/>
      <c r="KCO173" s="991"/>
      <c r="KCP173" s="991"/>
      <c r="KCQ173" s="991"/>
      <c r="KCR173" s="991"/>
      <c r="KCS173" s="991"/>
      <c r="KCT173" s="991"/>
      <c r="KCU173" s="991"/>
      <c r="KCV173" s="991"/>
      <c r="KCW173" s="991"/>
      <c r="KCX173" s="991"/>
      <c r="KCY173" s="991"/>
      <c r="KCZ173" s="991"/>
      <c r="KDA173" s="991"/>
      <c r="KDB173" s="991"/>
      <c r="KDC173" s="991"/>
      <c r="KDD173" s="991"/>
      <c r="KDE173" s="991"/>
      <c r="KDF173" s="991"/>
      <c r="KDG173" s="991"/>
      <c r="KDH173" s="991"/>
      <c r="KDI173" s="991"/>
      <c r="KDJ173" s="991"/>
      <c r="KDK173" s="991"/>
      <c r="KDL173" s="991"/>
      <c r="KDM173" s="991"/>
      <c r="KDN173" s="991"/>
      <c r="KDO173" s="991"/>
      <c r="KDP173" s="991"/>
      <c r="KDQ173" s="991"/>
      <c r="KDR173" s="991"/>
      <c r="KDS173" s="991"/>
      <c r="KDT173" s="991"/>
      <c r="KDU173" s="991"/>
      <c r="KDV173" s="991"/>
      <c r="KDW173" s="991"/>
      <c r="KDX173" s="991"/>
      <c r="KDY173" s="991"/>
      <c r="KDZ173" s="991"/>
      <c r="KEA173" s="991"/>
      <c r="KEB173" s="991"/>
      <c r="KEC173" s="991"/>
      <c r="KED173" s="991"/>
      <c r="KEE173" s="991"/>
      <c r="KEF173" s="991"/>
      <c r="KEG173" s="991"/>
      <c r="KEH173" s="991"/>
      <c r="KEI173" s="991"/>
      <c r="KEJ173" s="991"/>
      <c r="KEK173" s="991"/>
      <c r="KEL173" s="991"/>
      <c r="KEM173" s="991"/>
      <c r="KEN173" s="991"/>
      <c r="KEO173" s="991"/>
      <c r="KEP173" s="991"/>
      <c r="KEQ173" s="991"/>
      <c r="KER173" s="991"/>
      <c r="KES173" s="991"/>
      <c r="KET173" s="991"/>
      <c r="KEU173" s="991"/>
      <c r="KEV173" s="991"/>
      <c r="KEW173" s="991"/>
      <c r="KEX173" s="991"/>
      <c r="KEY173" s="991"/>
      <c r="KEZ173" s="991"/>
      <c r="KFA173" s="991"/>
      <c r="KFB173" s="991"/>
      <c r="KFC173" s="991"/>
      <c r="KFD173" s="991"/>
      <c r="KFE173" s="991"/>
      <c r="KFF173" s="991"/>
      <c r="KFG173" s="991"/>
      <c r="KFH173" s="991"/>
      <c r="KFI173" s="991"/>
      <c r="KFJ173" s="991"/>
      <c r="KFK173" s="991"/>
      <c r="KFL173" s="991"/>
      <c r="KFM173" s="991"/>
      <c r="KFN173" s="991"/>
      <c r="KFO173" s="991"/>
      <c r="KFP173" s="991"/>
      <c r="KFQ173" s="991"/>
      <c r="KFR173" s="991"/>
      <c r="KFS173" s="991"/>
      <c r="KFT173" s="991"/>
      <c r="KFU173" s="991"/>
      <c r="KFV173" s="991"/>
      <c r="KFW173" s="991"/>
      <c r="KFX173" s="991"/>
      <c r="KFY173" s="991"/>
      <c r="KFZ173" s="991"/>
      <c r="KGA173" s="991"/>
      <c r="KGB173" s="991"/>
      <c r="KGC173" s="991"/>
      <c r="KGD173" s="991"/>
      <c r="KGE173" s="991"/>
      <c r="KGF173" s="991"/>
      <c r="KGG173" s="991"/>
      <c r="KGH173" s="991"/>
      <c r="KGI173" s="991"/>
      <c r="KGJ173" s="991"/>
      <c r="KGK173" s="991"/>
      <c r="KGL173" s="991"/>
      <c r="KGM173" s="991"/>
      <c r="KGN173" s="991"/>
      <c r="KGO173" s="991"/>
      <c r="KGP173" s="991"/>
      <c r="KGQ173" s="991"/>
      <c r="KGR173" s="991"/>
      <c r="KGS173" s="991"/>
      <c r="KGT173" s="991"/>
      <c r="KGU173" s="991"/>
      <c r="KGV173" s="991"/>
      <c r="KGW173" s="991"/>
      <c r="KGX173" s="991"/>
      <c r="KGY173" s="991"/>
      <c r="KGZ173" s="991"/>
      <c r="KHA173" s="991"/>
      <c r="KHB173" s="991"/>
      <c r="KHC173" s="991"/>
      <c r="KHD173" s="991"/>
      <c r="KHE173" s="991"/>
      <c r="KHF173" s="991"/>
      <c r="KHG173" s="991"/>
      <c r="KHH173" s="991"/>
      <c r="KHI173" s="991"/>
      <c r="KHJ173" s="991"/>
      <c r="KHK173" s="991"/>
      <c r="KHL173" s="991"/>
      <c r="KHM173" s="991"/>
      <c r="KHN173" s="991"/>
      <c r="KHO173" s="991"/>
      <c r="KHP173" s="991"/>
      <c r="KHQ173" s="991"/>
      <c r="KHR173" s="991"/>
      <c r="KHS173" s="991"/>
      <c r="KHT173" s="991"/>
      <c r="KHU173" s="991"/>
      <c r="KHV173" s="991"/>
      <c r="KHW173" s="991"/>
      <c r="KHX173" s="991"/>
      <c r="KHY173" s="991"/>
      <c r="KHZ173" s="991"/>
      <c r="KIA173" s="991"/>
      <c r="KIB173" s="991"/>
      <c r="KIC173" s="991"/>
      <c r="KID173" s="991"/>
      <c r="KIE173" s="991"/>
      <c r="KIF173" s="991"/>
      <c r="KIG173" s="991"/>
      <c r="KIH173" s="991"/>
      <c r="KII173" s="991"/>
      <c r="KIJ173" s="991"/>
      <c r="KIK173" s="991"/>
      <c r="KIL173" s="991"/>
      <c r="KIM173" s="991"/>
      <c r="KIN173" s="991"/>
      <c r="KIO173" s="991"/>
      <c r="KIP173" s="991"/>
      <c r="KIQ173" s="991"/>
      <c r="KIR173" s="991"/>
      <c r="KIS173" s="991"/>
      <c r="KIT173" s="991"/>
      <c r="KIU173" s="991"/>
      <c r="KIV173" s="991"/>
      <c r="KIW173" s="991"/>
      <c r="KIX173" s="991"/>
      <c r="KIY173" s="991"/>
      <c r="KIZ173" s="991"/>
      <c r="KJA173" s="991"/>
      <c r="KJB173" s="991"/>
      <c r="KJC173" s="991"/>
      <c r="KJD173" s="991"/>
      <c r="KJE173" s="991"/>
      <c r="KJF173" s="991"/>
      <c r="KJG173" s="991"/>
      <c r="KJH173" s="991"/>
      <c r="KJI173" s="991"/>
      <c r="KJJ173" s="991"/>
      <c r="KJK173" s="991"/>
      <c r="KJL173" s="991"/>
      <c r="KJM173" s="991"/>
      <c r="KJN173" s="991"/>
      <c r="KJO173" s="991"/>
      <c r="KJP173" s="991"/>
      <c r="KJQ173" s="991"/>
      <c r="KJR173" s="991"/>
      <c r="KJS173" s="991"/>
      <c r="KJT173" s="991"/>
      <c r="KJU173" s="991"/>
      <c r="KJV173" s="991"/>
      <c r="KJW173" s="991"/>
      <c r="KJX173" s="991"/>
      <c r="KJY173" s="991"/>
      <c r="KJZ173" s="991"/>
      <c r="KKA173" s="991"/>
      <c r="KKB173" s="991"/>
      <c r="KKC173" s="991"/>
      <c r="KKD173" s="991"/>
      <c r="KKE173" s="991"/>
      <c r="KKF173" s="991"/>
      <c r="KKG173" s="991"/>
      <c r="KKH173" s="991"/>
      <c r="KKI173" s="991"/>
      <c r="KKJ173" s="991"/>
      <c r="KKK173" s="991"/>
      <c r="KKL173" s="991"/>
      <c r="KKM173" s="991"/>
      <c r="KKN173" s="991"/>
      <c r="KKO173" s="991"/>
      <c r="KKP173" s="991"/>
      <c r="KKQ173" s="991"/>
      <c r="KKR173" s="991"/>
      <c r="KKS173" s="991"/>
      <c r="KKT173" s="991"/>
      <c r="KKU173" s="991"/>
      <c r="KKV173" s="991"/>
      <c r="KKW173" s="991"/>
      <c r="KKX173" s="991"/>
      <c r="KKY173" s="991"/>
      <c r="KKZ173" s="991"/>
      <c r="KLA173" s="991"/>
      <c r="KLB173" s="991"/>
      <c r="KLC173" s="991"/>
      <c r="KLD173" s="991"/>
      <c r="KLE173" s="991"/>
      <c r="KLF173" s="991"/>
      <c r="KLG173" s="991"/>
      <c r="KLH173" s="991"/>
      <c r="KLI173" s="991"/>
      <c r="KLJ173" s="991"/>
      <c r="KLK173" s="991"/>
      <c r="KLL173" s="991"/>
      <c r="KLM173" s="991"/>
      <c r="KLN173" s="991"/>
      <c r="KLO173" s="991"/>
      <c r="KLP173" s="991"/>
      <c r="KLQ173" s="991"/>
      <c r="KLR173" s="991"/>
      <c r="KLS173" s="991"/>
      <c r="KLT173" s="991"/>
      <c r="KLU173" s="991"/>
      <c r="KLV173" s="991"/>
      <c r="KLW173" s="991"/>
      <c r="KLX173" s="991"/>
      <c r="KLY173" s="991"/>
      <c r="KLZ173" s="991"/>
      <c r="KMA173" s="991"/>
      <c r="KMB173" s="991"/>
      <c r="KMC173" s="991"/>
      <c r="KMD173" s="991"/>
      <c r="KME173" s="991"/>
      <c r="KMF173" s="991"/>
      <c r="KMG173" s="991"/>
      <c r="KMH173" s="991"/>
      <c r="KMI173" s="991"/>
      <c r="KMJ173" s="991"/>
      <c r="KMK173" s="991"/>
      <c r="KML173" s="991"/>
      <c r="KMM173" s="991"/>
      <c r="KMN173" s="991"/>
      <c r="KMO173" s="991"/>
      <c r="KMP173" s="991"/>
      <c r="KMQ173" s="991"/>
      <c r="KMR173" s="991"/>
      <c r="KMS173" s="991"/>
      <c r="KMT173" s="991"/>
      <c r="KMU173" s="991"/>
      <c r="KMV173" s="991"/>
      <c r="KMW173" s="991"/>
      <c r="KMX173" s="991"/>
      <c r="KMY173" s="991"/>
      <c r="KMZ173" s="991"/>
      <c r="KNA173" s="991"/>
      <c r="KNB173" s="991"/>
      <c r="KNC173" s="991"/>
      <c r="KND173" s="991"/>
      <c r="KNE173" s="991"/>
      <c r="KNF173" s="991"/>
      <c r="KNG173" s="991"/>
      <c r="KNH173" s="991"/>
      <c r="KNI173" s="991"/>
      <c r="KNJ173" s="991"/>
      <c r="KNK173" s="991"/>
      <c r="KNL173" s="991"/>
      <c r="KNM173" s="991"/>
      <c r="KNN173" s="991"/>
      <c r="KNO173" s="991"/>
      <c r="KNP173" s="991"/>
      <c r="KNQ173" s="991"/>
      <c r="KNR173" s="991"/>
      <c r="KNS173" s="991"/>
      <c r="KNT173" s="991"/>
      <c r="KNU173" s="991"/>
      <c r="KNV173" s="991"/>
      <c r="KNW173" s="991"/>
      <c r="KNX173" s="991"/>
      <c r="KNY173" s="991"/>
      <c r="KNZ173" s="991"/>
      <c r="KOA173" s="991"/>
      <c r="KOB173" s="991"/>
      <c r="KOC173" s="991"/>
      <c r="KOD173" s="991"/>
      <c r="KOE173" s="991"/>
      <c r="KOF173" s="991"/>
      <c r="KOG173" s="991"/>
      <c r="KOH173" s="991"/>
      <c r="KOI173" s="991"/>
      <c r="KOJ173" s="991"/>
      <c r="KOK173" s="991"/>
      <c r="KOL173" s="991"/>
      <c r="KOM173" s="991"/>
      <c r="KON173" s="991"/>
      <c r="KOO173" s="991"/>
      <c r="KOP173" s="991"/>
      <c r="KOQ173" s="991"/>
      <c r="KOR173" s="991"/>
      <c r="KOS173" s="991"/>
      <c r="KOT173" s="991"/>
      <c r="KOU173" s="991"/>
      <c r="KOV173" s="991"/>
      <c r="KOW173" s="991"/>
      <c r="KOX173" s="991"/>
      <c r="KOY173" s="991"/>
      <c r="KOZ173" s="991"/>
      <c r="KPA173" s="991"/>
      <c r="KPB173" s="991"/>
      <c r="KPC173" s="991"/>
      <c r="KPD173" s="991"/>
      <c r="KPE173" s="991"/>
      <c r="KPF173" s="991"/>
      <c r="KPG173" s="991"/>
      <c r="KPH173" s="991"/>
      <c r="KPI173" s="991"/>
      <c r="KPJ173" s="991"/>
      <c r="KPK173" s="991"/>
      <c r="KPL173" s="991"/>
      <c r="KPM173" s="991"/>
      <c r="KPN173" s="991"/>
      <c r="KPO173" s="991"/>
      <c r="KPP173" s="991"/>
      <c r="KPQ173" s="991"/>
      <c r="KPR173" s="991"/>
      <c r="KPS173" s="991"/>
      <c r="KPT173" s="991"/>
      <c r="KPU173" s="991"/>
      <c r="KPV173" s="991"/>
      <c r="KPW173" s="991"/>
      <c r="KPX173" s="991"/>
      <c r="KPY173" s="991"/>
      <c r="KPZ173" s="991"/>
      <c r="KQA173" s="991"/>
      <c r="KQB173" s="991"/>
      <c r="KQC173" s="991"/>
      <c r="KQD173" s="991"/>
      <c r="KQE173" s="991"/>
      <c r="KQF173" s="991"/>
      <c r="KQG173" s="991"/>
      <c r="KQH173" s="991"/>
      <c r="KQI173" s="991"/>
      <c r="KQJ173" s="991"/>
      <c r="KQK173" s="991"/>
      <c r="KQL173" s="991"/>
      <c r="KQM173" s="991"/>
      <c r="KQN173" s="991"/>
      <c r="KQO173" s="991"/>
      <c r="KQP173" s="991"/>
      <c r="KQQ173" s="991"/>
      <c r="KQR173" s="991"/>
      <c r="KQS173" s="991"/>
      <c r="KQT173" s="991"/>
      <c r="KQU173" s="991"/>
      <c r="KQV173" s="991"/>
      <c r="KQW173" s="991"/>
      <c r="KQX173" s="991"/>
      <c r="KQY173" s="991"/>
      <c r="KQZ173" s="991"/>
      <c r="KRA173" s="991"/>
      <c r="KRB173" s="991"/>
      <c r="KRC173" s="991"/>
      <c r="KRD173" s="991"/>
      <c r="KRE173" s="991"/>
      <c r="KRF173" s="991"/>
      <c r="KRG173" s="991"/>
      <c r="KRH173" s="991"/>
      <c r="KRI173" s="991"/>
      <c r="KRJ173" s="991"/>
      <c r="KRK173" s="991"/>
      <c r="KRL173" s="991"/>
      <c r="KRM173" s="991"/>
      <c r="KRN173" s="991"/>
      <c r="KRO173" s="991"/>
      <c r="KRP173" s="991"/>
      <c r="KRQ173" s="991"/>
      <c r="KRR173" s="991"/>
      <c r="KRS173" s="991"/>
      <c r="KRT173" s="991"/>
      <c r="KRU173" s="991"/>
      <c r="KRV173" s="991"/>
      <c r="KRW173" s="991"/>
      <c r="KRX173" s="991"/>
      <c r="KRY173" s="991"/>
      <c r="KRZ173" s="991"/>
      <c r="KSA173" s="991"/>
      <c r="KSB173" s="991"/>
      <c r="KSC173" s="991"/>
      <c r="KSD173" s="991"/>
      <c r="KSE173" s="991"/>
      <c r="KSF173" s="991"/>
      <c r="KSG173" s="991"/>
      <c r="KSH173" s="991"/>
      <c r="KSI173" s="991"/>
      <c r="KSJ173" s="991"/>
      <c r="KSK173" s="991"/>
      <c r="KSL173" s="991"/>
      <c r="KSM173" s="991"/>
      <c r="KSN173" s="991"/>
      <c r="KSO173" s="991"/>
      <c r="KSP173" s="991"/>
      <c r="KSQ173" s="991"/>
      <c r="KSR173" s="991"/>
      <c r="KSS173" s="991"/>
      <c r="KST173" s="991"/>
      <c r="KSU173" s="991"/>
      <c r="KSV173" s="991"/>
      <c r="KSW173" s="991"/>
      <c r="KSX173" s="991"/>
      <c r="KSY173" s="991"/>
      <c r="KSZ173" s="991"/>
      <c r="KTA173" s="991"/>
      <c r="KTB173" s="991"/>
      <c r="KTC173" s="991"/>
      <c r="KTD173" s="991"/>
      <c r="KTE173" s="991"/>
      <c r="KTF173" s="991"/>
      <c r="KTG173" s="991"/>
      <c r="KTH173" s="991"/>
      <c r="KTI173" s="991"/>
      <c r="KTJ173" s="991"/>
      <c r="KTK173" s="991"/>
      <c r="KTL173" s="991"/>
      <c r="KTM173" s="991"/>
      <c r="KTN173" s="991"/>
      <c r="KTO173" s="991"/>
      <c r="KTP173" s="991"/>
      <c r="KTQ173" s="991"/>
      <c r="KTR173" s="991"/>
      <c r="KTS173" s="991"/>
      <c r="KTT173" s="991"/>
      <c r="KTU173" s="991"/>
      <c r="KTV173" s="991"/>
      <c r="KTW173" s="991"/>
      <c r="KTX173" s="991"/>
      <c r="KTY173" s="991"/>
      <c r="KTZ173" s="991"/>
      <c r="KUA173" s="991"/>
      <c r="KUB173" s="991"/>
      <c r="KUC173" s="991"/>
      <c r="KUD173" s="991"/>
      <c r="KUE173" s="991"/>
      <c r="KUF173" s="991"/>
      <c r="KUG173" s="991"/>
      <c r="KUH173" s="991"/>
      <c r="KUI173" s="991"/>
      <c r="KUJ173" s="991"/>
      <c r="KUK173" s="991"/>
      <c r="KUL173" s="991"/>
      <c r="KUM173" s="991"/>
      <c r="KUN173" s="991"/>
      <c r="KUO173" s="991"/>
      <c r="KUP173" s="991"/>
      <c r="KUQ173" s="991"/>
      <c r="KUR173" s="991"/>
      <c r="KUS173" s="991"/>
      <c r="KUT173" s="991"/>
      <c r="KUU173" s="991"/>
      <c r="KUV173" s="991"/>
      <c r="KUW173" s="991"/>
      <c r="KUX173" s="991"/>
      <c r="KUY173" s="991"/>
      <c r="KUZ173" s="991"/>
      <c r="KVA173" s="991"/>
      <c r="KVB173" s="991"/>
      <c r="KVC173" s="991"/>
      <c r="KVD173" s="991"/>
      <c r="KVE173" s="991"/>
      <c r="KVF173" s="991"/>
      <c r="KVG173" s="991"/>
      <c r="KVH173" s="991"/>
      <c r="KVI173" s="991"/>
      <c r="KVJ173" s="991"/>
      <c r="KVK173" s="991"/>
      <c r="KVL173" s="991"/>
      <c r="KVM173" s="991"/>
      <c r="KVN173" s="991"/>
      <c r="KVO173" s="991"/>
      <c r="KVP173" s="991"/>
      <c r="KVQ173" s="991"/>
      <c r="KVR173" s="991"/>
      <c r="KVS173" s="991"/>
      <c r="KVT173" s="991"/>
      <c r="KVU173" s="991"/>
      <c r="KVV173" s="991"/>
      <c r="KVW173" s="991"/>
      <c r="KVX173" s="991"/>
      <c r="KVY173" s="991"/>
      <c r="KVZ173" s="991"/>
      <c r="KWA173" s="991"/>
      <c r="KWB173" s="991"/>
      <c r="KWC173" s="991"/>
      <c r="KWD173" s="991"/>
      <c r="KWE173" s="991"/>
      <c r="KWF173" s="991"/>
      <c r="KWG173" s="991"/>
      <c r="KWH173" s="991"/>
      <c r="KWI173" s="991"/>
      <c r="KWJ173" s="991"/>
      <c r="KWK173" s="991"/>
      <c r="KWL173" s="991"/>
      <c r="KWM173" s="991"/>
      <c r="KWN173" s="991"/>
      <c r="KWO173" s="991"/>
      <c r="KWP173" s="991"/>
      <c r="KWQ173" s="991"/>
      <c r="KWR173" s="991"/>
      <c r="KWS173" s="991"/>
      <c r="KWT173" s="991"/>
      <c r="KWU173" s="991"/>
      <c r="KWV173" s="991"/>
      <c r="KWW173" s="991"/>
      <c r="KWX173" s="991"/>
      <c r="KWY173" s="991"/>
      <c r="KWZ173" s="991"/>
      <c r="KXA173" s="991"/>
      <c r="KXB173" s="991"/>
      <c r="KXC173" s="991"/>
      <c r="KXD173" s="991"/>
      <c r="KXE173" s="991"/>
      <c r="KXF173" s="991"/>
      <c r="KXG173" s="991"/>
      <c r="KXH173" s="991"/>
      <c r="KXI173" s="991"/>
      <c r="KXJ173" s="991"/>
      <c r="KXK173" s="991"/>
      <c r="KXL173" s="991"/>
      <c r="KXM173" s="991"/>
      <c r="KXN173" s="991"/>
      <c r="KXO173" s="991"/>
      <c r="KXP173" s="991"/>
      <c r="KXQ173" s="991"/>
      <c r="KXR173" s="991"/>
      <c r="KXS173" s="991"/>
      <c r="KXT173" s="991"/>
      <c r="KXU173" s="991"/>
      <c r="KXV173" s="991"/>
      <c r="KXW173" s="991"/>
      <c r="KXX173" s="991"/>
      <c r="KXY173" s="991"/>
      <c r="KXZ173" s="991"/>
      <c r="KYA173" s="991"/>
      <c r="KYB173" s="991"/>
      <c r="KYC173" s="991"/>
      <c r="KYD173" s="991"/>
      <c r="KYE173" s="991"/>
      <c r="KYF173" s="991"/>
      <c r="KYG173" s="991"/>
      <c r="KYH173" s="991"/>
      <c r="KYI173" s="991"/>
      <c r="KYJ173" s="991"/>
      <c r="KYK173" s="991"/>
      <c r="KYL173" s="991"/>
      <c r="KYM173" s="991"/>
      <c r="KYN173" s="991"/>
      <c r="KYO173" s="991"/>
      <c r="KYP173" s="991"/>
      <c r="KYQ173" s="991"/>
      <c r="KYR173" s="991"/>
      <c r="KYS173" s="991"/>
      <c r="KYT173" s="991"/>
      <c r="KYU173" s="991"/>
      <c r="KYV173" s="991"/>
      <c r="KYW173" s="991"/>
      <c r="KYX173" s="991"/>
      <c r="KYY173" s="991"/>
      <c r="KYZ173" s="991"/>
      <c r="KZA173" s="991"/>
      <c r="KZB173" s="991"/>
      <c r="KZC173" s="991"/>
      <c r="KZD173" s="991"/>
      <c r="KZE173" s="991"/>
      <c r="KZF173" s="991"/>
      <c r="KZG173" s="991"/>
      <c r="KZH173" s="991"/>
      <c r="KZI173" s="991"/>
      <c r="KZJ173" s="991"/>
      <c r="KZK173" s="991"/>
      <c r="KZL173" s="991"/>
      <c r="KZM173" s="991"/>
      <c r="KZN173" s="991"/>
      <c r="KZO173" s="991"/>
      <c r="KZP173" s="991"/>
      <c r="KZQ173" s="991"/>
      <c r="KZR173" s="991"/>
      <c r="KZS173" s="991"/>
      <c r="KZT173" s="991"/>
      <c r="KZU173" s="991"/>
      <c r="KZV173" s="991"/>
      <c r="KZW173" s="991"/>
      <c r="KZX173" s="991"/>
      <c r="KZY173" s="991"/>
      <c r="KZZ173" s="991"/>
      <c r="LAA173" s="991"/>
      <c r="LAB173" s="991"/>
      <c r="LAC173" s="991"/>
      <c r="LAD173" s="991"/>
      <c r="LAE173" s="991"/>
      <c r="LAF173" s="991"/>
      <c r="LAG173" s="991"/>
      <c r="LAH173" s="991"/>
      <c r="LAI173" s="991"/>
      <c r="LAJ173" s="991"/>
      <c r="LAK173" s="991"/>
      <c r="LAL173" s="991"/>
      <c r="LAM173" s="991"/>
      <c r="LAN173" s="991"/>
      <c r="LAO173" s="991"/>
      <c r="LAP173" s="991"/>
      <c r="LAQ173" s="991"/>
      <c r="LAR173" s="991"/>
      <c r="LAS173" s="991"/>
      <c r="LAT173" s="991"/>
      <c r="LAU173" s="991"/>
      <c r="LAV173" s="991"/>
      <c r="LAW173" s="991"/>
      <c r="LAX173" s="991"/>
      <c r="LAY173" s="991"/>
      <c r="LAZ173" s="991"/>
      <c r="LBA173" s="991"/>
      <c r="LBB173" s="991"/>
      <c r="LBC173" s="991"/>
      <c r="LBD173" s="991"/>
      <c r="LBE173" s="991"/>
      <c r="LBF173" s="991"/>
      <c r="LBG173" s="991"/>
      <c r="LBH173" s="991"/>
      <c r="LBI173" s="991"/>
      <c r="LBJ173" s="991"/>
      <c r="LBK173" s="991"/>
      <c r="LBL173" s="991"/>
      <c r="LBM173" s="991"/>
      <c r="LBN173" s="991"/>
      <c r="LBO173" s="991"/>
      <c r="LBP173" s="991"/>
      <c r="LBQ173" s="991"/>
      <c r="LBR173" s="991"/>
      <c r="LBS173" s="991"/>
      <c r="LBT173" s="991"/>
      <c r="LBU173" s="991"/>
      <c r="LBV173" s="991"/>
      <c r="LBW173" s="991"/>
      <c r="LBX173" s="991"/>
      <c r="LBY173" s="991"/>
      <c r="LBZ173" s="991"/>
      <c r="LCA173" s="991"/>
      <c r="LCB173" s="991"/>
      <c r="LCC173" s="991"/>
      <c r="LCD173" s="991"/>
      <c r="LCE173" s="991"/>
      <c r="LCF173" s="991"/>
      <c r="LCG173" s="991"/>
      <c r="LCH173" s="991"/>
      <c r="LCI173" s="991"/>
      <c r="LCJ173" s="991"/>
      <c r="LCK173" s="991"/>
      <c r="LCL173" s="991"/>
      <c r="LCM173" s="991"/>
      <c r="LCN173" s="991"/>
      <c r="LCO173" s="991"/>
      <c r="LCP173" s="991"/>
      <c r="LCQ173" s="991"/>
      <c r="LCR173" s="991"/>
      <c r="LCS173" s="991"/>
      <c r="LCT173" s="991"/>
      <c r="LCU173" s="991"/>
      <c r="LCV173" s="991"/>
      <c r="LCW173" s="991"/>
      <c r="LCX173" s="991"/>
      <c r="LCY173" s="991"/>
      <c r="LCZ173" s="991"/>
      <c r="LDA173" s="991"/>
      <c r="LDB173" s="991"/>
      <c r="LDC173" s="991"/>
      <c r="LDD173" s="991"/>
      <c r="LDE173" s="991"/>
      <c r="LDF173" s="991"/>
      <c r="LDG173" s="991"/>
      <c r="LDH173" s="991"/>
      <c r="LDI173" s="991"/>
      <c r="LDJ173" s="991"/>
      <c r="LDK173" s="991"/>
      <c r="LDL173" s="991"/>
      <c r="LDM173" s="991"/>
      <c r="LDN173" s="991"/>
      <c r="LDO173" s="991"/>
      <c r="LDP173" s="991"/>
      <c r="LDQ173" s="991"/>
      <c r="LDR173" s="991"/>
      <c r="LDS173" s="991"/>
      <c r="LDT173" s="991"/>
      <c r="LDU173" s="991"/>
      <c r="LDV173" s="991"/>
      <c r="LDW173" s="991"/>
      <c r="LDX173" s="991"/>
      <c r="LDY173" s="991"/>
      <c r="LDZ173" s="991"/>
      <c r="LEA173" s="991"/>
      <c r="LEB173" s="991"/>
      <c r="LEC173" s="991"/>
      <c r="LED173" s="991"/>
      <c r="LEE173" s="991"/>
      <c r="LEF173" s="991"/>
      <c r="LEG173" s="991"/>
      <c r="LEH173" s="991"/>
      <c r="LEI173" s="991"/>
      <c r="LEJ173" s="991"/>
      <c r="LEK173" s="991"/>
      <c r="LEL173" s="991"/>
      <c r="LEM173" s="991"/>
      <c r="LEN173" s="991"/>
      <c r="LEO173" s="991"/>
      <c r="LEP173" s="991"/>
      <c r="LEQ173" s="991"/>
      <c r="LER173" s="991"/>
      <c r="LES173" s="991"/>
      <c r="LET173" s="991"/>
      <c r="LEU173" s="991"/>
      <c r="LEV173" s="991"/>
      <c r="LEW173" s="991"/>
      <c r="LEX173" s="991"/>
      <c r="LEY173" s="991"/>
      <c r="LEZ173" s="991"/>
      <c r="LFA173" s="991"/>
      <c r="LFB173" s="991"/>
      <c r="LFC173" s="991"/>
      <c r="LFD173" s="991"/>
      <c r="LFE173" s="991"/>
      <c r="LFF173" s="991"/>
      <c r="LFG173" s="991"/>
      <c r="LFH173" s="991"/>
      <c r="LFI173" s="991"/>
      <c r="LFJ173" s="991"/>
      <c r="LFK173" s="991"/>
      <c r="LFL173" s="991"/>
      <c r="LFM173" s="991"/>
      <c r="LFN173" s="991"/>
      <c r="LFO173" s="991"/>
      <c r="LFP173" s="991"/>
      <c r="LFQ173" s="991"/>
      <c r="LFR173" s="991"/>
      <c r="LFS173" s="991"/>
      <c r="LFT173" s="991"/>
      <c r="LFU173" s="991"/>
      <c r="LFV173" s="991"/>
      <c r="LFW173" s="991"/>
      <c r="LFX173" s="991"/>
      <c r="LFY173" s="991"/>
      <c r="LFZ173" s="991"/>
      <c r="LGA173" s="991"/>
      <c r="LGB173" s="991"/>
      <c r="LGC173" s="991"/>
      <c r="LGD173" s="991"/>
      <c r="LGE173" s="991"/>
      <c r="LGF173" s="991"/>
      <c r="LGG173" s="991"/>
      <c r="LGH173" s="991"/>
      <c r="LGI173" s="991"/>
      <c r="LGJ173" s="991"/>
      <c r="LGK173" s="991"/>
      <c r="LGL173" s="991"/>
      <c r="LGM173" s="991"/>
      <c r="LGN173" s="991"/>
      <c r="LGO173" s="991"/>
      <c r="LGP173" s="991"/>
      <c r="LGQ173" s="991"/>
      <c r="LGR173" s="991"/>
      <c r="LGS173" s="991"/>
      <c r="LGT173" s="991"/>
      <c r="LGU173" s="991"/>
      <c r="LGV173" s="991"/>
      <c r="LGW173" s="991"/>
      <c r="LGX173" s="991"/>
      <c r="LGY173" s="991"/>
      <c r="LGZ173" s="991"/>
      <c r="LHA173" s="991"/>
      <c r="LHB173" s="991"/>
      <c r="LHC173" s="991"/>
      <c r="LHD173" s="991"/>
      <c r="LHE173" s="991"/>
      <c r="LHF173" s="991"/>
      <c r="LHG173" s="991"/>
      <c r="LHH173" s="991"/>
      <c r="LHI173" s="991"/>
      <c r="LHJ173" s="991"/>
      <c r="LHK173" s="991"/>
      <c r="LHL173" s="991"/>
      <c r="LHM173" s="991"/>
      <c r="LHN173" s="991"/>
      <c r="LHO173" s="991"/>
      <c r="LHP173" s="991"/>
      <c r="LHQ173" s="991"/>
      <c r="LHR173" s="991"/>
      <c r="LHS173" s="991"/>
      <c r="LHT173" s="991"/>
      <c r="LHU173" s="991"/>
      <c r="LHV173" s="991"/>
      <c r="LHW173" s="991"/>
      <c r="LHX173" s="991"/>
      <c r="LHY173" s="991"/>
      <c r="LHZ173" s="991"/>
      <c r="LIA173" s="991"/>
      <c r="LIB173" s="991"/>
      <c r="LIC173" s="991"/>
      <c r="LID173" s="991"/>
      <c r="LIE173" s="991"/>
      <c r="LIF173" s="991"/>
      <c r="LIG173" s="991"/>
      <c r="LIH173" s="991"/>
      <c r="LII173" s="991"/>
      <c r="LIJ173" s="991"/>
      <c r="LIK173" s="991"/>
      <c r="LIL173" s="991"/>
      <c r="LIM173" s="991"/>
      <c r="LIN173" s="991"/>
      <c r="LIO173" s="991"/>
      <c r="LIP173" s="991"/>
      <c r="LIQ173" s="991"/>
      <c r="LIR173" s="991"/>
      <c r="LIS173" s="991"/>
      <c r="LIT173" s="991"/>
      <c r="LIU173" s="991"/>
      <c r="LIV173" s="991"/>
      <c r="LIW173" s="991"/>
      <c r="LIX173" s="991"/>
      <c r="LIY173" s="991"/>
      <c r="LIZ173" s="991"/>
      <c r="LJA173" s="991"/>
      <c r="LJB173" s="991"/>
      <c r="LJC173" s="991"/>
      <c r="LJD173" s="991"/>
      <c r="LJE173" s="991"/>
      <c r="LJF173" s="991"/>
      <c r="LJG173" s="991"/>
      <c r="LJH173" s="991"/>
      <c r="LJI173" s="991"/>
      <c r="LJJ173" s="991"/>
      <c r="LJK173" s="991"/>
      <c r="LJL173" s="991"/>
      <c r="LJM173" s="991"/>
      <c r="LJN173" s="991"/>
      <c r="LJO173" s="991"/>
      <c r="LJP173" s="991"/>
      <c r="LJQ173" s="991"/>
      <c r="LJR173" s="991"/>
      <c r="LJS173" s="991"/>
      <c r="LJT173" s="991"/>
      <c r="LJU173" s="991"/>
      <c r="LJV173" s="991"/>
      <c r="LJW173" s="991"/>
      <c r="LJX173" s="991"/>
      <c r="LJY173" s="991"/>
      <c r="LJZ173" s="991"/>
      <c r="LKA173" s="991"/>
      <c r="LKB173" s="991"/>
      <c r="LKC173" s="991"/>
      <c r="LKD173" s="991"/>
      <c r="LKE173" s="991"/>
      <c r="LKF173" s="991"/>
      <c r="LKG173" s="991"/>
      <c r="LKH173" s="991"/>
      <c r="LKI173" s="991"/>
      <c r="LKJ173" s="991"/>
      <c r="LKK173" s="991"/>
      <c r="LKL173" s="991"/>
      <c r="LKM173" s="991"/>
      <c r="LKN173" s="991"/>
      <c r="LKO173" s="991"/>
      <c r="LKP173" s="991"/>
      <c r="LKQ173" s="991"/>
      <c r="LKR173" s="991"/>
      <c r="LKS173" s="991"/>
      <c r="LKT173" s="991"/>
      <c r="LKU173" s="991"/>
      <c r="LKV173" s="991"/>
      <c r="LKW173" s="991"/>
      <c r="LKX173" s="991"/>
      <c r="LKY173" s="991"/>
      <c r="LKZ173" s="991"/>
      <c r="LLA173" s="991"/>
      <c r="LLB173" s="991"/>
      <c r="LLC173" s="991"/>
      <c r="LLD173" s="991"/>
      <c r="LLE173" s="991"/>
      <c r="LLF173" s="991"/>
      <c r="LLG173" s="991"/>
      <c r="LLH173" s="991"/>
      <c r="LLI173" s="991"/>
      <c r="LLJ173" s="991"/>
      <c r="LLK173" s="991"/>
      <c r="LLL173" s="991"/>
      <c r="LLM173" s="991"/>
      <c r="LLN173" s="991"/>
      <c r="LLO173" s="991"/>
      <c r="LLP173" s="991"/>
      <c r="LLQ173" s="991"/>
      <c r="LLR173" s="991"/>
      <c r="LLS173" s="991"/>
      <c r="LLT173" s="991"/>
      <c r="LLU173" s="991"/>
      <c r="LLV173" s="991"/>
      <c r="LLW173" s="991"/>
      <c r="LLX173" s="991"/>
      <c r="LLY173" s="991"/>
      <c r="LLZ173" s="991"/>
      <c r="LMA173" s="991"/>
      <c r="LMB173" s="991"/>
      <c r="LMC173" s="991"/>
      <c r="LMD173" s="991"/>
      <c r="LME173" s="991"/>
      <c r="LMF173" s="991"/>
      <c r="LMG173" s="991"/>
      <c r="LMH173" s="991"/>
      <c r="LMI173" s="991"/>
      <c r="LMJ173" s="991"/>
      <c r="LMK173" s="991"/>
      <c r="LML173" s="991"/>
      <c r="LMM173" s="991"/>
      <c r="LMN173" s="991"/>
      <c r="LMO173" s="991"/>
      <c r="LMP173" s="991"/>
      <c r="LMQ173" s="991"/>
      <c r="LMR173" s="991"/>
      <c r="LMS173" s="991"/>
      <c r="LMT173" s="991"/>
      <c r="LMU173" s="991"/>
      <c r="LMV173" s="991"/>
      <c r="LMW173" s="991"/>
      <c r="LMX173" s="991"/>
      <c r="LMY173" s="991"/>
      <c r="LMZ173" s="991"/>
      <c r="LNA173" s="991"/>
      <c r="LNB173" s="991"/>
      <c r="LNC173" s="991"/>
      <c r="LND173" s="991"/>
      <c r="LNE173" s="991"/>
      <c r="LNF173" s="991"/>
      <c r="LNG173" s="991"/>
      <c r="LNH173" s="991"/>
      <c r="LNI173" s="991"/>
      <c r="LNJ173" s="991"/>
      <c r="LNK173" s="991"/>
      <c r="LNL173" s="991"/>
      <c r="LNM173" s="991"/>
      <c r="LNN173" s="991"/>
      <c r="LNO173" s="991"/>
      <c r="LNP173" s="991"/>
      <c r="LNQ173" s="991"/>
      <c r="LNR173" s="991"/>
      <c r="LNS173" s="991"/>
      <c r="LNT173" s="991"/>
      <c r="LNU173" s="991"/>
      <c r="LNV173" s="991"/>
      <c r="LNW173" s="991"/>
      <c r="LNX173" s="991"/>
      <c r="LNY173" s="991"/>
      <c r="LNZ173" s="991"/>
      <c r="LOA173" s="991"/>
      <c r="LOB173" s="991"/>
      <c r="LOC173" s="991"/>
      <c r="LOD173" s="991"/>
      <c r="LOE173" s="991"/>
      <c r="LOF173" s="991"/>
      <c r="LOG173" s="991"/>
      <c r="LOH173" s="991"/>
      <c r="LOI173" s="991"/>
      <c r="LOJ173" s="991"/>
      <c r="LOK173" s="991"/>
      <c r="LOL173" s="991"/>
      <c r="LOM173" s="991"/>
      <c r="LON173" s="991"/>
      <c r="LOO173" s="991"/>
      <c r="LOP173" s="991"/>
      <c r="LOQ173" s="991"/>
      <c r="LOR173" s="991"/>
      <c r="LOS173" s="991"/>
      <c r="LOT173" s="991"/>
      <c r="LOU173" s="991"/>
      <c r="LOV173" s="991"/>
      <c r="LOW173" s="991"/>
      <c r="LOX173" s="991"/>
      <c r="LOY173" s="991"/>
      <c r="LOZ173" s="991"/>
      <c r="LPA173" s="991"/>
      <c r="LPB173" s="991"/>
      <c r="LPC173" s="991"/>
      <c r="LPD173" s="991"/>
      <c r="LPE173" s="991"/>
      <c r="LPF173" s="991"/>
      <c r="LPG173" s="991"/>
      <c r="LPH173" s="991"/>
      <c r="LPI173" s="991"/>
      <c r="LPJ173" s="991"/>
      <c r="LPK173" s="991"/>
      <c r="LPL173" s="991"/>
      <c r="LPM173" s="991"/>
      <c r="LPN173" s="991"/>
      <c r="LPO173" s="991"/>
      <c r="LPP173" s="991"/>
      <c r="LPQ173" s="991"/>
      <c r="LPR173" s="991"/>
      <c r="LPS173" s="991"/>
      <c r="LPT173" s="991"/>
      <c r="LPU173" s="991"/>
      <c r="LPV173" s="991"/>
      <c r="LPW173" s="991"/>
      <c r="LPX173" s="991"/>
      <c r="LPY173" s="991"/>
      <c r="LPZ173" s="991"/>
      <c r="LQA173" s="991"/>
      <c r="LQB173" s="991"/>
      <c r="LQC173" s="991"/>
      <c r="LQD173" s="991"/>
      <c r="LQE173" s="991"/>
      <c r="LQF173" s="991"/>
      <c r="LQG173" s="991"/>
      <c r="LQH173" s="991"/>
      <c r="LQI173" s="991"/>
      <c r="LQJ173" s="991"/>
      <c r="LQK173" s="991"/>
      <c r="LQL173" s="991"/>
      <c r="LQM173" s="991"/>
      <c r="LQN173" s="991"/>
      <c r="LQO173" s="991"/>
      <c r="LQP173" s="991"/>
      <c r="LQQ173" s="991"/>
      <c r="LQR173" s="991"/>
      <c r="LQS173" s="991"/>
      <c r="LQT173" s="991"/>
      <c r="LQU173" s="991"/>
      <c r="LQV173" s="991"/>
      <c r="LQW173" s="991"/>
      <c r="LQX173" s="991"/>
      <c r="LQY173" s="991"/>
      <c r="LQZ173" s="991"/>
      <c r="LRA173" s="991"/>
      <c r="LRB173" s="991"/>
      <c r="LRC173" s="991"/>
      <c r="LRD173" s="991"/>
      <c r="LRE173" s="991"/>
      <c r="LRF173" s="991"/>
      <c r="LRG173" s="991"/>
      <c r="LRH173" s="991"/>
      <c r="LRI173" s="991"/>
      <c r="LRJ173" s="991"/>
      <c r="LRK173" s="991"/>
      <c r="LRL173" s="991"/>
      <c r="LRM173" s="991"/>
      <c r="LRN173" s="991"/>
      <c r="LRO173" s="991"/>
      <c r="LRP173" s="991"/>
      <c r="LRQ173" s="991"/>
      <c r="LRR173" s="991"/>
      <c r="LRS173" s="991"/>
      <c r="LRT173" s="991"/>
      <c r="LRU173" s="991"/>
      <c r="LRV173" s="991"/>
      <c r="LRW173" s="991"/>
      <c r="LRX173" s="991"/>
      <c r="LRY173" s="991"/>
      <c r="LRZ173" s="991"/>
      <c r="LSA173" s="991"/>
      <c r="LSB173" s="991"/>
      <c r="LSC173" s="991"/>
      <c r="LSD173" s="991"/>
      <c r="LSE173" s="991"/>
      <c r="LSF173" s="991"/>
      <c r="LSG173" s="991"/>
      <c r="LSH173" s="991"/>
      <c r="LSI173" s="991"/>
      <c r="LSJ173" s="991"/>
      <c r="LSK173" s="991"/>
      <c r="LSL173" s="991"/>
      <c r="LSM173" s="991"/>
      <c r="LSN173" s="991"/>
      <c r="LSO173" s="991"/>
      <c r="LSP173" s="991"/>
      <c r="LSQ173" s="991"/>
      <c r="LSR173" s="991"/>
      <c r="LSS173" s="991"/>
      <c r="LST173" s="991"/>
      <c r="LSU173" s="991"/>
      <c r="LSV173" s="991"/>
      <c r="LSW173" s="991"/>
      <c r="LSX173" s="991"/>
      <c r="LSY173" s="991"/>
      <c r="LSZ173" s="991"/>
      <c r="LTA173" s="991"/>
      <c r="LTB173" s="991"/>
      <c r="LTC173" s="991"/>
      <c r="LTD173" s="991"/>
      <c r="LTE173" s="991"/>
      <c r="LTF173" s="991"/>
      <c r="LTG173" s="991"/>
      <c r="LTH173" s="991"/>
      <c r="LTI173" s="991"/>
      <c r="LTJ173" s="991"/>
      <c r="LTK173" s="991"/>
      <c r="LTL173" s="991"/>
      <c r="LTM173" s="991"/>
      <c r="LTN173" s="991"/>
      <c r="LTO173" s="991"/>
      <c r="LTP173" s="991"/>
      <c r="LTQ173" s="991"/>
      <c r="LTR173" s="991"/>
      <c r="LTS173" s="991"/>
      <c r="LTT173" s="991"/>
      <c r="LTU173" s="991"/>
      <c r="LTV173" s="991"/>
      <c r="LTW173" s="991"/>
      <c r="LTX173" s="991"/>
      <c r="LTY173" s="991"/>
      <c r="LTZ173" s="991"/>
      <c r="LUA173" s="991"/>
      <c r="LUB173" s="991"/>
      <c r="LUC173" s="991"/>
      <c r="LUD173" s="991"/>
      <c r="LUE173" s="991"/>
      <c r="LUF173" s="991"/>
      <c r="LUG173" s="991"/>
      <c r="LUH173" s="991"/>
      <c r="LUI173" s="991"/>
      <c r="LUJ173" s="991"/>
      <c r="LUK173" s="991"/>
      <c r="LUL173" s="991"/>
      <c r="LUM173" s="991"/>
      <c r="LUN173" s="991"/>
      <c r="LUO173" s="991"/>
      <c r="LUP173" s="991"/>
      <c r="LUQ173" s="991"/>
      <c r="LUR173" s="991"/>
      <c r="LUS173" s="991"/>
      <c r="LUT173" s="991"/>
      <c r="LUU173" s="991"/>
      <c r="LUV173" s="991"/>
      <c r="LUW173" s="991"/>
      <c r="LUX173" s="991"/>
      <c r="LUY173" s="991"/>
      <c r="LUZ173" s="991"/>
      <c r="LVA173" s="991"/>
      <c r="LVB173" s="991"/>
      <c r="LVC173" s="991"/>
      <c r="LVD173" s="991"/>
      <c r="LVE173" s="991"/>
      <c r="LVF173" s="991"/>
      <c r="LVG173" s="991"/>
      <c r="LVH173" s="991"/>
      <c r="LVI173" s="991"/>
      <c r="LVJ173" s="991"/>
      <c r="LVK173" s="991"/>
      <c r="LVL173" s="991"/>
      <c r="LVM173" s="991"/>
      <c r="LVN173" s="991"/>
      <c r="LVO173" s="991"/>
      <c r="LVP173" s="991"/>
      <c r="LVQ173" s="991"/>
      <c r="LVR173" s="991"/>
      <c r="LVS173" s="991"/>
      <c r="LVT173" s="991"/>
      <c r="LVU173" s="991"/>
      <c r="LVV173" s="991"/>
      <c r="LVW173" s="991"/>
      <c r="LVX173" s="991"/>
      <c r="LVY173" s="991"/>
      <c r="LVZ173" s="991"/>
      <c r="LWA173" s="991"/>
      <c r="LWB173" s="991"/>
      <c r="LWC173" s="991"/>
      <c r="LWD173" s="991"/>
      <c r="LWE173" s="991"/>
      <c r="LWF173" s="991"/>
      <c r="LWG173" s="991"/>
      <c r="LWH173" s="991"/>
      <c r="LWI173" s="991"/>
      <c r="LWJ173" s="991"/>
      <c r="LWK173" s="991"/>
      <c r="LWL173" s="991"/>
      <c r="LWM173" s="991"/>
      <c r="LWN173" s="991"/>
      <c r="LWO173" s="991"/>
      <c r="LWP173" s="991"/>
      <c r="LWQ173" s="991"/>
      <c r="LWR173" s="991"/>
      <c r="LWS173" s="991"/>
      <c r="LWT173" s="991"/>
      <c r="LWU173" s="991"/>
      <c r="LWV173" s="991"/>
      <c r="LWW173" s="991"/>
      <c r="LWX173" s="991"/>
      <c r="LWY173" s="991"/>
      <c r="LWZ173" s="991"/>
      <c r="LXA173" s="991"/>
      <c r="LXB173" s="991"/>
      <c r="LXC173" s="991"/>
      <c r="LXD173" s="991"/>
      <c r="LXE173" s="991"/>
      <c r="LXF173" s="991"/>
      <c r="LXG173" s="991"/>
      <c r="LXH173" s="991"/>
      <c r="LXI173" s="991"/>
      <c r="LXJ173" s="991"/>
      <c r="LXK173" s="991"/>
      <c r="LXL173" s="991"/>
      <c r="LXM173" s="991"/>
      <c r="LXN173" s="991"/>
      <c r="LXO173" s="991"/>
      <c r="LXP173" s="991"/>
      <c r="LXQ173" s="991"/>
      <c r="LXR173" s="991"/>
      <c r="LXS173" s="991"/>
      <c r="LXT173" s="991"/>
      <c r="LXU173" s="991"/>
      <c r="LXV173" s="991"/>
      <c r="LXW173" s="991"/>
      <c r="LXX173" s="991"/>
      <c r="LXY173" s="991"/>
      <c r="LXZ173" s="991"/>
      <c r="LYA173" s="991"/>
      <c r="LYB173" s="991"/>
      <c r="LYC173" s="991"/>
      <c r="LYD173" s="991"/>
      <c r="LYE173" s="991"/>
      <c r="LYF173" s="991"/>
      <c r="LYG173" s="991"/>
      <c r="LYH173" s="991"/>
      <c r="LYI173" s="991"/>
      <c r="LYJ173" s="991"/>
      <c r="LYK173" s="991"/>
      <c r="LYL173" s="991"/>
      <c r="LYM173" s="991"/>
      <c r="LYN173" s="991"/>
      <c r="LYO173" s="991"/>
      <c r="LYP173" s="991"/>
      <c r="LYQ173" s="991"/>
      <c r="LYR173" s="991"/>
      <c r="LYS173" s="991"/>
      <c r="LYT173" s="991"/>
      <c r="LYU173" s="991"/>
      <c r="LYV173" s="991"/>
      <c r="LYW173" s="991"/>
      <c r="LYX173" s="991"/>
      <c r="LYY173" s="991"/>
      <c r="LYZ173" s="991"/>
      <c r="LZA173" s="991"/>
      <c r="LZB173" s="991"/>
      <c r="LZC173" s="991"/>
      <c r="LZD173" s="991"/>
      <c r="LZE173" s="991"/>
      <c r="LZF173" s="991"/>
      <c r="LZG173" s="991"/>
      <c r="LZH173" s="991"/>
      <c r="LZI173" s="991"/>
      <c r="LZJ173" s="991"/>
      <c r="LZK173" s="991"/>
      <c r="LZL173" s="991"/>
      <c r="LZM173" s="991"/>
      <c r="LZN173" s="991"/>
      <c r="LZO173" s="991"/>
      <c r="LZP173" s="991"/>
      <c r="LZQ173" s="991"/>
      <c r="LZR173" s="991"/>
      <c r="LZS173" s="991"/>
      <c r="LZT173" s="991"/>
      <c r="LZU173" s="991"/>
      <c r="LZV173" s="991"/>
      <c r="LZW173" s="991"/>
      <c r="LZX173" s="991"/>
      <c r="LZY173" s="991"/>
      <c r="LZZ173" s="991"/>
      <c r="MAA173" s="991"/>
      <c r="MAB173" s="991"/>
      <c r="MAC173" s="991"/>
      <c r="MAD173" s="991"/>
      <c r="MAE173" s="991"/>
      <c r="MAF173" s="991"/>
      <c r="MAG173" s="991"/>
      <c r="MAH173" s="991"/>
      <c r="MAI173" s="991"/>
      <c r="MAJ173" s="991"/>
      <c r="MAK173" s="991"/>
      <c r="MAL173" s="991"/>
      <c r="MAM173" s="991"/>
      <c r="MAN173" s="991"/>
      <c r="MAO173" s="991"/>
      <c r="MAP173" s="991"/>
      <c r="MAQ173" s="991"/>
      <c r="MAR173" s="991"/>
      <c r="MAS173" s="991"/>
      <c r="MAT173" s="991"/>
      <c r="MAU173" s="991"/>
      <c r="MAV173" s="991"/>
      <c r="MAW173" s="991"/>
      <c r="MAX173" s="991"/>
      <c r="MAY173" s="991"/>
      <c r="MAZ173" s="991"/>
      <c r="MBA173" s="991"/>
      <c r="MBB173" s="991"/>
      <c r="MBC173" s="991"/>
      <c r="MBD173" s="991"/>
      <c r="MBE173" s="991"/>
      <c r="MBF173" s="991"/>
      <c r="MBG173" s="991"/>
      <c r="MBH173" s="991"/>
      <c r="MBI173" s="991"/>
      <c r="MBJ173" s="991"/>
      <c r="MBK173" s="991"/>
      <c r="MBL173" s="991"/>
      <c r="MBM173" s="991"/>
      <c r="MBN173" s="991"/>
      <c r="MBO173" s="991"/>
      <c r="MBP173" s="991"/>
      <c r="MBQ173" s="991"/>
      <c r="MBR173" s="991"/>
      <c r="MBS173" s="991"/>
      <c r="MBT173" s="991"/>
      <c r="MBU173" s="991"/>
      <c r="MBV173" s="991"/>
      <c r="MBW173" s="991"/>
      <c r="MBX173" s="991"/>
      <c r="MBY173" s="991"/>
      <c r="MBZ173" s="991"/>
      <c r="MCA173" s="991"/>
      <c r="MCB173" s="991"/>
      <c r="MCC173" s="991"/>
      <c r="MCD173" s="991"/>
      <c r="MCE173" s="991"/>
      <c r="MCF173" s="991"/>
      <c r="MCG173" s="991"/>
      <c r="MCH173" s="991"/>
      <c r="MCI173" s="991"/>
      <c r="MCJ173" s="991"/>
      <c r="MCK173" s="991"/>
      <c r="MCL173" s="991"/>
      <c r="MCM173" s="991"/>
      <c r="MCN173" s="991"/>
      <c r="MCO173" s="991"/>
      <c r="MCP173" s="991"/>
      <c r="MCQ173" s="991"/>
      <c r="MCR173" s="991"/>
      <c r="MCS173" s="991"/>
      <c r="MCT173" s="991"/>
      <c r="MCU173" s="991"/>
      <c r="MCV173" s="991"/>
      <c r="MCW173" s="991"/>
      <c r="MCX173" s="991"/>
      <c r="MCY173" s="991"/>
      <c r="MCZ173" s="991"/>
      <c r="MDA173" s="991"/>
      <c r="MDB173" s="991"/>
      <c r="MDC173" s="991"/>
      <c r="MDD173" s="991"/>
      <c r="MDE173" s="991"/>
      <c r="MDF173" s="991"/>
      <c r="MDG173" s="991"/>
      <c r="MDH173" s="991"/>
      <c r="MDI173" s="991"/>
      <c r="MDJ173" s="991"/>
      <c r="MDK173" s="991"/>
      <c r="MDL173" s="991"/>
      <c r="MDM173" s="991"/>
      <c r="MDN173" s="991"/>
      <c r="MDO173" s="991"/>
      <c r="MDP173" s="991"/>
      <c r="MDQ173" s="991"/>
      <c r="MDR173" s="991"/>
      <c r="MDS173" s="991"/>
      <c r="MDT173" s="991"/>
      <c r="MDU173" s="991"/>
      <c r="MDV173" s="991"/>
      <c r="MDW173" s="991"/>
      <c r="MDX173" s="991"/>
      <c r="MDY173" s="991"/>
      <c r="MDZ173" s="991"/>
      <c r="MEA173" s="991"/>
      <c r="MEB173" s="991"/>
      <c r="MEC173" s="991"/>
      <c r="MED173" s="991"/>
      <c r="MEE173" s="991"/>
      <c r="MEF173" s="991"/>
      <c r="MEG173" s="991"/>
      <c r="MEH173" s="991"/>
      <c r="MEI173" s="991"/>
      <c r="MEJ173" s="991"/>
      <c r="MEK173" s="991"/>
      <c r="MEL173" s="991"/>
      <c r="MEM173" s="991"/>
      <c r="MEN173" s="991"/>
      <c r="MEO173" s="991"/>
      <c r="MEP173" s="991"/>
      <c r="MEQ173" s="991"/>
      <c r="MER173" s="991"/>
      <c r="MES173" s="991"/>
      <c r="MET173" s="991"/>
      <c r="MEU173" s="991"/>
      <c r="MEV173" s="991"/>
      <c r="MEW173" s="991"/>
      <c r="MEX173" s="991"/>
      <c r="MEY173" s="991"/>
      <c r="MEZ173" s="991"/>
      <c r="MFA173" s="991"/>
      <c r="MFB173" s="991"/>
      <c r="MFC173" s="991"/>
      <c r="MFD173" s="991"/>
      <c r="MFE173" s="991"/>
      <c r="MFF173" s="991"/>
      <c r="MFG173" s="991"/>
      <c r="MFH173" s="991"/>
      <c r="MFI173" s="991"/>
      <c r="MFJ173" s="991"/>
      <c r="MFK173" s="991"/>
      <c r="MFL173" s="991"/>
      <c r="MFM173" s="991"/>
      <c r="MFN173" s="991"/>
      <c r="MFO173" s="991"/>
      <c r="MFP173" s="991"/>
      <c r="MFQ173" s="991"/>
      <c r="MFR173" s="991"/>
      <c r="MFS173" s="991"/>
      <c r="MFT173" s="991"/>
      <c r="MFU173" s="991"/>
      <c r="MFV173" s="991"/>
      <c r="MFW173" s="991"/>
      <c r="MFX173" s="991"/>
      <c r="MFY173" s="991"/>
      <c r="MFZ173" s="991"/>
      <c r="MGA173" s="991"/>
      <c r="MGB173" s="991"/>
      <c r="MGC173" s="991"/>
      <c r="MGD173" s="991"/>
      <c r="MGE173" s="991"/>
      <c r="MGF173" s="991"/>
      <c r="MGG173" s="991"/>
      <c r="MGH173" s="991"/>
      <c r="MGI173" s="991"/>
      <c r="MGJ173" s="991"/>
      <c r="MGK173" s="991"/>
      <c r="MGL173" s="991"/>
      <c r="MGM173" s="991"/>
      <c r="MGN173" s="991"/>
      <c r="MGO173" s="991"/>
      <c r="MGP173" s="991"/>
      <c r="MGQ173" s="991"/>
      <c r="MGR173" s="991"/>
      <c r="MGS173" s="991"/>
      <c r="MGT173" s="991"/>
      <c r="MGU173" s="991"/>
      <c r="MGV173" s="991"/>
      <c r="MGW173" s="991"/>
      <c r="MGX173" s="991"/>
      <c r="MGY173" s="991"/>
      <c r="MGZ173" s="991"/>
      <c r="MHA173" s="991"/>
      <c r="MHB173" s="991"/>
      <c r="MHC173" s="991"/>
      <c r="MHD173" s="991"/>
      <c r="MHE173" s="991"/>
      <c r="MHF173" s="991"/>
      <c r="MHG173" s="991"/>
      <c r="MHH173" s="991"/>
      <c r="MHI173" s="991"/>
      <c r="MHJ173" s="991"/>
      <c r="MHK173" s="991"/>
      <c r="MHL173" s="991"/>
      <c r="MHM173" s="991"/>
      <c r="MHN173" s="991"/>
      <c r="MHO173" s="991"/>
      <c r="MHP173" s="991"/>
      <c r="MHQ173" s="991"/>
      <c r="MHR173" s="991"/>
      <c r="MHS173" s="991"/>
      <c r="MHT173" s="991"/>
      <c r="MHU173" s="991"/>
      <c r="MHV173" s="991"/>
      <c r="MHW173" s="991"/>
      <c r="MHX173" s="991"/>
      <c r="MHY173" s="991"/>
      <c r="MHZ173" s="991"/>
      <c r="MIA173" s="991"/>
      <c r="MIB173" s="991"/>
      <c r="MIC173" s="991"/>
      <c r="MID173" s="991"/>
      <c r="MIE173" s="991"/>
      <c r="MIF173" s="991"/>
      <c r="MIG173" s="991"/>
      <c r="MIH173" s="991"/>
      <c r="MII173" s="991"/>
      <c r="MIJ173" s="991"/>
      <c r="MIK173" s="991"/>
      <c r="MIL173" s="991"/>
      <c r="MIM173" s="991"/>
      <c r="MIN173" s="991"/>
      <c r="MIO173" s="991"/>
      <c r="MIP173" s="991"/>
      <c r="MIQ173" s="991"/>
      <c r="MIR173" s="991"/>
      <c r="MIS173" s="991"/>
      <c r="MIT173" s="991"/>
      <c r="MIU173" s="991"/>
      <c r="MIV173" s="991"/>
      <c r="MIW173" s="991"/>
      <c r="MIX173" s="991"/>
      <c r="MIY173" s="991"/>
      <c r="MIZ173" s="991"/>
      <c r="MJA173" s="991"/>
      <c r="MJB173" s="991"/>
      <c r="MJC173" s="991"/>
      <c r="MJD173" s="991"/>
      <c r="MJE173" s="991"/>
      <c r="MJF173" s="991"/>
      <c r="MJG173" s="991"/>
      <c r="MJH173" s="991"/>
      <c r="MJI173" s="991"/>
      <c r="MJJ173" s="991"/>
      <c r="MJK173" s="991"/>
      <c r="MJL173" s="991"/>
      <c r="MJM173" s="991"/>
      <c r="MJN173" s="991"/>
      <c r="MJO173" s="991"/>
      <c r="MJP173" s="991"/>
      <c r="MJQ173" s="991"/>
      <c r="MJR173" s="991"/>
      <c r="MJS173" s="991"/>
      <c r="MJT173" s="991"/>
      <c r="MJU173" s="991"/>
      <c r="MJV173" s="991"/>
      <c r="MJW173" s="991"/>
      <c r="MJX173" s="991"/>
      <c r="MJY173" s="991"/>
      <c r="MJZ173" s="991"/>
      <c r="MKA173" s="991"/>
      <c r="MKB173" s="991"/>
      <c r="MKC173" s="991"/>
      <c r="MKD173" s="991"/>
      <c r="MKE173" s="991"/>
      <c r="MKF173" s="991"/>
      <c r="MKG173" s="991"/>
      <c r="MKH173" s="991"/>
      <c r="MKI173" s="991"/>
      <c r="MKJ173" s="991"/>
      <c r="MKK173" s="991"/>
      <c r="MKL173" s="991"/>
      <c r="MKM173" s="991"/>
      <c r="MKN173" s="991"/>
      <c r="MKO173" s="991"/>
      <c r="MKP173" s="991"/>
      <c r="MKQ173" s="991"/>
      <c r="MKR173" s="991"/>
      <c r="MKS173" s="991"/>
      <c r="MKT173" s="991"/>
      <c r="MKU173" s="991"/>
      <c r="MKV173" s="991"/>
      <c r="MKW173" s="991"/>
      <c r="MKX173" s="991"/>
      <c r="MKY173" s="991"/>
      <c r="MKZ173" s="991"/>
      <c r="MLA173" s="991"/>
      <c r="MLB173" s="991"/>
      <c r="MLC173" s="991"/>
      <c r="MLD173" s="991"/>
      <c r="MLE173" s="991"/>
      <c r="MLF173" s="991"/>
      <c r="MLG173" s="991"/>
      <c r="MLH173" s="991"/>
      <c r="MLI173" s="991"/>
      <c r="MLJ173" s="991"/>
      <c r="MLK173" s="991"/>
      <c r="MLL173" s="991"/>
      <c r="MLM173" s="991"/>
      <c r="MLN173" s="991"/>
      <c r="MLO173" s="991"/>
      <c r="MLP173" s="991"/>
      <c r="MLQ173" s="991"/>
      <c r="MLR173" s="991"/>
      <c r="MLS173" s="991"/>
      <c r="MLT173" s="991"/>
      <c r="MLU173" s="991"/>
      <c r="MLV173" s="991"/>
      <c r="MLW173" s="991"/>
      <c r="MLX173" s="991"/>
      <c r="MLY173" s="991"/>
      <c r="MLZ173" s="991"/>
      <c r="MMA173" s="991"/>
      <c r="MMB173" s="991"/>
      <c r="MMC173" s="991"/>
      <c r="MMD173" s="991"/>
      <c r="MME173" s="991"/>
      <c r="MMF173" s="991"/>
      <c r="MMG173" s="991"/>
      <c r="MMH173" s="991"/>
      <c r="MMI173" s="991"/>
      <c r="MMJ173" s="991"/>
      <c r="MMK173" s="991"/>
      <c r="MML173" s="991"/>
      <c r="MMM173" s="991"/>
      <c r="MMN173" s="991"/>
      <c r="MMO173" s="991"/>
      <c r="MMP173" s="991"/>
      <c r="MMQ173" s="991"/>
      <c r="MMR173" s="991"/>
      <c r="MMS173" s="991"/>
      <c r="MMT173" s="991"/>
      <c r="MMU173" s="991"/>
      <c r="MMV173" s="991"/>
      <c r="MMW173" s="991"/>
      <c r="MMX173" s="991"/>
      <c r="MMY173" s="991"/>
      <c r="MMZ173" s="991"/>
      <c r="MNA173" s="991"/>
      <c r="MNB173" s="991"/>
      <c r="MNC173" s="991"/>
      <c r="MND173" s="991"/>
      <c r="MNE173" s="991"/>
      <c r="MNF173" s="991"/>
      <c r="MNG173" s="991"/>
      <c r="MNH173" s="991"/>
      <c r="MNI173" s="991"/>
      <c r="MNJ173" s="991"/>
      <c r="MNK173" s="991"/>
      <c r="MNL173" s="991"/>
      <c r="MNM173" s="991"/>
      <c r="MNN173" s="991"/>
      <c r="MNO173" s="991"/>
      <c r="MNP173" s="991"/>
      <c r="MNQ173" s="991"/>
      <c r="MNR173" s="991"/>
      <c r="MNS173" s="991"/>
      <c r="MNT173" s="991"/>
      <c r="MNU173" s="991"/>
      <c r="MNV173" s="991"/>
      <c r="MNW173" s="991"/>
      <c r="MNX173" s="991"/>
      <c r="MNY173" s="991"/>
      <c r="MNZ173" s="991"/>
      <c r="MOA173" s="991"/>
      <c r="MOB173" s="991"/>
      <c r="MOC173" s="991"/>
      <c r="MOD173" s="991"/>
      <c r="MOE173" s="991"/>
      <c r="MOF173" s="991"/>
      <c r="MOG173" s="991"/>
      <c r="MOH173" s="991"/>
      <c r="MOI173" s="991"/>
      <c r="MOJ173" s="991"/>
      <c r="MOK173" s="991"/>
      <c r="MOL173" s="991"/>
      <c r="MOM173" s="991"/>
      <c r="MON173" s="991"/>
      <c r="MOO173" s="991"/>
      <c r="MOP173" s="991"/>
      <c r="MOQ173" s="991"/>
      <c r="MOR173" s="991"/>
      <c r="MOS173" s="991"/>
      <c r="MOT173" s="991"/>
      <c r="MOU173" s="991"/>
      <c r="MOV173" s="991"/>
      <c r="MOW173" s="991"/>
      <c r="MOX173" s="991"/>
      <c r="MOY173" s="991"/>
      <c r="MOZ173" s="991"/>
      <c r="MPA173" s="991"/>
      <c r="MPB173" s="991"/>
      <c r="MPC173" s="991"/>
      <c r="MPD173" s="991"/>
      <c r="MPE173" s="991"/>
      <c r="MPF173" s="991"/>
      <c r="MPG173" s="991"/>
      <c r="MPH173" s="991"/>
      <c r="MPI173" s="991"/>
      <c r="MPJ173" s="991"/>
      <c r="MPK173" s="991"/>
      <c r="MPL173" s="991"/>
      <c r="MPM173" s="991"/>
      <c r="MPN173" s="991"/>
      <c r="MPO173" s="991"/>
      <c r="MPP173" s="991"/>
      <c r="MPQ173" s="991"/>
      <c r="MPR173" s="991"/>
      <c r="MPS173" s="991"/>
      <c r="MPT173" s="991"/>
      <c r="MPU173" s="991"/>
      <c r="MPV173" s="991"/>
      <c r="MPW173" s="991"/>
      <c r="MPX173" s="991"/>
      <c r="MPY173" s="991"/>
      <c r="MPZ173" s="991"/>
      <c r="MQA173" s="991"/>
      <c r="MQB173" s="991"/>
      <c r="MQC173" s="991"/>
      <c r="MQD173" s="991"/>
      <c r="MQE173" s="991"/>
      <c r="MQF173" s="991"/>
      <c r="MQG173" s="991"/>
      <c r="MQH173" s="991"/>
      <c r="MQI173" s="991"/>
      <c r="MQJ173" s="991"/>
      <c r="MQK173" s="991"/>
      <c r="MQL173" s="991"/>
      <c r="MQM173" s="991"/>
      <c r="MQN173" s="991"/>
      <c r="MQO173" s="991"/>
      <c r="MQP173" s="991"/>
      <c r="MQQ173" s="991"/>
      <c r="MQR173" s="991"/>
      <c r="MQS173" s="991"/>
      <c r="MQT173" s="991"/>
      <c r="MQU173" s="991"/>
      <c r="MQV173" s="991"/>
      <c r="MQW173" s="991"/>
      <c r="MQX173" s="991"/>
      <c r="MQY173" s="991"/>
      <c r="MQZ173" s="991"/>
      <c r="MRA173" s="991"/>
      <c r="MRB173" s="991"/>
      <c r="MRC173" s="991"/>
      <c r="MRD173" s="991"/>
      <c r="MRE173" s="991"/>
      <c r="MRF173" s="991"/>
      <c r="MRG173" s="991"/>
      <c r="MRH173" s="991"/>
      <c r="MRI173" s="991"/>
      <c r="MRJ173" s="991"/>
      <c r="MRK173" s="991"/>
      <c r="MRL173" s="991"/>
      <c r="MRM173" s="991"/>
      <c r="MRN173" s="991"/>
      <c r="MRO173" s="991"/>
      <c r="MRP173" s="991"/>
      <c r="MRQ173" s="991"/>
      <c r="MRR173" s="991"/>
      <c r="MRS173" s="991"/>
      <c r="MRT173" s="991"/>
      <c r="MRU173" s="991"/>
      <c r="MRV173" s="991"/>
      <c r="MRW173" s="991"/>
      <c r="MRX173" s="991"/>
      <c r="MRY173" s="991"/>
      <c r="MRZ173" s="991"/>
      <c r="MSA173" s="991"/>
      <c r="MSB173" s="991"/>
      <c r="MSC173" s="991"/>
      <c r="MSD173" s="991"/>
      <c r="MSE173" s="991"/>
      <c r="MSF173" s="991"/>
      <c r="MSG173" s="991"/>
      <c r="MSH173" s="991"/>
      <c r="MSI173" s="991"/>
      <c r="MSJ173" s="991"/>
      <c r="MSK173" s="991"/>
      <c r="MSL173" s="991"/>
      <c r="MSM173" s="991"/>
      <c r="MSN173" s="991"/>
      <c r="MSO173" s="991"/>
      <c r="MSP173" s="991"/>
      <c r="MSQ173" s="991"/>
      <c r="MSR173" s="991"/>
      <c r="MSS173" s="991"/>
      <c r="MST173" s="991"/>
      <c r="MSU173" s="991"/>
      <c r="MSV173" s="991"/>
      <c r="MSW173" s="991"/>
      <c r="MSX173" s="991"/>
      <c r="MSY173" s="991"/>
      <c r="MSZ173" s="991"/>
      <c r="MTA173" s="991"/>
      <c r="MTB173" s="991"/>
      <c r="MTC173" s="991"/>
      <c r="MTD173" s="991"/>
      <c r="MTE173" s="991"/>
      <c r="MTF173" s="991"/>
      <c r="MTG173" s="991"/>
      <c r="MTH173" s="991"/>
      <c r="MTI173" s="991"/>
      <c r="MTJ173" s="991"/>
      <c r="MTK173" s="991"/>
      <c r="MTL173" s="991"/>
      <c r="MTM173" s="991"/>
      <c r="MTN173" s="991"/>
      <c r="MTO173" s="991"/>
      <c r="MTP173" s="991"/>
      <c r="MTQ173" s="991"/>
      <c r="MTR173" s="991"/>
      <c r="MTS173" s="991"/>
      <c r="MTT173" s="991"/>
      <c r="MTU173" s="991"/>
      <c r="MTV173" s="991"/>
      <c r="MTW173" s="991"/>
      <c r="MTX173" s="991"/>
      <c r="MTY173" s="991"/>
      <c r="MTZ173" s="991"/>
      <c r="MUA173" s="991"/>
      <c r="MUB173" s="991"/>
      <c r="MUC173" s="991"/>
      <c r="MUD173" s="991"/>
      <c r="MUE173" s="991"/>
      <c r="MUF173" s="991"/>
      <c r="MUG173" s="991"/>
      <c r="MUH173" s="991"/>
      <c r="MUI173" s="991"/>
      <c r="MUJ173" s="991"/>
      <c r="MUK173" s="991"/>
      <c r="MUL173" s="991"/>
      <c r="MUM173" s="991"/>
      <c r="MUN173" s="991"/>
      <c r="MUO173" s="991"/>
      <c r="MUP173" s="991"/>
      <c r="MUQ173" s="991"/>
      <c r="MUR173" s="991"/>
      <c r="MUS173" s="991"/>
      <c r="MUT173" s="991"/>
      <c r="MUU173" s="991"/>
      <c r="MUV173" s="991"/>
      <c r="MUW173" s="991"/>
      <c r="MUX173" s="991"/>
      <c r="MUY173" s="991"/>
      <c r="MUZ173" s="991"/>
      <c r="MVA173" s="991"/>
      <c r="MVB173" s="991"/>
      <c r="MVC173" s="991"/>
      <c r="MVD173" s="991"/>
      <c r="MVE173" s="991"/>
      <c r="MVF173" s="991"/>
      <c r="MVG173" s="991"/>
      <c r="MVH173" s="991"/>
      <c r="MVI173" s="991"/>
      <c r="MVJ173" s="991"/>
      <c r="MVK173" s="991"/>
      <c r="MVL173" s="991"/>
      <c r="MVM173" s="991"/>
      <c r="MVN173" s="991"/>
      <c r="MVO173" s="991"/>
      <c r="MVP173" s="991"/>
      <c r="MVQ173" s="991"/>
      <c r="MVR173" s="991"/>
      <c r="MVS173" s="991"/>
      <c r="MVT173" s="991"/>
      <c r="MVU173" s="991"/>
      <c r="MVV173" s="991"/>
      <c r="MVW173" s="991"/>
      <c r="MVX173" s="991"/>
      <c r="MVY173" s="991"/>
      <c r="MVZ173" s="991"/>
      <c r="MWA173" s="991"/>
      <c r="MWB173" s="991"/>
      <c r="MWC173" s="991"/>
      <c r="MWD173" s="991"/>
      <c r="MWE173" s="991"/>
      <c r="MWF173" s="991"/>
      <c r="MWG173" s="991"/>
      <c r="MWH173" s="991"/>
      <c r="MWI173" s="991"/>
      <c r="MWJ173" s="991"/>
      <c r="MWK173" s="991"/>
      <c r="MWL173" s="991"/>
      <c r="MWM173" s="991"/>
      <c r="MWN173" s="991"/>
      <c r="MWO173" s="991"/>
      <c r="MWP173" s="991"/>
      <c r="MWQ173" s="991"/>
      <c r="MWR173" s="991"/>
      <c r="MWS173" s="991"/>
      <c r="MWT173" s="991"/>
      <c r="MWU173" s="991"/>
      <c r="MWV173" s="991"/>
      <c r="MWW173" s="991"/>
      <c r="MWX173" s="991"/>
      <c r="MWY173" s="991"/>
      <c r="MWZ173" s="991"/>
      <c r="MXA173" s="991"/>
      <c r="MXB173" s="991"/>
      <c r="MXC173" s="991"/>
      <c r="MXD173" s="991"/>
      <c r="MXE173" s="991"/>
      <c r="MXF173" s="991"/>
      <c r="MXG173" s="991"/>
      <c r="MXH173" s="991"/>
      <c r="MXI173" s="991"/>
      <c r="MXJ173" s="991"/>
      <c r="MXK173" s="991"/>
      <c r="MXL173" s="991"/>
      <c r="MXM173" s="991"/>
      <c r="MXN173" s="991"/>
      <c r="MXO173" s="991"/>
      <c r="MXP173" s="991"/>
      <c r="MXQ173" s="991"/>
      <c r="MXR173" s="991"/>
      <c r="MXS173" s="991"/>
      <c r="MXT173" s="991"/>
      <c r="MXU173" s="991"/>
      <c r="MXV173" s="991"/>
      <c r="MXW173" s="991"/>
      <c r="MXX173" s="991"/>
      <c r="MXY173" s="991"/>
      <c r="MXZ173" s="991"/>
      <c r="MYA173" s="991"/>
      <c r="MYB173" s="991"/>
      <c r="MYC173" s="991"/>
      <c r="MYD173" s="991"/>
      <c r="MYE173" s="991"/>
      <c r="MYF173" s="991"/>
      <c r="MYG173" s="991"/>
      <c r="MYH173" s="991"/>
      <c r="MYI173" s="991"/>
      <c r="MYJ173" s="991"/>
      <c r="MYK173" s="991"/>
      <c r="MYL173" s="991"/>
      <c r="MYM173" s="991"/>
      <c r="MYN173" s="991"/>
      <c r="MYO173" s="991"/>
      <c r="MYP173" s="991"/>
      <c r="MYQ173" s="991"/>
      <c r="MYR173" s="991"/>
      <c r="MYS173" s="991"/>
      <c r="MYT173" s="991"/>
      <c r="MYU173" s="991"/>
      <c r="MYV173" s="991"/>
      <c r="MYW173" s="991"/>
      <c r="MYX173" s="991"/>
      <c r="MYY173" s="991"/>
      <c r="MYZ173" s="991"/>
      <c r="MZA173" s="991"/>
      <c r="MZB173" s="991"/>
      <c r="MZC173" s="991"/>
      <c r="MZD173" s="991"/>
      <c r="MZE173" s="991"/>
      <c r="MZF173" s="991"/>
      <c r="MZG173" s="991"/>
      <c r="MZH173" s="991"/>
      <c r="MZI173" s="991"/>
      <c r="MZJ173" s="991"/>
      <c r="MZK173" s="991"/>
      <c r="MZL173" s="991"/>
      <c r="MZM173" s="991"/>
      <c r="MZN173" s="991"/>
      <c r="MZO173" s="991"/>
      <c r="MZP173" s="991"/>
      <c r="MZQ173" s="991"/>
      <c r="MZR173" s="991"/>
      <c r="MZS173" s="991"/>
      <c r="MZT173" s="991"/>
      <c r="MZU173" s="991"/>
      <c r="MZV173" s="991"/>
      <c r="MZW173" s="991"/>
      <c r="MZX173" s="991"/>
      <c r="MZY173" s="991"/>
      <c r="MZZ173" s="991"/>
      <c r="NAA173" s="991"/>
      <c r="NAB173" s="991"/>
      <c r="NAC173" s="991"/>
      <c r="NAD173" s="991"/>
      <c r="NAE173" s="991"/>
      <c r="NAF173" s="991"/>
      <c r="NAG173" s="991"/>
      <c r="NAH173" s="991"/>
      <c r="NAI173" s="991"/>
      <c r="NAJ173" s="991"/>
      <c r="NAK173" s="991"/>
      <c r="NAL173" s="991"/>
      <c r="NAM173" s="991"/>
      <c r="NAN173" s="991"/>
      <c r="NAO173" s="991"/>
      <c r="NAP173" s="991"/>
      <c r="NAQ173" s="991"/>
      <c r="NAR173" s="991"/>
      <c r="NAS173" s="991"/>
      <c r="NAT173" s="991"/>
      <c r="NAU173" s="991"/>
      <c r="NAV173" s="991"/>
      <c r="NAW173" s="991"/>
      <c r="NAX173" s="991"/>
      <c r="NAY173" s="991"/>
      <c r="NAZ173" s="991"/>
      <c r="NBA173" s="991"/>
      <c r="NBB173" s="991"/>
      <c r="NBC173" s="991"/>
      <c r="NBD173" s="991"/>
      <c r="NBE173" s="991"/>
      <c r="NBF173" s="991"/>
      <c r="NBG173" s="991"/>
      <c r="NBH173" s="991"/>
      <c r="NBI173" s="991"/>
      <c r="NBJ173" s="991"/>
      <c r="NBK173" s="991"/>
      <c r="NBL173" s="991"/>
      <c r="NBM173" s="991"/>
      <c r="NBN173" s="991"/>
      <c r="NBO173" s="991"/>
      <c r="NBP173" s="991"/>
      <c r="NBQ173" s="991"/>
      <c r="NBR173" s="991"/>
      <c r="NBS173" s="991"/>
      <c r="NBT173" s="991"/>
      <c r="NBU173" s="991"/>
      <c r="NBV173" s="991"/>
      <c r="NBW173" s="991"/>
      <c r="NBX173" s="991"/>
      <c r="NBY173" s="991"/>
      <c r="NBZ173" s="991"/>
      <c r="NCA173" s="991"/>
      <c r="NCB173" s="991"/>
      <c r="NCC173" s="991"/>
      <c r="NCD173" s="991"/>
      <c r="NCE173" s="991"/>
      <c r="NCF173" s="991"/>
      <c r="NCG173" s="991"/>
      <c r="NCH173" s="991"/>
      <c r="NCI173" s="991"/>
      <c r="NCJ173" s="991"/>
      <c r="NCK173" s="991"/>
      <c r="NCL173" s="991"/>
      <c r="NCM173" s="991"/>
      <c r="NCN173" s="991"/>
      <c r="NCO173" s="991"/>
      <c r="NCP173" s="991"/>
      <c r="NCQ173" s="991"/>
      <c r="NCR173" s="991"/>
      <c r="NCS173" s="991"/>
      <c r="NCT173" s="991"/>
      <c r="NCU173" s="991"/>
      <c r="NCV173" s="991"/>
      <c r="NCW173" s="991"/>
      <c r="NCX173" s="991"/>
      <c r="NCY173" s="991"/>
      <c r="NCZ173" s="991"/>
      <c r="NDA173" s="991"/>
      <c r="NDB173" s="991"/>
      <c r="NDC173" s="991"/>
      <c r="NDD173" s="991"/>
      <c r="NDE173" s="991"/>
      <c r="NDF173" s="991"/>
      <c r="NDG173" s="991"/>
      <c r="NDH173" s="991"/>
      <c r="NDI173" s="991"/>
      <c r="NDJ173" s="991"/>
      <c r="NDK173" s="991"/>
      <c r="NDL173" s="991"/>
      <c r="NDM173" s="991"/>
      <c r="NDN173" s="991"/>
      <c r="NDO173" s="991"/>
      <c r="NDP173" s="991"/>
      <c r="NDQ173" s="991"/>
      <c r="NDR173" s="991"/>
      <c r="NDS173" s="991"/>
      <c r="NDT173" s="991"/>
      <c r="NDU173" s="991"/>
      <c r="NDV173" s="991"/>
      <c r="NDW173" s="991"/>
      <c r="NDX173" s="991"/>
      <c r="NDY173" s="991"/>
      <c r="NDZ173" s="991"/>
      <c r="NEA173" s="991"/>
      <c r="NEB173" s="991"/>
      <c r="NEC173" s="991"/>
      <c r="NED173" s="991"/>
      <c r="NEE173" s="991"/>
      <c r="NEF173" s="991"/>
      <c r="NEG173" s="991"/>
      <c r="NEH173" s="991"/>
      <c r="NEI173" s="991"/>
      <c r="NEJ173" s="991"/>
      <c r="NEK173" s="991"/>
      <c r="NEL173" s="991"/>
      <c r="NEM173" s="991"/>
      <c r="NEN173" s="991"/>
      <c r="NEO173" s="991"/>
      <c r="NEP173" s="991"/>
      <c r="NEQ173" s="991"/>
      <c r="NER173" s="991"/>
      <c r="NES173" s="991"/>
      <c r="NET173" s="991"/>
      <c r="NEU173" s="991"/>
      <c r="NEV173" s="991"/>
      <c r="NEW173" s="991"/>
      <c r="NEX173" s="991"/>
      <c r="NEY173" s="991"/>
      <c r="NEZ173" s="991"/>
      <c r="NFA173" s="991"/>
      <c r="NFB173" s="991"/>
      <c r="NFC173" s="991"/>
      <c r="NFD173" s="991"/>
      <c r="NFE173" s="991"/>
      <c r="NFF173" s="991"/>
      <c r="NFG173" s="991"/>
      <c r="NFH173" s="991"/>
      <c r="NFI173" s="991"/>
      <c r="NFJ173" s="991"/>
      <c r="NFK173" s="991"/>
      <c r="NFL173" s="991"/>
      <c r="NFM173" s="991"/>
      <c r="NFN173" s="991"/>
      <c r="NFO173" s="991"/>
      <c r="NFP173" s="991"/>
      <c r="NFQ173" s="991"/>
      <c r="NFR173" s="991"/>
      <c r="NFS173" s="991"/>
      <c r="NFT173" s="991"/>
      <c r="NFU173" s="991"/>
      <c r="NFV173" s="991"/>
      <c r="NFW173" s="991"/>
      <c r="NFX173" s="991"/>
      <c r="NFY173" s="991"/>
      <c r="NFZ173" s="991"/>
      <c r="NGA173" s="991"/>
      <c r="NGB173" s="991"/>
      <c r="NGC173" s="991"/>
      <c r="NGD173" s="991"/>
      <c r="NGE173" s="991"/>
      <c r="NGF173" s="991"/>
      <c r="NGG173" s="991"/>
      <c r="NGH173" s="991"/>
      <c r="NGI173" s="991"/>
      <c r="NGJ173" s="991"/>
      <c r="NGK173" s="991"/>
      <c r="NGL173" s="991"/>
      <c r="NGM173" s="991"/>
      <c r="NGN173" s="991"/>
      <c r="NGO173" s="991"/>
      <c r="NGP173" s="991"/>
      <c r="NGQ173" s="991"/>
      <c r="NGR173" s="991"/>
      <c r="NGS173" s="991"/>
      <c r="NGT173" s="991"/>
      <c r="NGU173" s="991"/>
      <c r="NGV173" s="991"/>
      <c r="NGW173" s="991"/>
      <c r="NGX173" s="991"/>
      <c r="NGY173" s="991"/>
      <c r="NGZ173" s="991"/>
      <c r="NHA173" s="991"/>
      <c r="NHB173" s="991"/>
      <c r="NHC173" s="991"/>
      <c r="NHD173" s="991"/>
      <c r="NHE173" s="991"/>
      <c r="NHF173" s="991"/>
      <c r="NHG173" s="991"/>
      <c r="NHH173" s="991"/>
      <c r="NHI173" s="991"/>
      <c r="NHJ173" s="991"/>
      <c r="NHK173" s="991"/>
      <c r="NHL173" s="991"/>
      <c r="NHM173" s="991"/>
      <c r="NHN173" s="991"/>
      <c r="NHO173" s="991"/>
      <c r="NHP173" s="991"/>
      <c r="NHQ173" s="991"/>
      <c r="NHR173" s="991"/>
      <c r="NHS173" s="991"/>
      <c r="NHT173" s="991"/>
      <c r="NHU173" s="991"/>
      <c r="NHV173" s="991"/>
      <c r="NHW173" s="991"/>
      <c r="NHX173" s="991"/>
      <c r="NHY173" s="991"/>
      <c r="NHZ173" s="991"/>
      <c r="NIA173" s="991"/>
      <c r="NIB173" s="991"/>
      <c r="NIC173" s="991"/>
      <c r="NID173" s="991"/>
      <c r="NIE173" s="991"/>
      <c r="NIF173" s="991"/>
      <c r="NIG173" s="991"/>
      <c r="NIH173" s="991"/>
      <c r="NII173" s="991"/>
      <c r="NIJ173" s="991"/>
      <c r="NIK173" s="991"/>
      <c r="NIL173" s="991"/>
      <c r="NIM173" s="991"/>
      <c r="NIN173" s="991"/>
      <c r="NIO173" s="991"/>
      <c r="NIP173" s="991"/>
      <c r="NIQ173" s="991"/>
      <c r="NIR173" s="991"/>
      <c r="NIS173" s="991"/>
      <c r="NIT173" s="991"/>
      <c r="NIU173" s="991"/>
      <c r="NIV173" s="991"/>
      <c r="NIW173" s="991"/>
      <c r="NIX173" s="991"/>
      <c r="NIY173" s="991"/>
      <c r="NIZ173" s="991"/>
      <c r="NJA173" s="991"/>
      <c r="NJB173" s="991"/>
      <c r="NJC173" s="991"/>
      <c r="NJD173" s="991"/>
      <c r="NJE173" s="991"/>
      <c r="NJF173" s="991"/>
      <c r="NJG173" s="991"/>
      <c r="NJH173" s="991"/>
      <c r="NJI173" s="991"/>
      <c r="NJJ173" s="991"/>
      <c r="NJK173" s="991"/>
      <c r="NJL173" s="991"/>
      <c r="NJM173" s="991"/>
      <c r="NJN173" s="991"/>
      <c r="NJO173" s="991"/>
      <c r="NJP173" s="991"/>
      <c r="NJQ173" s="991"/>
      <c r="NJR173" s="991"/>
      <c r="NJS173" s="991"/>
      <c r="NJT173" s="991"/>
      <c r="NJU173" s="991"/>
      <c r="NJV173" s="991"/>
      <c r="NJW173" s="991"/>
      <c r="NJX173" s="991"/>
      <c r="NJY173" s="991"/>
      <c r="NJZ173" s="991"/>
      <c r="NKA173" s="991"/>
      <c r="NKB173" s="991"/>
      <c r="NKC173" s="991"/>
      <c r="NKD173" s="991"/>
      <c r="NKE173" s="991"/>
      <c r="NKF173" s="991"/>
      <c r="NKG173" s="991"/>
      <c r="NKH173" s="991"/>
      <c r="NKI173" s="991"/>
      <c r="NKJ173" s="991"/>
      <c r="NKK173" s="991"/>
      <c r="NKL173" s="991"/>
      <c r="NKM173" s="991"/>
      <c r="NKN173" s="991"/>
      <c r="NKO173" s="991"/>
      <c r="NKP173" s="991"/>
      <c r="NKQ173" s="991"/>
      <c r="NKR173" s="991"/>
      <c r="NKS173" s="991"/>
      <c r="NKT173" s="991"/>
      <c r="NKU173" s="991"/>
      <c r="NKV173" s="991"/>
      <c r="NKW173" s="991"/>
      <c r="NKX173" s="991"/>
      <c r="NKY173" s="991"/>
      <c r="NKZ173" s="991"/>
      <c r="NLA173" s="991"/>
      <c r="NLB173" s="991"/>
      <c r="NLC173" s="991"/>
      <c r="NLD173" s="991"/>
      <c r="NLE173" s="991"/>
      <c r="NLF173" s="991"/>
      <c r="NLG173" s="991"/>
      <c r="NLH173" s="991"/>
      <c r="NLI173" s="991"/>
      <c r="NLJ173" s="991"/>
      <c r="NLK173" s="991"/>
      <c r="NLL173" s="991"/>
      <c r="NLM173" s="991"/>
      <c r="NLN173" s="991"/>
      <c r="NLO173" s="991"/>
      <c r="NLP173" s="991"/>
      <c r="NLQ173" s="991"/>
      <c r="NLR173" s="991"/>
      <c r="NLS173" s="991"/>
      <c r="NLT173" s="991"/>
      <c r="NLU173" s="991"/>
      <c r="NLV173" s="991"/>
      <c r="NLW173" s="991"/>
      <c r="NLX173" s="991"/>
      <c r="NLY173" s="991"/>
      <c r="NLZ173" s="991"/>
      <c r="NMA173" s="991"/>
      <c r="NMB173" s="991"/>
      <c r="NMC173" s="991"/>
      <c r="NMD173" s="991"/>
      <c r="NME173" s="991"/>
      <c r="NMF173" s="991"/>
      <c r="NMG173" s="991"/>
      <c r="NMH173" s="991"/>
      <c r="NMI173" s="991"/>
      <c r="NMJ173" s="991"/>
      <c r="NMK173" s="991"/>
      <c r="NML173" s="991"/>
      <c r="NMM173" s="991"/>
      <c r="NMN173" s="991"/>
      <c r="NMO173" s="991"/>
      <c r="NMP173" s="991"/>
      <c r="NMQ173" s="991"/>
      <c r="NMR173" s="991"/>
      <c r="NMS173" s="991"/>
      <c r="NMT173" s="991"/>
      <c r="NMU173" s="991"/>
      <c r="NMV173" s="991"/>
      <c r="NMW173" s="991"/>
      <c r="NMX173" s="991"/>
      <c r="NMY173" s="991"/>
      <c r="NMZ173" s="991"/>
      <c r="NNA173" s="991"/>
      <c r="NNB173" s="991"/>
      <c r="NNC173" s="991"/>
      <c r="NND173" s="991"/>
      <c r="NNE173" s="991"/>
      <c r="NNF173" s="991"/>
      <c r="NNG173" s="991"/>
      <c r="NNH173" s="991"/>
      <c r="NNI173" s="991"/>
      <c r="NNJ173" s="991"/>
      <c r="NNK173" s="991"/>
      <c r="NNL173" s="991"/>
      <c r="NNM173" s="991"/>
      <c r="NNN173" s="991"/>
      <c r="NNO173" s="991"/>
      <c r="NNP173" s="991"/>
      <c r="NNQ173" s="991"/>
      <c r="NNR173" s="991"/>
      <c r="NNS173" s="991"/>
      <c r="NNT173" s="991"/>
      <c r="NNU173" s="991"/>
      <c r="NNV173" s="991"/>
      <c r="NNW173" s="991"/>
      <c r="NNX173" s="991"/>
      <c r="NNY173" s="991"/>
      <c r="NNZ173" s="991"/>
      <c r="NOA173" s="991"/>
      <c r="NOB173" s="991"/>
      <c r="NOC173" s="991"/>
      <c r="NOD173" s="991"/>
      <c r="NOE173" s="991"/>
      <c r="NOF173" s="991"/>
      <c r="NOG173" s="991"/>
      <c r="NOH173" s="991"/>
      <c r="NOI173" s="991"/>
      <c r="NOJ173" s="991"/>
      <c r="NOK173" s="991"/>
      <c r="NOL173" s="991"/>
      <c r="NOM173" s="991"/>
      <c r="NON173" s="991"/>
      <c r="NOO173" s="991"/>
      <c r="NOP173" s="991"/>
      <c r="NOQ173" s="991"/>
      <c r="NOR173" s="991"/>
      <c r="NOS173" s="991"/>
      <c r="NOT173" s="991"/>
      <c r="NOU173" s="991"/>
      <c r="NOV173" s="991"/>
      <c r="NOW173" s="991"/>
      <c r="NOX173" s="991"/>
      <c r="NOY173" s="991"/>
      <c r="NOZ173" s="991"/>
      <c r="NPA173" s="991"/>
      <c r="NPB173" s="991"/>
      <c r="NPC173" s="991"/>
      <c r="NPD173" s="991"/>
      <c r="NPE173" s="991"/>
      <c r="NPF173" s="991"/>
      <c r="NPG173" s="991"/>
      <c r="NPH173" s="991"/>
      <c r="NPI173" s="991"/>
      <c r="NPJ173" s="991"/>
      <c r="NPK173" s="991"/>
      <c r="NPL173" s="991"/>
      <c r="NPM173" s="991"/>
      <c r="NPN173" s="991"/>
      <c r="NPO173" s="991"/>
      <c r="NPP173" s="991"/>
      <c r="NPQ173" s="991"/>
      <c r="NPR173" s="991"/>
      <c r="NPS173" s="991"/>
      <c r="NPT173" s="991"/>
      <c r="NPU173" s="991"/>
      <c r="NPV173" s="991"/>
      <c r="NPW173" s="991"/>
      <c r="NPX173" s="991"/>
      <c r="NPY173" s="991"/>
      <c r="NPZ173" s="991"/>
      <c r="NQA173" s="991"/>
      <c r="NQB173" s="991"/>
      <c r="NQC173" s="991"/>
      <c r="NQD173" s="991"/>
      <c r="NQE173" s="991"/>
      <c r="NQF173" s="991"/>
      <c r="NQG173" s="991"/>
      <c r="NQH173" s="991"/>
      <c r="NQI173" s="991"/>
      <c r="NQJ173" s="991"/>
      <c r="NQK173" s="991"/>
      <c r="NQL173" s="991"/>
      <c r="NQM173" s="991"/>
      <c r="NQN173" s="991"/>
      <c r="NQO173" s="991"/>
      <c r="NQP173" s="991"/>
      <c r="NQQ173" s="991"/>
      <c r="NQR173" s="991"/>
      <c r="NQS173" s="991"/>
      <c r="NQT173" s="991"/>
      <c r="NQU173" s="991"/>
      <c r="NQV173" s="991"/>
      <c r="NQW173" s="991"/>
      <c r="NQX173" s="991"/>
      <c r="NQY173" s="991"/>
      <c r="NQZ173" s="991"/>
      <c r="NRA173" s="991"/>
      <c r="NRB173" s="991"/>
      <c r="NRC173" s="991"/>
      <c r="NRD173" s="991"/>
      <c r="NRE173" s="991"/>
      <c r="NRF173" s="991"/>
      <c r="NRG173" s="991"/>
      <c r="NRH173" s="991"/>
      <c r="NRI173" s="991"/>
      <c r="NRJ173" s="991"/>
      <c r="NRK173" s="991"/>
      <c r="NRL173" s="991"/>
      <c r="NRM173" s="991"/>
      <c r="NRN173" s="991"/>
      <c r="NRO173" s="991"/>
      <c r="NRP173" s="991"/>
      <c r="NRQ173" s="991"/>
      <c r="NRR173" s="991"/>
      <c r="NRS173" s="991"/>
      <c r="NRT173" s="991"/>
      <c r="NRU173" s="991"/>
      <c r="NRV173" s="991"/>
      <c r="NRW173" s="991"/>
      <c r="NRX173" s="991"/>
      <c r="NRY173" s="991"/>
      <c r="NRZ173" s="991"/>
      <c r="NSA173" s="991"/>
      <c r="NSB173" s="991"/>
      <c r="NSC173" s="991"/>
      <c r="NSD173" s="991"/>
      <c r="NSE173" s="991"/>
      <c r="NSF173" s="991"/>
      <c r="NSG173" s="991"/>
      <c r="NSH173" s="991"/>
      <c r="NSI173" s="991"/>
      <c r="NSJ173" s="991"/>
      <c r="NSK173" s="991"/>
      <c r="NSL173" s="991"/>
      <c r="NSM173" s="991"/>
      <c r="NSN173" s="991"/>
      <c r="NSO173" s="991"/>
      <c r="NSP173" s="991"/>
      <c r="NSQ173" s="991"/>
      <c r="NSR173" s="991"/>
      <c r="NSS173" s="991"/>
      <c r="NST173" s="991"/>
      <c r="NSU173" s="991"/>
      <c r="NSV173" s="991"/>
      <c r="NSW173" s="991"/>
      <c r="NSX173" s="991"/>
      <c r="NSY173" s="991"/>
      <c r="NSZ173" s="991"/>
      <c r="NTA173" s="991"/>
      <c r="NTB173" s="991"/>
      <c r="NTC173" s="991"/>
      <c r="NTD173" s="991"/>
      <c r="NTE173" s="991"/>
      <c r="NTF173" s="991"/>
      <c r="NTG173" s="991"/>
      <c r="NTH173" s="991"/>
      <c r="NTI173" s="991"/>
      <c r="NTJ173" s="991"/>
      <c r="NTK173" s="991"/>
      <c r="NTL173" s="991"/>
      <c r="NTM173" s="991"/>
      <c r="NTN173" s="991"/>
      <c r="NTO173" s="991"/>
      <c r="NTP173" s="991"/>
      <c r="NTQ173" s="991"/>
      <c r="NTR173" s="991"/>
      <c r="NTS173" s="991"/>
      <c r="NTT173" s="991"/>
      <c r="NTU173" s="991"/>
      <c r="NTV173" s="991"/>
      <c r="NTW173" s="991"/>
      <c r="NTX173" s="991"/>
      <c r="NTY173" s="991"/>
      <c r="NTZ173" s="991"/>
      <c r="NUA173" s="991"/>
      <c r="NUB173" s="991"/>
      <c r="NUC173" s="991"/>
      <c r="NUD173" s="991"/>
      <c r="NUE173" s="991"/>
      <c r="NUF173" s="991"/>
      <c r="NUG173" s="991"/>
      <c r="NUH173" s="991"/>
      <c r="NUI173" s="991"/>
      <c r="NUJ173" s="991"/>
      <c r="NUK173" s="991"/>
      <c r="NUL173" s="991"/>
      <c r="NUM173" s="991"/>
      <c r="NUN173" s="991"/>
      <c r="NUO173" s="991"/>
      <c r="NUP173" s="991"/>
      <c r="NUQ173" s="991"/>
      <c r="NUR173" s="991"/>
      <c r="NUS173" s="991"/>
      <c r="NUT173" s="991"/>
      <c r="NUU173" s="991"/>
      <c r="NUV173" s="991"/>
      <c r="NUW173" s="991"/>
      <c r="NUX173" s="991"/>
      <c r="NUY173" s="991"/>
      <c r="NUZ173" s="991"/>
      <c r="NVA173" s="991"/>
      <c r="NVB173" s="991"/>
      <c r="NVC173" s="991"/>
      <c r="NVD173" s="991"/>
      <c r="NVE173" s="991"/>
      <c r="NVF173" s="991"/>
      <c r="NVG173" s="991"/>
      <c r="NVH173" s="991"/>
      <c r="NVI173" s="991"/>
      <c r="NVJ173" s="991"/>
      <c r="NVK173" s="991"/>
      <c r="NVL173" s="991"/>
      <c r="NVM173" s="991"/>
      <c r="NVN173" s="991"/>
      <c r="NVO173" s="991"/>
      <c r="NVP173" s="991"/>
      <c r="NVQ173" s="991"/>
      <c r="NVR173" s="991"/>
      <c r="NVS173" s="991"/>
      <c r="NVT173" s="991"/>
      <c r="NVU173" s="991"/>
      <c r="NVV173" s="991"/>
      <c r="NVW173" s="991"/>
      <c r="NVX173" s="991"/>
      <c r="NVY173" s="991"/>
      <c r="NVZ173" s="991"/>
      <c r="NWA173" s="991"/>
      <c r="NWB173" s="991"/>
      <c r="NWC173" s="991"/>
      <c r="NWD173" s="991"/>
      <c r="NWE173" s="991"/>
      <c r="NWF173" s="991"/>
      <c r="NWG173" s="991"/>
      <c r="NWH173" s="991"/>
      <c r="NWI173" s="991"/>
      <c r="NWJ173" s="991"/>
      <c r="NWK173" s="991"/>
      <c r="NWL173" s="991"/>
      <c r="NWM173" s="991"/>
      <c r="NWN173" s="991"/>
      <c r="NWO173" s="991"/>
      <c r="NWP173" s="991"/>
      <c r="NWQ173" s="991"/>
      <c r="NWR173" s="991"/>
      <c r="NWS173" s="991"/>
      <c r="NWT173" s="991"/>
      <c r="NWU173" s="991"/>
      <c r="NWV173" s="991"/>
      <c r="NWW173" s="991"/>
      <c r="NWX173" s="991"/>
      <c r="NWY173" s="991"/>
      <c r="NWZ173" s="991"/>
      <c r="NXA173" s="991"/>
      <c r="NXB173" s="991"/>
      <c r="NXC173" s="991"/>
      <c r="NXD173" s="991"/>
      <c r="NXE173" s="991"/>
      <c r="NXF173" s="991"/>
      <c r="NXG173" s="991"/>
      <c r="NXH173" s="991"/>
      <c r="NXI173" s="991"/>
      <c r="NXJ173" s="991"/>
      <c r="NXK173" s="991"/>
      <c r="NXL173" s="991"/>
      <c r="NXM173" s="991"/>
      <c r="NXN173" s="991"/>
      <c r="NXO173" s="991"/>
      <c r="NXP173" s="991"/>
      <c r="NXQ173" s="991"/>
      <c r="NXR173" s="991"/>
      <c r="NXS173" s="991"/>
      <c r="NXT173" s="991"/>
      <c r="NXU173" s="991"/>
      <c r="NXV173" s="991"/>
      <c r="NXW173" s="991"/>
      <c r="NXX173" s="991"/>
      <c r="NXY173" s="991"/>
      <c r="NXZ173" s="991"/>
      <c r="NYA173" s="991"/>
      <c r="NYB173" s="991"/>
      <c r="NYC173" s="991"/>
      <c r="NYD173" s="991"/>
      <c r="NYE173" s="991"/>
      <c r="NYF173" s="991"/>
      <c r="NYG173" s="991"/>
      <c r="NYH173" s="991"/>
      <c r="NYI173" s="991"/>
      <c r="NYJ173" s="991"/>
      <c r="NYK173" s="991"/>
      <c r="NYL173" s="991"/>
      <c r="NYM173" s="991"/>
      <c r="NYN173" s="991"/>
      <c r="NYO173" s="991"/>
      <c r="NYP173" s="991"/>
      <c r="NYQ173" s="991"/>
      <c r="NYR173" s="991"/>
      <c r="NYS173" s="991"/>
      <c r="NYT173" s="991"/>
      <c r="NYU173" s="991"/>
      <c r="NYV173" s="991"/>
      <c r="NYW173" s="991"/>
      <c r="NYX173" s="991"/>
      <c r="NYY173" s="991"/>
      <c r="NYZ173" s="991"/>
      <c r="NZA173" s="991"/>
      <c r="NZB173" s="991"/>
      <c r="NZC173" s="991"/>
      <c r="NZD173" s="991"/>
      <c r="NZE173" s="991"/>
      <c r="NZF173" s="991"/>
      <c r="NZG173" s="991"/>
      <c r="NZH173" s="991"/>
      <c r="NZI173" s="991"/>
      <c r="NZJ173" s="991"/>
      <c r="NZK173" s="991"/>
      <c r="NZL173" s="991"/>
      <c r="NZM173" s="991"/>
      <c r="NZN173" s="991"/>
      <c r="NZO173" s="991"/>
      <c r="NZP173" s="991"/>
      <c r="NZQ173" s="991"/>
      <c r="NZR173" s="991"/>
      <c r="NZS173" s="991"/>
      <c r="NZT173" s="991"/>
      <c r="NZU173" s="991"/>
      <c r="NZV173" s="991"/>
      <c r="NZW173" s="991"/>
      <c r="NZX173" s="991"/>
      <c r="NZY173" s="991"/>
      <c r="NZZ173" s="991"/>
      <c r="OAA173" s="991"/>
      <c r="OAB173" s="991"/>
      <c r="OAC173" s="991"/>
      <c r="OAD173" s="991"/>
      <c r="OAE173" s="991"/>
      <c r="OAF173" s="991"/>
      <c r="OAG173" s="991"/>
      <c r="OAH173" s="991"/>
      <c r="OAI173" s="991"/>
      <c r="OAJ173" s="991"/>
      <c r="OAK173" s="991"/>
      <c r="OAL173" s="991"/>
      <c r="OAM173" s="991"/>
      <c r="OAN173" s="991"/>
      <c r="OAO173" s="991"/>
      <c r="OAP173" s="991"/>
      <c r="OAQ173" s="991"/>
      <c r="OAR173" s="991"/>
      <c r="OAS173" s="991"/>
      <c r="OAT173" s="991"/>
      <c r="OAU173" s="991"/>
      <c r="OAV173" s="991"/>
      <c r="OAW173" s="991"/>
      <c r="OAX173" s="991"/>
      <c r="OAY173" s="991"/>
      <c r="OAZ173" s="991"/>
      <c r="OBA173" s="991"/>
      <c r="OBB173" s="991"/>
      <c r="OBC173" s="991"/>
      <c r="OBD173" s="991"/>
      <c r="OBE173" s="991"/>
      <c r="OBF173" s="991"/>
      <c r="OBG173" s="991"/>
      <c r="OBH173" s="991"/>
      <c r="OBI173" s="991"/>
      <c r="OBJ173" s="991"/>
      <c r="OBK173" s="991"/>
      <c r="OBL173" s="991"/>
      <c r="OBM173" s="991"/>
      <c r="OBN173" s="991"/>
      <c r="OBO173" s="991"/>
      <c r="OBP173" s="991"/>
      <c r="OBQ173" s="991"/>
      <c r="OBR173" s="991"/>
      <c r="OBS173" s="991"/>
      <c r="OBT173" s="991"/>
      <c r="OBU173" s="991"/>
      <c r="OBV173" s="991"/>
      <c r="OBW173" s="991"/>
      <c r="OBX173" s="991"/>
      <c r="OBY173" s="991"/>
      <c r="OBZ173" s="991"/>
      <c r="OCA173" s="991"/>
      <c r="OCB173" s="991"/>
      <c r="OCC173" s="991"/>
      <c r="OCD173" s="991"/>
      <c r="OCE173" s="991"/>
      <c r="OCF173" s="991"/>
      <c r="OCG173" s="991"/>
      <c r="OCH173" s="991"/>
      <c r="OCI173" s="991"/>
      <c r="OCJ173" s="991"/>
      <c r="OCK173" s="991"/>
      <c r="OCL173" s="991"/>
      <c r="OCM173" s="991"/>
      <c r="OCN173" s="991"/>
      <c r="OCO173" s="991"/>
      <c r="OCP173" s="991"/>
      <c r="OCQ173" s="991"/>
      <c r="OCR173" s="991"/>
      <c r="OCS173" s="991"/>
      <c r="OCT173" s="991"/>
      <c r="OCU173" s="991"/>
      <c r="OCV173" s="991"/>
      <c r="OCW173" s="991"/>
      <c r="OCX173" s="991"/>
      <c r="OCY173" s="991"/>
      <c r="OCZ173" s="991"/>
      <c r="ODA173" s="991"/>
      <c r="ODB173" s="991"/>
      <c r="ODC173" s="991"/>
      <c r="ODD173" s="991"/>
      <c r="ODE173" s="991"/>
      <c r="ODF173" s="991"/>
      <c r="ODG173" s="991"/>
      <c r="ODH173" s="991"/>
      <c r="ODI173" s="991"/>
      <c r="ODJ173" s="991"/>
      <c r="ODK173" s="991"/>
      <c r="ODL173" s="991"/>
      <c r="ODM173" s="991"/>
      <c r="ODN173" s="991"/>
      <c r="ODO173" s="991"/>
      <c r="ODP173" s="991"/>
      <c r="ODQ173" s="991"/>
      <c r="ODR173" s="991"/>
      <c r="ODS173" s="991"/>
      <c r="ODT173" s="991"/>
      <c r="ODU173" s="991"/>
      <c r="ODV173" s="991"/>
      <c r="ODW173" s="991"/>
      <c r="ODX173" s="991"/>
      <c r="ODY173" s="991"/>
      <c r="ODZ173" s="991"/>
      <c r="OEA173" s="991"/>
      <c r="OEB173" s="991"/>
      <c r="OEC173" s="991"/>
      <c r="OED173" s="991"/>
      <c r="OEE173" s="991"/>
      <c r="OEF173" s="991"/>
      <c r="OEG173" s="991"/>
      <c r="OEH173" s="991"/>
      <c r="OEI173" s="991"/>
      <c r="OEJ173" s="991"/>
      <c r="OEK173" s="991"/>
      <c r="OEL173" s="991"/>
      <c r="OEM173" s="991"/>
      <c r="OEN173" s="991"/>
      <c r="OEO173" s="991"/>
      <c r="OEP173" s="991"/>
      <c r="OEQ173" s="991"/>
      <c r="OER173" s="991"/>
      <c r="OES173" s="991"/>
      <c r="OET173" s="991"/>
      <c r="OEU173" s="991"/>
      <c r="OEV173" s="991"/>
      <c r="OEW173" s="991"/>
      <c r="OEX173" s="991"/>
      <c r="OEY173" s="991"/>
      <c r="OEZ173" s="991"/>
      <c r="OFA173" s="991"/>
      <c r="OFB173" s="991"/>
      <c r="OFC173" s="991"/>
      <c r="OFD173" s="991"/>
      <c r="OFE173" s="991"/>
      <c r="OFF173" s="991"/>
      <c r="OFG173" s="991"/>
      <c r="OFH173" s="991"/>
      <c r="OFI173" s="991"/>
      <c r="OFJ173" s="991"/>
      <c r="OFK173" s="991"/>
      <c r="OFL173" s="991"/>
      <c r="OFM173" s="991"/>
      <c r="OFN173" s="991"/>
      <c r="OFO173" s="991"/>
      <c r="OFP173" s="991"/>
      <c r="OFQ173" s="991"/>
      <c r="OFR173" s="991"/>
      <c r="OFS173" s="991"/>
      <c r="OFT173" s="991"/>
      <c r="OFU173" s="991"/>
      <c r="OFV173" s="991"/>
      <c r="OFW173" s="991"/>
      <c r="OFX173" s="991"/>
      <c r="OFY173" s="991"/>
      <c r="OFZ173" s="991"/>
      <c r="OGA173" s="991"/>
      <c r="OGB173" s="991"/>
      <c r="OGC173" s="991"/>
      <c r="OGD173" s="991"/>
      <c r="OGE173" s="991"/>
      <c r="OGF173" s="991"/>
      <c r="OGG173" s="991"/>
      <c r="OGH173" s="991"/>
      <c r="OGI173" s="991"/>
      <c r="OGJ173" s="991"/>
      <c r="OGK173" s="991"/>
      <c r="OGL173" s="991"/>
      <c r="OGM173" s="991"/>
      <c r="OGN173" s="991"/>
      <c r="OGO173" s="991"/>
      <c r="OGP173" s="991"/>
      <c r="OGQ173" s="991"/>
      <c r="OGR173" s="991"/>
      <c r="OGS173" s="991"/>
      <c r="OGT173" s="991"/>
      <c r="OGU173" s="991"/>
      <c r="OGV173" s="991"/>
      <c r="OGW173" s="991"/>
      <c r="OGX173" s="991"/>
      <c r="OGY173" s="991"/>
      <c r="OGZ173" s="991"/>
      <c r="OHA173" s="991"/>
      <c r="OHB173" s="991"/>
      <c r="OHC173" s="991"/>
      <c r="OHD173" s="991"/>
      <c r="OHE173" s="991"/>
      <c r="OHF173" s="991"/>
      <c r="OHG173" s="991"/>
      <c r="OHH173" s="991"/>
      <c r="OHI173" s="991"/>
      <c r="OHJ173" s="991"/>
      <c r="OHK173" s="991"/>
      <c r="OHL173" s="991"/>
      <c r="OHM173" s="991"/>
      <c r="OHN173" s="991"/>
      <c r="OHO173" s="991"/>
      <c r="OHP173" s="991"/>
      <c r="OHQ173" s="991"/>
      <c r="OHR173" s="991"/>
      <c r="OHS173" s="991"/>
      <c r="OHT173" s="991"/>
      <c r="OHU173" s="991"/>
      <c r="OHV173" s="991"/>
      <c r="OHW173" s="991"/>
      <c r="OHX173" s="991"/>
      <c r="OHY173" s="991"/>
      <c r="OHZ173" s="991"/>
      <c r="OIA173" s="991"/>
      <c r="OIB173" s="991"/>
      <c r="OIC173" s="991"/>
      <c r="OID173" s="991"/>
      <c r="OIE173" s="991"/>
      <c r="OIF173" s="991"/>
      <c r="OIG173" s="991"/>
      <c r="OIH173" s="991"/>
      <c r="OII173" s="991"/>
      <c r="OIJ173" s="991"/>
      <c r="OIK173" s="991"/>
      <c r="OIL173" s="991"/>
      <c r="OIM173" s="991"/>
      <c r="OIN173" s="991"/>
      <c r="OIO173" s="991"/>
      <c r="OIP173" s="991"/>
      <c r="OIQ173" s="991"/>
      <c r="OIR173" s="991"/>
      <c r="OIS173" s="991"/>
      <c r="OIT173" s="991"/>
      <c r="OIU173" s="991"/>
      <c r="OIV173" s="991"/>
      <c r="OIW173" s="991"/>
      <c r="OIX173" s="991"/>
      <c r="OIY173" s="991"/>
      <c r="OIZ173" s="991"/>
      <c r="OJA173" s="991"/>
      <c r="OJB173" s="991"/>
      <c r="OJC173" s="991"/>
      <c r="OJD173" s="991"/>
      <c r="OJE173" s="991"/>
      <c r="OJF173" s="991"/>
      <c r="OJG173" s="991"/>
      <c r="OJH173" s="991"/>
      <c r="OJI173" s="991"/>
      <c r="OJJ173" s="991"/>
      <c r="OJK173" s="991"/>
      <c r="OJL173" s="991"/>
      <c r="OJM173" s="991"/>
      <c r="OJN173" s="991"/>
      <c r="OJO173" s="991"/>
      <c r="OJP173" s="991"/>
      <c r="OJQ173" s="991"/>
      <c r="OJR173" s="991"/>
      <c r="OJS173" s="991"/>
      <c r="OJT173" s="991"/>
      <c r="OJU173" s="991"/>
      <c r="OJV173" s="991"/>
      <c r="OJW173" s="991"/>
      <c r="OJX173" s="991"/>
      <c r="OJY173" s="991"/>
      <c r="OJZ173" s="991"/>
      <c r="OKA173" s="991"/>
      <c r="OKB173" s="991"/>
      <c r="OKC173" s="991"/>
      <c r="OKD173" s="991"/>
      <c r="OKE173" s="991"/>
      <c r="OKF173" s="991"/>
      <c r="OKG173" s="991"/>
      <c r="OKH173" s="991"/>
      <c r="OKI173" s="991"/>
      <c r="OKJ173" s="991"/>
      <c r="OKK173" s="991"/>
      <c r="OKL173" s="991"/>
      <c r="OKM173" s="991"/>
      <c r="OKN173" s="991"/>
      <c r="OKO173" s="991"/>
      <c r="OKP173" s="991"/>
      <c r="OKQ173" s="991"/>
      <c r="OKR173" s="991"/>
      <c r="OKS173" s="991"/>
      <c r="OKT173" s="991"/>
      <c r="OKU173" s="991"/>
      <c r="OKV173" s="991"/>
      <c r="OKW173" s="991"/>
      <c r="OKX173" s="991"/>
      <c r="OKY173" s="991"/>
      <c r="OKZ173" s="991"/>
      <c r="OLA173" s="991"/>
      <c r="OLB173" s="991"/>
      <c r="OLC173" s="991"/>
      <c r="OLD173" s="991"/>
      <c r="OLE173" s="991"/>
      <c r="OLF173" s="991"/>
      <c r="OLG173" s="991"/>
      <c r="OLH173" s="991"/>
      <c r="OLI173" s="991"/>
      <c r="OLJ173" s="991"/>
      <c r="OLK173" s="991"/>
      <c r="OLL173" s="991"/>
      <c r="OLM173" s="991"/>
      <c r="OLN173" s="991"/>
      <c r="OLO173" s="991"/>
      <c r="OLP173" s="991"/>
      <c r="OLQ173" s="991"/>
      <c r="OLR173" s="991"/>
      <c r="OLS173" s="991"/>
      <c r="OLT173" s="991"/>
      <c r="OLU173" s="991"/>
      <c r="OLV173" s="991"/>
      <c r="OLW173" s="991"/>
      <c r="OLX173" s="991"/>
      <c r="OLY173" s="991"/>
      <c r="OLZ173" s="991"/>
      <c r="OMA173" s="991"/>
      <c r="OMB173" s="991"/>
      <c r="OMC173" s="991"/>
      <c r="OMD173" s="991"/>
      <c r="OME173" s="991"/>
      <c r="OMF173" s="991"/>
      <c r="OMG173" s="991"/>
      <c r="OMH173" s="991"/>
      <c r="OMI173" s="991"/>
      <c r="OMJ173" s="991"/>
      <c r="OMK173" s="991"/>
      <c r="OML173" s="991"/>
      <c r="OMM173" s="991"/>
      <c r="OMN173" s="991"/>
      <c r="OMO173" s="991"/>
      <c r="OMP173" s="991"/>
      <c r="OMQ173" s="991"/>
      <c r="OMR173" s="991"/>
      <c r="OMS173" s="991"/>
      <c r="OMT173" s="991"/>
      <c r="OMU173" s="991"/>
      <c r="OMV173" s="991"/>
      <c r="OMW173" s="991"/>
      <c r="OMX173" s="991"/>
      <c r="OMY173" s="991"/>
      <c r="OMZ173" s="991"/>
      <c r="ONA173" s="991"/>
      <c r="ONB173" s="991"/>
      <c r="ONC173" s="991"/>
      <c r="OND173" s="991"/>
      <c r="ONE173" s="991"/>
      <c r="ONF173" s="991"/>
      <c r="ONG173" s="991"/>
      <c r="ONH173" s="991"/>
      <c r="ONI173" s="991"/>
      <c r="ONJ173" s="991"/>
      <c r="ONK173" s="991"/>
      <c r="ONL173" s="991"/>
      <c r="ONM173" s="991"/>
      <c r="ONN173" s="991"/>
      <c r="ONO173" s="991"/>
      <c r="ONP173" s="991"/>
      <c r="ONQ173" s="991"/>
      <c r="ONR173" s="991"/>
      <c r="ONS173" s="991"/>
      <c r="ONT173" s="991"/>
      <c r="ONU173" s="991"/>
      <c r="ONV173" s="991"/>
      <c r="ONW173" s="991"/>
      <c r="ONX173" s="991"/>
      <c r="ONY173" s="991"/>
      <c r="ONZ173" s="991"/>
      <c r="OOA173" s="991"/>
      <c r="OOB173" s="991"/>
      <c r="OOC173" s="991"/>
      <c r="OOD173" s="991"/>
      <c r="OOE173" s="991"/>
      <c r="OOF173" s="991"/>
      <c r="OOG173" s="991"/>
      <c r="OOH173" s="991"/>
      <c r="OOI173" s="991"/>
      <c r="OOJ173" s="991"/>
      <c r="OOK173" s="991"/>
      <c r="OOL173" s="991"/>
      <c r="OOM173" s="991"/>
      <c r="OON173" s="991"/>
      <c r="OOO173" s="991"/>
      <c r="OOP173" s="991"/>
      <c r="OOQ173" s="991"/>
      <c r="OOR173" s="991"/>
      <c r="OOS173" s="991"/>
      <c r="OOT173" s="991"/>
      <c r="OOU173" s="991"/>
      <c r="OOV173" s="991"/>
      <c r="OOW173" s="991"/>
      <c r="OOX173" s="991"/>
      <c r="OOY173" s="991"/>
      <c r="OOZ173" s="991"/>
      <c r="OPA173" s="991"/>
      <c r="OPB173" s="991"/>
      <c r="OPC173" s="991"/>
      <c r="OPD173" s="991"/>
      <c r="OPE173" s="991"/>
      <c r="OPF173" s="991"/>
      <c r="OPG173" s="991"/>
      <c r="OPH173" s="991"/>
      <c r="OPI173" s="991"/>
      <c r="OPJ173" s="991"/>
      <c r="OPK173" s="991"/>
      <c r="OPL173" s="991"/>
      <c r="OPM173" s="991"/>
      <c r="OPN173" s="991"/>
      <c r="OPO173" s="991"/>
      <c r="OPP173" s="991"/>
      <c r="OPQ173" s="991"/>
      <c r="OPR173" s="991"/>
      <c r="OPS173" s="991"/>
      <c r="OPT173" s="991"/>
      <c r="OPU173" s="991"/>
      <c r="OPV173" s="991"/>
      <c r="OPW173" s="991"/>
      <c r="OPX173" s="991"/>
      <c r="OPY173" s="991"/>
      <c r="OPZ173" s="991"/>
      <c r="OQA173" s="991"/>
      <c r="OQB173" s="991"/>
      <c r="OQC173" s="991"/>
      <c r="OQD173" s="991"/>
      <c r="OQE173" s="991"/>
      <c r="OQF173" s="991"/>
      <c r="OQG173" s="991"/>
      <c r="OQH173" s="991"/>
      <c r="OQI173" s="991"/>
      <c r="OQJ173" s="991"/>
      <c r="OQK173" s="991"/>
      <c r="OQL173" s="991"/>
      <c r="OQM173" s="991"/>
      <c r="OQN173" s="991"/>
      <c r="OQO173" s="991"/>
      <c r="OQP173" s="991"/>
      <c r="OQQ173" s="991"/>
      <c r="OQR173" s="991"/>
      <c r="OQS173" s="991"/>
      <c r="OQT173" s="991"/>
      <c r="OQU173" s="991"/>
      <c r="OQV173" s="991"/>
      <c r="OQW173" s="991"/>
      <c r="OQX173" s="991"/>
      <c r="OQY173" s="991"/>
      <c r="OQZ173" s="991"/>
      <c r="ORA173" s="991"/>
      <c r="ORB173" s="991"/>
      <c r="ORC173" s="991"/>
      <c r="ORD173" s="991"/>
      <c r="ORE173" s="991"/>
      <c r="ORF173" s="991"/>
      <c r="ORG173" s="991"/>
      <c r="ORH173" s="991"/>
      <c r="ORI173" s="991"/>
      <c r="ORJ173" s="991"/>
      <c r="ORK173" s="991"/>
      <c r="ORL173" s="991"/>
      <c r="ORM173" s="991"/>
      <c r="ORN173" s="991"/>
      <c r="ORO173" s="991"/>
      <c r="ORP173" s="991"/>
      <c r="ORQ173" s="991"/>
      <c r="ORR173" s="991"/>
      <c r="ORS173" s="991"/>
      <c r="ORT173" s="991"/>
      <c r="ORU173" s="991"/>
      <c r="ORV173" s="991"/>
      <c r="ORW173" s="991"/>
      <c r="ORX173" s="991"/>
      <c r="ORY173" s="991"/>
      <c r="ORZ173" s="991"/>
      <c r="OSA173" s="991"/>
      <c r="OSB173" s="991"/>
      <c r="OSC173" s="991"/>
      <c r="OSD173" s="991"/>
      <c r="OSE173" s="991"/>
      <c r="OSF173" s="991"/>
      <c r="OSG173" s="991"/>
      <c r="OSH173" s="991"/>
      <c r="OSI173" s="991"/>
      <c r="OSJ173" s="991"/>
      <c r="OSK173" s="991"/>
      <c r="OSL173" s="991"/>
      <c r="OSM173" s="991"/>
      <c r="OSN173" s="991"/>
      <c r="OSO173" s="991"/>
      <c r="OSP173" s="991"/>
      <c r="OSQ173" s="991"/>
      <c r="OSR173" s="991"/>
      <c r="OSS173" s="991"/>
      <c r="OST173" s="991"/>
      <c r="OSU173" s="991"/>
      <c r="OSV173" s="991"/>
      <c r="OSW173" s="991"/>
      <c r="OSX173" s="991"/>
      <c r="OSY173" s="991"/>
      <c r="OSZ173" s="991"/>
      <c r="OTA173" s="991"/>
      <c r="OTB173" s="991"/>
      <c r="OTC173" s="991"/>
      <c r="OTD173" s="991"/>
      <c r="OTE173" s="991"/>
      <c r="OTF173" s="991"/>
      <c r="OTG173" s="991"/>
      <c r="OTH173" s="991"/>
      <c r="OTI173" s="991"/>
      <c r="OTJ173" s="991"/>
      <c r="OTK173" s="991"/>
      <c r="OTL173" s="991"/>
      <c r="OTM173" s="991"/>
      <c r="OTN173" s="991"/>
      <c r="OTO173" s="991"/>
      <c r="OTP173" s="991"/>
      <c r="OTQ173" s="991"/>
      <c r="OTR173" s="991"/>
      <c r="OTS173" s="991"/>
      <c r="OTT173" s="991"/>
      <c r="OTU173" s="991"/>
      <c r="OTV173" s="991"/>
      <c r="OTW173" s="991"/>
      <c r="OTX173" s="991"/>
      <c r="OTY173" s="991"/>
      <c r="OTZ173" s="991"/>
      <c r="OUA173" s="991"/>
      <c r="OUB173" s="991"/>
      <c r="OUC173" s="991"/>
      <c r="OUD173" s="991"/>
      <c r="OUE173" s="991"/>
      <c r="OUF173" s="991"/>
      <c r="OUG173" s="991"/>
      <c r="OUH173" s="991"/>
      <c r="OUI173" s="991"/>
      <c r="OUJ173" s="991"/>
      <c r="OUK173" s="991"/>
      <c r="OUL173" s="991"/>
      <c r="OUM173" s="991"/>
      <c r="OUN173" s="991"/>
      <c r="OUO173" s="991"/>
      <c r="OUP173" s="991"/>
      <c r="OUQ173" s="991"/>
      <c r="OUR173" s="991"/>
      <c r="OUS173" s="991"/>
      <c r="OUT173" s="991"/>
      <c r="OUU173" s="991"/>
      <c r="OUV173" s="991"/>
      <c r="OUW173" s="991"/>
      <c r="OUX173" s="991"/>
      <c r="OUY173" s="991"/>
      <c r="OUZ173" s="991"/>
      <c r="OVA173" s="991"/>
      <c r="OVB173" s="991"/>
      <c r="OVC173" s="991"/>
      <c r="OVD173" s="991"/>
      <c r="OVE173" s="991"/>
      <c r="OVF173" s="991"/>
      <c r="OVG173" s="991"/>
      <c r="OVH173" s="991"/>
      <c r="OVI173" s="991"/>
      <c r="OVJ173" s="991"/>
      <c r="OVK173" s="991"/>
      <c r="OVL173" s="991"/>
      <c r="OVM173" s="991"/>
      <c r="OVN173" s="991"/>
      <c r="OVO173" s="991"/>
      <c r="OVP173" s="991"/>
      <c r="OVQ173" s="991"/>
      <c r="OVR173" s="991"/>
      <c r="OVS173" s="991"/>
      <c r="OVT173" s="991"/>
      <c r="OVU173" s="991"/>
      <c r="OVV173" s="991"/>
      <c r="OVW173" s="991"/>
      <c r="OVX173" s="991"/>
      <c r="OVY173" s="991"/>
      <c r="OVZ173" s="991"/>
      <c r="OWA173" s="991"/>
      <c r="OWB173" s="991"/>
      <c r="OWC173" s="991"/>
      <c r="OWD173" s="991"/>
      <c r="OWE173" s="991"/>
      <c r="OWF173" s="991"/>
      <c r="OWG173" s="991"/>
      <c r="OWH173" s="991"/>
      <c r="OWI173" s="991"/>
      <c r="OWJ173" s="991"/>
      <c r="OWK173" s="991"/>
      <c r="OWL173" s="991"/>
      <c r="OWM173" s="991"/>
      <c r="OWN173" s="991"/>
      <c r="OWO173" s="991"/>
      <c r="OWP173" s="991"/>
      <c r="OWQ173" s="991"/>
      <c r="OWR173" s="991"/>
      <c r="OWS173" s="991"/>
      <c r="OWT173" s="991"/>
      <c r="OWU173" s="991"/>
      <c r="OWV173" s="991"/>
      <c r="OWW173" s="991"/>
      <c r="OWX173" s="991"/>
      <c r="OWY173" s="991"/>
      <c r="OWZ173" s="991"/>
      <c r="OXA173" s="991"/>
      <c r="OXB173" s="991"/>
      <c r="OXC173" s="991"/>
      <c r="OXD173" s="991"/>
      <c r="OXE173" s="991"/>
      <c r="OXF173" s="991"/>
      <c r="OXG173" s="991"/>
      <c r="OXH173" s="991"/>
      <c r="OXI173" s="991"/>
      <c r="OXJ173" s="991"/>
      <c r="OXK173" s="991"/>
      <c r="OXL173" s="991"/>
      <c r="OXM173" s="991"/>
      <c r="OXN173" s="991"/>
      <c r="OXO173" s="991"/>
      <c r="OXP173" s="991"/>
      <c r="OXQ173" s="991"/>
      <c r="OXR173" s="991"/>
      <c r="OXS173" s="991"/>
      <c r="OXT173" s="991"/>
      <c r="OXU173" s="991"/>
      <c r="OXV173" s="991"/>
      <c r="OXW173" s="991"/>
      <c r="OXX173" s="991"/>
      <c r="OXY173" s="991"/>
      <c r="OXZ173" s="991"/>
      <c r="OYA173" s="991"/>
      <c r="OYB173" s="991"/>
      <c r="OYC173" s="991"/>
      <c r="OYD173" s="991"/>
      <c r="OYE173" s="991"/>
      <c r="OYF173" s="991"/>
      <c r="OYG173" s="991"/>
      <c r="OYH173" s="991"/>
      <c r="OYI173" s="991"/>
      <c r="OYJ173" s="991"/>
      <c r="OYK173" s="991"/>
      <c r="OYL173" s="991"/>
      <c r="OYM173" s="991"/>
      <c r="OYN173" s="991"/>
      <c r="OYO173" s="991"/>
      <c r="OYP173" s="991"/>
      <c r="OYQ173" s="991"/>
      <c r="OYR173" s="991"/>
      <c r="OYS173" s="991"/>
      <c r="OYT173" s="991"/>
      <c r="OYU173" s="991"/>
      <c r="OYV173" s="991"/>
      <c r="OYW173" s="991"/>
      <c r="OYX173" s="991"/>
      <c r="OYY173" s="991"/>
      <c r="OYZ173" s="991"/>
      <c r="OZA173" s="991"/>
      <c r="OZB173" s="991"/>
      <c r="OZC173" s="991"/>
      <c r="OZD173" s="991"/>
      <c r="OZE173" s="991"/>
      <c r="OZF173" s="991"/>
      <c r="OZG173" s="991"/>
      <c r="OZH173" s="991"/>
      <c r="OZI173" s="991"/>
      <c r="OZJ173" s="991"/>
      <c r="OZK173" s="991"/>
      <c r="OZL173" s="991"/>
      <c r="OZM173" s="991"/>
      <c r="OZN173" s="991"/>
      <c r="OZO173" s="991"/>
      <c r="OZP173" s="991"/>
      <c r="OZQ173" s="991"/>
      <c r="OZR173" s="991"/>
      <c r="OZS173" s="991"/>
      <c r="OZT173" s="991"/>
      <c r="OZU173" s="991"/>
      <c r="OZV173" s="991"/>
      <c r="OZW173" s="991"/>
      <c r="OZX173" s="991"/>
      <c r="OZY173" s="991"/>
      <c r="OZZ173" s="991"/>
      <c r="PAA173" s="991"/>
      <c r="PAB173" s="991"/>
      <c r="PAC173" s="991"/>
      <c r="PAD173" s="991"/>
      <c r="PAE173" s="991"/>
      <c r="PAF173" s="991"/>
      <c r="PAG173" s="991"/>
      <c r="PAH173" s="991"/>
      <c r="PAI173" s="991"/>
      <c r="PAJ173" s="991"/>
      <c r="PAK173" s="991"/>
      <c r="PAL173" s="991"/>
      <c r="PAM173" s="991"/>
      <c r="PAN173" s="991"/>
      <c r="PAO173" s="991"/>
      <c r="PAP173" s="991"/>
      <c r="PAQ173" s="991"/>
      <c r="PAR173" s="991"/>
      <c r="PAS173" s="991"/>
      <c r="PAT173" s="991"/>
      <c r="PAU173" s="991"/>
      <c r="PAV173" s="991"/>
      <c r="PAW173" s="991"/>
      <c r="PAX173" s="991"/>
      <c r="PAY173" s="991"/>
      <c r="PAZ173" s="991"/>
      <c r="PBA173" s="991"/>
      <c r="PBB173" s="991"/>
      <c r="PBC173" s="991"/>
      <c r="PBD173" s="991"/>
      <c r="PBE173" s="991"/>
      <c r="PBF173" s="991"/>
      <c r="PBG173" s="991"/>
      <c r="PBH173" s="991"/>
      <c r="PBI173" s="991"/>
      <c r="PBJ173" s="991"/>
      <c r="PBK173" s="991"/>
      <c r="PBL173" s="991"/>
      <c r="PBM173" s="991"/>
      <c r="PBN173" s="991"/>
      <c r="PBO173" s="991"/>
      <c r="PBP173" s="991"/>
      <c r="PBQ173" s="991"/>
      <c r="PBR173" s="991"/>
      <c r="PBS173" s="991"/>
      <c r="PBT173" s="991"/>
      <c r="PBU173" s="991"/>
      <c r="PBV173" s="991"/>
      <c r="PBW173" s="991"/>
      <c r="PBX173" s="991"/>
      <c r="PBY173" s="991"/>
      <c r="PBZ173" s="991"/>
      <c r="PCA173" s="991"/>
      <c r="PCB173" s="991"/>
      <c r="PCC173" s="991"/>
      <c r="PCD173" s="991"/>
      <c r="PCE173" s="991"/>
      <c r="PCF173" s="991"/>
      <c r="PCG173" s="991"/>
      <c r="PCH173" s="991"/>
      <c r="PCI173" s="991"/>
      <c r="PCJ173" s="991"/>
      <c r="PCK173" s="991"/>
      <c r="PCL173" s="991"/>
      <c r="PCM173" s="991"/>
      <c r="PCN173" s="991"/>
      <c r="PCO173" s="991"/>
      <c r="PCP173" s="991"/>
      <c r="PCQ173" s="991"/>
      <c r="PCR173" s="991"/>
      <c r="PCS173" s="991"/>
      <c r="PCT173" s="991"/>
      <c r="PCU173" s="991"/>
      <c r="PCV173" s="991"/>
      <c r="PCW173" s="991"/>
      <c r="PCX173" s="991"/>
      <c r="PCY173" s="991"/>
      <c r="PCZ173" s="991"/>
      <c r="PDA173" s="991"/>
      <c r="PDB173" s="991"/>
      <c r="PDC173" s="991"/>
      <c r="PDD173" s="991"/>
      <c r="PDE173" s="991"/>
      <c r="PDF173" s="991"/>
      <c r="PDG173" s="991"/>
      <c r="PDH173" s="991"/>
      <c r="PDI173" s="991"/>
      <c r="PDJ173" s="991"/>
      <c r="PDK173" s="991"/>
      <c r="PDL173" s="991"/>
      <c r="PDM173" s="991"/>
      <c r="PDN173" s="991"/>
      <c r="PDO173" s="991"/>
      <c r="PDP173" s="991"/>
      <c r="PDQ173" s="991"/>
      <c r="PDR173" s="991"/>
      <c r="PDS173" s="991"/>
      <c r="PDT173" s="991"/>
      <c r="PDU173" s="991"/>
      <c r="PDV173" s="991"/>
      <c r="PDW173" s="991"/>
      <c r="PDX173" s="991"/>
      <c r="PDY173" s="991"/>
      <c r="PDZ173" s="991"/>
      <c r="PEA173" s="991"/>
      <c r="PEB173" s="991"/>
      <c r="PEC173" s="991"/>
      <c r="PED173" s="991"/>
      <c r="PEE173" s="991"/>
      <c r="PEF173" s="991"/>
      <c r="PEG173" s="991"/>
      <c r="PEH173" s="991"/>
      <c r="PEI173" s="991"/>
      <c r="PEJ173" s="991"/>
      <c r="PEK173" s="991"/>
      <c r="PEL173" s="991"/>
      <c r="PEM173" s="991"/>
      <c r="PEN173" s="991"/>
      <c r="PEO173" s="991"/>
      <c r="PEP173" s="991"/>
      <c r="PEQ173" s="991"/>
      <c r="PER173" s="991"/>
      <c r="PES173" s="991"/>
      <c r="PET173" s="991"/>
      <c r="PEU173" s="991"/>
      <c r="PEV173" s="991"/>
      <c r="PEW173" s="991"/>
      <c r="PEX173" s="991"/>
      <c r="PEY173" s="991"/>
      <c r="PEZ173" s="991"/>
      <c r="PFA173" s="991"/>
      <c r="PFB173" s="991"/>
      <c r="PFC173" s="991"/>
      <c r="PFD173" s="991"/>
      <c r="PFE173" s="991"/>
      <c r="PFF173" s="991"/>
      <c r="PFG173" s="991"/>
      <c r="PFH173" s="991"/>
      <c r="PFI173" s="991"/>
      <c r="PFJ173" s="991"/>
      <c r="PFK173" s="991"/>
      <c r="PFL173" s="991"/>
      <c r="PFM173" s="991"/>
      <c r="PFN173" s="991"/>
      <c r="PFO173" s="991"/>
      <c r="PFP173" s="991"/>
      <c r="PFQ173" s="991"/>
      <c r="PFR173" s="991"/>
      <c r="PFS173" s="991"/>
      <c r="PFT173" s="991"/>
      <c r="PFU173" s="991"/>
      <c r="PFV173" s="991"/>
      <c r="PFW173" s="991"/>
      <c r="PFX173" s="991"/>
      <c r="PFY173" s="991"/>
      <c r="PFZ173" s="991"/>
      <c r="PGA173" s="991"/>
      <c r="PGB173" s="991"/>
      <c r="PGC173" s="991"/>
      <c r="PGD173" s="991"/>
      <c r="PGE173" s="991"/>
      <c r="PGF173" s="991"/>
      <c r="PGG173" s="991"/>
      <c r="PGH173" s="991"/>
      <c r="PGI173" s="991"/>
      <c r="PGJ173" s="991"/>
      <c r="PGK173" s="991"/>
      <c r="PGL173" s="991"/>
      <c r="PGM173" s="991"/>
      <c r="PGN173" s="991"/>
      <c r="PGO173" s="991"/>
      <c r="PGP173" s="991"/>
      <c r="PGQ173" s="991"/>
      <c r="PGR173" s="991"/>
      <c r="PGS173" s="991"/>
      <c r="PGT173" s="991"/>
      <c r="PGU173" s="991"/>
      <c r="PGV173" s="991"/>
      <c r="PGW173" s="991"/>
      <c r="PGX173" s="991"/>
      <c r="PGY173" s="991"/>
      <c r="PGZ173" s="991"/>
      <c r="PHA173" s="991"/>
      <c r="PHB173" s="991"/>
      <c r="PHC173" s="991"/>
      <c r="PHD173" s="991"/>
      <c r="PHE173" s="991"/>
      <c r="PHF173" s="991"/>
      <c r="PHG173" s="991"/>
      <c r="PHH173" s="991"/>
      <c r="PHI173" s="991"/>
      <c r="PHJ173" s="991"/>
      <c r="PHK173" s="991"/>
      <c r="PHL173" s="991"/>
      <c r="PHM173" s="991"/>
      <c r="PHN173" s="991"/>
      <c r="PHO173" s="991"/>
      <c r="PHP173" s="991"/>
      <c r="PHQ173" s="991"/>
      <c r="PHR173" s="991"/>
      <c r="PHS173" s="991"/>
      <c r="PHT173" s="991"/>
      <c r="PHU173" s="991"/>
      <c r="PHV173" s="991"/>
      <c r="PHW173" s="991"/>
      <c r="PHX173" s="991"/>
      <c r="PHY173" s="991"/>
      <c r="PHZ173" s="991"/>
      <c r="PIA173" s="991"/>
      <c r="PIB173" s="991"/>
      <c r="PIC173" s="991"/>
      <c r="PID173" s="991"/>
      <c r="PIE173" s="991"/>
      <c r="PIF173" s="991"/>
      <c r="PIG173" s="991"/>
      <c r="PIH173" s="991"/>
      <c r="PII173" s="991"/>
      <c r="PIJ173" s="991"/>
      <c r="PIK173" s="991"/>
      <c r="PIL173" s="991"/>
      <c r="PIM173" s="991"/>
      <c r="PIN173" s="991"/>
      <c r="PIO173" s="991"/>
      <c r="PIP173" s="991"/>
      <c r="PIQ173" s="991"/>
      <c r="PIR173" s="991"/>
      <c r="PIS173" s="991"/>
      <c r="PIT173" s="991"/>
      <c r="PIU173" s="991"/>
      <c r="PIV173" s="991"/>
      <c r="PIW173" s="991"/>
      <c r="PIX173" s="991"/>
      <c r="PIY173" s="991"/>
      <c r="PIZ173" s="991"/>
      <c r="PJA173" s="991"/>
      <c r="PJB173" s="991"/>
      <c r="PJC173" s="991"/>
      <c r="PJD173" s="991"/>
      <c r="PJE173" s="991"/>
      <c r="PJF173" s="991"/>
      <c r="PJG173" s="991"/>
      <c r="PJH173" s="991"/>
      <c r="PJI173" s="991"/>
      <c r="PJJ173" s="991"/>
      <c r="PJK173" s="991"/>
      <c r="PJL173" s="991"/>
      <c r="PJM173" s="991"/>
      <c r="PJN173" s="991"/>
      <c r="PJO173" s="991"/>
      <c r="PJP173" s="991"/>
      <c r="PJQ173" s="991"/>
      <c r="PJR173" s="991"/>
      <c r="PJS173" s="991"/>
      <c r="PJT173" s="991"/>
      <c r="PJU173" s="991"/>
      <c r="PJV173" s="991"/>
      <c r="PJW173" s="991"/>
      <c r="PJX173" s="991"/>
      <c r="PJY173" s="991"/>
      <c r="PJZ173" s="991"/>
      <c r="PKA173" s="991"/>
      <c r="PKB173" s="991"/>
      <c r="PKC173" s="991"/>
      <c r="PKD173" s="991"/>
      <c r="PKE173" s="991"/>
      <c r="PKF173" s="991"/>
      <c r="PKG173" s="991"/>
      <c r="PKH173" s="991"/>
      <c r="PKI173" s="991"/>
      <c r="PKJ173" s="991"/>
      <c r="PKK173" s="991"/>
      <c r="PKL173" s="991"/>
      <c r="PKM173" s="991"/>
      <c r="PKN173" s="991"/>
      <c r="PKO173" s="991"/>
      <c r="PKP173" s="991"/>
      <c r="PKQ173" s="991"/>
      <c r="PKR173" s="991"/>
      <c r="PKS173" s="991"/>
      <c r="PKT173" s="991"/>
      <c r="PKU173" s="991"/>
      <c r="PKV173" s="991"/>
      <c r="PKW173" s="991"/>
      <c r="PKX173" s="991"/>
      <c r="PKY173" s="991"/>
      <c r="PKZ173" s="991"/>
      <c r="PLA173" s="991"/>
      <c r="PLB173" s="991"/>
      <c r="PLC173" s="991"/>
      <c r="PLD173" s="991"/>
      <c r="PLE173" s="991"/>
      <c r="PLF173" s="991"/>
      <c r="PLG173" s="991"/>
      <c r="PLH173" s="991"/>
      <c r="PLI173" s="991"/>
      <c r="PLJ173" s="991"/>
      <c r="PLK173" s="991"/>
      <c r="PLL173" s="991"/>
      <c r="PLM173" s="991"/>
      <c r="PLN173" s="991"/>
      <c r="PLO173" s="991"/>
      <c r="PLP173" s="991"/>
      <c r="PLQ173" s="991"/>
      <c r="PLR173" s="991"/>
      <c r="PLS173" s="991"/>
      <c r="PLT173" s="991"/>
      <c r="PLU173" s="991"/>
      <c r="PLV173" s="991"/>
      <c r="PLW173" s="991"/>
      <c r="PLX173" s="991"/>
      <c r="PLY173" s="991"/>
      <c r="PLZ173" s="991"/>
      <c r="PMA173" s="991"/>
      <c r="PMB173" s="991"/>
      <c r="PMC173" s="991"/>
      <c r="PMD173" s="991"/>
      <c r="PME173" s="991"/>
      <c r="PMF173" s="991"/>
      <c r="PMG173" s="991"/>
      <c r="PMH173" s="991"/>
      <c r="PMI173" s="991"/>
      <c r="PMJ173" s="991"/>
      <c r="PMK173" s="991"/>
      <c r="PML173" s="991"/>
      <c r="PMM173" s="991"/>
      <c r="PMN173" s="991"/>
      <c r="PMO173" s="991"/>
      <c r="PMP173" s="991"/>
      <c r="PMQ173" s="991"/>
      <c r="PMR173" s="991"/>
      <c r="PMS173" s="991"/>
      <c r="PMT173" s="991"/>
      <c r="PMU173" s="991"/>
      <c r="PMV173" s="991"/>
      <c r="PMW173" s="991"/>
      <c r="PMX173" s="991"/>
      <c r="PMY173" s="991"/>
      <c r="PMZ173" s="991"/>
      <c r="PNA173" s="991"/>
      <c r="PNB173" s="991"/>
      <c r="PNC173" s="991"/>
      <c r="PND173" s="991"/>
      <c r="PNE173" s="991"/>
      <c r="PNF173" s="991"/>
      <c r="PNG173" s="991"/>
      <c r="PNH173" s="991"/>
      <c r="PNI173" s="991"/>
      <c r="PNJ173" s="991"/>
      <c r="PNK173" s="991"/>
      <c r="PNL173" s="991"/>
      <c r="PNM173" s="991"/>
      <c r="PNN173" s="991"/>
      <c r="PNO173" s="991"/>
      <c r="PNP173" s="991"/>
      <c r="PNQ173" s="991"/>
      <c r="PNR173" s="991"/>
      <c r="PNS173" s="991"/>
      <c r="PNT173" s="991"/>
      <c r="PNU173" s="991"/>
      <c r="PNV173" s="991"/>
      <c r="PNW173" s="991"/>
      <c r="PNX173" s="991"/>
      <c r="PNY173" s="991"/>
      <c r="PNZ173" s="991"/>
      <c r="POA173" s="991"/>
      <c r="POB173" s="991"/>
      <c r="POC173" s="991"/>
      <c r="POD173" s="991"/>
      <c r="POE173" s="991"/>
      <c r="POF173" s="991"/>
      <c r="POG173" s="991"/>
      <c r="POH173" s="991"/>
      <c r="POI173" s="991"/>
      <c r="POJ173" s="991"/>
      <c r="POK173" s="991"/>
      <c r="POL173" s="991"/>
      <c r="POM173" s="991"/>
      <c r="PON173" s="991"/>
      <c r="POO173" s="991"/>
      <c r="POP173" s="991"/>
      <c r="POQ173" s="991"/>
      <c r="POR173" s="991"/>
      <c r="POS173" s="991"/>
      <c r="POT173" s="991"/>
      <c r="POU173" s="991"/>
      <c r="POV173" s="991"/>
      <c r="POW173" s="991"/>
      <c r="POX173" s="991"/>
      <c r="POY173" s="991"/>
      <c r="POZ173" s="991"/>
      <c r="PPA173" s="991"/>
      <c r="PPB173" s="991"/>
      <c r="PPC173" s="991"/>
      <c r="PPD173" s="991"/>
      <c r="PPE173" s="991"/>
      <c r="PPF173" s="991"/>
      <c r="PPG173" s="991"/>
      <c r="PPH173" s="991"/>
      <c r="PPI173" s="991"/>
      <c r="PPJ173" s="991"/>
      <c r="PPK173" s="991"/>
      <c r="PPL173" s="991"/>
      <c r="PPM173" s="991"/>
      <c r="PPN173" s="991"/>
      <c r="PPO173" s="991"/>
      <c r="PPP173" s="991"/>
      <c r="PPQ173" s="991"/>
      <c r="PPR173" s="991"/>
      <c r="PPS173" s="991"/>
      <c r="PPT173" s="991"/>
      <c r="PPU173" s="991"/>
      <c r="PPV173" s="991"/>
      <c r="PPW173" s="991"/>
      <c r="PPX173" s="991"/>
      <c r="PPY173" s="991"/>
      <c r="PPZ173" s="991"/>
      <c r="PQA173" s="991"/>
      <c r="PQB173" s="991"/>
      <c r="PQC173" s="991"/>
      <c r="PQD173" s="991"/>
      <c r="PQE173" s="991"/>
      <c r="PQF173" s="991"/>
      <c r="PQG173" s="991"/>
      <c r="PQH173" s="991"/>
      <c r="PQI173" s="991"/>
      <c r="PQJ173" s="991"/>
      <c r="PQK173" s="991"/>
      <c r="PQL173" s="991"/>
      <c r="PQM173" s="991"/>
      <c r="PQN173" s="991"/>
      <c r="PQO173" s="991"/>
      <c r="PQP173" s="991"/>
      <c r="PQQ173" s="991"/>
      <c r="PQR173" s="991"/>
      <c r="PQS173" s="991"/>
      <c r="PQT173" s="991"/>
      <c r="PQU173" s="991"/>
      <c r="PQV173" s="991"/>
      <c r="PQW173" s="991"/>
      <c r="PQX173" s="991"/>
      <c r="PQY173" s="991"/>
      <c r="PQZ173" s="991"/>
      <c r="PRA173" s="991"/>
      <c r="PRB173" s="991"/>
      <c r="PRC173" s="991"/>
      <c r="PRD173" s="991"/>
      <c r="PRE173" s="991"/>
      <c r="PRF173" s="991"/>
      <c r="PRG173" s="991"/>
      <c r="PRH173" s="991"/>
      <c r="PRI173" s="991"/>
      <c r="PRJ173" s="991"/>
      <c r="PRK173" s="991"/>
      <c r="PRL173" s="991"/>
      <c r="PRM173" s="991"/>
      <c r="PRN173" s="991"/>
      <c r="PRO173" s="991"/>
      <c r="PRP173" s="991"/>
      <c r="PRQ173" s="991"/>
      <c r="PRR173" s="991"/>
      <c r="PRS173" s="991"/>
      <c r="PRT173" s="991"/>
      <c r="PRU173" s="991"/>
      <c r="PRV173" s="991"/>
      <c r="PRW173" s="991"/>
      <c r="PRX173" s="991"/>
      <c r="PRY173" s="991"/>
      <c r="PRZ173" s="991"/>
      <c r="PSA173" s="991"/>
      <c r="PSB173" s="991"/>
      <c r="PSC173" s="991"/>
      <c r="PSD173" s="991"/>
      <c r="PSE173" s="991"/>
      <c r="PSF173" s="991"/>
      <c r="PSG173" s="991"/>
      <c r="PSH173" s="991"/>
      <c r="PSI173" s="991"/>
      <c r="PSJ173" s="991"/>
      <c r="PSK173" s="991"/>
      <c r="PSL173" s="991"/>
      <c r="PSM173" s="991"/>
      <c r="PSN173" s="991"/>
      <c r="PSO173" s="991"/>
      <c r="PSP173" s="991"/>
      <c r="PSQ173" s="991"/>
      <c r="PSR173" s="991"/>
      <c r="PSS173" s="991"/>
      <c r="PST173" s="991"/>
      <c r="PSU173" s="991"/>
      <c r="PSV173" s="991"/>
      <c r="PSW173" s="991"/>
      <c r="PSX173" s="991"/>
      <c r="PSY173" s="991"/>
      <c r="PSZ173" s="991"/>
      <c r="PTA173" s="991"/>
      <c r="PTB173" s="991"/>
      <c r="PTC173" s="991"/>
      <c r="PTD173" s="991"/>
      <c r="PTE173" s="991"/>
      <c r="PTF173" s="991"/>
      <c r="PTG173" s="991"/>
      <c r="PTH173" s="991"/>
      <c r="PTI173" s="991"/>
      <c r="PTJ173" s="991"/>
      <c r="PTK173" s="991"/>
      <c r="PTL173" s="991"/>
      <c r="PTM173" s="991"/>
      <c r="PTN173" s="991"/>
      <c r="PTO173" s="991"/>
      <c r="PTP173" s="991"/>
      <c r="PTQ173" s="991"/>
      <c r="PTR173" s="991"/>
      <c r="PTS173" s="991"/>
      <c r="PTT173" s="991"/>
      <c r="PTU173" s="991"/>
      <c r="PTV173" s="991"/>
      <c r="PTW173" s="991"/>
      <c r="PTX173" s="991"/>
      <c r="PTY173" s="991"/>
      <c r="PTZ173" s="991"/>
      <c r="PUA173" s="991"/>
      <c r="PUB173" s="991"/>
      <c r="PUC173" s="991"/>
      <c r="PUD173" s="991"/>
      <c r="PUE173" s="991"/>
      <c r="PUF173" s="991"/>
      <c r="PUG173" s="991"/>
      <c r="PUH173" s="991"/>
      <c r="PUI173" s="991"/>
      <c r="PUJ173" s="991"/>
      <c r="PUK173" s="991"/>
      <c r="PUL173" s="991"/>
      <c r="PUM173" s="991"/>
      <c r="PUN173" s="991"/>
      <c r="PUO173" s="991"/>
      <c r="PUP173" s="991"/>
      <c r="PUQ173" s="991"/>
      <c r="PUR173" s="991"/>
      <c r="PUS173" s="991"/>
      <c r="PUT173" s="991"/>
      <c r="PUU173" s="991"/>
      <c r="PUV173" s="991"/>
      <c r="PUW173" s="991"/>
      <c r="PUX173" s="991"/>
      <c r="PUY173" s="991"/>
      <c r="PUZ173" s="991"/>
      <c r="PVA173" s="991"/>
      <c r="PVB173" s="991"/>
      <c r="PVC173" s="991"/>
      <c r="PVD173" s="991"/>
      <c r="PVE173" s="991"/>
      <c r="PVF173" s="991"/>
      <c r="PVG173" s="991"/>
      <c r="PVH173" s="991"/>
      <c r="PVI173" s="991"/>
      <c r="PVJ173" s="991"/>
      <c r="PVK173" s="991"/>
      <c r="PVL173" s="991"/>
      <c r="PVM173" s="991"/>
      <c r="PVN173" s="991"/>
      <c r="PVO173" s="991"/>
      <c r="PVP173" s="991"/>
      <c r="PVQ173" s="991"/>
      <c r="PVR173" s="991"/>
      <c r="PVS173" s="991"/>
      <c r="PVT173" s="991"/>
      <c r="PVU173" s="991"/>
      <c r="PVV173" s="991"/>
      <c r="PVW173" s="991"/>
      <c r="PVX173" s="991"/>
      <c r="PVY173" s="991"/>
      <c r="PVZ173" s="991"/>
      <c r="PWA173" s="991"/>
      <c r="PWB173" s="991"/>
      <c r="PWC173" s="991"/>
      <c r="PWD173" s="991"/>
      <c r="PWE173" s="991"/>
      <c r="PWF173" s="991"/>
      <c r="PWG173" s="991"/>
      <c r="PWH173" s="991"/>
      <c r="PWI173" s="991"/>
      <c r="PWJ173" s="991"/>
      <c r="PWK173" s="991"/>
      <c r="PWL173" s="991"/>
      <c r="PWM173" s="991"/>
      <c r="PWN173" s="991"/>
      <c r="PWO173" s="991"/>
      <c r="PWP173" s="991"/>
      <c r="PWQ173" s="991"/>
      <c r="PWR173" s="991"/>
      <c r="PWS173" s="991"/>
      <c r="PWT173" s="991"/>
      <c r="PWU173" s="991"/>
      <c r="PWV173" s="991"/>
      <c r="PWW173" s="991"/>
      <c r="PWX173" s="991"/>
      <c r="PWY173" s="991"/>
      <c r="PWZ173" s="991"/>
      <c r="PXA173" s="991"/>
      <c r="PXB173" s="991"/>
      <c r="PXC173" s="991"/>
      <c r="PXD173" s="991"/>
      <c r="PXE173" s="991"/>
      <c r="PXF173" s="991"/>
      <c r="PXG173" s="991"/>
      <c r="PXH173" s="991"/>
      <c r="PXI173" s="991"/>
      <c r="PXJ173" s="991"/>
      <c r="PXK173" s="991"/>
      <c r="PXL173" s="991"/>
      <c r="PXM173" s="991"/>
      <c r="PXN173" s="991"/>
      <c r="PXO173" s="991"/>
      <c r="PXP173" s="991"/>
      <c r="PXQ173" s="991"/>
      <c r="PXR173" s="991"/>
      <c r="PXS173" s="991"/>
      <c r="PXT173" s="991"/>
      <c r="PXU173" s="991"/>
      <c r="PXV173" s="991"/>
      <c r="PXW173" s="991"/>
      <c r="PXX173" s="991"/>
      <c r="PXY173" s="991"/>
      <c r="PXZ173" s="991"/>
      <c r="PYA173" s="991"/>
      <c r="PYB173" s="991"/>
      <c r="PYC173" s="991"/>
      <c r="PYD173" s="991"/>
      <c r="PYE173" s="991"/>
      <c r="PYF173" s="991"/>
      <c r="PYG173" s="991"/>
      <c r="PYH173" s="991"/>
      <c r="PYI173" s="991"/>
      <c r="PYJ173" s="991"/>
      <c r="PYK173" s="991"/>
      <c r="PYL173" s="991"/>
      <c r="PYM173" s="991"/>
      <c r="PYN173" s="991"/>
      <c r="PYO173" s="991"/>
      <c r="PYP173" s="991"/>
      <c r="PYQ173" s="991"/>
      <c r="PYR173" s="991"/>
      <c r="PYS173" s="991"/>
      <c r="PYT173" s="991"/>
      <c r="PYU173" s="991"/>
      <c r="PYV173" s="991"/>
      <c r="PYW173" s="991"/>
      <c r="PYX173" s="991"/>
      <c r="PYY173" s="991"/>
      <c r="PYZ173" s="991"/>
      <c r="PZA173" s="991"/>
      <c r="PZB173" s="991"/>
      <c r="PZC173" s="991"/>
      <c r="PZD173" s="991"/>
      <c r="PZE173" s="991"/>
      <c r="PZF173" s="991"/>
      <c r="PZG173" s="991"/>
      <c r="PZH173" s="991"/>
      <c r="PZI173" s="991"/>
      <c r="PZJ173" s="991"/>
      <c r="PZK173" s="991"/>
      <c r="PZL173" s="991"/>
      <c r="PZM173" s="991"/>
      <c r="PZN173" s="991"/>
      <c r="PZO173" s="991"/>
      <c r="PZP173" s="991"/>
      <c r="PZQ173" s="991"/>
      <c r="PZR173" s="991"/>
      <c r="PZS173" s="991"/>
      <c r="PZT173" s="991"/>
      <c r="PZU173" s="991"/>
      <c r="PZV173" s="991"/>
      <c r="PZW173" s="991"/>
      <c r="PZX173" s="991"/>
      <c r="PZY173" s="991"/>
      <c r="PZZ173" s="991"/>
      <c r="QAA173" s="991"/>
      <c r="QAB173" s="991"/>
      <c r="QAC173" s="991"/>
      <c r="QAD173" s="991"/>
      <c r="QAE173" s="991"/>
      <c r="QAF173" s="991"/>
      <c r="QAG173" s="991"/>
      <c r="QAH173" s="991"/>
      <c r="QAI173" s="991"/>
      <c r="QAJ173" s="991"/>
      <c r="QAK173" s="991"/>
      <c r="QAL173" s="991"/>
      <c r="QAM173" s="991"/>
      <c r="QAN173" s="991"/>
      <c r="QAO173" s="991"/>
      <c r="QAP173" s="991"/>
      <c r="QAQ173" s="991"/>
      <c r="QAR173" s="991"/>
      <c r="QAS173" s="991"/>
      <c r="QAT173" s="991"/>
      <c r="QAU173" s="991"/>
      <c r="QAV173" s="991"/>
      <c r="QAW173" s="991"/>
      <c r="QAX173" s="991"/>
      <c r="QAY173" s="991"/>
      <c r="QAZ173" s="991"/>
      <c r="QBA173" s="991"/>
      <c r="QBB173" s="991"/>
      <c r="QBC173" s="991"/>
      <c r="QBD173" s="991"/>
      <c r="QBE173" s="991"/>
      <c r="QBF173" s="991"/>
      <c r="QBG173" s="991"/>
      <c r="QBH173" s="991"/>
      <c r="QBI173" s="991"/>
      <c r="QBJ173" s="991"/>
      <c r="QBK173" s="991"/>
      <c r="QBL173" s="991"/>
      <c r="QBM173" s="991"/>
      <c r="QBN173" s="991"/>
      <c r="QBO173" s="991"/>
      <c r="QBP173" s="991"/>
      <c r="QBQ173" s="991"/>
      <c r="QBR173" s="991"/>
      <c r="QBS173" s="991"/>
      <c r="QBT173" s="991"/>
      <c r="QBU173" s="991"/>
      <c r="QBV173" s="991"/>
      <c r="QBW173" s="991"/>
      <c r="QBX173" s="991"/>
      <c r="QBY173" s="991"/>
      <c r="QBZ173" s="991"/>
      <c r="QCA173" s="991"/>
      <c r="QCB173" s="991"/>
      <c r="QCC173" s="991"/>
      <c r="QCD173" s="991"/>
      <c r="QCE173" s="991"/>
      <c r="QCF173" s="991"/>
      <c r="QCG173" s="991"/>
      <c r="QCH173" s="991"/>
      <c r="QCI173" s="991"/>
      <c r="QCJ173" s="991"/>
      <c r="QCK173" s="991"/>
      <c r="QCL173" s="991"/>
      <c r="QCM173" s="991"/>
      <c r="QCN173" s="991"/>
      <c r="QCO173" s="991"/>
      <c r="QCP173" s="991"/>
      <c r="QCQ173" s="991"/>
      <c r="QCR173" s="991"/>
      <c r="QCS173" s="991"/>
      <c r="QCT173" s="991"/>
      <c r="QCU173" s="991"/>
      <c r="QCV173" s="991"/>
      <c r="QCW173" s="991"/>
      <c r="QCX173" s="991"/>
      <c r="QCY173" s="991"/>
      <c r="QCZ173" s="991"/>
      <c r="QDA173" s="991"/>
      <c r="QDB173" s="991"/>
      <c r="QDC173" s="991"/>
      <c r="QDD173" s="991"/>
      <c r="QDE173" s="991"/>
      <c r="QDF173" s="991"/>
      <c r="QDG173" s="991"/>
      <c r="QDH173" s="991"/>
      <c r="QDI173" s="991"/>
      <c r="QDJ173" s="991"/>
      <c r="QDK173" s="991"/>
      <c r="QDL173" s="991"/>
      <c r="QDM173" s="991"/>
      <c r="QDN173" s="991"/>
      <c r="QDO173" s="991"/>
      <c r="QDP173" s="991"/>
      <c r="QDQ173" s="991"/>
      <c r="QDR173" s="991"/>
      <c r="QDS173" s="991"/>
      <c r="QDT173" s="991"/>
      <c r="QDU173" s="991"/>
      <c r="QDV173" s="991"/>
      <c r="QDW173" s="991"/>
      <c r="QDX173" s="991"/>
      <c r="QDY173" s="991"/>
      <c r="QDZ173" s="991"/>
      <c r="QEA173" s="991"/>
      <c r="QEB173" s="991"/>
      <c r="QEC173" s="991"/>
      <c r="QED173" s="991"/>
      <c r="QEE173" s="991"/>
      <c r="QEF173" s="991"/>
      <c r="QEG173" s="991"/>
      <c r="QEH173" s="991"/>
      <c r="QEI173" s="991"/>
      <c r="QEJ173" s="991"/>
      <c r="QEK173" s="991"/>
      <c r="QEL173" s="991"/>
      <c r="QEM173" s="991"/>
      <c r="QEN173" s="991"/>
      <c r="QEO173" s="991"/>
      <c r="QEP173" s="991"/>
      <c r="QEQ173" s="991"/>
      <c r="QER173" s="991"/>
      <c r="QES173" s="991"/>
      <c r="QET173" s="991"/>
      <c r="QEU173" s="991"/>
      <c r="QEV173" s="991"/>
      <c r="QEW173" s="991"/>
      <c r="QEX173" s="991"/>
      <c r="QEY173" s="991"/>
      <c r="QEZ173" s="991"/>
      <c r="QFA173" s="991"/>
      <c r="QFB173" s="991"/>
      <c r="QFC173" s="991"/>
      <c r="QFD173" s="991"/>
      <c r="QFE173" s="991"/>
      <c r="QFF173" s="991"/>
      <c r="QFG173" s="991"/>
      <c r="QFH173" s="991"/>
      <c r="QFI173" s="991"/>
      <c r="QFJ173" s="991"/>
      <c r="QFK173" s="991"/>
      <c r="QFL173" s="991"/>
      <c r="QFM173" s="991"/>
      <c r="QFN173" s="991"/>
      <c r="QFO173" s="991"/>
      <c r="QFP173" s="991"/>
      <c r="QFQ173" s="991"/>
      <c r="QFR173" s="991"/>
      <c r="QFS173" s="991"/>
      <c r="QFT173" s="991"/>
      <c r="QFU173" s="991"/>
      <c r="QFV173" s="991"/>
      <c r="QFW173" s="991"/>
      <c r="QFX173" s="991"/>
      <c r="QFY173" s="991"/>
      <c r="QFZ173" s="991"/>
      <c r="QGA173" s="991"/>
      <c r="QGB173" s="991"/>
      <c r="QGC173" s="991"/>
      <c r="QGD173" s="991"/>
      <c r="QGE173" s="991"/>
      <c r="QGF173" s="991"/>
      <c r="QGG173" s="991"/>
      <c r="QGH173" s="991"/>
      <c r="QGI173" s="991"/>
      <c r="QGJ173" s="991"/>
      <c r="QGK173" s="991"/>
      <c r="QGL173" s="991"/>
      <c r="QGM173" s="991"/>
      <c r="QGN173" s="991"/>
      <c r="QGO173" s="991"/>
      <c r="QGP173" s="991"/>
      <c r="QGQ173" s="991"/>
      <c r="QGR173" s="991"/>
      <c r="QGS173" s="991"/>
      <c r="QGT173" s="991"/>
      <c r="QGU173" s="991"/>
      <c r="QGV173" s="991"/>
      <c r="QGW173" s="991"/>
      <c r="QGX173" s="991"/>
      <c r="QGY173" s="991"/>
      <c r="QGZ173" s="991"/>
      <c r="QHA173" s="991"/>
      <c r="QHB173" s="991"/>
      <c r="QHC173" s="991"/>
      <c r="QHD173" s="991"/>
      <c r="QHE173" s="991"/>
      <c r="QHF173" s="991"/>
      <c r="QHG173" s="991"/>
      <c r="QHH173" s="991"/>
      <c r="QHI173" s="991"/>
      <c r="QHJ173" s="991"/>
      <c r="QHK173" s="991"/>
      <c r="QHL173" s="991"/>
      <c r="QHM173" s="991"/>
      <c r="QHN173" s="991"/>
      <c r="QHO173" s="991"/>
      <c r="QHP173" s="991"/>
      <c r="QHQ173" s="991"/>
      <c r="QHR173" s="991"/>
      <c r="QHS173" s="991"/>
      <c r="QHT173" s="991"/>
      <c r="QHU173" s="991"/>
      <c r="QHV173" s="991"/>
      <c r="QHW173" s="991"/>
      <c r="QHX173" s="991"/>
      <c r="QHY173" s="991"/>
      <c r="QHZ173" s="991"/>
      <c r="QIA173" s="991"/>
      <c r="QIB173" s="991"/>
      <c r="QIC173" s="991"/>
      <c r="QID173" s="991"/>
      <c r="QIE173" s="991"/>
      <c r="QIF173" s="991"/>
      <c r="QIG173" s="991"/>
      <c r="QIH173" s="991"/>
      <c r="QII173" s="991"/>
      <c r="QIJ173" s="991"/>
      <c r="QIK173" s="991"/>
      <c r="QIL173" s="991"/>
      <c r="QIM173" s="991"/>
      <c r="QIN173" s="991"/>
      <c r="QIO173" s="991"/>
      <c r="QIP173" s="991"/>
      <c r="QIQ173" s="991"/>
      <c r="QIR173" s="991"/>
      <c r="QIS173" s="991"/>
      <c r="QIT173" s="991"/>
      <c r="QIU173" s="991"/>
      <c r="QIV173" s="991"/>
      <c r="QIW173" s="991"/>
      <c r="QIX173" s="991"/>
      <c r="QIY173" s="991"/>
      <c r="QIZ173" s="991"/>
      <c r="QJA173" s="991"/>
      <c r="QJB173" s="991"/>
      <c r="QJC173" s="991"/>
      <c r="QJD173" s="991"/>
      <c r="QJE173" s="991"/>
      <c r="QJF173" s="991"/>
      <c r="QJG173" s="991"/>
      <c r="QJH173" s="991"/>
      <c r="QJI173" s="991"/>
      <c r="QJJ173" s="991"/>
      <c r="QJK173" s="991"/>
      <c r="QJL173" s="991"/>
      <c r="QJM173" s="991"/>
      <c r="QJN173" s="991"/>
      <c r="QJO173" s="991"/>
      <c r="QJP173" s="991"/>
      <c r="QJQ173" s="991"/>
      <c r="QJR173" s="991"/>
      <c r="QJS173" s="991"/>
      <c r="QJT173" s="991"/>
      <c r="QJU173" s="991"/>
      <c r="QJV173" s="991"/>
      <c r="QJW173" s="991"/>
      <c r="QJX173" s="991"/>
      <c r="QJY173" s="991"/>
      <c r="QJZ173" s="991"/>
      <c r="QKA173" s="991"/>
      <c r="QKB173" s="991"/>
      <c r="QKC173" s="991"/>
      <c r="QKD173" s="991"/>
      <c r="QKE173" s="991"/>
      <c r="QKF173" s="991"/>
      <c r="QKG173" s="991"/>
      <c r="QKH173" s="991"/>
      <c r="QKI173" s="991"/>
      <c r="QKJ173" s="991"/>
      <c r="QKK173" s="991"/>
      <c r="QKL173" s="991"/>
      <c r="QKM173" s="991"/>
      <c r="QKN173" s="991"/>
      <c r="QKO173" s="991"/>
      <c r="QKP173" s="991"/>
      <c r="QKQ173" s="991"/>
      <c r="QKR173" s="991"/>
      <c r="QKS173" s="991"/>
      <c r="QKT173" s="991"/>
      <c r="QKU173" s="991"/>
      <c r="QKV173" s="991"/>
      <c r="QKW173" s="991"/>
      <c r="QKX173" s="991"/>
      <c r="QKY173" s="991"/>
      <c r="QKZ173" s="991"/>
      <c r="QLA173" s="991"/>
      <c r="QLB173" s="991"/>
      <c r="QLC173" s="991"/>
      <c r="QLD173" s="991"/>
      <c r="QLE173" s="991"/>
      <c r="QLF173" s="991"/>
      <c r="QLG173" s="991"/>
      <c r="QLH173" s="991"/>
      <c r="QLI173" s="991"/>
      <c r="QLJ173" s="991"/>
      <c r="QLK173" s="991"/>
      <c r="QLL173" s="991"/>
      <c r="QLM173" s="991"/>
      <c r="QLN173" s="991"/>
      <c r="QLO173" s="991"/>
      <c r="QLP173" s="991"/>
      <c r="QLQ173" s="991"/>
      <c r="QLR173" s="991"/>
      <c r="QLS173" s="991"/>
      <c r="QLT173" s="991"/>
      <c r="QLU173" s="991"/>
      <c r="QLV173" s="991"/>
      <c r="QLW173" s="991"/>
      <c r="QLX173" s="991"/>
      <c r="QLY173" s="991"/>
      <c r="QLZ173" s="991"/>
      <c r="QMA173" s="991"/>
      <c r="QMB173" s="991"/>
      <c r="QMC173" s="991"/>
      <c r="QMD173" s="991"/>
      <c r="QME173" s="991"/>
      <c r="QMF173" s="991"/>
      <c r="QMG173" s="991"/>
      <c r="QMH173" s="991"/>
      <c r="QMI173" s="991"/>
      <c r="QMJ173" s="991"/>
      <c r="QMK173" s="991"/>
      <c r="QML173" s="991"/>
      <c r="QMM173" s="991"/>
      <c r="QMN173" s="991"/>
      <c r="QMO173" s="991"/>
      <c r="QMP173" s="991"/>
      <c r="QMQ173" s="991"/>
      <c r="QMR173" s="991"/>
      <c r="QMS173" s="991"/>
      <c r="QMT173" s="991"/>
      <c r="QMU173" s="991"/>
      <c r="QMV173" s="991"/>
      <c r="QMW173" s="991"/>
      <c r="QMX173" s="991"/>
      <c r="QMY173" s="991"/>
      <c r="QMZ173" s="991"/>
      <c r="QNA173" s="991"/>
      <c r="QNB173" s="991"/>
      <c r="QNC173" s="991"/>
      <c r="QND173" s="991"/>
      <c r="QNE173" s="991"/>
      <c r="QNF173" s="991"/>
      <c r="QNG173" s="991"/>
      <c r="QNH173" s="991"/>
      <c r="QNI173" s="991"/>
      <c r="QNJ173" s="991"/>
      <c r="QNK173" s="991"/>
      <c r="QNL173" s="991"/>
      <c r="QNM173" s="991"/>
      <c r="QNN173" s="991"/>
      <c r="QNO173" s="991"/>
      <c r="QNP173" s="991"/>
      <c r="QNQ173" s="991"/>
      <c r="QNR173" s="991"/>
      <c r="QNS173" s="991"/>
      <c r="QNT173" s="991"/>
      <c r="QNU173" s="991"/>
      <c r="QNV173" s="991"/>
      <c r="QNW173" s="991"/>
      <c r="QNX173" s="991"/>
      <c r="QNY173" s="991"/>
      <c r="QNZ173" s="991"/>
      <c r="QOA173" s="991"/>
      <c r="QOB173" s="991"/>
      <c r="QOC173" s="991"/>
      <c r="QOD173" s="991"/>
      <c r="QOE173" s="991"/>
      <c r="QOF173" s="991"/>
      <c r="QOG173" s="991"/>
      <c r="QOH173" s="991"/>
      <c r="QOI173" s="991"/>
      <c r="QOJ173" s="991"/>
      <c r="QOK173" s="991"/>
      <c r="QOL173" s="991"/>
      <c r="QOM173" s="991"/>
      <c r="QON173" s="991"/>
      <c r="QOO173" s="991"/>
      <c r="QOP173" s="991"/>
      <c r="QOQ173" s="991"/>
      <c r="QOR173" s="991"/>
      <c r="QOS173" s="991"/>
      <c r="QOT173" s="991"/>
      <c r="QOU173" s="991"/>
      <c r="QOV173" s="991"/>
      <c r="QOW173" s="991"/>
      <c r="QOX173" s="991"/>
      <c r="QOY173" s="991"/>
      <c r="QOZ173" s="991"/>
      <c r="QPA173" s="991"/>
      <c r="QPB173" s="991"/>
      <c r="QPC173" s="991"/>
      <c r="QPD173" s="991"/>
      <c r="QPE173" s="991"/>
      <c r="QPF173" s="991"/>
      <c r="QPG173" s="991"/>
      <c r="QPH173" s="991"/>
      <c r="QPI173" s="991"/>
      <c r="QPJ173" s="991"/>
      <c r="QPK173" s="991"/>
      <c r="QPL173" s="991"/>
      <c r="QPM173" s="991"/>
      <c r="QPN173" s="991"/>
      <c r="QPO173" s="991"/>
      <c r="QPP173" s="991"/>
      <c r="QPQ173" s="991"/>
      <c r="QPR173" s="991"/>
      <c r="QPS173" s="991"/>
      <c r="QPT173" s="991"/>
      <c r="QPU173" s="991"/>
      <c r="QPV173" s="991"/>
      <c r="QPW173" s="991"/>
      <c r="QPX173" s="991"/>
      <c r="QPY173" s="991"/>
      <c r="QPZ173" s="991"/>
      <c r="QQA173" s="991"/>
      <c r="QQB173" s="991"/>
      <c r="QQC173" s="991"/>
      <c r="QQD173" s="991"/>
      <c r="QQE173" s="991"/>
      <c r="QQF173" s="991"/>
      <c r="QQG173" s="991"/>
      <c r="QQH173" s="991"/>
      <c r="QQI173" s="991"/>
      <c r="QQJ173" s="991"/>
      <c r="QQK173" s="991"/>
      <c r="QQL173" s="991"/>
      <c r="QQM173" s="991"/>
      <c r="QQN173" s="991"/>
      <c r="QQO173" s="991"/>
      <c r="QQP173" s="991"/>
      <c r="QQQ173" s="991"/>
      <c r="QQR173" s="991"/>
      <c r="QQS173" s="991"/>
      <c r="QQT173" s="991"/>
      <c r="QQU173" s="991"/>
      <c r="QQV173" s="991"/>
      <c r="QQW173" s="991"/>
      <c r="QQX173" s="991"/>
      <c r="QQY173" s="991"/>
      <c r="QQZ173" s="991"/>
      <c r="QRA173" s="991"/>
      <c r="QRB173" s="991"/>
      <c r="QRC173" s="991"/>
      <c r="QRD173" s="991"/>
      <c r="QRE173" s="991"/>
      <c r="QRF173" s="991"/>
      <c r="QRG173" s="991"/>
      <c r="QRH173" s="991"/>
      <c r="QRI173" s="991"/>
      <c r="QRJ173" s="991"/>
      <c r="QRK173" s="991"/>
      <c r="QRL173" s="991"/>
      <c r="QRM173" s="991"/>
      <c r="QRN173" s="991"/>
      <c r="QRO173" s="991"/>
      <c r="QRP173" s="991"/>
      <c r="QRQ173" s="991"/>
      <c r="QRR173" s="991"/>
      <c r="QRS173" s="991"/>
      <c r="QRT173" s="991"/>
      <c r="QRU173" s="991"/>
      <c r="QRV173" s="991"/>
      <c r="QRW173" s="991"/>
      <c r="QRX173" s="991"/>
      <c r="QRY173" s="991"/>
      <c r="QRZ173" s="991"/>
      <c r="QSA173" s="991"/>
      <c r="QSB173" s="991"/>
      <c r="QSC173" s="991"/>
      <c r="QSD173" s="991"/>
      <c r="QSE173" s="991"/>
      <c r="QSF173" s="991"/>
      <c r="QSG173" s="991"/>
      <c r="QSH173" s="991"/>
      <c r="QSI173" s="991"/>
      <c r="QSJ173" s="991"/>
      <c r="QSK173" s="991"/>
      <c r="QSL173" s="991"/>
      <c r="QSM173" s="991"/>
      <c r="QSN173" s="991"/>
      <c r="QSO173" s="991"/>
      <c r="QSP173" s="991"/>
      <c r="QSQ173" s="991"/>
      <c r="QSR173" s="991"/>
      <c r="QSS173" s="991"/>
      <c r="QST173" s="991"/>
      <c r="QSU173" s="991"/>
      <c r="QSV173" s="991"/>
      <c r="QSW173" s="991"/>
      <c r="QSX173" s="991"/>
      <c r="QSY173" s="991"/>
      <c r="QSZ173" s="991"/>
      <c r="QTA173" s="991"/>
      <c r="QTB173" s="991"/>
      <c r="QTC173" s="991"/>
      <c r="QTD173" s="991"/>
      <c r="QTE173" s="991"/>
      <c r="QTF173" s="991"/>
      <c r="QTG173" s="991"/>
      <c r="QTH173" s="991"/>
      <c r="QTI173" s="991"/>
      <c r="QTJ173" s="991"/>
      <c r="QTK173" s="991"/>
      <c r="QTL173" s="991"/>
      <c r="QTM173" s="991"/>
      <c r="QTN173" s="991"/>
      <c r="QTO173" s="991"/>
      <c r="QTP173" s="991"/>
      <c r="QTQ173" s="991"/>
      <c r="QTR173" s="991"/>
      <c r="QTS173" s="991"/>
      <c r="QTT173" s="991"/>
      <c r="QTU173" s="991"/>
      <c r="QTV173" s="991"/>
      <c r="QTW173" s="991"/>
      <c r="QTX173" s="991"/>
      <c r="QTY173" s="991"/>
      <c r="QTZ173" s="991"/>
      <c r="QUA173" s="991"/>
      <c r="QUB173" s="991"/>
      <c r="QUC173" s="991"/>
      <c r="QUD173" s="991"/>
      <c r="QUE173" s="991"/>
      <c r="QUF173" s="991"/>
      <c r="QUG173" s="991"/>
      <c r="QUH173" s="991"/>
      <c r="QUI173" s="991"/>
      <c r="QUJ173" s="991"/>
      <c r="QUK173" s="991"/>
      <c r="QUL173" s="991"/>
      <c r="QUM173" s="991"/>
      <c r="QUN173" s="991"/>
      <c r="QUO173" s="991"/>
      <c r="QUP173" s="991"/>
      <c r="QUQ173" s="991"/>
      <c r="QUR173" s="991"/>
      <c r="QUS173" s="991"/>
      <c r="QUT173" s="991"/>
      <c r="QUU173" s="991"/>
      <c r="QUV173" s="991"/>
      <c r="QUW173" s="991"/>
      <c r="QUX173" s="991"/>
      <c r="QUY173" s="991"/>
      <c r="QUZ173" s="991"/>
      <c r="QVA173" s="991"/>
      <c r="QVB173" s="991"/>
      <c r="QVC173" s="991"/>
      <c r="QVD173" s="991"/>
      <c r="QVE173" s="991"/>
      <c r="QVF173" s="991"/>
      <c r="QVG173" s="991"/>
      <c r="QVH173" s="991"/>
      <c r="QVI173" s="991"/>
      <c r="QVJ173" s="991"/>
      <c r="QVK173" s="991"/>
      <c r="QVL173" s="991"/>
      <c r="QVM173" s="991"/>
      <c r="QVN173" s="991"/>
      <c r="QVO173" s="991"/>
      <c r="QVP173" s="991"/>
      <c r="QVQ173" s="991"/>
      <c r="QVR173" s="991"/>
      <c r="QVS173" s="991"/>
      <c r="QVT173" s="991"/>
      <c r="QVU173" s="991"/>
      <c r="QVV173" s="991"/>
      <c r="QVW173" s="991"/>
      <c r="QVX173" s="991"/>
      <c r="QVY173" s="991"/>
      <c r="QVZ173" s="991"/>
      <c r="QWA173" s="991"/>
      <c r="QWB173" s="991"/>
      <c r="QWC173" s="991"/>
      <c r="QWD173" s="991"/>
      <c r="QWE173" s="991"/>
      <c r="QWF173" s="991"/>
      <c r="QWG173" s="991"/>
      <c r="QWH173" s="991"/>
      <c r="QWI173" s="991"/>
      <c r="QWJ173" s="991"/>
      <c r="QWK173" s="991"/>
      <c r="QWL173" s="991"/>
      <c r="QWM173" s="991"/>
      <c r="QWN173" s="991"/>
      <c r="QWO173" s="991"/>
      <c r="QWP173" s="991"/>
      <c r="QWQ173" s="991"/>
      <c r="QWR173" s="991"/>
      <c r="QWS173" s="991"/>
      <c r="QWT173" s="991"/>
      <c r="QWU173" s="991"/>
      <c r="QWV173" s="991"/>
      <c r="QWW173" s="991"/>
      <c r="QWX173" s="991"/>
      <c r="QWY173" s="991"/>
      <c r="QWZ173" s="991"/>
      <c r="QXA173" s="991"/>
      <c r="QXB173" s="991"/>
      <c r="QXC173" s="991"/>
      <c r="QXD173" s="991"/>
      <c r="QXE173" s="991"/>
      <c r="QXF173" s="991"/>
      <c r="QXG173" s="991"/>
      <c r="QXH173" s="991"/>
      <c r="QXI173" s="991"/>
      <c r="QXJ173" s="991"/>
      <c r="QXK173" s="991"/>
      <c r="QXL173" s="991"/>
      <c r="QXM173" s="991"/>
      <c r="QXN173" s="991"/>
      <c r="QXO173" s="991"/>
      <c r="QXP173" s="991"/>
      <c r="QXQ173" s="991"/>
      <c r="QXR173" s="991"/>
      <c r="QXS173" s="991"/>
      <c r="QXT173" s="991"/>
      <c r="QXU173" s="991"/>
      <c r="QXV173" s="991"/>
      <c r="QXW173" s="991"/>
      <c r="QXX173" s="991"/>
      <c r="QXY173" s="991"/>
      <c r="QXZ173" s="991"/>
      <c r="QYA173" s="991"/>
      <c r="QYB173" s="991"/>
      <c r="QYC173" s="991"/>
      <c r="QYD173" s="991"/>
      <c r="QYE173" s="991"/>
      <c r="QYF173" s="991"/>
      <c r="QYG173" s="991"/>
      <c r="QYH173" s="991"/>
      <c r="QYI173" s="991"/>
      <c r="QYJ173" s="991"/>
      <c r="QYK173" s="991"/>
      <c r="QYL173" s="991"/>
      <c r="QYM173" s="991"/>
      <c r="QYN173" s="991"/>
      <c r="QYO173" s="991"/>
      <c r="QYP173" s="991"/>
      <c r="QYQ173" s="991"/>
      <c r="QYR173" s="991"/>
      <c r="QYS173" s="991"/>
      <c r="QYT173" s="991"/>
      <c r="QYU173" s="991"/>
      <c r="QYV173" s="991"/>
      <c r="QYW173" s="991"/>
      <c r="QYX173" s="991"/>
      <c r="QYY173" s="991"/>
      <c r="QYZ173" s="991"/>
      <c r="QZA173" s="991"/>
      <c r="QZB173" s="991"/>
      <c r="QZC173" s="991"/>
      <c r="QZD173" s="991"/>
      <c r="QZE173" s="991"/>
      <c r="QZF173" s="991"/>
      <c r="QZG173" s="991"/>
      <c r="QZH173" s="991"/>
      <c r="QZI173" s="991"/>
      <c r="QZJ173" s="991"/>
      <c r="QZK173" s="991"/>
      <c r="QZL173" s="991"/>
      <c r="QZM173" s="991"/>
      <c r="QZN173" s="991"/>
      <c r="QZO173" s="991"/>
      <c r="QZP173" s="991"/>
      <c r="QZQ173" s="991"/>
      <c r="QZR173" s="991"/>
      <c r="QZS173" s="991"/>
      <c r="QZT173" s="991"/>
      <c r="QZU173" s="991"/>
      <c r="QZV173" s="991"/>
      <c r="QZW173" s="991"/>
      <c r="QZX173" s="991"/>
      <c r="QZY173" s="991"/>
      <c r="QZZ173" s="991"/>
      <c r="RAA173" s="991"/>
      <c r="RAB173" s="991"/>
      <c r="RAC173" s="991"/>
      <c r="RAD173" s="991"/>
      <c r="RAE173" s="991"/>
      <c r="RAF173" s="991"/>
      <c r="RAG173" s="991"/>
      <c r="RAH173" s="991"/>
      <c r="RAI173" s="991"/>
      <c r="RAJ173" s="991"/>
      <c r="RAK173" s="991"/>
      <c r="RAL173" s="991"/>
      <c r="RAM173" s="991"/>
      <c r="RAN173" s="991"/>
      <c r="RAO173" s="991"/>
      <c r="RAP173" s="991"/>
      <c r="RAQ173" s="991"/>
      <c r="RAR173" s="991"/>
      <c r="RAS173" s="991"/>
      <c r="RAT173" s="991"/>
      <c r="RAU173" s="991"/>
      <c r="RAV173" s="991"/>
      <c r="RAW173" s="991"/>
      <c r="RAX173" s="991"/>
      <c r="RAY173" s="991"/>
      <c r="RAZ173" s="991"/>
      <c r="RBA173" s="991"/>
      <c r="RBB173" s="991"/>
      <c r="RBC173" s="991"/>
      <c r="RBD173" s="991"/>
      <c r="RBE173" s="991"/>
      <c r="RBF173" s="991"/>
      <c r="RBG173" s="991"/>
      <c r="RBH173" s="991"/>
      <c r="RBI173" s="991"/>
      <c r="RBJ173" s="991"/>
      <c r="RBK173" s="991"/>
      <c r="RBL173" s="991"/>
      <c r="RBM173" s="991"/>
      <c r="RBN173" s="991"/>
      <c r="RBO173" s="991"/>
      <c r="RBP173" s="991"/>
      <c r="RBQ173" s="991"/>
      <c r="RBR173" s="991"/>
      <c r="RBS173" s="991"/>
      <c r="RBT173" s="991"/>
      <c r="RBU173" s="991"/>
      <c r="RBV173" s="991"/>
      <c r="RBW173" s="991"/>
      <c r="RBX173" s="991"/>
      <c r="RBY173" s="991"/>
      <c r="RBZ173" s="991"/>
      <c r="RCA173" s="991"/>
      <c r="RCB173" s="991"/>
      <c r="RCC173" s="991"/>
      <c r="RCD173" s="991"/>
      <c r="RCE173" s="991"/>
      <c r="RCF173" s="991"/>
      <c r="RCG173" s="991"/>
      <c r="RCH173" s="991"/>
      <c r="RCI173" s="991"/>
      <c r="RCJ173" s="991"/>
      <c r="RCK173" s="991"/>
      <c r="RCL173" s="991"/>
      <c r="RCM173" s="991"/>
      <c r="RCN173" s="991"/>
      <c r="RCO173" s="991"/>
      <c r="RCP173" s="991"/>
      <c r="RCQ173" s="991"/>
      <c r="RCR173" s="991"/>
      <c r="RCS173" s="991"/>
      <c r="RCT173" s="991"/>
      <c r="RCU173" s="991"/>
      <c r="RCV173" s="991"/>
      <c r="RCW173" s="991"/>
      <c r="RCX173" s="991"/>
      <c r="RCY173" s="991"/>
      <c r="RCZ173" s="991"/>
      <c r="RDA173" s="991"/>
      <c r="RDB173" s="991"/>
      <c r="RDC173" s="991"/>
      <c r="RDD173" s="991"/>
      <c r="RDE173" s="991"/>
      <c r="RDF173" s="991"/>
      <c r="RDG173" s="991"/>
      <c r="RDH173" s="991"/>
      <c r="RDI173" s="991"/>
      <c r="RDJ173" s="991"/>
      <c r="RDK173" s="991"/>
      <c r="RDL173" s="991"/>
      <c r="RDM173" s="991"/>
      <c r="RDN173" s="991"/>
      <c r="RDO173" s="991"/>
      <c r="RDP173" s="991"/>
      <c r="RDQ173" s="991"/>
      <c r="RDR173" s="991"/>
      <c r="RDS173" s="991"/>
      <c r="RDT173" s="991"/>
      <c r="RDU173" s="991"/>
      <c r="RDV173" s="991"/>
      <c r="RDW173" s="991"/>
      <c r="RDX173" s="991"/>
      <c r="RDY173" s="991"/>
      <c r="RDZ173" s="991"/>
      <c r="REA173" s="991"/>
      <c r="REB173" s="991"/>
      <c r="REC173" s="991"/>
      <c r="RED173" s="991"/>
      <c r="REE173" s="991"/>
      <c r="REF173" s="991"/>
      <c r="REG173" s="991"/>
      <c r="REH173" s="991"/>
      <c r="REI173" s="991"/>
      <c r="REJ173" s="991"/>
      <c r="REK173" s="991"/>
      <c r="REL173" s="991"/>
      <c r="REM173" s="991"/>
      <c r="REN173" s="991"/>
      <c r="REO173" s="991"/>
      <c r="REP173" s="991"/>
      <c r="REQ173" s="991"/>
      <c r="RER173" s="991"/>
      <c r="RES173" s="991"/>
      <c r="RET173" s="991"/>
      <c r="REU173" s="991"/>
      <c r="REV173" s="991"/>
      <c r="REW173" s="991"/>
      <c r="REX173" s="991"/>
      <c r="REY173" s="991"/>
      <c r="REZ173" s="991"/>
      <c r="RFA173" s="991"/>
      <c r="RFB173" s="991"/>
      <c r="RFC173" s="991"/>
      <c r="RFD173" s="991"/>
      <c r="RFE173" s="991"/>
      <c r="RFF173" s="991"/>
      <c r="RFG173" s="991"/>
      <c r="RFH173" s="991"/>
      <c r="RFI173" s="991"/>
      <c r="RFJ173" s="991"/>
      <c r="RFK173" s="991"/>
      <c r="RFL173" s="991"/>
      <c r="RFM173" s="991"/>
      <c r="RFN173" s="991"/>
      <c r="RFO173" s="991"/>
      <c r="RFP173" s="991"/>
      <c r="RFQ173" s="991"/>
      <c r="RFR173" s="991"/>
      <c r="RFS173" s="991"/>
      <c r="RFT173" s="991"/>
      <c r="RFU173" s="991"/>
      <c r="RFV173" s="991"/>
      <c r="RFW173" s="991"/>
      <c r="RFX173" s="991"/>
      <c r="RFY173" s="991"/>
      <c r="RFZ173" s="991"/>
      <c r="RGA173" s="991"/>
      <c r="RGB173" s="991"/>
      <c r="RGC173" s="991"/>
      <c r="RGD173" s="991"/>
      <c r="RGE173" s="991"/>
      <c r="RGF173" s="991"/>
      <c r="RGG173" s="991"/>
      <c r="RGH173" s="991"/>
      <c r="RGI173" s="991"/>
      <c r="RGJ173" s="991"/>
      <c r="RGK173" s="991"/>
      <c r="RGL173" s="991"/>
      <c r="RGM173" s="991"/>
      <c r="RGN173" s="991"/>
      <c r="RGO173" s="991"/>
      <c r="RGP173" s="991"/>
      <c r="RGQ173" s="991"/>
      <c r="RGR173" s="991"/>
      <c r="RGS173" s="991"/>
      <c r="RGT173" s="991"/>
      <c r="RGU173" s="991"/>
      <c r="RGV173" s="991"/>
      <c r="RGW173" s="991"/>
      <c r="RGX173" s="991"/>
      <c r="RGY173" s="991"/>
      <c r="RGZ173" s="991"/>
      <c r="RHA173" s="991"/>
      <c r="RHB173" s="991"/>
      <c r="RHC173" s="991"/>
      <c r="RHD173" s="991"/>
      <c r="RHE173" s="991"/>
      <c r="RHF173" s="991"/>
      <c r="RHG173" s="991"/>
      <c r="RHH173" s="991"/>
      <c r="RHI173" s="991"/>
      <c r="RHJ173" s="991"/>
      <c r="RHK173" s="991"/>
      <c r="RHL173" s="991"/>
      <c r="RHM173" s="991"/>
      <c r="RHN173" s="991"/>
      <c r="RHO173" s="991"/>
      <c r="RHP173" s="991"/>
      <c r="RHQ173" s="991"/>
      <c r="RHR173" s="991"/>
      <c r="RHS173" s="991"/>
      <c r="RHT173" s="991"/>
      <c r="RHU173" s="991"/>
      <c r="RHV173" s="991"/>
      <c r="RHW173" s="991"/>
      <c r="RHX173" s="991"/>
      <c r="RHY173" s="991"/>
      <c r="RHZ173" s="991"/>
      <c r="RIA173" s="991"/>
      <c r="RIB173" s="991"/>
      <c r="RIC173" s="991"/>
      <c r="RID173" s="991"/>
      <c r="RIE173" s="991"/>
      <c r="RIF173" s="991"/>
      <c r="RIG173" s="991"/>
      <c r="RIH173" s="991"/>
      <c r="RII173" s="991"/>
      <c r="RIJ173" s="991"/>
      <c r="RIK173" s="991"/>
      <c r="RIL173" s="991"/>
      <c r="RIM173" s="991"/>
      <c r="RIN173" s="991"/>
      <c r="RIO173" s="991"/>
      <c r="RIP173" s="991"/>
      <c r="RIQ173" s="991"/>
      <c r="RIR173" s="991"/>
      <c r="RIS173" s="991"/>
      <c r="RIT173" s="991"/>
      <c r="RIU173" s="991"/>
      <c r="RIV173" s="991"/>
      <c r="RIW173" s="991"/>
      <c r="RIX173" s="991"/>
      <c r="RIY173" s="991"/>
      <c r="RIZ173" s="991"/>
      <c r="RJA173" s="991"/>
      <c r="RJB173" s="991"/>
      <c r="RJC173" s="991"/>
      <c r="RJD173" s="991"/>
      <c r="RJE173" s="991"/>
      <c r="RJF173" s="991"/>
      <c r="RJG173" s="991"/>
      <c r="RJH173" s="991"/>
      <c r="RJI173" s="991"/>
      <c r="RJJ173" s="991"/>
      <c r="RJK173" s="991"/>
      <c r="RJL173" s="991"/>
      <c r="RJM173" s="991"/>
      <c r="RJN173" s="991"/>
      <c r="RJO173" s="991"/>
      <c r="RJP173" s="991"/>
      <c r="RJQ173" s="991"/>
      <c r="RJR173" s="991"/>
      <c r="RJS173" s="991"/>
      <c r="RJT173" s="991"/>
      <c r="RJU173" s="991"/>
      <c r="RJV173" s="991"/>
      <c r="RJW173" s="991"/>
      <c r="RJX173" s="991"/>
      <c r="RJY173" s="991"/>
      <c r="RJZ173" s="991"/>
      <c r="RKA173" s="991"/>
      <c r="RKB173" s="991"/>
      <c r="RKC173" s="991"/>
      <c r="RKD173" s="991"/>
      <c r="RKE173" s="991"/>
      <c r="RKF173" s="991"/>
      <c r="RKG173" s="991"/>
      <c r="RKH173" s="991"/>
      <c r="RKI173" s="991"/>
      <c r="RKJ173" s="991"/>
      <c r="RKK173" s="991"/>
      <c r="RKL173" s="991"/>
      <c r="RKM173" s="991"/>
      <c r="RKN173" s="991"/>
      <c r="RKO173" s="991"/>
      <c r="RKP173" s="991"/>
      <c r="RKQ173" s="991"/>
      <c r="RKR173" s="991"/>
      <c r="RKS173" s="991"/>
      <c r="RKT173" s="991"/>
      <c r="RKU173" s="991"/>
      <c r="RKV173" s="991"/>
      <c r="RKW173" s="991"/>
      <c r="RKX173" s="991"/>
      <c r="RKY173" s="991"/>
      <c r="RKZ173" s="991"/>
      <c r="RLA173" s="991"/>
      <c r="RLB173" s="991"/>
      <c r="RLC173" s="991"/>
      <c r="RLD173" s="991"/>
      <c r="RLE173" s="991"/>
      <c r="RLF173" s="991"/>
      <c r="RLG173" s="991"/>
      <c r="RLH173" s="991"/>
      <c r="RLI173" s="991"/>
      <c r="RLJ173" s="991"/>
      <c r="RLK173" s="991"/>
      <c r="RLL173" s="991"/>
      <c r="RLM173" s="991"/>
      <c r="RLN173" s="991"/>
      <c r="RLO173" s="991"/>
      <c r="RLP173" s="991"/>
      <c r="RLQ173" s="991"/>
      <c r="RLR173" s="991"/>
      <c r="RLS173" s="991"/>
      <c r="RLT173" s="991"/>
      <c r="RLU173" s="991"/>
      <c r="RLV173" s="991"/>
      <c r="RLW173" s="991"/>
      <c r="RLX173" s="991"/>
      <c r="RLY173" s="991"/>
      <c r="RLZ173" s="991"/>
      <c r="RMA173" s="991"/>
      <c r="RMB173" s="991"/>
      <c r="RMC173" s="991"/>
      <c r="RMD173" s="991"/>
      <c r="RME173" s="991"/>
      <c r="RMF173" s="991"/>
      <c r="RMG173" s="991"/>
      <c r="RMH173" s="991"/>
      <c r="RMI173" s="991"/>
      <c r="RMJ173" s="991"/>
      <c r="RMK173" s="991"/>
      <c r="RML173" s="991"/>
      <c r="RMM173" s="991"/>
      <c r="RMN173" s="991"/>
      <c r="RMO173" s="991"/>
      <c r="RMP173" s="991"/>
      <c r="RMQ173" s="991"/>
      <c r="RMR173" s="991"/>
      <c r="RMS173" s="991"/>
      <c r="RMT173" s="991"/>
      <c r="RMU173" s="991"/>
      <c r="RMV173" s="991"/>
      <c r="RMW173" s="991"/>
      <c r="RMX173" s="991"/>
      <c r="RMY173" s="991"/>
      <c r="RMZ173" s="991"/>
      <c r="RNA173" s="991"/>
      <c r="RNB173" s="991"/>
      <c r="RNC173" s="991"/>
      <c r="RND173" s="991"/>
      <c r="RNE173" s="991"/>
      <c r="RNF173" s="991"/>
      <c r="RNG173" s="991"/>
      <c r="RNH173" s="991"/>
      <c r="RNI173" s="991"/>
      <c r="RNJ173" s="991"/>
      <c r="RNK173" s="991"/>
      <c r="RNL173" s="991"/>
      <c r="RNM173" s="991"/>
      <c r="RNN173" s="991"/>
      <c r="RNO173" s="991"/>
      <c r="RNP173" s="991"/>
      <c r="RNQ173" s="991"/>
      <c r="RNR173" s="991"/>
      <c r="RNS173" s="991"/>
      <c r="RNT173" s="991"/>
      <c r="RNU173" s="991"/>
      <c r="RNV173" s="991"/>
      <c r="RNW173" s="991"/>
      <c r="RNX173" s="991"/>
      <c r="RNY173" s="991"/>
      <c r="RNZ173" s="991"/>
      <c r="ROA173" s="991"/>
      <c r="ROB173" s="991"/>
      <c r="ROC173" s="991"/>
      <c r="ROD173" s="991"/>
      <c r="ROE173" s="991"/>
      <c r="ROF173" s="991"/>
      <c r="ROG173" s="991"/>
      <c r="ROH173" s="991"/>
      <c r="ROI173" s="991"/>
      <c r="ROJ173" s="991"/>
      <c r="ROK173" s="991"/>
      <c r="ROL173" s="991"/>
      <c r="ROM173" s="991"/>
      <c r="RON173" s="991"/>
      <c r="ROO173" s="991"/>
      <c r="ROP173" s="991"/>
      <c r="ROQ173" s="991"/>
      <c r="ROR173" s="991"/>
      <c r="ROS173" s="991"/>
      <c r="ROT173" s="991"/>
      <c r="ROU173" s="991"/>
      <c r="ROV173" s="991"/>
      <c r="ROW173" s="991"/>
      <c r="ROX173" s="991"/>
      <c r="ROY173" s="991"/>
      <c r="ROZ173" s="991"/>
      <c r="RPA173" s="991"/>
      <c r="RPB173" s="991"/>
      <c r="RPC173" s="991"/>
      <c r="RPD173" s="991"/>
      <c r="RPE173" s="991"/>
      <c r="RPF173" s="991"/>
      <c r="RPG173" s="991"/>
      <c r="RPH173" s="991"/>
      <c r="RPI173" s="991"/>
      <c r="RPJ173" s="991"/>
      <c r="RPK173" s="991"/>
      <c r="RPL173" s="991"/>
      <c r="RPM173" s="991"/>
      <c r="RPN173" s="991"/>
      <c r="RPO173" s="991"/>
      <c r="RPP173" s="991"/>
      <c r="RPQ173" s="991"/>
      <c r="RPR173" s="991"/>
      <c r="RPS173" s="991"/>
      <c r="RPT173" s="991"/>
      <c r="RPU173" s="991"/>
      <c r="RPV173" s="991"/>
      <c r="RPW173" s="991"/>
      <c r="RPX173" s="991"/>
      <c r="RPY173" s="991"/>
      <c r="RPZ173" s="991"/>
      <c r="RQA173" s="991"/>
      <c r="RQB173" s="991"/>
      <c r="RQC173" s="991"/>
      <c r="RQD173" s="991"/>
      <c r="RQE173" s="991"/>
      <c r="RQF173" s="991"/>
      <c r="RQG173" s="991"/>
      <c r="RQH173" s="991"/>
      <c r="RQI173" s="991"/>
      <c r="RQJ173" s="991"/>
      <c r="RQK173" s="991"/>
      <c r="RQL173" s="991"/>
      <c r="RQM173" s="991"/>
      <c r="RQN173" s="991"/>
      <c r="RQO173" s="991"/>
      <c r="RQP173" s="991"/>
      <c r="RQQ173" s="991"/>
      <c r="RQR173" s="991"/>
      <c r="RQS173" s="991"/>
      <c r="RQT173" s="991"/>
      <c r="RQU173" s="991"/>
      <c r="RQV173" s="991"/>
      <c r="RQW173" s="991"/>
      <c r="RQX173" s="991"/>
      <c r="RQY173" s="991"/>
      <c r="RQZ173" s="991"/>
      <c r="RRA173" s="991"/>
      <c r="RRB173" s="991"/>
      <c r="RRC173" s="991"/>
      <c r="RRD173" s="991"/>
      <c r="RRE173" s="991"/>
      <c r="RRF173" s="991"/>
      <c r="RRG173" s="991"/>
      <c r="RRH173" s="991"/>
      <c r="RRI173" s="991"/>
      <c r="RRJ173" s="991"/>
      <c r="RRK173" s="991"/>
      <c r="RRL173" s="991"/>
      <c r="RRM173" s="991"/>
      <c r="RRN173" s="991"/>
      <c r="RRO173" s="991"/>
      <c r="RRP173" s="991"/>
      <c r="RRQ173" s="991"/>
      <c r="RRR173" s="991"/>
      <c r="RRS173" s="991"/>
      <c r="RRT173" s="991"/>
      <c r="RRU173" s="991"/>
      <c r="RRV173" s="991"/>
      <c r="RRW173" s="991"/>
      <c r="RRX173" s="991"/>
      <c r="RRY173" s="991"/>
      <c r="RRZ173" s="991"/>
      <c r="RSA173" s="991"/>
      <c r="RSB173" s="991"/>
      <c r="RSC173" s="991"/>
      <c r="RSD173" s="991"/>
      <c r="RSE173" s="991"/>
      <c r="RSF173" s="991"/>
      <c r="RSG173" s="991"/>
      <c r="RSH173" s="991"/>
      <c r="RSI173" s="991"/>
      <c r="RSJ173" s="991"/>
      <c r="RSK173" s="991"/>
      <c r="RSL173" s="991"/>
      <c r="RSM173" s="991"/>
      <c r="RSN173" s="991"/>
      <c r="RSO173" s="991"/>
      <c r="RSP173" s="991"/>
      <c r="RSQ173" s="991"/>
      <c r="RSR173" s="991"/>
      <c r="RSS173" s="991"/>
      <c r="RST173" s="991"/>
      <c r="RSU173" s="991"/>
      <c r="RSV173" s="991"/>
      <c r="RSW173" s="991"/>
      <c r="RSX173" s="991"/>
      <c r="RSY173" s="991"/>
      <c r="RSZ173" s="991"/>
      <c r="RTA173" s="991"/>
      <c r="RTB173" s="991"/>
      <c r="RTC173" s="991"/>
      <c r="RTD173" s="991"/>
      <c r="RTE173" s="991"/>
      <c r="RTF173" s="991"/>
      <c r="RTG173" s="991"/>
      <c r="RTH173" s="991"/>
      <c r="RTI173" s="991"/>
      <c r="RTJ173" s="991"/>
      <c r="RTK173" s="991"/>
      <c r="RTL173" s="991"/>
      <c r="RTM173" s="991"/>
      <c r="RTN173" s="991"/>
      <c r="RTO173" s="991"/>
      <c r="RTP173" s="991"/>
      <c r="RTQ173" s="991"/>
      <c r="RTR173" s="991"/>
      <c r="RTS173" s="991"/>
      <c r="RTT173" s="991"/>
      <c r="RTU173" s="991"/>
      <c r="RTV173" s="991"/>
      <c r="RTW173" s="991"/>
      <c r="RTX173" s="991"/>
      <c r="RTY173" s="991"/>
      <c r="RTZ173" s="991"/>
      <c r="RUA173" s="991"/>
      <c r="RUB173" s="991"/>
      <c r="RUC173" s="991"/>
      <c r="RUD173" s="991"/>
      <c r="RUE173" s="991"/>
      <c r="RUF173" s="991"/>
      <c r="RUG173" s="991"/>
      <c r="RUH173" s="991"/>
      <c r="RUI173" s="991"/>
      <c r="RUJ173" s="991"/>
      <c r="RUK173" s="991"/>
      <c r="RUL173" s="991"/>
      <c r="RUM173" s="991"/>
      <c r="RUN173" s="991"/>
      <c r="RUO173" s="991"/>
      <c r="RUP173" s="991"/>
      <c r="RUQ173" s="991"/>
      <c r="RUR173" s="991"/>
      <c r="RUS173" s="991"/>
      <c r="RUT173" s="991"/>
      <c r="RUU173" s="991"/>
      <c r="RUV173" s="991"/>
      <c r="RUW173" s="991"/>
      <c r="RUX173" s="991"/>
      <c r="RUY173" s="991"/>
      <c r="RUZ173" s="991"/>
      <c r="RVA173" s="991"/>
      <c r="RVB173" s="991"/>
      <c r="RVC173" s="991"/>
      <c r="RVD173" s="991"/>
      <c r="RVE173" s="991"/>
      <c r="RVF173" s="991"/>
      <c r="RVG173" s="991"/>
      <c r="RVH173" s="991"/>
      <c r="RVI173" s="991"/>
      <c r="RVJ173" s="991"/>
      <c r="RVK173" s="991"/>
      <c r="RVL173" s="991"/>
      <c r="RVM173" s="991"/>
      <c r="RVN173" s="991"/>
      <c r="RVO173" s="991"/>
      <c r="RVP173" s="991"/>
      <c r="RVQ173" s="991"/>
      <c r="RVR173" s="991"/>
      <c r="RVS173" s="991"/>
      <c r="RVT173" s="991"/>
      <c r="RVU173" s="991"/>
      <c r="RVV173" s="991"/>
      <c r="RVW173" s="991"/>
      <c r="RVX173" s="991"/>
      <c r="RVY173" s="991"/>
      <c r="RVZ173" s="991"/>
      <c r="RWA173" s="991"/>
      <c r="RWB173" s="991"/>
      <c r="RWC173" s="991"/>
      <c r="RWD173" s="991"/>
      <c r="RWE173" s="991"/>
      <c r="RWF173" s="991"/>
      <c r="RWG173" s="991"/>
      <c r="RWH173" s="991"/>
      <c r="RWI173" s="991"/>
      <c r="RWJ173" s="991"/>
      <c r="RWK173" s="991"/>
      <c r="RWL173" s="991"/>
      <c r="RWM173" s="991"/>
      <c r="RWN173" s="991"/>
      <c r="RWO173" s="991"/>
      <c r="RWP173" s="991"/>
      <c r="RWQ173" s="991"/>
      <c r="RWR173" s="991"/>
      <c r="RWS173" s="991"/>
      <c r="RWT173" s="991"/>
      <c r="RWU173" s="991"/>
      <c r="RWV173" s="991"/>
      <c r="RWW173" s="991"/>
      <c r="RWX173" s="991"/>
      <c r="RWY173" s="991"/>
      <c r="RWZ173" s="991"/>
      <c r="RXA173" s="991"/>
      <c r="RXB173" s="991"/>
      <c r="RXC173" s="991"/>
      <c r="RXD173" s="991"/>
      <c r="RXE173" s="991"/>
      <c r="RXF173" s="991"/>
      <c r="RXG173" s="991"/>
      <c r="RXH173" s="991"/>
      <c r="RXI173" s="991"/>
      <c r="RXJ173" s="991"/>
      <c r="RXK173" s="991"/>
      <c r="RXL173" s="991"/>
      <c r="RXM173" s="991"/>
      <c r="RXN173" s="991"/>
      <c r="RXO173" s="991"/>
      <c r="RXP173" s="991"/>
      <c r="RXQ173" s="991"/>
      <c r="RXR173" s="991"/>
      <c r="RXS173" s="991"/>
      <c r="RXT173" s="991"/>
      <c r="RXU173" s="991"/>
      <c r="RXV173" s="991"/>
      <c r="RXW173" s="991"/>
      <c r="RXX173" s="991"/>
      <c r="RXY173" s="991"/>
      <c r="RXZ173" s="991"/>
      <c r="RYA173" s="991"/>
      <c r="RYB173" s="991"/>
      <c r="RYC173" s="991"/>
      <c r="RYD173" s="991"/>
      <c r="RYE173" s="991"/>
      <c r="RYF173" s="991"/>
      <c r="RYG173" s="991"/>
      <c r="RYH173" s="991"/>
      <c r="RYI173" s="991"/>
      <c r="RYJ173" s="991"/>
      <c r="RYK173" s="991"/>
      <c r="RYL173" s="991"/>
      <c r="RYM173" s="991"/>
      <c r="RYN173" s="991"/>
      <c r="RYO173" s="991"/>
      <c r="RYP173" s="991"/>
      <c r="RYQ173" s="991"/>
      <c r="RYR173" s="991"/>
      <c r="RYS173" s="991"/>
      <c r="RYT173" s="991"/>
      <c r="RYU173" s="991"/>
      <c r="RYV173" s="991"/>
      <c r="RYW173" s="991"/>
      <c r="RYX173" s="991"/>
      <c r="RYY173" s="991"/>
      <c r="RYZ173" s="991"/>
      <c r="RZA173" s="991"/>
      <c r="RZB173" s="991"/>
      <c r="RZC173" s="991"/>
      <c r="RZD173" s="991"/>
      <c r="RZE173" s="991"/>
      <c r="RZF173" s="991"/>
      <c r="RZG173" s="991"/>
      <c r="RZH173" s="991"/>
      <c r="RZI173" s="991"/>
      <c r="RZJ173" s="991"/>
      <c r="RZK173" s="991"/>
      <c r="RZL173" s="991"/>
      <c r="RZM173" s="991"/>
      <c r="RZN173" s="991"/>
      <c r="RZO173" s="991"/>
      <c r="RZP173" s="991"/>
      <c r="RZQ173" s="991"/>
      <c r="RZR173" s="991"/>
      <c r="RZS173" s="991"/>
      <c r="RZT173" s="991"/>
      <c r="RZU173" s="991"/>
      <c r="RZV173" s="991"/>
      <c r="RZW173" s="991"/>
      <c r="RZX173" s="991"/>
      <c r="RZY173" s="991"/>
      <c r="RZZ173" s="991"/>
      <c r="SAA173" s="991"/>
      <c r="SAB173" s="991"/>
      <c r="SAC173" s="991"/>
      <c r="SAD173" s="991"/>
      <c r="SAE173" s="991"/>
      <c r="SAF173" s="991"/>
      <c r="SAG173" s="991"/>
      <c r="SAH173" s="991"/>
      <c r="SAI173" s="991"/>
      <c r="SAJ173" s="991"/>
      <c r="SAK173" s="991"/>
      <c r="SAL173" s="991"/>
      <c r="SAM173" s="991"/>
      <c r="SAN173" s="991"/>
      <c r="SAO173" s="991"/>
      <c r="SAP173" s="991"/>
      <c r="SAQ173" s="991"/>
      <c r="SAR173" s="991"/>
      <c r="SAS173" s="991"/>
      <c r="SAT173" s="991"/>
      <c r="SAU173" s="991"/>
      <c r="SAV173" s="991"/>
      <c r="SAW173" s="991"/>
      <c r="SAX173" s="991"/>
      <c r="SAY173" s="991"/>
      <c r="SAZ173" s="991"/>
      <c r="SBA173" s="991"/>
      <c r="SBB173" s="991"/>
      <c r="SBC173" s="991"/>
      <c r="SBD173" s="991"/>
      <c r="SBE173" s="991"/>
      <c r="SBF173" s="991"/>
      <c r="SBG173" s="991"/>
      <c r="SBH173" s="991"/>
      <c r="SBI173" s="991"/>
      <c r="SBJ173" s="991"/>
      <c r="SBK173" s="991"/>
      <c r="SBL173" s="991"/>
      <c r="SBM173" s="991"/>
      <c r="SBN173" s="991"/>
      <c r="SBO173" s="991"/>
      <c r="SBP173" s="991"/>
      <c r="SBQ173" s="991"/>
      <c r="SBR173" s="991"/>
      <c r="SBS173" s="991"/>
      <c r="SBT173" s="991"/>
      <c r="SBU173" s="991"/>
      <c r="SBV173" s="991"/>
      <c r="SBW173" s="991"/>
      <c r="SBX173" s="991"/>
      <c r="SBY173" s="991"/>
      <c r="SBZ173" s="991"/>
      <c r="SCA173" s="991"/>
      <c r="SCB173" s="991"/>
      <c r="SCC173" s="991"/>
      <c r="SCD173" s="991"/>
      <c r="SCE173" s="991"/>
      <c r="SCF173" s="991"/>
      <c r="SCG173" s="991"/>
      <c r="SCH173" s="991"/>
      <c r="SCI173" s="991"/>
      <c r="SCJ173" s="991"/>
      <c r="SCK173" s="991"/>
      <c r="SCL173" s="991"/>
      <c r="SCM173" s="991"/>
      <c r="SCN173" s="991"/>
      <c r="SCO173" s="991"/>
      <c r="SCP173" s="991"/>
      <c r="SCQ173" s="991"/>
      <c r="SCR173" s="991"/>
      <c r="SCS173" s="991"/>
      <c r="SCT173" s="991"/>
      <c r="SCU173" s="991"/>
      <c r="SCV173" s="991"/>
      <c r="SCW173" s="991"/>
      <c r="SCX173" s="991"/>
      <c r="SCY173" s="991"/>
      <c r="SCZ173" s="991"/>
      <c r="SDA173" s="991"/>
      <c r="SDB173" s="991"/>
      <c r="SDC173" s="991"/>
      <c r="SDD173" s="991"/>
      <c r="SDE173" s="991"/>
      <c r="SDF173" s="991"/>
      <c r="SDG173" s="991"/>
      <c r="SDH173" s="991"/>
      <c r="SDI173" s="991"/>
      <c r="SDJ173" s="991"/>
      <c r="SDK173" s="991"/>
      <c r="SDL173" s="991"/>
      <c r="SDM173" s="991"/>
      <c r="SDN173" s="991"/>
      <c r="SDO173" s="991"/>
      <c r="SDP173" s="991"/>
      <c r="SDQ173" s="991"/>
      <c r="SDR173" s="991"/>
      <c r="SDS173" s="991"/>
      <c r="SDT173" s="991"/>
      <c r="SDU173" s="991"/>
      <c r="SDV173" s="991"/>
      <c r="SDW173" s="991"/>
      <c r="SDX173" s="991"/>
      <c r="SDY173" s="991"/>
      <c r="SDZ173" s="991"/>
      <c r="SEA173" s="991"/>
      <c r="SEB173" s="991"/>
      <c r="SEC173" s="991"/>
      <c r="SED173" s="991"/>
      <c r="SEE173" s="991"/>
      <c r="SEF173" s="991"/>
      <c r="SEG173" s="991"/>
      <c r="SEH173" s="991"/>
      <c r="SEI173" s="991"/>
      <c r="SEJ173" s="991"/>
      <c r="SEK173" s="991"/>
      <c r="SEL173" s="991"/>
      <c r="SEM173" s="991"/>
      <c r="SEN173" s="991"/>
      <c r="SEO173" s="991"/>
      <c r="SEP173" s="991"/>
      <c r="SEQ173" s="991"/>
      <c r="SER173" s="991"/>
      <c r="SES173" s="991"/>
      <c r="SET173" s="991"/>
      <c r="SEU173" s="991"/>
      <c r="SEV173" s="991"/>
      <c r="SEW173" s="991"/>
      <c r="SEX173" s="991"/>
      <c r="SEY173" s="991"/>
      <c r="SEZ173" s="991"/>
      <c r="SFA173" s="991"/>
      <c r="SFB173" s="991"/>
      <c r="SFC173" s="991"/>
      <c r="SFD173" s="991"/>
      <c r="SFE173" s="991"/>
      <c r="SFF173" s="991"/>
      <c r="SFG173" s="991"/>
      <c r="SFH173" s="991"/>
      <c r="SFI173" s="991"/>
      <c r="SFJ173" s="991"/>
      <c r="SFK173" s="991"/>
      <c r="SFL173" s="991"/>
      <c r="SFM173" s="991"/>
      <c r="SFN173" s="991"/>
      <c r="SFO173" s="991"/>
      <c r="SFP173" s="991"/>
      <c r="SFQ173" s="991"/>
      <c r="SFR173" s="991"/>
      <c r="SFS173" s="991"/>
      <c r="SFT173" s="991"/>
      <c r="SFU173" s="991"/>
      <c r="SFV173" s="991"/>
      <c r="SFW173" s="991"/>
      <c r="SFX173" s="991"/>
      <c r="SFY173" s="991"/>
      <c r="SFZ173" s="991"/>
      <c r="SGA173" s="991"/>
      <c r="SGB173" s="991"/>
      <c r="SGC173" s="991"/>
      <c r="SGD173" s="991"/>
      <c r="SGE173" s="991"/>
      <c r="SGF173" s="991"/>
      <c r="SGG173" s="991"/>
      <c r="SGH173" s="991"/>
      <c r="SGI173" s="991"/>
      <c r="SGJ173" s="991"/>
      <c r="SGK173" s="991"/>
      <c r="SGL173" s="991"/>
      <c r="SGM173" s="991"/>
      <c r="SGN173" s="991"/>
      <c r="SGO173" s="991"/>
      <c r="SGP173" s="991"/>
      <c r="SGQ173" s="991"/>
      <c r="SGR173" s="991"/>
      <c r="SGS173" s="991"/>
      <c r="SGT173" s="991"/>
      <c r="SGU173" s="991"/>
      <c r="SGV173" s="991"/>
      <c r="SGW173" s="991"/>
      <c r="SGX173" s="991"/>
      <c r="SGY173" s="991"/>
      <c r="SGZ173" s="991"/>
      <c r="SHA173" s="991"/>
      <c r="SHB173" s="991"/>
      <c r="SHC173" s="991"/>
      <c r="SHD173" s="991"/>
      <c r="SHE173" s="991"/>
      <c r="SHF173" s="991"/>
      <c r="SHG173" s="991"/>
      <c r="SHH173" s="991"/>
      <c r="SHI173" s="991"/>
      <c r="SHJ173" s="991"/>
      <c r="SHK173" s="991"/>
      <c r="SHL173" s="991"/>
      <c r="SHM173" s="991"/>
      <c r="SHN173" s="991"/>
      <c r="SHO173" s="991"/>
      <c r="SHP173" s="991"/>
      <c r="SHQ173" s="991"/>
      <c r="SHR173" s="991"/>
      <c r="SHS173" s="991"/>
      <c r="SHT173" s="991"/>
      <c r="SHU173" s="991"/>
      <c r="SHV173" s="991"/>
      <c r="SHW173" s="991"/>
      <c r="SHX173" s="991"/>
      <c r="SHY173" s="991"/>
      <c r="SHZ173" s="991"/>
      <c r="SIA173" s="991"/>
      <c r="SIB173" s="991"/>
      <c r="SIC173" s="991"/>
      <c r="SID173" s="991"/>
      <c r="SIE173" s="991"/>
      <c r="SIF173" s="991"/>
      <c r="SIG173" s="991"/>
      <c r="SIH173" s="991"/>
      <c r="SII173" s="991"/>
      <c r="SIJ173" s="991"/>
      <c r="SIK173" s="991"/>
      <c r="SIL173" s="991"/>
      <c r="SIM173" s="991"/>
      <c r="SIN173" s="991"/>
      <c r="SIO173" s="991"/>
      <c r="SIP173" s="991"/>
      <c r="SIQ173" s="991"/>
      <c r="SIR173" s="991"/>
      <c r="SIS173" s="991"/>
      <c r="SIT173" s="991"/>
      <c r="SIU173" s="991"/>
      <c r="SIV173" s="991"/>
      <c r="SIW173" s="991"/>
      <c r="SIX173" s="991"/>
      <c r="SIY173" s="991"/>
      <c r="SIZ173" s="991"/>
      <c r="SJA173" s="991"/>
      <c r="SJB173" s="991"/>
      <c r="SJC173" s="991"/>
      <c r="SJD173" s="991"/>
      <c r="SJE173" s="991"/>
      <c r="SJF173" s="991"/>
      <c r="SJG173" s="991"/>
      <c r="SJH173" s="991"/>
      <c r="SJI173" s="991"/>
      <c r="SJJ173" s="991"/>
      <c r="SJK173" s="991"/>
      <c r="SJL173" s="991"/>
      <c r="SJM173" s="991"/>
      <c r="SJN173" s="991"/>
      <c r="SJO173" s="991"/>
      <c r="SJP173" s="991"/>
      <c r="SJQ173" s="991"/>
      <c r="SJR173" s="991"/>
      <c r="SJS173" s="991"/>
      <c r="SJT173" s="991"/>
      <c r="SJU173" s="991"/>
      <c r="SJV173" s="991"/>
      <c r="SJW173" s="991"/>
      <c r="SJX173" s="991"/>
      <c r="SJY173" s="991"/>
      <c r="SJZ173" s="991"/>
      <c r="SKA173" s="991"/>
      <c r="SKB173" s="991"/>
      <c r="SKC173" s="991"/>
      <c r="SKD173" s="991"/>
      <c r="SKE173" s="991"/>
      <c r="SKF173" s="991"/>
      <c r="SKG173" s="991"/>
      <c r="SKH173" s="991"/>
      <c r="SKI173" s="991"/>
      <c r="SKJ173" s="991"/>
      <c r="SKK173" s="991"/>
      <c r="SKL173" s="991"/>
      <c r="SKM173" s="991"/>
      <c r="SKN173" s="991"/>
      <c r="SKO173" s="991"/>
      <c r="SKP173" s="991"/>
      <c r="SKQ173" s="991"/>
      <c r="SKR173" s="991"/>
      <c r="SKS173" s="991"/>
      <c r="SKT173" s="991"/>
      <c r="SKU173" s="991"/>
      <c r="SKV173" s="991"/>
      <c r="SKW173" s="991"/>
      <c r="SKX173" s="991"/>
      <c r="SKY173" s="991"/>
      <c r="SKZ173" s="991"/>
      <c r="SLA173" s="991"/>
      <c r="SLB173" s="991"/>
      <c r="SLC173" s="991"/>
      <c r="SLD173" s="991"/>
      <c r="SLE173" s="991"/>
      <c r="SLF173" s="991"/>
      <c r="SLG173" s="991"/>
      <c r="SLH173" s="991"/>
      <c r="SLI173" s="991"/>
      <c r="SLJ173" s="991"/>
      <c r="SLK173" s="991"/>
      <c r="SLL173" s="991"/>
      <c r="SLM173" s="991"/>
      <c r="SLN173" s="991"/>
      <c r="SLO173" s="991"/>
      <c r="SLP173" s="991"/>
      <c r="SLQ173" s="991"/>
      <c r="SLR173" s="991"/>
      <c r="SLS173" s="991"/>
      <c r="SLT173" s="991"/>
      <c r="SLU173" s="991"/>
      <c r="SLV173" s="991"/>
      <c r="SLW173" s="991"/>
      <c r="SLX173" s="991"/>
      <c r="SLY173" s="991"/>
      <c r="SLZ173" s="991"/>
      <c r="SMA173" s="991"/>
      <c r="SMB173" s="991"/>
      <c r="SMC173" s="991"/>
      <c r="SMD173" s="991"/>
      <c r="SME173" s="991"/>
      <c r="SMF173" s="991"/>
      <c r="SMG173" s="991"/>
      <c r="SMH173" s="991"/>
      <c r="SMI173" s="991"/>
      <c r="SMJ173" s="991"/>
      <c r="SMK173" s="991"/>
      <c r="SML173" s="991"/>
      <c r="SMM173" s="991"/>
      <c r="SMN173" s="991"/>
      <c r="SMO173" s="991"/>
      <c r="SMP173" s="991"/>
      <c r="SMQ173" s="991"/>
      <c r="SMR173" s="991"/>
      <c r="SMS173" s="991"/>
      <c r="SMT173" s="991"/>
      <c r="SMU173" s="991"/>
      <c r="SMV173" s="991"/>
      <c r="SMW173" s="991"/>
      <c r="SMX173" s="991"/>
      <c r="SMY173" s="991"/>
      <c r="SMZ173" s="991"/>
      <c r="SNA173" s="991"/>
      <c r="SNB173" s="991"/>
      <c r="SNC173" s="991"/>
      <c r="SND173" s="991"/>
      <c r="SNE173" s="991"/>
      <c r="SNF173" s="991"/>
      <c r="SNG173" s="991"/>
      <c r="SNH173" s="991"/>
      <c r="SNI173" s="991"/>
      <c r="SNJ173" s="991"/>
      <c r="SNK173" s="991"/>
      <c r="SNL173" s="991"/>
      <c r="SNM173" s="991"/>
      <c r="SNN173" s="991"/>
      <c r="SNO173" s="991"/>
      <c r="SNP173" s="991"/>
      <c r="SNQ173" s="991"/>
      <c r="SNR173" s="991"/>
      <c r="SNS173" s="991"/>
      <c r="SNT173" s="991"/>
      <c r="SNU173" s="991"/>
      <c r="SNV173" s="991"/>
      <c r="SNW173" s="991"/>
      <c r="SNX173" s="991"/>
      <c r="SNY173" s="991"/>
      <c r="SNZ173" s="991"/>
      <c r="SOA173" s="991"/>
      <c r="SOB173" s="991"/>
      <c r="SOC173" s="991"/>
      <c r="SOD173" s="991"/>
      <c r="SOE173" s="991"/>
      <c r="SOF173" s="991"/>
      <c r="SOG173" s="991"/>
      <c r="SOH173" s="991"/>
      <c r="SOI173" s="991"/>
      <c r="SOJ173" s="991"/>
      <c r="SOK173" s="991"/>
      <c r="SOL173" s="991"/>
      <c r="SOM173" s="991"/>
      <c r="SON173" s="991"/>
      <c r="SOO173" s="991"/>
      <c r="SOP173" s="991"/>
      <c r="SOQ173" s="991"/>
      <c r="SOR173" s="991"/>
      <c r="SOS173" s="991"/>
      <c r="SOT173" s="991"/>
      <c r="SOU173" s="991"/>
      <c r="SOV173" s="991"/>
      <c r="SOW173" s="991"/>
      <c r="SOX173" s="991"/>
      <c r="SOY173" s="991"/>
      <c r="SOZ173" s="991"/>
      <c r="SPA173" s="991"/>
      <c r="SPB173" s="991"/>
      <c r="SPC173" s="991"/>
      <c r="SPD173" s="991"/>
      <c r="SPE173" s="991"/>
      <c r="SPF173" s="991"/>
      <c r="SPG173" s="991"/>
      <c r="SPH173" s="991"/>
      <c r="SPI173" s="991"/>
      <c r="SPJ173" s="991"/>
      <c r="SPK173" s="991"/>
      <c r="SPL173" s="991"/>
      <c r="SPM173" s="991"/>
      <c r="SPN173" s="991"/>
      <c r="SPO173" s="991"/>
      <c r="SPP173" s="991"/>
      <c r="SPQ173" s="991"/>
      <c r="SPR173" s="991"/>
      <c r="SPS173" s="991"/>
      <c r="SPT173" s="991"/>
      <c r="SPU173" s="991"/>
      <c r="SPV173" s="991"/>
      <c r="SPW173" s="991"/>
      <c r="SPX173" s="991"/>
      <c r="SPY173" s="991"/>
      <c r="SPZ173" s="991"/>
      <c r="SQA173" s="991"/>
      <c r="SQB173" s="991"/>
      <c r="SQC173" s="991"/>
      <c r="SQD173" s="991"/>
      <c r="SQE173" s="991"/>
      <c r="SQF173" s="991"/>
      <c r="SQG173" s="991"/>
      <c r="SQH173" s="991"/>
      <c r="SQI173" s="991"/>
      <c r="SQJ173" s="991"/>
      <c r="SQK173" s="991"/>
      <c r="SQL173" s="991"/>
      <c r="SQM173" s="991"/>
      <c r="SQN173" s="991"/>
      <c r="SQO173" s="991"/>
      <c r="SQP173" s="991"/>
      <c r="SQQ173" s="991"/>
      <c r="SQR173" s="991"/>
      <c r="SQS173" s="991"/>
      <c r="SQT173" s="991"/>
      <c r="SQU173" s="991"/>
      <c r="SQV173" s="991"/>
      <c r="SQW173" s="991"/>
      <c r="SQX173" s="991"/>
      <c r="SQY173" s="991"/>
      <c r="SQZ173" s="991"/>
      <c r="SRA173" s="991"/>
      <c r="SRB173" s="991"/>
      <c r="SRC173" s="991"/>
      <c r="SRD173" s="991"/>
      <c r="SRE173" s="991"/>
      <c r="SRF173" s="991"/>
      <c r="SRG173" s="991"/>
      <c r="SRH173" s="991"/>
      <c r="SRI173" s="991"/>
      <c r="SRJ173" s="991"/>
      <c r="SRK173" s="991"/>
      <c r="SRL173" s="991"/>
      <c r="SRM173" s="991"/>
      <c r="SRN173" s="991"/>
      <c r="SRO173" s="991"/>
      <c r="SRP173" s="991"/>
      <c r="SRQ173" s="991"/>
      <c r="SRR173" s="991"/>
      <c r="SRS173" s="991"/>
      <c r="SRT173" s="991"/>
      <c r="SRU173" s="991"/>
      <c r="SRV173" s="991"/>
      <c r="SRW173" s="991"/>
      <c r="SRX173" s="991"/>
      <c r="SRY173" s="991"/>
      <c r="SRZ173" s="991"/>
      <c r="SSA173" s="991"/>
      <c r="SSB173" s="991"/>
      <c r="SSC173" s="991"/>
      <c r="SSD173" s="991"/>
      <c r="SSE173" s="991"/>
      <c r="SSF173" s="991"/>
      <c r="SSG173" s="991"/>
      <c r="SSH173" s="991"/>
      <c r="SSI173" s="991"/>
      <c r="SSJ173" s="991"/>
      <c r="SSK173" s="991"/>
      <c r="SSL173" s="991"/>
      <c r="SSM173" s="991"/>
      <c r="SSN173" s="991"/>
      <c r="SSO173" s="991"/>
      <c r="SSP173" s="991"/>
      <c r="SSQ173" s="991"/>
      <c r="SSR173" s="991"/>
      <c r="SSS173" s="991"/>
      <c r="SST173" s="991"/>
      <c r="SSU173" s="991"/>
      <c r="SSV173" s="991"/>
      <c r="SSW173" s="991"/>
      <c r="SSX173" s="991"/>
      <c r="SSY173" s="991"/>
      <c r="SSZ173" s="991"/>
      <c r="STA173" s="991"/>
      <c r="STB173" s="991"/>
      <c r="STC173" s="991"/>
      <c r="STD173" s="991"/>
      <c r="STE173" s="991"/>
      <c r="STF173" s="991"/>
      <c r="STG173" s="991"/>
      <c r="STH173" s="991"/>
      <c r="STI173" s="991"/>
      <c r="STJ173" s="991"/>
      <c r="STK173" s="991"/>
      <c r="STL173" s="991"/>
      <c r="STM173" s="991"/>
      <c r="STN173" s="991"/>
      <c r="STO173" s="991"/>
      <c r="STP173" s="991"/>
      <c r="STQ173" s="991"/>
      <c r="STR173" s="991"/>
      <c r="STS173" s="991"/>
      <c r="STT173" s="991"/>
      <c r="STU173" s="991"/>
      <c r="STV173" s="991"/>
      <c r="STW173" s="991"/>
      <c r="STX173" s="991"/>
      <c r="STY173" s="991"/>
      <c r="STZ173" s="991"/>
      <c r="SUA173" s="991"/>
      <c r="SUB173" s="991"/>
      <c r="SUC173" s="991"/>
      <c r="SUD173" s="991"/>
      <c r="SUE173" s="991"/>
      <c r="SUF173" s="991"/>
      <c r="SUG173" s="991"/>
      <c r="SUH173" s="991"/>
      <c r="SUI173" s="991"/>
      <c r="SUJ173" s="991"/>
      <c r="SUK173" s="991"/>
      <c r="SUL173" s="991"/>
      <c r="SUM173" s="991"/>
      <c r="SUN173" s="991"/>
      <c r="SUO173" s="991"/>
      <c r="SUP173" s="991"/>
      <c r="SUQ173" s="991"/>
      <c r="SUR173" s="991"/>
      <c r="SUS173" s="991"/>
      <c r="SUT173" s="991"/>
      <c r="SUU173" s="991"/>
      <c r="SUV173" s="991"/>
      <c r="SUW173" s="991"/>
      <c r="SUX173" s="991"/>
      <c r="SUY173" s="991"/>
      <c r="SUZ173" s="991"/>
      <c r="SVA173" s="991"/>
      <c r="SVB173" s="991"/>
      <c r="SVC173" s="991"/>
      <c r="SVD173" s="991"/>
      <c r="SVE173" s="991"/>
      <c r="SVF173" s="991"/>
      <c r="SVG173" s="991"/>
      <c r="SVH173" s="991"/>
      <c r="SVI173" s="991"/>
      <c r="SVJ173" s="991"/>
      <c r="SVK173" s="991"/>
      <c r="SVL173" s="991"/>
      <c r="SVM173" s="991"/>
      <c r="SVN173" s="991"/>
      <c r="SVO173" s="991"/>
      <c r="SVP173" s="991"/>
      <c r="SVQ173" s="991"/>
      <c r="SVR173" s="991"/>
      <c r="SVS173" s="991"/>
      <c r="SVT173" s="991"/>
      <c r="SVU173" s="991"/>
      <c r="SVV173" s="991"/>
      <c r="SVW173" s="991"/>
      <c r="SVX173" s="991"/>
      <c r="SVY173" s="991"/>
      <c r="SVZ173" s="991"/>
      <c r="SWA173" s="991"/>
      <c r="SWB173" s="991"/>
      <c r="SWC173" s="991"/>
      <c r="SWD173" s="991"/>
      <c r="SWE173" s="991"/>
      <c r="SWF173" s="991"/>
      <c r="SWG173" s="991"/>
      <c r="SWH173" s="991"/>
      <c r="SWI173" s="991"/>
      <c r="SWJ173" s="991"/>
      <c r="SWK173" s="991"/>
      <c r="SWL173" s="991"/>
      <c r="SWM173" s="991"/>
      <c r="SWN173" s="991"/>
      <c r="SWO173" s="991"/>
      <c r="SWP173" s="991"/>
      <c r="SWQ173" s="991"/>
      <c r="SWR173" s="991"/>
      <c r="SWS173" s="991"/>
      <c r="SWT173" s="991"/>
      <c r="SWU173" s="991"/>
      <c r="SWV173" s="991"/>
      <c r="SWW173" s="991"/>
      <c r="SWX173" s="991"/>
      <c r="SWY173" s="991"/>
      <c r="SWZ173" s="991"/>
      <c r="SXA173" s="991"/>
      <c r="SXB173" s="991"/>
      <c r="SXC173" s="991"/>
      <c r="SXD173" s="991"/>
      <c r="SXE173" s="991"/>
      <c r="SXF173" s="991"/>
      <c r="SXG173" s="991"/>
      <c r="SXH173" s="991"/>
      <c r="SXI173" s="991"/>
      <c r="SXJ173" s="991"/>
      <c r="SXK173" s="991"/>
      <c r="SXL173" s="991"/>
      <c r="SXM173" s="991"/>
      <c r="SXN173" s="991"/>
      <c r="SXO173" s="991"/>
      <c r="SXP173" s="991"/>
      <c r="SXQ173" s="991"/>
      <c r="SXR173" s="991"/>
      <c r="SXS173" s="991"/>
      <c r="SXT173" s="991"/>
      <c r="SXU173" s="991"/>
      <c r="SXV173" s="991"/>
      <c r="SXW173" s="991"/>
      <c r="SXX173" s="991"/>
      <c r="SXY173" s="991"/>
      <c r="SXZ173" s="991"/>
      <c r="SYA173" s="991"/>
      <c r="SYB173" s="991"/>
      <c r="SYC173" s="991"/>
      <c r="SYD173" s="991"/>
      <c r="SYE173" s="991"/>
      <c r="SYF173" s="991"/>
      <c r="SYG173" s="991"/>
      <c r="SYH173" s="991"/>
      <c r="SYI173" s="991"/>
      <c r="SYJ173" s="991"/>
      <c r="SYK173" s="991"/>
      <c r="SYL173" s="991"/>
      <c r="SYM173" s="991"/>
      <c r="SYN173" s="991"/>
      <c r="SYO173" s="991"/>
      <c r="SYP173" s="991"/>
      <c r="SYQ173" s="991"/>
      <c r="SYR173" s="991"/>
      <c r="SYS173" s="991"/>
      <c r="SYT173" s="991"/>
      <c r="SYU173" s="991"/>
      <c r="SYV173" s="991"/>
      <c r="SYW173" s="991"/>
      <c r="SYX173" s="991"/>
      <c r="SYY173" s="991"/>
      <c r="SYZ173" s="991"/>
      <c r="SZA173" s="991"/>
      <c r="SZB173" s="991"/>
      <c r="SZC173" s="991"/>
      <c r="SZD173" s="991"/>
      <c r="SZE173" s="991"/>
      <c r="SZF173" s="991"/>
      <c r="SZG173" s="991"/>
      <c r="SZH173" s="991"/>
      <c r="SZI173" s="991"/>
      <c r="SZJ173" s="991"/>
      <c r="SZK173" s="991"/>
      <c r="SZL173" s="991"/>
      <c r="SZM173" s="991"/>
      <c r="SZN173" s="991"/>
      <c r="SZO173" s="991"/>
      <c r="SZP173" s="991"/>
      <c r="SZQ173" s="991"/>
      <c r="SZR173" s="991"/>
      <c r="SZS173" s="991"/>
      <c r="SZT173" s="991"/>
      <c r="SZU173" s="991"/>
      <c r="SZV173" s="991"/>
      <c r="SZW173" s="991"/>
      <c r="SZX173" s="991"/>
      <c r="SZY173" s="991"/>
      <c r="SZZ173" s="991"/>
      <c r="TAA173" s="991"/>
      <c r="TAB173" s="991"/>
      <c r="TAC173" s="991"/>
      <c r="TAD173" s="991"/>
      <c r="TAE173" s="991"/>
      <c r="TAF173" s="991"/>
      <c r="TAG173" s="991"/>
      <c r="TAH173" s="991"/>
      <c r="TAI173" s="991"/>
      <c r="TAJ173" s="991"/>
      <c r="TAK173" s="991"/>
      <c r="TAL173" s="991"/>
      <c r="TAM173" s="991"/>
      <c r="TAN173" s="991"/>
      <c r="TAO173" s="991"/>
      <c r="TAP173" s="991"/>
      <c r="TAQ173" s="991"/>
      <c r="TAR173" s="991"/>
      <c r="TAS173" s="991"/>
      <c r="TAT173" s="991"/>
      <c r="TAU173" s="991"/>
      <c r="TAV173" s="991"/>
      <c r="TAW173" s="991"/>
      <c r="TAX173" s="991"/>
      <c r="TAY173" s="991"/>
      <c r="TAZ173" s="991"/>
      <c r="TBA173" s="991"/>
      <c r="TBB173" s="991"/>
      <c r="TBC173" s="991"/>
      <c r="TBD173" s="991"/>
      <c r="TBE173" s="991"/>
      <c r="TBF173" s="991"/>
      <c r="TBG173" s="991"/>
      <c r="TBH173" s="991"/>
      <c r="TBI173" s="991"/>
      <c r="TBJ173" s="991"/>
      <c r="TBK173" s="991"/>
      <c r="TBL173" s="991"/>
      <c r="TBM173" s="991"/>
      <c r="TBN173" s="991"/>
      <c r="TBO173" s="991"/>
      <c r="TBP173" s="991"/>
      <c r="TBQ173" s="991"/>
      <c r="TBR173" s="991"/>
      <c r="TBS173" s="991"/>
      <c r="TBT173" s="991"/>
      <c r="TBU173" s="991"/>
      <c r="TBV173" s="991"/>
      <c r="TBW173" s="991"/>
      <c r="TBX173" s="991"/>
      <c r="TBY173" s="991"/>
      <c r="TBZ173" s="991"/>
      <c r="TCA173" s="991"/>
      <c r="TCB173" s="991"/>
      <c r="TCC173" s="991"/>
      <c r="TCD173" s="991"/>
      <c r="TCE173" s="991"/>
      <c r="TCF173" s="991"/>
      <c r="TCG173" s="991"/>
      <c r="TCH173" s="991"/>
      <c r="TCI173" s="991"/>
      <c r="TCJ173" s="991"/>
      <c r="TCK173" s="991"/>
      <c r="TCL173" s="991"/>
      <c r="TCM173" s="991"/>
      <c r="TCN173" s="991"/>
      <c r="TCO173" s="991"/>
      <c r="TCP173" s="991"/>
      <c r="TCQ173" s="991"/>
      <c r="TCR173" s="991"/>
      <c r="TCS173" s="991"/>
      <c r="TCT173" s="991"/>
      <c r="TCU173" s="991"/>
      <c r="TCV173" s="991"/>
      <c r="TCW173" s="991"/>
      <c r="TCX173" s="991"/>
      <c r="TCY173" s="991"/>
      <c r="TCZ173" s="991"/>
      <c r="TDA173" s="991"/>
      <c r="TDB173" s="991"/>
      <c r="TDC173" s="991"/>
      <c r="TDD173" s="991"/>
      <c r="TDE173" s="991"/>
      <c r="TDF173" s="991"/>
      <c r="TDG173" s="991"/>
      <c r="TDH173" s="991"/>
      <c r="TDI173" s="991"/>
      <c r="TDJ173" s="991"/>
      <c r="TDK173" s="991"/>
      <c r="TDL173" s="991"/>
      <c r="TDM173" s="991"/>
      <c r="TDN173" s="991"/>
      <c r="TDO173" s="991"/>
      <c r="TDP173" s="991"/>
      <c r="TDQ173" s="991"/>
      <c r="TDR173" s="991"/>
      <c r="TDS173" s="991"/>
      <c r="TDT173" s="991"/>
      <c r="TDU173" s="991"/>
      <c r="TDV173" s="991"/>
      <c r="TDW173" s="991"/>
      <c r="TDX173" s="991"/>
      <c r="TDY173" s="991"/>
      <c r="TDZ173" s="991"/>
      <c r="TEA173" s="991"/>
      <c r="TEB173" s="991"/>
      <c r="TEC173" s="991"/>
      <c r="TED173" s="991"/>
      <c r="TEE173" s="991"/>
      <c r="TEF173" s="991"/>
      <c r="TEG173" s="991"/>
      <c r="TEH173" s="991"/>
      <c r="TEI173" s="991"/>
      <c r="TEJ173" s="991"/>
      <c r="TEK173" s="991"/>
      <c r="TEL173" s="991"/>
      <c r="TEM173" s="991"/>
      <c r="TEN173" s="991"/>
      <c r="TEO173" s="991"/>
      <c r="TEP173" s="991"/>
      <c r="TEQ173" s="991"/>
      <c r="TER173" s="991"/>
      <c r="TES173" s="991"/>
      <c r="TET173" s="991"/>
      <c r="TEU173" s="991"/>
      <c r="TEV173" s="991"/>
      <c r="TEW173" s="991"/>
      <c r="TEX173" s="991"/>
      <c r="TEY173" s="991"/>
      <c r="TEZ173" s="991"/>
      <c r="TFA173" s="991"/>
      <c r="TFB173" s="991"/>
      <c r="TFC173" s="991"/>
      <c r="TFD173" s="991"/>
      <c r="TFE173" s="991"/>
      <c r="TFF173" s="991"/>
      <c r="TFG173" s="991"/>
      <c r="TFH173" s="991"/>
      <c r="TFI173" s="991"/>
      <c r="TFJ173" s="991"/>
      <c r="TFK173" s="991"/>
      <c r="TFL173" s="991"/>
      <c r="TFM173" s="991"/>
      <c r="TFN173" s="991"/>
      <c r="TFO173" s="991"/>
      <c r="TFP173" s="991"/>
      <c r="TFQ173" s="991"/>
      <c r="TFR173" s="991"/>
      <c r="TFS173" s="991"/>
      <c r="TFT173" s="991"/>
      <c r="TFU173" s="991"/>
      <c r="TFV173" s="991"/>
      <c r="TFW173" s="991"/>
      <c r="TFX173" s="991"/>
      <c r="TFY173" s="991"/>
      <c r="TFZ173" s="991"/>
      <c r="TGA173" s="991"/>
      <c r="TGB173" s="991"/>
      <c r="TGC173" s="991"/>
      <c r="TGD173" s="991"/>
      <c r="TGE173" s="991"/>
      <c r="TGF173" s="991"/>
      <c r="TGG173" s="991"/>
      <c r="TGH173" s="991"/>
      <c r="TGI173" s="991"/>
      <c r="TGJ173" s="991"/>
      <c r="TGK173" s="991"/>
      <c r="TGL173" s="991"/>
      <c r="TGM173" s="991"/>
      <c r="TGN173" s="991"/>
      <c r="TGO173" s="991"/>
      <c r="TGP173" s="991"/>
      <c r="TGQ173" s="991"/>
      <c r="TGR173" s="991"/>
      <c r="TGS173" s="991"/>
      <c r="TGT173" s="991"/>
      <c r="TGU173" s="991"/>
      <c r="TGV173" s="991"/>
      <c r="TGW173" s="991"/>
      <c r="TGX173" s="991"/>
      <c r="TGY173" s="991"/>
      <c r="TGZ173" s="991"/>
      <c r="THA173" s="991"/>
      <c r="THB173" s="991"/>
      <c r="THC173" s="991"/>
      <c r="THD173" s="991"/>
      <c r="THE173" s="991"/>
      <c r="THF173" s="991"/>
      <c r="THG173" s="991"/>
      <c r="THH173" s="991"/>
      <c r="THI173" s="991"/>
      <c r="THJ173" s="991"/>
      <c r="THK173" s="991"/>
      <c r="THL173" s="991"/>
      <c r="THM173" s="991"/>
      <c r="THN173" s="991"/>
      <c r="THO173" s="991"/>
      <c r="THP173" s="991"/>
      <c r="THQ173" s="991"/>
      <c r="THR173" s="991"/>
      <c r="THS173" s="991"/>
      <c r="THT173" s="991"/>
      <c r="THU173" s="991"/>
      <c r="THV173" s="991"/>
      <c r="THW173" s="991"/>
      <c r="THX173" s="991"/>
      <c r="THY173" s="991"/>
      <c r="THZ173" s="991"/>
      <c r="TIA173" s="991"/>
      <c r="TIB173" s="991"/>
      <c r="TIC173" s="991"/>
      <c r="TID173" s="991"/>
      <c r="TIE173" s="991"/>
      <c r="TIF173" s="991"/>
      <c r="TIG173" s="991"/>
      <c r="TIH173" s="991"/>
      <c r="TII173" s="991"/>
      <c r="TIJ173" s="991"/>
      <c r="TIK173" s="991"/>
      <c r="TIL173" s="991"/>
      <c r="TIM173" s="991"/>
      <c r="TIN173" s="991"/>
      <c r="TIO173" s="991"/>
      <c r="TIP173" s="991"/>
      <c r="TIQ173" s="991"/>
      <c r="TIR173" s="991"/>
      <c r="TIS173" s="991"/>
      <c r="TIT173" s="991"/>
      <c r="TIU173" s="991"/>
      <c r="TIV173" s="991"/>
      <c r="TIW173" s="991"/>
      <c r="TIX173" s="991"/>
      <c r="TIY173" s="991"/>
      <c r="TIZ173" s="991"/>
      <c r="TJA173" s="991"/>
      <c r="TJB173" s="991"/>
      <c r="TJC173" s="991"/>
      <c r="TJD173" s="991"/>
      <c r="TJE173" s="991"/>
      <c r="TJF173" s="991"/>
      <c r="TJG173" s="991"/>
      <c r="TJH173" s="991"/>
      <c r="TJI173" s="991"/>
      <c r="TJJ173" s="991"/>
      <c r="TJK173" s="991"/>
      <c r="TJL173" s="991"/>
      <c r="TJM173" s="991"/>
      <c r="TJN173" s="991"/>
      <c r="TJO173" s="991"/>
      <c r="TJP173" s="991"/>
      <c r="TJQ173" s="991"/>
      <c r="TJR173" s="991"/>
      <c r="TJS173" s="991"/>
      <c r="TJT173" s="991"/>
      <c r="TJU173" s="991"/>
      <c r="TJV173" s="991"/>
      <c r="TJW173" s="991"/>
      <c r="TJX173" s="991"/>
      <c r="TJY173" s="991"/>
      <c r="TJZ173" s="991"/>
      <c r="TKA173" s="991"/>
      <c r="TKB173" s="991"/>
      <c r="TKC173" s="991"/>
      <c r="TKD173" s="991"/>
      <c r="TKE173" s="991"/>
      <c r="TKF173" s="991"/>
      <c r="TKG173" s="991"/>
      <c r="TKH173" s="991"/>
      <c r="TKI173" s="991"/>
      <c r="TKJ173" s="991"/>
      <c r="TKK173" s="991"/>
      <c r="TKL173" s="991"/>
      <c r="TKM173" s="991"/>
      <c r="TKN173" s="991"/>
      <c r="TKO173" s="991"/>
      <c r="TKP173" s="991"/>
      <c r="TKQ173" s="991"/>
      <c r="TKR173" s="991"/>
      <c r="TKS173" s="991"/>
      <c r="TKT173" s="991"/>
      <c r="TKU173" s="991"/>
      <c r="TKV173" s="991"/>
      <c r="TKW173" s="991"/>
      <c r="TKX173" s="991"/>
      <c r="TKY173" s="991"/>
      <c r="TKZ173" s="991"/>
      <c r="TLA173" s="991"/>
      <c r="TLB173" s="991"/>
      <c r="TLC173" s="991"/>
      <c r="TLD173" s="991"/>
      <c r="TLE173" s="991"/>
      <c r="TLF173" s="991"/>
      <c r="TLG173" s="991"/>
      <c r="TLH173" s="991"/>
      <c r="TLI173" s="991"/>
      <c r="TLJ173" s="991"/>
      <c r="TLK173" s="991"/>
      <c r="TLL173" s="991"/>
      <c r="TLM173" s="991"/>
      <c r="TLN173" s="991"/>
      <c r="TLO173" s="991"/>
      <c r="TLP173" s="991"/>
      <c r="TLQ173" s="991"/>
      <c r="TLR173" s="991"/>
      <c r="TLS173" s="991"/>
      <c r="TLT173" s="991"/>
      <c r="TLU173" s="991"/>
      <c r="TLV173" s="991"/>
      <c r="TLW173" s="991"/>
      <c r="TLX173" s="991"/>
      <c r="TLY173" s="991"/>
      <c r="TLZ173" s="991"/>
      <c r="TMA173" s="991"/>
      <c r="TMB173" s="991"/>
      <c r="TMC173" s="991"/>
      <c r="TMD173" s="991"/>
      <c r="TME173" s="991"/>
      <c r="TMF173" s="991"/>
      <c r="TMG173" s="991"/>
      <c r="TMH173" s="991"/>
      <c r="TMI173" s="991"/>
      <c r="TMJ173" s="991"/>
      <c r="TMK173" s="991"/>
      <c r="TML173" s="991"/>
      <c r="TMM173" s="991"/>
      <c r="TMN173" s="991"/>
      <c r="TMO173" s="991"/>
      <c r="TMP173" s="991"/>
      <c r="TMQ173" s="991"/>
      <c r="TMR173" s="991"/>
      <c r="TMS173" s="991"/>
      <c r="TMT173" s="991"/>
      <c r="TMU173" s="991"/>
      <c r="TMV173" s="991"/>
      <c r="TMW173" s="991"/>
      <c r="TMX173" s="991"/>
      <c r="TMY173" s="991"/>
      <c r="TMZ173" s="991"/>
      <c r="TNA173" s="991"/>
      <c r="TNB173" s="991"/>
      <c r="TNC173" s="991"/>
      <c r="TND173" s="991"/>
      <c r="TNE173" s="991"/>
      <c r="TNF173" s="991"/>
      <c r="TNG173" s="991"/>
      <c r="TNH173" s="991"/>
      <c r="TNI173" s="991"/>
      <c r="TNJ173" s="991"/>
      <c r="TNK173" s="991"/>
      <c r="TNL173" s="991"/>
      <c r="TNM173" s="991"/>
      <c r="TNN173" s="991"/>
      <c r="TNO173" s="991"/>
      <c r="TNP173" s="991"/>
      <c r="TNQ173" s="991"/>
      <c r="TNR173" s="991"/>
      <c r="TNS173" s="991"/>
      <c r="TNT173" s="991"/>
      <c r="TNU173" s="991"/>
      <c r="TNV173" s="991"/>
      <c r="TNW173" s="991"/>
      <c r="TNX173" s="991"/>
      <c r="TNY173" s="991"/>
      <c r="TNZ173" s="991"/>
      <c r="TOA173" s="991"/>
      <c r="TOB173" s="991"/>
      <c r="TOC173" s="991"/>
      <c r="TOD173" s="991"/>
      <c r="TOE173" s="991"/>
      <c r="TOF173" s="991"/>
      <c r="TOG173" s="991"/>
      <c r="TOH173" s="991"/>
      <c r="TOI173" s="991"/>
      <c r="TOJ173" s="991"/>
      <c r="TOK173" s="991"/>
      <c r="TOL173" s="991"/>
      <c r="TOM173" s="991"/>
      <c r="TON173" s="991"/>
      <c r="TOO173" s="991"/>
      <c r="TOP173" s="991"/>
      <c r="TOQ173" s="991"/>
      <c r="TOR173" s="991"/>
      <c r="TOS173" s="991"/>
      <c r="TOT173" s="991"/>
      <c r="TOU173" s="991"/>
      <c r="TOV173" s="991"/>
      <c r="TOW173" s="991"/>
      <c r="TOX173" s="991"/>
      <c r="TOY173" s="991"/>
      <c r="TOZ173" s="991"/>
      <c r="TPA173" s="991"/>
      <c r="TPB173" s="991"/>
      <c r="TPC173" s="991"/>
      <c r="TPD173" s="991"/>
      <c r="TPE173" s="991"/>
      <c r="TPF173" s="991"/>
      <c r="TPG173" s="991"/>
      <c r="TPH173" s="991"/>
      <c r="TPI173" s="991"/>
      <c r="TPJ173" s="991"/>
      <c r="TPK173" s="991"/>
      <c r="TPL173" s="991"/>
      <c r="TPM173" s="991"/>
      <c r="TPN173" s="991"/>
      <c r="TPO173" s="991"/>
      <c r="TPP173" s="991"/>
      <c r="TPQ173" s="991"/>
      <c r="TPR173" s="991"/>
      <c r="TPS173" s="991"/>
      <c r="TPT173" s="991"/>
      <c r="TPU173" s="991"/>
      <c r="TPV173" s="991"/>
      <c r="TPW173" s="991"/>
      <c r="TPX173" s="991"/>
      <c r="TPY173" s="991"/>
      <c r="TPZ173" s="991"/>
      <c r="TQA173" s="991"/>
      <c r="TQB173" s="991"/>
      <c r="TQC173" s="991"/>
      <c r="TQD173" s="991"/>
      <c r="TQE173" s="991"/>
      <c r="TQF173" s="991"/>
      <c r="TQG173" s="991"/>
      <c r="TQH173" s="991"/>
      <c r="TQI173" s="991"/>
      <c r="TQJ173" s="991"/>
      <c r="TQK173" s="991"/>
      <c r="TQL173" s="991"/>
      <c r="TQM173" s="991"/>
      <c r="TQN173" s="991"/>
      <c r="TQO173" s="991"/>
      <c r="TQP173" s="991"/>
      <c r="TQQ173" s="991"/>
      <c r="TQR173" s="991"/>
      <c r="TQS173" s="991"/>
      <c r="TQT173" s="991"/>
      <c r="TQU173" s="991"/>
      <c r="TQV173" s="991"/>
      <c r="TQW173" s="991"/>
      <c r="TQX173" s="991"/>
      <c r="TQY173" s="991"/>
      <c r="TQZ173" s="991"/>
      <c r="TRA173" s="991"/>
      <c r="TRB173" s="991"/>
      <c r="TRC173" s="991"/>
      <c r="TRD173" s="991"/>
      <c r="TRE173" s="991"/>
      <c r="TRF173" s="991"/>
      <c r="TRG173" s="991"/>
      <c r="TRH173" s="991"/>
      <c r="TRI173" s="991"/>
      <c r="TRJ173" s="991"/>
      <c r="TRK173" s="991"/>
      <c r="TRL173" s="991"/>
      <c r="TRM173" s="991"/>
      <c r="TRN173" s="991"/>
      <c r="TRO173" s="991"/>
      <c r="TRP173" s="991"/>
      <c r="TRQ173" s="991"/>
      <c r="TRR173" s="991"/>
      <c r="TRS173" s="991"/>
      <c r="TRT173" s="991"/>
      <c r="TRU173" s="991"/>
      <c r="TRV173" s="991"/>
      <c r="TRW173" s="991"/>
      <c r="TRX173" s="991"/>
      <c r="TRY173" s="991"/>
      <c r="TRZ173" s="991"/>
      <c r="TSA173" s="991"/>
      <c r="TSB173" s="991"/>
      <c r="TSC173" s="991"/>
      <c r="TSD173" s="991"/>
      <c r="TSE173" s="991"/>
      <c r="TSF173" s="991"/>
      <c r="TSG173" s="991"/>
      <c r="TSH173" s="991"/>
      <c r="TSI173" s="991"/>
      <c r="TSJ173" s="991"/>
      <c r="TSK173" s="991"/>
      <c r="TSL173" s="991"/>
      <c r="TSM173" s="991"/>
      <c r="TSN173" s="991"/>
      <c r="TSO173" s="991"/>
      <c r="TSP173" s="991"/>
      <c r="TSQ173" s="991"/>
      <c r="TSR173" s="991"/>
      <c r="TSS173" s="991"/>
      <c r="TST173" s="991"/>
      <c r="TSU173" s="991"/>
      <c r="TSV173" s="991"/>
      <c r="TSW173" s="991"/>
      <c r="TSX173" s="991"/>
      <c r="TSY173" s="991"/>
      <c r="TSZ173" s="991"/>
      <c r="TTA173" s="991"/>
      <c r="TTB173" s="991"/>
      <c r="TTC173" s="991"/>
      <c r="TTD173" s="991"/>
      <c r="TTE173" s="991"/>
      <c r="TTF173" s="991"/>
      <c r="TTG173" s="991"/>
      <c r="TTH173" s="991"/>
      <c r="TTI173" s="991"/>
      <c r="TTJ173" s="991"/>
      <c r="TTK173" s="991"/>
      <c r="TTL173" s="991"/>
      <c r="TTM173" s="991"/>
      <c r="TTN173" s="991"/>
      <c r="TTO173" s="991"/>
      <c r="TTP173" s="991"/>
      <c r="TTQ173" s="991"/>
      <c r="TTR173" s="991"/>
      <c r="TTS173" s="991"/>
      <c r="TTT173" s="991"/>
      <c r="TTU173" s="991"/>
      <c r="TTV173" s="991"/>
      <c r="TTW173" s="991"/>
      <c r="TTX173" s="991"/>
      <c r="TTY173" s="991"/>
      <c r="TTZ173" s="991"/>
      <c r="TUA173" s="991"/>
      <c r="TUB173" s="991"/>
      <c r="TUC173" s="991"/>
      <c r="TUD173" s="991"/>
      <c r="TUE173" s="991"/>
      <c r="TUF173" s="991"/>
      <c r="TUG173" s="991"/>
      <c r="TUH173" s="991"/>
      <c r="TUI173" s="991"/>
      <c r="TUJ173" s="991"/>
      <c r="TUK173" s="991"/>
      <c r="TUL173" s="991"/>
      <c r="TUM173" s="991"/>
      <c r="TUN173" s="991"/>
      <c r="TUO173" s="991"/>
      <c r="TUP173" s="991"/>
      <c r="TUQ173" s="991"/>
      <c r="TUR173" s="991"/>
      <c r="TUS173" s="991"/>
      <c r="TUT173" s="991"/>
      <c r="TUU173" s="991"/>
      <c r="TUV173" s="991"/>
      <c r="TUW173" s="991"/>
      <c r="TUX173" s="991"/>
      <c r="TUY173" s="991"/>
      <c r="TUZ173" s="991"/>
      <c r="TVA173" s="991"/>
      <c r="TVB173" s="991"/>
      <c r="TVC173" s="991"/>
      <c r="TVD173" s="991"/>
      <c r="TVE173" s="991"/>
      <c r="TVF173" s="991"/>
      <c r="TVG173" s="991"/>
      <c r="TVH173" s="991"/>
      <c r="TVI173" s="991"/>
      <c r="TVJ173" s="991"/>
      <c r="TVK173" s="991"/>
      <c r="TVL173" s="991"/>
      <c r="TVM173" s="991"/>
      <c r="TVN173" s="991"/>
      <c r="TVO173" s="991"/>
      <c r="TVP173" s="991"/>
      <c r="TVQ173" s="991"/>
      <c r="TVR173" s="991"/>
      <c r="TVS173" s="991"/>
      <c r="TVT173" s="991"/>
      <c r="TVU173" s="991"/>
      <c r="TVV173" s="991"/>
      <c r="TVW173" s="991"/>
      <c r="TVX173" s="991"/>
      <c r="TVY173" s="991"/>
      <c r="TVZ173" s="991"/>
      <c r="TWA173" s="991"/>
      <c r="TWB173" s="991"/>
      <c r="TWC173" s="991"/>
      <c r="TWD173" s="991"/>
      <c r="TWE173" s="991"/>
      <c r="TWF173" s="991"/>
      <c r="TWG173" s="991"/>
      <c r="TWH173" s="991"/>
      <c r="TWI173" s="991"/>
      <c r="TWJ173" s="991"/>
      <c r="TWK173" s="991"/>
      <c r="TWL173" s="991"/>
      <c r="TWM173" s="991"/>
      <c r="TWN173" s="991"/>
      <c r="TWO173" s="991"/>
      <c r="TWP173" s="991"/>
      <c r="TWQ173" s="991"/>
      <c r="TWR173" s="991"/>
      <c r="TWS173" s="991"/>
      <c r="TWT173" s="991"/>
      <c r="TWU173" s="991"/>
      <c r="TWV173" s="991"/>
      <c r="TWW173" s="991"/>
      <c r="TWX173" s="991"/>
      <c r="TWY173" s="991"/>
      <c r="TWZ173" s="991"/>
      <c r="TXA173" s="991"/>
      <c r="TXB173" s="991"/>
      <c r="TXC173" s="991"/>
      <c r="TXD173" s="991"/>
      <c r="TXE173" s="991"/>
      <c r="TXF173" s="991"/>
      <c r="TXG173" s="991"/>
      <c r="TXH173" s="991"/>
      <c r="TXI173" s="991"/>
      <c r="TXJ173" s="991"/>
      <c r="TXK173" s="991"/>
      <c r="TXL173" s="991"/>
      <c r="TXM173" s="991"/>
      <c r="TXN173" s="991"/>
      <c r="TXO173" s="991"/>
      <c r="TXP173" s="991"/>
      <c r="TXQ173" s="991"/>
      <c r="TXR173" s="991"/>
      <c r="TXS173" s="991"/>
      <c r="TXT173" s="991"/>
      <c r="TXU173" s="991"/>
      <c r="TXV173" s="991"/>
      <c r="TXW173" s="991"/>
      <c r="TXX173" s="991"/>
      <c r="TXY173" s="991"/>
      <c r="TXZ173" s="991"/>
      <c r="TYA173" s="991"/>
      <c r="TYB173" s="991"/>
      <c r="TYC173" s="991"/>
      <c r="TYD173" s="991"/>
      <c r="TYE173" s="991"/>
      <c r="TYF173" s="991"/>
      <c r="TYG173" s="991"/>
      <c r="TYH173" s="991"/>
      <c r="TYI173" s="991"/>
      <c r="TYJ173" s="991"/>
      <c r="TYK173" s="991"/>
      <c r="TYL173" s="991"/>
      <c r="TYM173" s="991"/>
      <c r="TYN173" s="991"/>
      <c r="TYO173" s="991"/>
      <c r="TYP173" s="991"/>
      <c r="TYQ173" s="991"/>
      <c r="TYR173" s="991"/>
      <c r="TYS173" s="991"/>
      <c r="TYT173" s="991"/>
      <c r="TYU173" s="991"/>
      <c r="TYV173" s="991"/>
      <c r="TYW173" s="991"/>
      <c r="TYX173" s="991"/>
      <c r="TYY173" s="991"/>
      <c r="TYZ173" s="991"/>
      <c r="TZA173" s="991"/>
      <c r="TZB173" s="991"/>
      <c r="TZC173" s="991"/>
      <c r="TZD173" s="991"/>
      <c r="TZE173" s="991"/>
      <c r="TZF173" s="991"/>
      <c r="TZG173" s="991"/>
      <c r="TZH173" s="991"/>
      <c r="TZI173" s="991"/>
      <c r="TZJ173" s="991"/>
      <c r="TZK173" s="991"/>
      <c r="TZL173" s="991"/>
      <c r="TZM173" s="991"/>
      <c r="TZN173" s="991"/>
      <c r="TZO173" s="991"/>
      <c r="TZP173" s="991"/>
      <c r="TZQ173" s="991"/>
      <c r="TZR173" s="991"/>
      <c r="TZS173" s="991"/>
      <c r="TZT173" s="991"/>
      <c r="TZU173" s="991"/>
      <c r="TZV173" s="991"/>
      <c r="TZW173" s="991"/>
      <c r="TZX173" s="991"/>
      <c r="TZY173" s="991"/>
      <c r="TZZ173" s="991"/>
      <c r="UAA173" s="991"/>
      <c r="UAB173" s="991"/>
      <c r="UAC173" s="991"/>
      <c r="UAD173" s="991"/>
      <c r="UAE173" s="991"/>
      <c r="UAF173" s="991"/>
      <c r="UAG173" s="991"/>
      <c r="UAH173" s="991"/>
      <c r="UAI173" s="991"/>
      <c r="UAJ173" s="991"/>
      <c r="UAK173" s="991"/>
      <c r="UAL173" s="991"/>
      <c r="UAM173" s="991"/>
      <c r="UAN173" s="991"/>
      <c r="UAO173" s="991"/>
      <c r="UAP173" s="991"/>
      <c r="UAQ173" s="991"/>
      <c r="UAR173" s="991"/>
      <c r="UAS173" s="991"/>
      <c r="UAT173" s="991"/>
      <c r="UAU173" s="991"/>
      <c r="UAV173" s="991"/>
      <c r="UAW173" s="991"/>
      <c r="UAX173" s="991"/>
      <c r="UAY173" s="991"/>
      <c r="UAZ173" s="991"/>
      <c r="UBA173" s="991"/>
      <c r="UBB173" s="991"/>
      <c r="UBC173" s="991"/>
      <c r="UBD173" s="991"/>
      <c r="UBE173" s="991"/>
      <c r="UBF173" s="991"/>
      <c r="UBG173" s="991"/>
      <c r="UBH173" s="991"/>
      <c r="UBI173" s="991"/>
      <c r="UBJ173" s="991"/>
      <c r="UBK173" s="991"/>
      <c r="UBL173" s="991"/>
      <c r="UBM173" s="991"/>
      <c r="UBN173" s="991"/>
      <c r="UBO173" s="991"/>
      <c r="UBP173" s="991"/>
      <c r="UBQ173" s="991"/>
      <c r="UBR173" s="991"/>
      <c r="UBS173" s="991"/>
      <c r="UBT173" s="991"/>
      <c r="UBU173" s="991"/>
      <c r="UBV173" s="991"/>
      <c r="UBW173" s="991"/>
      <c r="UBX173" s="991"/>
      <c r="UBY173" s="991"/>
      <c r="UBZ173" s="991"/>
      <c r="UCA173" s="991"/>
      <c r="UCB173" s="991"/>
      <c r="UCC173" s="991"/>
      <c r="UCD173" s="991"/>
      <c r="UCE173" s="991"/>
      <c r="UCF173" s="991"/>
      <c r="UCG173" s="991"/>
      <c r="UCH173" s="991"/>
      <c r="UCI173" s="991"/>
      <c r="UCJ173" s="991"/>
      <c r="UCK173" s="991"/>
      <c r="UCL173" s="991"/>
      <c r="UCM173" s="991"/>
      <c r="UCN173" s="991"/>
      <c r="UCO173" s="991"/>
      <c r="UCP173" s="991"/>
      <c r="UCQ173" s="991"/>
      <c r="UCR173" s="991"/>
      <c r="UCS173" s="991"/>
      <c r="UCT173" s="991"/>
      <c r="UCU173" s="991"/>
      <c r="UCV173" s="991"/>
      <c r="UCW173" s="991"/>
      <c r="UCX173" s="991"/>
      <c r="UCY173" s="991"/>
      <c r="UCZ173" s="991"/>
      <c r="UDA173" s="991"/>
      <c r="UDB173" s="991"/>
      <c r="UDC173" s="991"/>
      <c r="UDD173" s="991"/>
      <c r="UDE173" s="991"/>
      <c r="UDF173" s="991"/>
      <c r="UDG173" s="991"/>
      <c r="UDH173" s="991"/>
      <c r="UDI173" s="991"/>
      <c r="UDJ173" s="991"/>
      <c r="UDK173" s="991"/>
      <c r="UDL173" s="991"/>
      <c r="UDM173" s="991"/>
      <c r="UDN173" s="991"/>
      <c r="UDO173" s="991"/>
      <c r="UDP173" s="991"/>
      <c r="UDQ173" s="991"/>
      <c r="UDR173" s="991"/>
      <c r="UDS173" s="991"/>
      <c r="UDT173" s="991"/>
      <c r="UDU173" s="991"/>
      <c r="UDV173" s="991"/>
      <c r="UDW173" s="991"/>
      <c r="UDX173" s="991"/>
      <c r="UDY173" s="991"/>
      <c r="UDZ173" s="991"/>
      <c r="UEA173" s="991"/>
      <c r="UEB173" s="991"/>
      <c r="UEC173" s="991"/>
      <c r="UED173" s="991"/>
      <c r="UEE173" s="991"/>
      <c r="UEF173" s="991"/>
      <c r="UEG173" s="991"/>
      <c r="UEH173" s="991"/>
      <c r="UEI173" s="991"/>
      <c r="UEJ173" s="991"/>
      <c r="UEK173" s="991"/>
      <c r="UEL173" s="991"/>
      <c r="UEM173" s="991"/>
      <c r="UEN173" s="991"/>
      <c r="UEO173" s="991"/>
      <c r="UEP173" s="991"/>
      <c r="UEQ173" s="991"/>
      <c r="UER173" s="991"/>
      <c r="UES173" s="991"/>
      <c r="UET173" s="991"/>
      <c r="UEU173" s="991"/>
      <c r="UEV173" s="991"/>
      <c r="UEW173" s="991"/>
      <c r="UEX173" s="991"/>
      <c r="UEY173" s="991"/>
      <c r="UEZ173" s="991"/>
      <c r="UFA173" s="991"/>
      <c r="UFB173" s="991"/>
      <c r="UFC173" s="991"/>
      <c r="UFD173" s="991"/>
      <c r="UFE173" s="991"/>
      <c r="UFF173" s="991"/>
      <c r="UFG173" s="991"/>
      <c r="UFH173" s="991"/>
      <c r="UFI173" s="991"/>
      <c r="UFJ173" s="991"/>
      <c r="UFK173" s="991"/>
      <c r="UFL173" s="991"/>
      <c r="UFM173" s="991"/>
      <c r="UFN173" s="991"/>
      <c r="UFO173" s="991"/>
      <c r="UFP173" s="991"/>
      <c r="UFQ173" s="991"/>
      <c r="UFR173" s="991"/>
      <c r="UFS173" s="991"/>
      <c r="UFT173" s="991"/>
      <c r="UFU173" s="991"/>
      <c r="UFV173" s="991"/>
      <c r="UFW173" s="991"/>
      <c r="UFX173" s="991"/>
      <c r="UFY173" s="991"/>
      <c r="UFZ173" s="991"/>
      <c r="UGA173" s="991"/>
      <c r="UGB173" s="991"/>
      <c r="UGC173" s="991"/>
      <c r="UGD173" s="991"/>
      <c r="UGE173" s="991"/>
      <c r="UGF173" s="991"/>
      <c r="UGG173" s="991"/>
      <c r="UGH173" s="991"/>
      <c r="UGI173" s="991"/>
      <c r="UGJ173" s="991"/>
      <c r="UGK173" s="991"/>
      <c r="UGL173" s="991"/>
      <c r="UGM173" s="991"/>
      <c r="UGN173" s="991"/>
      <c r="UGO173" s="991"/>
      <c r="UGP173" s="991"/>
      <c r="UGQ173" s="991"/>
      <c r="UGR173" s="991"/>
      <c r="UGS173" s="991"/>
      <c r="UGT173" s="991"/>
      <c r="UGU173" s="991"/>
      <c r="UGV173" s="991"/>
      <c r="UGW173" s="991"/>
      <c r="UGX173" s="991"/>
      <c r="UGY173" s="991"/>
      <c r="UGZ173" s="991"/>
      <c r="UHA173" s="991"/>
      <c r="UHB173" s="991"/>
      <c r="UHC173" s="991"/>
      <c r="UHD173" s="991"/>
      <c r="UHE173" s="991"/>
      <c r="UHF173" s="991"/>
      <c r="UHG173" s="991"/>
      <c r="UHH173" s="991"/>
      <c r="UHI173" s="991"/>
      <c r="UHJ173" s="991"/>
      <c r="UHK173" s="991"/>
      <c r="UHL173" s="991"/>
      <c r="UHM173" s="991"/>
      <c r="UHN173" s="991"/>
      <c r="UHO173" s="991"/>
      <c r="UHP173" s="991"/>
      <c r="UHQ173" s="991"/>
      <c r="UHR173" s="991"/>
      <c r="UHS173" s="991"/>
      <c r="UHT173" s="991"/>
      <c r="UHU173" s="991"/>
      <c r="UHV173" s="991"/>
      <c r="UHW173" s="991"/>
      <c r="UHX173" s="991"/>
      <c r="UHY173" s="991"/>
      <c r="UHZ173" s="991"/>
      <c r="UIA173" s="991"/>
      <c r="UIB173" s="991"/>
      <c r="UIC173" s="991"/>
      <c r="UID173" s="991"/>
      <c r="UIE173" s="991"/>
      <c r="UIF173" s="991"/>
      <c r="UIG173" s="991"/>
      <c r="UIH173" s="991"/>
      <c r="UII173" s="991"/>
      <c r="UIJ173" s="991"/>
      <c r="UIK173" s="991"/>
      <c r="UIL173" s="991"/>
      <c r="UIM173" s="991"/>
      <c r="UIN173" s="991"/>
      <c r="UIO173" s="991"/>
      <c r="UIP173" s="991"/>
      <c r="UIQ173" s="991"/>
      <c r="UIR173" s="991"/>
      <c r="UIS173" s="991"/>
      <c r="UIT173" s="991"/>
      <c r="UIU173" s="991"/>
      <c r="UIV173" s="991"/>
      <c r="UIW173" s="991"/>
      <c r="UIX173" s="991"/>
      <c r="UIY173" s="991"/>
      <c r="UIZ173" s="991"/>
      <c r="UJA173" s="991"/>
      <c r="UJB173" s="991"/>
      <c r="UJC173" s="991"/>
      <c r="UJD173" s="991"/>
      <c r="UJE173" s="991"/>
      <c r="UJF173" s="991"/>
      <c r="UJG173" s="991"/>
      <c r="UJH173" s="991"/>
      <c r="UJI173" s="991"/>
      <c r="UJJ173" s="991"/>
      <c r="UJK173" s="991"/>
      <c r="UJL173" s="991"/>
      <c r="UJM173" s="991"/>
      <c r="UJN173" s="991"/>
      <c r="UJO173" s="991"/>
      <c r="UJP173" s="991"/>
      <c r="UJQ173" s="991"/>
      <c r="UJR173" s="991"/>
      <c r="UJS173" s="991"/>
      <c r="UJT173" s="991"/>
      <c r="UJU173" s="991"/>
      <c r="UJV173" s="991"/>
      <c r="UJW173" s="991"/>
      <c r="UJX173" s="991"/>
      <c r="UJY173" s="991"/>
      <c r="UJZ173" s="991"/>
      <c r="UKA173" s="991"/>
      <c r="UKB173" s="991"/>
      <c r="UKC173" s="991"/>
      <c r="UKD173" s="991"/>
      <c r="UKE173" s="991"/>
      <c r="UKF173" s="991"/>
      <c r="UKG173" s="991"/>
      <c r="UKH173" s="991"/>
      <c r="UKI173" s="991"/>
      <c r="UKJ173" s="991"/>
      <c r="UKK173" s="991"/>
      <c r="UKL173" s="991"/>
      <c r="UKM173" s="991"/>
      <c r="UKN173" s="991"/>
      <c r="UKO173" s="991"/>
      <c r="UKP173" s="991"/>
      <c r="UKQ173" s="991"/>
      <c r="UKR173" s="991"/>
      <c r="UKS173" s="991"/>
      <c r="UKT173" s="991"/>
      <c r="UKU173" s="991"/>
      <c r="UKV173" s="991"/>
      <c r="UKW173" s="991"/>
      <c r="UKX173" s="991"/>
      <c r="UKY173" s="991"/>
      <c r="UKZ173" s="991"/>
      <c r="ULA173" s="991"/>
      <c r="ULB173" s="991"/>
      <c r="ULC173" s="991"/>
      <c r="ULD173" s="991"/>
      <c r="ULE173" s="991"/>
      <c r="ULF173" s="991"/>
      <c r="ULG173" s="991"/>
      <c r="ULH173" s="991"/>
      <c r="ULI173" s="991"/>
      <c r="ULJ173" s="991"/>
      <c r="ULK173" s="991"/>
      <c r="ULL173" s="991"/>
      <c r="ULM173" s="991"/>
      <c r="ULN173" s="991"/>
      <c r="ULO173" s="991"/>
      <c r="ULP173" s="991"/>
      <c r="ULQ173" s="991"/>
      <c r="ULR173" s="991"/>
      <c r="ULS173" s="991"/>
      <c r="ULT173" s="991"/>
      <c r="ULU173" s="991"/>
      <c r="ULV173" s="991"/>
      <c r="ULW173" s="991"/>
      <c r="ULX173" s="991"/>
      <c r="ULY173" s="991"/>
      <c r="ULZ173" s="991"/>
      <c r="UMA173" s="991"/>
      <c r="UMB173" s="991"/>
      <c r="UMC173" s="991"/>
      <c r="UMD173" s="991"/>
      <c r="UME173" s="991"/>
      <c r="UMF173" s="991"/>
      <c r="UMG173" s="991"/>
      <c r="UMH173" s="991"/>
      <c r="UMI173" s="991"/>
      <c r="UMJ173" s="991"/>
      <c r="UMK173" s="991"/>
      <c r="UML173" s="991"/>
      <c r="UMM173" s="991"/>
      <c r="UMN173" s="991"/>
      <c r="UMO173" s="991"/>
      <c r="UMP173" s="991"/>
      <c r="UMQ173" s="991"/>
      <c r="UMR173" s="991"/>
      <c r="UMS173" s="991"/>
      <c r="UMT173" s="991"/>
      <c r="UMU173" s="991"/>
      <c r="UMV173" s="991"/>
      <c r="UMW173" s="991"/>
      <c r="UMX173" s="991"/>
      <c r="UMY173" s="991"/>
      <c r="UMZ173" s="991"/>
      <c r="UNA173" s="991"/>
      <c r="UNB173" s="991"/>
      <c r="UNC173" s="991"/>
      <c r="UND173" s="991"/>
      <c r="UNE173" s="991"/>
      <c r="UNF173" s="991"/>
      <c r="UNG173" s="991"/>
      <c r="UNH173" s="991"/>
      <c r="UNI173" s="991"/>
      <c r="UNJ173" s="991"/>
      <c r="UNK173" s="991"/>
      <c r="UNL173" s="991"/>
      <c r="UNM173" s="991"/>
      <c r="UNN173" s="991"/>
      <c r="UNO173" s="991"/>
      <c r="UNP173" s="991"/>
      <c r="UNQ173" s="991"/>
      <c r="UNR173" s="991"/>
      <c r="UNS173" s="991"/>
      <c r="UNT173" s="991"/>
      <c r="UNU173" s="991"/>
      <c r="UNV173" s="991"/>
      <c r="UNW173" s="991"/>
      <c r="UNX173" s="991"/>
      <c r="UNY173" s="991"/>
      <c r="UNZ173" s="991"/>
      <c r="UOA173" s="991"/>
      <c r="UOB173" s="991"/>
      <c r="UOC173" s="991"/>
      <c r="UOD173" s="991"/>
      <c r="UOE173" s="991"/>
      <c r="UOF173" s="991"/>
      <c r="UOG173" s="991"/>
      <c r="UOH173" s="991"/>
      <c r="UOI173" s="991"/>
      <c r="UOJ173" s="991"/>
      <c r="UOK173" s="991"/>
      <c r="UOL173" s="991"/>
      <c r="UOM173" s="991"/>
      <c r="UON173" s="991"/>
      <c r="UOO173" s="991"/>
      <c r="UOP173" s="991"/>
      <c r="UOQ173" s="991"/>
      <c r="UOR173" s="991"/>
      <c r="UOS173" s="991"/>
      <c r="UOT173" s="991"/>
      <c r="UOU173" s="991"/>
      <c r="UOV173" s="991"/>
      <c r="UOW173" s="991"/>
      <c r="UOX173" s="991"/>
      <c r="UOY173" s="991"/>
      <c r="UOZ173" s="991"/>
      <c r="UPA173" s="991"/>
      <c r="UPB173" s="991"/>
      <c r="UPC173" s="991"/>
      <c r="UPD173" s="991"/>
      <c r="UPE173" s="991"/>
      <c r="UPF173" s="991"/>
      <c r="UPG173" s="991"/>
      <c r="UPH173" s="991"/>
      <c r="UPI173" s="991"/>
      <c r="UPJ173" s="991"/>
      <c r="UPK173" s="991"/>
      <c r="UPL173" s="991"/>
      <c r="UPM173" s="991"/>
      <c r="UPN173" s="991"/>
      <c r="UPO173" s="991"/>
      <c r="UPP173" s="991"/>
      <c r="UPQ173" s="991"/>
      <c r="UPR173" s="991"/>
      <c r="UPS173" s="991"/>
      <c r="UPT173" s="991"/>
      <c r="UPU173" s="991"/>
      <c r="UPV173" s="991"/>
      <c r="UPW173" s="991"/>
      <c r="UPX173" s="991"/>
      <c r="UPY173" s="991"/>
      <c r="UPZ173" s="991"/>
      <c r="UQA173" s="991"/>
      <c r="UQB173" s="991"/>
      <c r="UQC173" s="991"/>
      <c r="UQD173" s="991"/>
      <c r="UQE173" s="991"/>
      <c r="UQF173" s="991"/>
      <c r="UQG173" s="991"/>
      <c r="UQH173" s="991"/>
      <c r="UQI173" s="991"/>
      <c r="UQJ173" s="991"/>
      <c r="UQK173" s="991"/>
      <c r="UQL173" s="991"/>
      <c r="UQM173" s="991"/>
      <c r="UQN173" s="991"/>
      <c r="UQO173" s="991"/>
      <c r="UQP173" s="991"/>
      <c r="UQQ173" s="991"/>
      <c r="UQR173" s="991"/>
      <c r="UQS173" s="991"/>
      <c r="UQT173" s="991"/>
      <c r="UQU173" s="991"/>
      <c r="UQV173" s="991"/>
      <c r="UQW173" s="991"/>
      <c r="UQX173" s="991"/>
      <c r="UQY173" s="991"/>
      <c r="UQZ173" s="991"/>
      <c r="URA173" s="991"/>
      <c r="URB173" s="991"/>
      <c r="URC173" s="991"/>
      <c r="URD173" s="991"/>
      <c r="URE173" s="991"/>
      <c r="URF173" s="991"/>
      <c r="URG173" s="991"/>
      <c r="URH173" s="991"/>
      <c r="URI173" s="991"/>
      <c r="URJ173" s="991"/>
      <c r="URK173" s="991"/>
      <c r="URL173" s="991"/>
      <c r="URM173" s="991"/>
      <c r="URN173" s="991"/>
      <c r="URO173" s="991"/>
      <c r="URP173" s="991"/>
      <c r="URQ173" s="991"/>
      <c r="URR173" s="991"/>
      <c r="URS173" s="991"/>
      <c r="URT173" s="991"/>
      <c r="URU173" s="991"/>
      <c r="URV173" s="991"/>
      <c r="URW173" s="991"/>
      <c r="URX173" s="991"/>
      <c r="URY173" s="991"/>
      <c r="URZ173" s="991"/>
      <c r="USA173" s="991"/>
      <c r="USB173" s="991"/>
      <c r="USC173" s="991"/>
      <c r="USD173" s="991"/>
      <c r="USE173" s="991"/>
      <c r="USF173" s="991"/>
      <c r="USG173" s="991"/>
      <c r="USH173" s="991"/>
      <c r="USI173" s="991"/>
      <c r="USJ173" s="991"/>
      <c r="USK173" s="991"/>
      <c r="USL173" s="991"/>
      <c r="USM173" s="991"/>
      <c r="USN173" s="991"/>
      <c r="USO173" s="991"/>
      <c r="USP173" s="991"/>
      <c r="USQ173" s="991"/>
      <c r="USR173" s="991"/>
      <c r="USS173" s="991"/>
      <c r="UST173" s="991"/>
      <c r="USU173" s="991"/>
      <c r="USV173" s="991"/>
      <c r="USW173" s="991"/>
      <c r="USX173" s="991"/>
      <c r="USY173" s="991"/>
      <c r="USZ173" s="991"/>
      <c r="UTA173" s="991"/>
      <c r="UTB173" s="991"/>
      <c r="UTC173" s="991"/>
      <c r="UTD173" s="991"/>
      <c r="UTE173" s="991"/>
      <c r="UTF173" s="991"/>
      <c r="UTG173" s="991"/>
      <c r="UTH173" s="991"/>
      <c r="UTI173" s="991"/>
      <c r="UTJ173" s="991"/>
      <c r="UTK173" s="991"/>
      <c r="UTL173" s="991"/>
      <c r="UTM173" s="991"/>
      <c r="UTN173" s="991"/>
      <c r="UTO173" s="991"/>
      <c r="UTP173" s="991"/>
      <c r="UTQ173" s="991"/>
      <c r="UTR173" s="991"/>
      <c r="UTS173" s="991"/>
      <c r="UTT173" s="991"/>
      <c r="UTU173" s="991"/>
      <c r="UTV173" s="991"/>
      <c r="UTW173" s="991"/>
      <c r="UTX173" s="991"/>
      <c r="UTY173" s="991"/>
      <c r="UTZ173" s="991"/>
      <c r="UUA173" s="991"/>
      <c r="UUB173" s="991"/>
      <c r="UUC173" s="991"/>
      <c r="UUD173" s="991"/>
      <c r="UUE173" s="991"/>
      <c r="UUF173" s="991"/>
      <c r="UUG173" s="991"/>
      <c r="UUH173" s="991"/>
      <c r="UUI173" s="991"/>
      <c r="UUJ173" s="991"/>
      <c r="UUK173" s="991"/>
      <c r="UUL173" s="991"/>
      <c r="UUM173" s="991"/>
      <c r="UUN173" s="991"/>
      <c r="UUO173" s="991"/>
      <c r="UUP173" s="991"/>
      <c r="UUQ173" s="991"/>
      <c r="UUR173" s="991"/>
      <c r="UUS173" s="991"/>
      <c r="UUT173" s="991"/>
      <c r="UUU173" s="991"/>
      <c r="UUV173" s="991"/>
      <c r="UUW173" s="991"/>
      <c r="UUX173" s="991"/>
      <c r="UUY173" s="991"/>
      <c r="UUZ173" s="991"/>
      <c r="UVA173" s="991"/>
      <c r="UVB173" s="991"/>
      <c r="UVC173" s="991"/>
      <c r="UVD173" s="991"/>
      <c r="UVE173" s="991"/>
      <c r="UVF173" s="991"/>
      <c r="UVG173" s="991"/>
      <c r="UVH173" s="991"/>
      <c r="UVI173" s="991"/>
      <c r="UVJ173" s="991"/>
      <c r="UVK173" s="991"/>
      <c r="UVL173" s="991"/>
      <c r="UVM173" s="991"/>
      <c r="UVN173" s="991"/>
      <c r="UVO173" s="991"/>
      <c r="UVP173" s="991"/>
      <c r="UVQ173" s="991"/>
      <c r="UVR173" s="991"/>
      <c r="UVS173" s="991"/>
      <c r="UVT173" s="991"/>
      <c r="UVU173" s="991"/>
      <c r="UVV173" s="991"/>
      <c r="UVW173" s="991"/>
      <c r="UVX173" s="991"/>
      <c r="UVY173" s="991"/>
      <c r="UVZ173" s="991"/>
      <c r="UWA173" s="991"/>
      <c r="UWB173" s="991"/>
      <c r="UWC173" s="991"/>
      <c r="UWD173" s="991"/>
      <c r="UWE173" s="991"/>
      <c r="UWF173" s="991"/>
      <c r="UWG173" s="991"/>
      <c r="UWH173" s="991"/>
      <c r="UWI173" s="991"/>
      <c r="UWJ173" s="991"/>
      <c r="UWK173" s="991"/>
      <c r="UWL173" s="991"/>
      <c r="UWM173" s="991"/>
      <c r="UWN173" s="991"/>
      <c r="UWO173" s="991"/>
      <c r="UWP173" s="991"/>
      <c r="UWQ173" s="991"/>
      <c r="UWR173" s="991"/>
      <c r="UWS173" s="991"/>
      <c r="UWT173" s="991"/>
      <c r="UWU173" s="991"/>
      <c r="UWV173" s="991"/>
      <c r="UWW173" s="991"/>
      <c r="UWX173" s="991"/>
      <c r="UWY173" s="991"/>
      <c r="UWZ173" s="991"/>
      <c r="UXA173" s="991"/>
      <c r="UXB173" s="991"/>
      <c r="UXC173" s="991"/>
      <c r="UXD173" s="991"/>
      <c r="UXE173" s="991"/>
      <c r="UXF173" s="991"/>
      <c r="UXG173" s="991"/>
      <c r="UXH173" s="991"/>
      <c r="UXI173" s="991"/>
      <c r="UXJ173" s="991"/>
      <c r="UXK173" s="991"/>
      <c r="UXL173" s="991"/>
      <c r="UXM173" s="991"/>
      <c r="UXN173" s="991"/>
      <c r="UXO173" s="991"/>
      <c r="UXP173" s="991"/>
      <c r="UXQ173" s="991"/>
      <c r="UXR173" s="991"/>
      <c r="UXS173" s="991"/>
      <c r="UXT173" s="991"/>
      <c r="UXU173" s="991"/>
      <c r="UXV173" s="991"/>
      <c r="UXW173" s="991"/>
      <c r="UXX173" s="991"/>
      <c r="UXY173" s="991"/>
      <c r="UXZ173" s="991"/>
      <c r="UYA173" s="991"/>
      <c r="UYB173" s="991"/>
      <c r="UYC173" s="991"/>
      <c r="UYD173" s="991"/>
      <c r="UYE173" s="991"/>
      <c r="UYF173" s="991"/>
      <c r="UYG173" s="991"/>
      <c r="UYH173" s="991"/>
      <c r="UYI173" s="991"/>
      <c r="UYJ173" s="991"/>
      <c r="UYK173" s="991"/>
      <c r="UYL173" s="991"/>
      <c r="UYM173" s="991"/>
      <c r="UYN173" s="991"/>
      <c r="UYO173" s="991"/>
      <c r="UYP173" s="991"/>
      <c r="UYQ173" s="991"/>
      <c r="UYR173" s="991"/>
      <c r="UYS173" s="991"/>
      <c r="UYT173" s="991"/>
      <c r="UYU173" s="991"/>
      <c r="UYV173" s="991"/>
      <c r="UYW173" s="991"/>
      <c r="UYX173" s="991"/>
      <c r="UYY173" s="991"/>
      <c r="UYZ173" s="991"/>
      <c r="UZA173" s="991"/>
      <c r="UZB173" s="991"/>
      <c r="UZC173" s="991"/>
      <c r="UZD173" s="991"/>
      <c r="UZE173" s="991"/>
      <c r="UZF173" s="991"/>
      <c r="UZG173" s="991"/>
      <c r="UZH173" s="991"/>
      <c r="UZI173" s="991"/>
      <c r="UZJ173" s="991"/>
      <c r="UZK173" s="991"/>
      <c r="UZL173" s="991"/>
      <c r="UZM173" s="991"/>
      <c r="UZN173" s="991"/>
      <c r="UZO173" s="991"/>
      <c r="UZP173" s="991"/>
      <c r="UZQ173" s="991"/>
      <c r="UZR173" s="991"/>
      <c r="UZS173" s="991"/>
      <c r="UZT173" s="991"/>
      <c r="UZU173" s="991"/>
      <c r="UZV173" s="991"/>
      <c r="UZW173" s="991"/>
      <c r="UZX173" s="991"/>
      <c r="UZY173" s="991"/>
      <c r="UZZ173" s="991"/>
      <c r="VAA173" s="991"/>
      <c r="VAB173" s="991"/>
      <c r="VAC173" s="991"/>
      <c r="VAD173" s="991"/>
      <c r="VAE173" s="991"/>
      <c r="VAF173" s="991"/>
      <c r="VAG173" s="991"/>
      <c r="VAH173" s="991"/>
      <c r="VAI173" s="991"/>
      <c r="VAJ173" s="991"/>
      <c r="VAK173" s="991"/>
      <c r="VAL173" s="991"/>
      <c r="VAM173" s="991"/>
      <c r="VAN173" s="991"/>
      <c r="VAO173" s="991"/>
      <c r="VAP173" s="991"/>
      <c r="VAQ173" s="991"/>
      <c r="VAR173" s="991"/>
      <c r="VAS173" s="991"/>
      <c r="VAT173" s="991"/>
      <c r="VAU173" s="991"/>
      <c r="VAV173" s="991"/>
      <c r="VAW173" s="991"/>
      <c r="VAX173" s="991"/>
      <c r="VAY173" s="991"/>
      <c r="VAZ173" s="991"/>
      <c r="VBA173" s="991"/>
      <c r="VBB173" s="991"/>
      <c r="VBC173" s="991"/>
      <c r="VBD173" s="991"/>
      <c r="VBE173" s="991"/>
      <c r="VBF173" s="991"/>
      <c r="VBG173" s="991"/>
      <c r="VBH173" s="991"/>
      <c r="VBI173" s="991"/>
      <c r="VBJ173" s="991"/>
      <c r="VBK173" s="991"/>
      <c r="VBL173" s="991"/>
      <c r="VBM173" s="991"/>
      <c r="VBN173" s="991"/>
      <c r="VBO173" s="991"/>
      <c r="VBP173" s="991"/>
      <c r="VBQ173" s="991"/>
      <c r="VBR173" s="991"/>
      <c r="VBS173" s="991"/>
      <c r="VBT173" s="991"/>
      <c r="VBU173" s="991"/>
      <c r="VBV173" s="991"/>
      <c r="VBW173" s="991"/>
      <c r="VBX173" s="991"/>
      <c r="VBY173" s="991"/>
      <c r="VBZ173" s="991"/>
      <c r="VCA173" s="991"/>
      <c r="VCB173" s="991"/>
      <c r="VCC173" s="991"/>
      <c r="VCD173" s="991"/>
      <c r="VCE173" s="991"/>
      <c r="VCF173" s="991"/>
      <c r="VCG173" s="991"/>
      <c r="VCH173" s="991"/>
      <c r="VCI173" s="991"/>
      <c r="VCJ173" s="991"/>
      <c r="VCK173" s="991"/>
      <c r="VCL173" s="991"/>
      <c r="VCM173" s="991"/>
      <c r="VCN173" s="991"/>
      <c r="VCO173" s="991"/>
      <c r="VCP173" s="991"/>
      <c r="VCQ173" s="991"/>
      <c r="VCR173" s="991"/>
      <c r="VCS173" s="991"/>
      <c r="VCT173" s="991"/>
      <c r="VCU173" s="991"/>
      <c r="VCV173" s="991"/>
      <c r="VCW173" s="991"/>
      <c r="VCX173" s="991"/>
      <c r="VCY173" s="991"/>
      <c r="VCZ173" s="991"/>
      <c r="VDA173" s="991"/>
      <c r="VDB173" s="991"/>
      <c r="VDC173" s="991"/>
      <c r="VDD173" s="991"/>
      <c r="VDE173" s="991"/>
      <c r="VDF173" s="991"/>
      <c r="VDG173" s="991"/>
      <c r="VDH173" s="991"/>
      <c r="VDI173" s="991"/>
      <c r="VDJ173" s="991"/>
      <c r="VDK173" s="991"/>
      <c r="VDL173" s="991"/>
      <c r="VDM173" s="991"/>
      <c r="VDN173" s="991"/>
      <c r="VDO173" s="991"/>
      <c r="VDP173" s="991"/>
      <c r="VDQ173" s="991"/>
      <c r="VDR173" s="991"/>
      <c r="VDS173" s="991"/>
      <c r="VDT173" s="991"/>
      <c r="VDU173" s="991"/>
      <c r="VDV173" s="991"/>
      <c r="VDW173" s="991"/>
      <c r="VDX173" s="991"/>
      <c r="VDY173" s="991"/>
      <c r="VDZ173" s="991"/>
      <c r="VEA173" s="991"/>
      <c r="VEB173" s="991"/>
      <c r="VEC173" s="991"/>
      <c r="VED173" s="991"/>
      <c r="VEE173" s="991"/>
      <c r="VEF173" s="991"/>
      <c r="VEG173" s="991"/>
      <c r="VEH173" s="991"/>
      <c r="VEI173" s="991"/>
      <c r="VEJ173" s="991"/>
      <c r="VEK173" s="991"/>
      <c r="VEL173" s="991"/>
      <c r="VEM173" s="991"/>
      <c r="VEN173" s="991"/>
      <c r="VEO173" s="991"/>
      <c r="VEP173" s="991"/>
      <c r="VEQ173" s="991"/>
      <c r="VER173" s="991"/>
      <c r="VES173" s="991"/>
      <c r="VET173" s="991"/>
      <c r="VEU173" s="991"/>
      <c r="VEV173" s="991"/>
      <c r="VEW173" s="991"/>
      <c r="VEX173" s="991"/>
      <c r="VEY173" s="991"/>
      <c r="VEZ173" s="991"/>
      <c r="VFA173" s="991"/>
      <c r="VFB173" s="991"/>
      <c r="VFC173" s="991"/>
      <c r="VFD173" s="991"/>
      <c r="VFE173" s="991"/>
      <c r="VFF173" s="991"/>
      <c r="VFG173" s="991"/>
      <c r="VFH173" s="991"/>
      <c r="VFI173" s="991"/>
      <c r="VFJ173" s="991"/>
      <c r="VFK173" s="991"/>
      <c r="VFL173" s="991"/>
      <c r="VFM173" s="991"/>
      <c r="VFN173" s="991"/>
      <c r="VFO173" s="991"/>
      <c r="VFP173" s="991"/>
      <c r="VFQ173" s="991"/>
      <c r="VFR173" s="991"/>
      <c r="VFS173" s="991"/>
      <c r="VFT173" s="991"/>
      <c r="VFU173" s="991"/>
      <c r="VFV173" s="991"/>
      <c r="VFW173" s="991"/>
      <c r="VFX173" s="991"/>
      <c r="VFY173" s="991"/>
      <c r="VFZ173" s="991"/>
      <c r="VGA173" s="991"/>
      <c r="VGB173" s="991"/>
      <c r="VGC173" s="991"/>
      <c r="VGD173" s="991"/>
      <c r="VGE173" s="991"/>
      <c r="VGF173" s="991"/>
      <c r="VGG173" s="991"/>
      <c r="VGH173" s="991"/>
      <c r="VGI173" s="991"/>
      <c r="VGJ173" s="991"/>
      <c r="VGK173" s="991"/>
      <c r="VGL173" s="991"/>
      <c r="VGM173" s="991"/>
      <c r="VGN173" s="991"/>
      <c r="VGO173" s="991"/>
      <c r="VGP173" s="991"/>
      <c r="VGQ173" s="991"/>
      <c r="VGR173" s="991"/>
      <c r="VGS173" s="991"/>
      <c r="VGT173" s="991"/>
      <c r="VGU173" s="991"/>
      <c r="VGV173" s="991"/>
      <c r="VGW173" s="991"/>
      <c r="VGX173" s="991"/>
      <c r="VGY173" s="991"/>
      <c r="VGZ173" s="991"/>
      <c r="VHA173" s="991"/>
      <c r="VHB173" s="991"/>
      <c r="VHC173" s="991"/>
      <c r="VHD173" s="991"/>
      <c r="VHE173" s="991"/>
      <c r="VHF173" s="991"/>
      <c r="VHG173" s="991"/>
      <c r="VHH173" s="991"/>
      <c r="VHI173" s="991"/>
      <c r="VHJ173" s="991"/>
      <c r="VHK173" s="991"/>
      <c r="VHL173" s="991"/>
      <c r="VHM173" s="991"/>
      <c r="VHN173" s="991"/>
      <c r="VHO173" s="991"/>
      <c r="VHP173" s="991"/>
      <c r="VHQ173" s="991"/>
      <c r="VHR173" s="991"/>
      <c r="VHS173" s="991"/>
      <c r="VHT173" s="991"/>
      <c r="VHU173" s="991"/>
      <c r="VHV173" s="991"/>
      <c r="VHW173" s="991"/>
      <c r="VHX173" s="991"/>
      <c r="VHY173" s="991"/>
      <c r="VHZ173" s="991"/>
      <c r="VIA173" s="991"/>
      <c r="VIB173" s="991"/>
      <c r="VIC173" s="991"/>
      <c r="VID173" s="991"/>
      <c r="VIE173" s="991"/>
      <c r="VIF173" s="991"/>
      <c r="VIG173" s="991"/>
      <c r="VIH173" s="991"/>
      <c r="VII173" s="991"/>
      <c r="VIJ173" s="991"/>
      <c r="VIK173" s="991"/>
      <c r="VIL173" s="991"/>
      <c r="VIM173" s="991"/>
      <c r="VIN173" s="991"/>
      <c r="VIO173" s="991"/>
      <c r="VIP173" s="991"/>
      <c r="VIQ173" s="991"/>
      <c r="VIR173" s="991"/>
      <c r="VIS173" s="991"/>
      <c r="VIT173" s="991"/>
      <c r="VIU173" s="991"/>
      <c r="VIV173" s="991"/>
      <c r="VIW173" s="991"/>
      <c r="VIX173" s="991"/>
      <c r="VIY173" s="991"/>
      <c r="VIZ173" s="991"/>
      <c r="VJA173" s="991"/>
      <c r="VJB173" s="991"/>
      <c r="VJC173" s="991"/>
      <c r="VJD173" s="991"/>
      <c r="VJE173" s="991"/>
      <c r="VJF173" s="991"/>
      <c r="VJG173" s="991"/>
      <c r="VJH173" s="991"/>
      <c r="VJI173" s="991"/>
      <c r="VJJ173" s="991"/>
      <c r="VJK173" s="991"/>
      <c r="VJL173" s="991"/>
      <c r="VJM173" s="991"/>
      <c r="VJN173" s="991"/>
      <c r="VJO173" s="991"/>
      <c r="VJP173" s="991"/>
      <c r="VJQ173" s="991"/>
      <c r="VJR173" s="991"/>
      <c r="VJS173" s="991"/>
      <c r="VJT173" s="991"/>
      <c r="VJU173" s="991"/>
      <c r="VJV173" s="991"/>
      <c r="VJW173" s="991"/>
      <c r="VJX173" s="991"/>
      <c r="VJY173" s="991"/>
      <c r="VJZ173" s="991"/>
      <c r="VKA173" s="991"/>
      <c r="VKB173" s="991"/>
      <c r="VKC173" s="991"/>
      <c r="VKD173" s="991"/>
      <c r="VKE173" s="991"/>
      <c r="VKF173" s="991"/>
      <c r="VKG173" s="991"/>
      <c r="VKH173" s="991"/>
      <c r="VKI173" s="991"/>
      <c r="VKJ173" s="991"/>
      <c r="VKK173" s="991"/>
      <c r="VKL173" s="991"/>
      <c r="VKM173" s="991"/>
      <c r="VKN173" s="991"/>
      <c r="VKO173" s="991"/>
      <c r="VKP173" s="991"/>
      <c r="VKQ173" s="991"/>
      <c r="VKR173" s="991"/>
      <c r="VKS173" s="991"/>
      <c r="VKT173" s="991"/>
      <c r="VKU173" s="991"/>
      <c r="VKV173" s="991"/>
      <c r="VKW173" s="991"/>
      <c r="VKX173" s="991"/>
      <c r="VKY173" s="991"/>
      <c r="VKZ173" s="991"/>
      <c r="VLA173" s="991"/>
      <c r="VLB173" s="991"/>
      <c r="VLC173" s="991"/>
      <c r="VLD173" s="991"/>
      <c r="VLE173" s="991"/>
      <c r="VLF173" s="991"/>
      <c r="VLG173" s="991"/>
      <c r="VLH173" s="991"/>
      <c r="VLI173" s="991"/>
      <c r="VLJ173" s="991"/>
      <c r="VLK173" s="991"/>
      <c r="VLL173" s="991"/>
      <c r="VLM173" s="991"/>
      <c r="VLN173" s="991"/>
      <c r="VLO173" s="991"/>
      <c r="VLP173" s="991"/>
      <c r="VLQ173" s="991"/>
      <c r="VLR173" s="991"/>
      <c r="VLS173" s="991"/>
      <c r="VLT173" s="991"/>
      <c r="VLU173" s="991"/>
      <c r="VLV173" s="991"/>
      <c r="VLW173" s="991"/>
      <c r="VLX173" s="991"/>
      <c r="VLY173" s="991"/>
      <c r="VLZ173" s="991"/>
      <c r="VMA173" s="991"/>
      <c r="VMB173" s="991"/>
      <c r="VMC173" s="991"/>
      <c r="VMD173" s="991"/>
      <c r="VME173" s="991"/>
      <c r="VMF173" s="991"/>
      <c r="VMG173" s="991"/>
      <c r="VMH173" s="991"/>
      <c r="VMI173" s="991"/>
      <c r="VMJ173" s="991"/>
      <c r="VMK173" s="991"/>
      <c r="VML173" s="991"/>
      <c r="VMM173" s="991"/>
      <c r="VMN173" s="991"/>
      <c r="VMO173" s="991"/>
      <c r="VMP173" s="991"/>
      <c r="VMQ173" s="991"/>
      <c r="VMR173" s="991"/>
      <c r="VMS173" s="991"/>
      <c r="VMT173" s="991"/>
      <c r="VMU173" s="991"/>
      <c r="VMV173" s="991"/>
      <c r="VMW173" s="991"/>
      <c r="VMX173" s="991"/>
      <c r="VMY173" s="991"/>
      <c r="VMZ173" s="991"/>
      <c r="VNA173" s="991"/>
      <c r="VNB173" s="991"/>
      <c r="VNC173" s="991"/>
      <c r="VND173" s="991"/>
      <c r="VNE173" s="991"/>
      <c r="VNF173" s="991"/>
      <c r="VNG173" s="991"/>
      <c r="VNH173" s="991"/>
      <c r="VNI173" s="991"/>
      <c r="VNJ173" s="991"/>
      <c r="VNK173" s="991"/>
      <c r="VNL173" s="991"/>
      <c r="VNM173" s="991"/>
      <c r="VNN173" s="991"/>
      <c r="VNO173" s="991"/>
      <c r="VNP173" s="991"/>
      <c r="VNQ173" s="991"/>
      <c r="VNR173" s="991"/>
      <c r="VNS173" s="991"/>
      <c r="VNT173" s="991"/>
      <c r="VNU173" s="991"/>
      <c r="VNV173" s="991"/>
      <c r="VNW173" s="991"/>
      <c r="VNX173" s="991"/>
      <c r="VNY173" s="991"/>
      <c r="VNZ173" s="991"/>
      <c r="VOA173" s="991"/>
      <c r="VOB173" s="991"/>
      <c r="VOC173" s="991"/>
      <c r="VOD173" s="991"/>
      <c r="VOE173" s="991"/>
      <c r="VOF173" s="991"/>
      <c r="VOG173" s="991"/>
      <c r="VOH173" s="991"/>
      <c r="VOI173" s="991"/>
      <c r="VOJ173" s="991"/>
      <c r="VOK173" s="991"/>
      <c r="VOL173" s="991"/>
      <c r="VOM173" s="991"/>
      <c r="VON173" s="991"/>
      <c r="VOO173" s="991"/>
      <c r="VOP173" s="991"/>
      <c r="VOQ173" s="991"/>
      <c r="VOR173" s="991"/>
      <c r="VOS173" s="991"/>
      <c r="VOT173" s="991"/>
      <c r="VOU173" s="991"/>
      <c r="VOV173" s="991"/>
      <c r="VOW173" s="991"/>
      <c r="VOX173" s="991"/>
      <c r="VOY173" s="991"/>
      <c r="VOZ173" s="991"/>
      <c r="VPA173" s="991"/>
      <c r="VPB173" s="991"/>
      <c r="VPC173" s="991"/>
      <c r="VPD173" s="991"/>
      <c r="VPE173" s="991"/>
      <c r="VPF173" s="991"/>
      <c r="VPG173" s="991"/>
      <c r="VPH173" s="991"/>
      <c r="VPI173" s="991"/>
      <c r="VPJ173" s="991"/>
      <c r="VPK173" s="991"/>
      <c r="VPL173" s="991"/>
      <c r="VPM173" s="991"/>
      <c r="VPN173" s="991"/>
      <c r="VPO173" s="991"/>
      <c r="VPP173" s="991"/>
      <c r="VPQ173" s="991"/>
      <c r="VPR173" s="991"/>
      <c r="VPS173" s="991"/>
      <c r="VPT173" s="991"/>
      <c r="VPU173" s="991"/>
      <c r="VPV173" s="991"/>
      <c r="VPW173" s="991"/>
      <c r="VPX173" s="991"/>
      <c r="VPY173" s="991"/>
      <c r="VPZ173" s="991"/>
      <c r="VQA173" s="991"/>
      <c r="VQB173" s="991"/>
      <c r="VQC173" s="991"/>
      <c r="VQD173" s="991"/>
      <c r="VQE173" s="991"/>
      <c r="VQF173" s="991"/>
      <c r="VQG173" s="991"/>
      <c r="VQH173" s="991"/>
      <c r="VQI173" s="991"/>
      <c r="VQJ173" s="991"/>
      <c r="VQK173" s="991"/>
      <c r="VQL173" s="991"/>
      <c r="VQM173" s="991"/>
      <c r="VQN173" s="991"/>
      <c r="VQO173" s="991"/>
      <c r="VQP173" s="991"/>
      <c r="VQQ173" s="991"/>
      <c r="VQR173" s="991"/>
      <c r="VQS173" s="991"/>
      <c r="VQT173" s="991"/>
      <c r="VQU173" s="991"/>
      <c r="VQV173" s="991"/>
      <c r="VQW173" s="991"/>
      <c r="VQX173" s="991"/>
      <c r="VQY173" s="991"/>
      <c r="VQZ173" s="991"/>
      <c r="VRA173" s="991"/>
      <c r="VRB173" s="991"/>
      <c r="VRC173" s="991"/>
      <c r="VRD173" s="991"/>
      <c r="VRE173" s="991"/>
      <c r="VRF173" s="991"/>
      <c r="VRG173" s="991"/>
      <c r="VRH173" s="991"/>
      <c r="VRI173" s="991"/>
      <c r="VRJ173" s="991"/>
      <c r="VRK173" s="991"/>
      <c r="VRL173" s="991"/>
      <c r="VRM173" s="991"/>
      <c r="VRN173" s="991"/>
      <c r="VRO173" s="991"/>
      <c r="VRP173" s="991"/>
      <c r="VRQ173" s="991"/>
      <c r="VRR173" s="991"/>
      <c r="VRS173" s="991"/>
      <c r="VRT173" s="991"/>
      <c r="VRU173" s="991"/>
      <c r="VRV173" s="991"/>
      <c r="VRW173" s="991"/>
      <c r="VRX173" s="991"/>
      <c r="VRY173" s="991"/>
      <c r="VRZ173" s="991"/>
      <c r="VSA173" s="991"/>
      <c r="VSB173" s="991"/>
      <c r="VSC173" s="991"/>
      <c r="VSD173" s="991"/>
      <c r="VSE173" s="991"/>
      <c r="VSF173" s="991"/>
      <c r="VSG173" s="991"/>
      <c r="VSH173" s="991"/>
      <c r="VSI173" s="991"/>
      <c r="VSJ173" s="991"/>
      <c r="VSK173" s="991"/>
      <c r="VSL173" s="991"/>
      <c r="VSM173" s="991"/>
      <c r="VSN173" s="991"/>
      <c r="VSO173" s="991"/>
      <c r="VSP173" s="991"/>
      <c r="VSQ173" s="991"/>
      <c r="VSR173" s="991"/>
      <c r="VSS173" s="991"/>
      <c r="VST173" s="991"/>
      <c r="VSU173" s="991"/>
      <c r="VSV173" s="991"/>
      <c r="VSW173" s="991"/>
      <c r="VSX173" s="991"/>
      <c r="VSY173" s="991"/>
      <c r="VSZ173" s="991"/>
      <c r="VTA173" s="991"/>
      <c r="VTB173" s="991"/>
      <c r="VTC173" s="991"/>
      <c r="VTD173" s="991"/>
      <c r="VTE173" s="991"/>
      <c r="VTF173" s="991"/>
      <c r="VTG173" s="991"/>
      <c r="VTH173" s="991"/>
      <c r="VTI173" s="991"/>
      <c r="VTJ173" s="991"/>
      <c r="VTK173" s="991"/>
      <c r="VTL173" s="991"/>
      <c r="VTM173" s="991"/>
      <c r="VTN173" s="991"/>
      <c r="VTO173" s="991"/>
      <c r="VTP173" s="991"/>
      <c r="VTQ173" s="991"/>
      <c r="VTR173" s="991"/>
      <c r="VTS173" s="991"/>
      <c r="VTT173" s="991"/>
      <c r="VTU173" s="991"/>
      <c r="VTV173" s="991"/>
      <c r="VTW173" s="991"/>
      <c r="VTX173" s="991"/>
      <c r="VTY173" s="991"/>
      <c r="VTZ173" s="991"/>
      <c r="VUA173" s="991"/>
      <c r="VUB173" s="991"/>
      <c r="VUC173" s="991"/>
      <c r="VUD173" s="991"/>
      <c r="VUE173" s="991"/>
      <c r="VUF173" s="991"/>
      <c r="VUG173" s="991"/>
      <c r="VUH173" s="991"/>
      <c r="VUI173" s="991"/>
      <c r="VUJ173" s="991"/>
      <c r="VUK173" s="991"/>
      <c r="VUL173" s="991"/>
      <c r="VUM173" s="991"/>
      <c r="VUN173" s="991"/>
      <c r="VUO173" s="991"/>
      <c r="VUP173" s="991"/>
      <c r="VUQ173" s="991"/>
      <c r="VUR173" s="991"/>
      <c r="VUS173" s="991"/>
      <c r="VUT173" s="991"/>
      <c r="VUU173" s="991"/>
      <c r="VUV173" s="991"/>
      <c r="VUW173" s="991"/>
      <c r="VUX173" s="991"/>
      <c r="VUY173" s="991"/>
      <c r="VUZ173" s="991"/>
      <c r="VVA173" s="991"/>
      <c r="VVB173" s="991"/>
      <c r="VVC173" s="991"/>
      <c r="VVD173" s="991"/>
      <c r="VVE173" s="991"/>
      <c r="VVF173" s="991"/>
      <c r="VVG173" s="991"/>
      <c r="VVH173" s="991"/>
      <c r="VVI173" s="991"/>
      <c r="VVJ173" s="991"/>
      <c r="VVK173" s="991"/>
      <c r="VVL173" s="991"/>
      <c r="VVM173" s="991"/>
      <c r="VVN173" s="991"/>
      <c r="VVO173" s="991"/>
      <c r="VVP173" s="991"/>
      <c r="VVQ173" s="991"/>
      <c r="VVR173" s="991"/>
      <c r="VVS173" s="991"/>
      <c r="VVT173" s="991"/>
      <c r="VVU173" s="991"/>
      <c r="VVV173" s="991"/>
      <c r="VVW173" s="991"/>
      <c r="VVX173" s="991"/>
      <c r="VVY173" s="991"/>
      <c r="VVZ173" s="991"/>
      <c r="VWA173" s="991"/>
      <c r="VWB173" s="991"/>
      <c r="VWC173" s="991"/>
      <c r="VWD173" s="991"/>
      <c r="VWE173" s="991"/>
      <c r="VWF173" s="991"/>
      <c r="VWG173" s="991"/>
      <c r="VWH173" s="991"/>
      <c r="VWI173" s="991"/>
      <c r="VWJ173" s="991"/>
      <c r="VWK173" s="991"/>
      <c r="VWL173" s="991"/>
      <c r="VWM173" s="991"/>
      <c r="VWN173" s="991"/>
      <c r="VWO173" s="991"/>
      <c r="VWP173" s="991"/>
      <c r="VWQ173" s="991"/>
      <c r="VWR173" s="991"/>
      <c r="VWS173" s="991"/>
      <c r="VWT173" s="991"/>
      <c r="VWU173" s="991"/>
      <c r="VWV173" s="991"/>
      <c r="VWW173" s="991"/>
      <c r="VWX173" s="991"/>
      <c r="VWY173" s="991"/>
      <c r="VWZ173" s="991"/>
      <c r="VXA173" s="991"/>
      <c r="VXB173" s="991"/>
      <c r="VXC173" s="991"/>
      <c r="VXD173" s="991"/>
      <c r="VXE173" s="991"/>
      <c r="VXF173" s="991"/>
      <c r="VXG173" s="991"/>
      <c r="VXH173" s="991"/>
      <c r="VXI173" s="991"/>
      <c r="VXJ173" s="991"/>
      <c r="VXK173" s="991"/>
      <c r="VXL173" s="991"/>
      <c r="VXM173" s="991"/>
      <c r="VXN173" s="991"/>
      <c r="VXO173" s="991"/>
      <c r="VXP173" s="991"/>
      <c r="VXQ173" s="991"/>
      <c r="VXR173" s="991"/>
      <c r="VXS173" s="991"/>
      <c r="VXT173" s="991"/>
      <c r="VXU173" s="991"/>
      <c r="VXV173" s="991"/>
      <c r="VXW173" s="991"/>
      <c r="VXX173" s="991"/>
      <c r="VXY173" s="991"/>
      <c r="VXZ173" s="991"/>
      <c r="VYA173" s="991"/>
      <c r="VYB173" s="991"/>
      <c r="VYC173" s="991"/>
      <c r="VYD173" s="991"/>
      <c r="VYE173" s="991"/>
      <c r="VYF173" s="991"/>
      <c r="VYG173" s="991"/>
      <c r="VYH173" s="991"/>
      <c r="VYI173" s="991"/>
      <c r="VYJ173" s="991"/>
      <c r="VYK173" s="991"/>
      <c r="VYL173" s="991"/>
      <c r="VYM173" s="991"/>
      <c r="VYN173" s="991"/>
      <c r="VYO173" s="991"/>
      <c r="VYP173" s="991"/>
      <c r="VYQ173" s="991"/>
      <c r="VYR173" s="991"/>
      <c r="VYS173" s="991"/>
      <c r="VYT173" s="991"/>
      <c r="VYU173" s="991"/>
      <c r="VYV173" s="991"/>
      <c r="VYW173" s="991"/>
      <c r="VYX173" s="991"/>
      <c r="VYY173" s="991"/>
      <c r="VYZ173" s="991"/>
      <c r="VZA173" s="991"/>
      <c r="VZB173" s="991"/>
      <c r="VZC173" s="991"/>
      <c r="VZD173" s="991"/>
      <c r="VZE173" s="991"/>
      <c r="VZF173" s="991"/>
      <c r="VZG173" s="991"/>
      <c r="VZH173" s="991"/>
      <c r="VZI173" s="991"/>
      <c r="VZJ173" s="991"/>
      <c r="VZK173" s="991"/>
      <c r="VZL173" s="991"/>
      <c r="VZM173" s="991"/>
      <c r="VZN173" s="991"/>
      <c r="VZO173" s="991"/>
      <c r="VZP173" s="991"/>
      <c r="VZQ173" s="991"/>
      <c r="VZR173" s="991"/>
      <c r="VZS173" s="991"/>
      <c r="VZT173" s="991"/>
      <c r="VZU173" s="991"/>
      <c r="VZV173" s="991"/>
      <c r="VZW173" s="991"/>
      <c r="VZX173" s="991"/>
      <c r="VZY173" s="991"/>
      <c r="VZZ173" s="991"/>
      <c r="WAA173" s="991"/>
      <c r="WAB173" s="991"/>
      <c r="WAC173" s="991"/>
      <c r="WAD173" s="991"/>
      <c r="WAE173" s="991"/>
      <c r="WAF173" s="991"/>
      <c r="WAG173" s="991"/>
      <c r="WAH173" s="991"/>
      <c r="WAI173" s="991"/>
      <c r="WAJ173" s="991"/>
      <c r="WAK173" s="991"/>
      <c r="WAL173" s="991"/>
      <c r="WAM173" s="991"/>
      <c r="WAN173" s="991"/>
      <c r="WAO173" s="991"/>
      <c r="WAP173" s="991"/>
      <c r="WAQ173" s="991"/>
      <c r="WAR173" s="991"/>
      <c r="WAS173" s="991"/>
      <c r="WAT173" s="991"/>
      <c r="WAU173" s="991"/>
      <c r="WAV173" s="991"/>
      <c r="WAW173" s="991"/>
      <c r="WAX173" s="991"/>
      <c r="WAY173" s="991"/>
      <c r="WAZ173" s="991"/>
      <c r="WBA173" s="991"/>
      <c r="WBB173" s="991"/>
      <c r="WBC173" s="991"/>
      <c r="WBD173" s="991"/>
      <c r="WBE173" s="991"/>
      <c r="WBF173" s="991"/>
      <c r="WBG173" s="991"/>
      <c r="WBH173" s="991"/>
      <c r="WBI173" s="991"/>
      <c r="WBJ173" s="991"/>
      <c r="WBK173" s="991"/>
      <c r="WBL173" s="991"/>
      <c r="WBM173" s="991"/>
      <c r="WBN173" s="991"/>
      <c r="WBO173" s="991"/>
      <c r="WBP173" s="991"/>
      <c r="WBQ173" s="991"/>
      <c r="WBR173" s="991"/>
      <c r="WBS173" s="991"/>
      <c r="WBT173" s="991"/>
      <c r="WBU173" s="991"/>
      <c r="WBV173" s="991"/>
      <c r="WBW173" s="991"/>
      <c r="WBX173" s="991"/>
      <c r="WBY173" s="991"/>
      <c r="WBZ173" s="991"/>
      <c r="WCA173" s="991"/>
      <c r="WCB173" s="991"/>
      <c r="WCC173" s="991"/>
      <c r="WCD173" s="991"/>
      <c r="WCE173" s="991"/>
      <c r="WCF173" s="991"/>
      <c r="WCG173" s="991"/>
      <c r="WCH173" s="991"/>
      <c r="WCI173" s="991"/>
      <c r="WCJ173" s="991"/>
      <c r="WCK173" s="991"/>
      <c r="WCL173" s="991"/>
      <c r="WCM173" s="991"/>
      <c r="WCN173" s="991"/>
      <c r="WCO173" s="991"/>
      <c r="WCP173" s="991"/>
      <c r="WCQ173" s="991"/>
      <c r="WCR173" s="991"/>
      <c r="WCS173" s="991"/>
      <c r="WCT173" s="991"/>
      <c r="WCU173" s="991"/>
      <c r="WCV173" s="991"/>
      <c r="WCW173" s="991"/>
      <c r="WCX173" s="991"/>
      <c r="WCY173" s="991"/>
      <c r="WCZ173" s="991"/>
      <c r="WDA173" s="991"/>
      <c r="WDB173" s="991"/>
      <c r="WDC173" s="991"/>
      <c r="WDD173" s="991"/>
      <c r="WDE173" s="991"/>
      <c r="WDF173" s="991"/>
      <c r="WDG173" s="991"/>
      <c r="WDH173" s="991"/>
      <c r="WDI173" s="991"/>
      <c r="WDJ173" s="991"/>
      <c r="WDK173" s="991"/>
      <c r="WDL173" s="991"/>
      <c r="WDM173" s="991"/>
      <c r="WDN173" s="991"/>
      <c r="WDO173" s="991"/>
      <c r="WDP173" s="991"/>
      <c r="WDQ173" s="991"/>
      <c r="WDR173" s="991"/>
      <c r="WDS173" s="991"/>
      <c r="WDT173" s="991"/>
      <c r="WDU173" s="991"/>
      <c r="WDV173" s="991"/>
      <c r="WDW173" s="991"/>
      <c r="WDX173" s="991"/>
      <c r="WDY173" s="991"/>
      <c r="WDZ173" s="991"/>
      <c r="WEA173" s="991"/>
      <c r="WEB173" s="991"/>
      <c r="WEC173" s="991"/>
      <c r="WED173" s="991"/>
      <c r="WEE173" s="991"/>
      <c r="WEF173" s="991"/>
      <c r="WEG173" s="991"/>
      <c r="WEH173" s="991"/>
      <c r="WEI173" s="991"/>
      <c r="WEJ173" s="991"/>
      <c r="WEK173" s="991"/>
      <c r="WEL173" s="991"/>
      <c r="WEM173" s="991"/>
      <c r="WEN173" s="991"/>
      <c r="WEO173" s="991"/>
      <c r="WEP173" s="991"/>
      <c r="WEQ173" s="991"/>
      <c r="WER173" s="991"/>
      <c r="WES173" s="991"/>
      <c r="WET173" s="991"/>
      <c r="WEU173" s="991"/>
      <c r="WEV173" s="991"/>
      <c r="WEW173" s="991"/>
      <c r="WEX173" s="991"/>
      <c r="WEY173" s="991"/>
      <c r="WEZ173" s="991"/>
      <c r="WFA173" s="991"/>
      <c r="WFB173" s="991"/>
      <c r="WFC173" s="991"/>
      <c r="WFD173" s="991"/>
      <c r="WFE173" s="991"/>
      <c r="WFF173" s="991"/>
      <c r="WFG173" s="991"/>
      <c r="WFH173" s="991"/>
      <c r="WFI173" s="991"/>
      <c r="WFJ173" s="991"/>
      <c r="WFK173" s="991"/>
      <c r="WFL173" s="991"/>
      <c r="WFM173" s="991"/>
      <c r="WFN173" s="991"/>
      <c r="WFO173" s="991"/>
      <c r="WFP173" s="991"/>
      <c r="WFQ173" s="991"/>
      <c r="WFR173" s="991"/>
      <c r="WFS173" s="991"/>
      <c r="WFT173" s="991"/>
      <c r="WFU173" s="991"/>
      <c r="WFV173" s="991"/>
      <c r="WFW173" s="991"/>
      <c r="WFX173" s="991"/>
      <c r="WFY173" s="991"/>
      <c r="WFZ173" s="991"/>
      <c r="WGA173" s="991"/>
      <c r="WGB173" s="991"/>
      <c r="WGC173" s="991"/>
      <c r="WGD173" s="991"/>
      <c r="WGE173" s="991"/>
      <c r="WGF173" s="991"/>
      <c r="WGG173" s="991"/>
      <c r="WGH173" s="991"/>
      <c r="WGI173" s="991"/>
      <c r="WGJ173" s="991"/>
      <c r="WGK173" s="991"/>
      <c r="WGL173" s="991"/>
      <c r="WGM173" s="991"/>
      <c r="WGN173" s="991"/>
      <c r="WGO173" s="991"/>
      <c r="WGP173" s="991"/>
      <c r="WGQ173" s="991"/>
      <c r="WGR173" s="991"/>
      <c r="WGS173" s="991"/>
      <c r="WGT173" s="991"/>
      <c r="WGU173" s="991"/>
      <c r="WGV173" s="991"/>
      <c r="WGW173" s="991"/>
      <c r="WGX173" s="991"/>
      <c r="WGY173" s="991"/>
      <c r="WGZ173" s="991"/>
      <c r="WHA173" s="991"/>
      <c r="WHB173" s="991"/>
      <c r="WHC173" s="991"/>
      <c r="WHD173" s="991"/>
      <c r="WHE173" s="991"/>
      <c r="WHF173" s="991"/>
      <c r="WHG173" s="991"/>
      <c r="WHH173" s="991"/>
      <c r="WHI173" s="991"/>
      <c r="WHJ173" s="991"/>
      <c r="WHK173" s="991"/>
      <c r="WHL173" s="991"/>
      <c r="WHM173" s="991"/>
      <c r="WHN173" s="991"/>
      <c r="WHO173" s="991"/>
      <c r="WHP173" s="991"/>
      <c r="WHQ173" s="991"/>
      <c r="WHR173" s="991"/>
      <c r="WHS173" s="991"/>
      <c r="WHT173" s="991"/>
      <c r="WHU173" s="991"/>
      <c r="WHV173" s="991"/>
      <c r="WHW173" s="991"/>
      <c r="WHX173" s="991"/>
      <c r="WHY173" s="991"/>
      <c r="WHZ173" s="991"/>
      <c r="WIA173" s="991"/>
      <c r="WIB173" s="991"/>
      <c r="WIC173" s="991"/>
      <c r="WID173" s="991"/>
      <c r="WIE173" s="991"/>
      <c r="WIF173" s="991"/>
      <c r="WIG173" s="991"/>
      <c r="WIH173" s="991"/>
      <c r="WII173" s="991"/>
      <c r="WIJ173" s="991"/>
      <c r="WIK173" s="991"/>
      <c r="WIL173" s="991"/>
      <c r="WIM173" s="991"/>
      <c r="WIN173" s="991"/>
      <c r="WIO173" s="991"/>
      <c r="WIP173" s="991"/>
      <c r="WIQ173" s="991"/>
      <c r="WIR173" s="991"/>
      <c r="WIS173" s="991"/>
      <c r="WIT173" s="991"/>
      <c r="WIU173" s="991"/>
      <c r="WIV173" s="991"/>
      <c r="WIW173" s="991"/>
      <c r="WIX173" s="991"/>
      <c r="WIY173" s="991"/>
      <c r="WIZ173" s="991"/>
      <c r="WJA173" s="991"/>
      <c r="WJB173" s="991"/>
      <c r="WJC173" s="991"/>
      <c r="WJD173" s="991"/>
      <c r="WJE173" s="991"/>
      <c r="WJF173" s="991"/>
      <c r="WJG173" s="991"/>
      <c r="WJH173" s="991"/>
      <c r="WJI173" s="991"/>
      <c r="WJJ173" s="991"/>
      <c r="WJK173" s="991"/>
      <c r="WJL173" s="991"/>
      <c r="WJM173" s="991"/>
      <c r="WJN173" s="991"/>
      <c r="WJO173" s="991"/>
      <c r="WJP173" s="991"/>
      <c r="WJQ173" s="991"/>
      <c r="WJR173" s="991"/>
      <c r="WJS173" s="991"/>
      <c r="WJT173" s="991"/>
      <c r="WJU173" s="991"/>
      <c r="WJV173" s="991"/>
      <c r="WJW173" s="991"/>
      <c r="WJX173" s="991"/>
      <c r="WJY173" s="991"/>
      <c r="WJZ173" s="991"/>
      <c r="WKA173" s="991"/>
      <c r="WKB173" s="991"/>
      <c r="WKC173" s="991"/>
      <c r="WKD173" s="991"/>
      <c r="WKE173" s="991"/>
      <c r="WKF173" s="991"/>
      <c r="WKG173" s="991"/>
      <c r="WKH173" s="991"/>
      <c r="WKI173" s="991"/>
      <c r="WKJ173" s="991"/>
      <c r="WKK173" s="991"/>
      <c r="WKL173" s="991"/>
      <c r="WKM173" s="991"/>
      <c r="WKN173" s="991"/>
      <c r="WKO173" s="991"/>
      <c r="WKP173" s="991"/>
      <c r="WKQ173" s="991"/>
      <c r="WKR173" s="991"/>
      <c r="WKS173" s="991"/>
      <c r="WKT173" s="991"/>
      <c r="WKU173" s="991"/>
      <c r="WKV173" s="991"/>
      <c r="WKW173" s="991"/>
      <c r="WKX173" s="991"/>
      <c r="WKY173" s="991"/>
      <c r="WKZ173" s="991"/>
      <c r="WLA173" s="991"/>
      <c r="WLB173" s="991"/>
      <c r="WLC173" s="991"/>
      <c r="WLD173" s="991"/>
      <c r="WLE173" s="991"/>
      <c r="WLF173" s="991"/>
      <c r="WLG173" s="991"/>
      <c r="WLH173" s="991"/>
      <c r="WLI173" s="991"/>
      <c r="WLJ173" s="991"/>
      <c r="WLK173" s="991"/>
      <c r="WLL173" s="991"/>
      <c r="WLM173" s="991"/>
      <c r="WLN173" s="991"/>
      <c r="WLO173" s="991"/>
      <c r="WLP173" s="991"/>
      <c r="WLQ173" s="991"/>
      <c r="WLR173" s="991"/>
      <c r="WLS173" s="991"/>
      <c r="WLT173" s="991"/>
      <c r="WLU173" s="991"/>
      <c r="WLV173" s="991"/>
      <c r="WLW173" s="991"/>
      <c r="WLX173" s="991"/>
      <c r="WLY173" s="991"/>
      <c r="WLZ173" s="991"/>
      <c r="WMA173" s="991"/>
      <c r="WMB173" s="991"/>
      <c r="WMC173" s="991"/>
      <c r="WMD173" s="991"/>
      <c r="WME173" s="991"/>
      <c r="WMF173" s="991"/>
      <c r="WMG173" s="991"/>
      <c r="WMH173" s="991"/>
      <c r="WMI173" s="991"/>
      <c r="WMJ173" s="991"/>
      <c r="WMK173" s="991"/>
      <c r="WML173" s="991"/>
      <c r="WMM173" s="991"/>
      <c r="WMN173" s="991"/>
      <c r="WMO173" s="991"/>
      <c r="WMP173" s="991"/>
      <c r="WMQ173" s="991"/>
      <c r="WMR173" s="991"/>
      <c r="WMS173" s="991"/>
      <c r="WMT173" s="991"/>
      <c r="WMU173" s="991"/>
      <c r="WMV173" s="991"/>
      <c r="WMW173" s="991"/>
      <c r="WMX173" s="991"/>
      <c r="WMY173" s="991"/>
      <c r="WMZ173" s="991"/>
      <c r="WNA173" s="991"/>
      <c r="WNB173" s="991"/>
      <c r="WNC173" s="991"/>
      <c r="WND173" s="991"/>
      <c r="WNE173" s="991"/>
      <c r="WNF173" s="991"/>
      <c r="WNG173" s="991"/>
      <c r="WNH173" s="991"/>
      <c r="WNI173" s="991"/>
      <c r="WNJ173" s="991"/>
      <c r="WNK173" s="991"/>
      <c r="WNL173" s="991"/>
      <c r="WNM173" s="991"/>
      <c r="WNN173" s="991"/>
      <c r="WNO173" s="991"/>
      <c r="WNP173" s="991"/>
      <c r="WNQ173" s="991"/>
      <c r="WNR173" s="991"/>
      <c r="WNS173" s="991"/>
      <c r="WNT173" s="991"/>
      <c r="WNU173" s="991"/>
      <c r="WNV173" s="991"/>
      <c r="WNW173" s="991"/>
      <c r="WNX173" s="991"/>
      <c r="WNY173" s="991"/>
      <c r="WNZ173" s="991"/>
      <c r="WOA173" s="991"/>
      <c r="WOB173" s="991"/>
      <c r="WOC173" s="991"/>
      <c r="WOD173" s="991"/>
      <c r="WOE173" s="991"/>
      <c r="WOF173" s="991"/>
      <c r="WOG173" s="991"/>
      <c r="WOH173" s="991"/>
      <c r="WOI173" s="991"/>
      <c r="WOJ173" s="991"/>
      <c r="WOK173" s="991"/>
      <c r="WOL173" s="991"/>
      <c r="WOM173" s="991"/>
      <c r="WON173" s="991"/>
      <c r="WOO173" s="991"/>
      <c r="WOP173" s="991"/>
      <c r="WOQ173" s="991"/>
      <c r="WOR173" s="991"/>
      <c r="WOS173" s="991"/>
      <c r="WOT173" s="991"/>
      <c r="WOU173" s="991"/>
      <c r="WOV173" s="991"/>
      <c r="WOW173" s="991"/>
      <c r="WOX173" s="991"/>
      <c r="WOY173" s="991"/>
      <c r="WOZ173" s="991"/>
      <c r="WPA173" s="991"/>
      <c r="WPB173" s="991"/>
      <c r="WPC173" s="991"/>
      <c r="WPD173" s="991"/>
      <c r="WPE173" s="991"/>
      <c r="WPF173" s="991"/>
      <c r="WPG173" s="991"/>
      <c r="WPH173" s="991"/>
      <c r="WPI173" s="991"/>
      <c r="WPJ173" s="991"/>
      <c r="WPK173" s="991"/>
      <c r="WPL173" s="991"/>
      <c r="WPM173" s="991"/>
      <c r="WPN173" s="991"/>
      <c r="WPO173" s="991"/>
      <c r="WPP173" s="991"/>
      <c r="WPQ173" s="991"/>
      <c r="WPR173" s="991"/>
      <c r="WPS173" s="991"/>
      <c r="WPT173" s="991"/>
      <c r="WPU173" s="991"/>
      <c r="WPV173" s="991"/>
      <c r="WPW173" s="991"/>
      <c r="WPX173" s="991"/>
      <c r="WPY173" s="991"/>
      <c r="WPZ173" s="991"/>
      <c r="WQA173" s="991"/>
      <c r="WQB173" s="991"/>
      <c r="WQC173" s="991"/>
      <c r="WQD173" s="991"/>
      <c r="WQE173" s="991"/>
      <c r="WQF173" s="991"/>
      <c r="WQG173" s="991"/>
      <c r="WQH173" s="991"/>
      <c r="WQI173" s="991"/>
      <c r="WQJ173" s="991"/>
      <c r="WQK173" s="991"/>
      <c r="WQL173" s="991"/>
      <c r="WQM173" s="991"/>
      <c r="WQN173" s="991"/>
      <c r="WQO173" s="991"/>
      <c r="WQP173" s="991"/>
      <c r="WQQ173" s="991"/>
      <c r="WQR173" s="991"/>
      <c r="WQS173" s="991"/>
      <c r="WQT173" s="991"/>
      <c r="WQU173" s="991"/>
      <c r="WQV173" s="991"/>
      <c r="WQW173" s="991"/>
      <c r="WQX173" s="991"/>
      <c r="WQY173" s="991"/>
      <c r="WQZ173" s="991"/>
      <c r="WRA173" s="991"/>
      <c r="WRB173" s="991"/>
      <c r="WRC173" s="991"/>
      <c r="WRD173" s="991"/>
      <c r="WRE173" s="991"/>
      <c r="WRF173" s="991"/>
      <c r="WRG173" s="991"/>
      <c r="WRH173" s="991"/>
      <c r="WRI173" s="991"/>
      <c r="WRJ173" s="991"/>
      <c r="WRK173" s="991"/>
      <c r="WRL173" s="991"/>
      <c r="WRM173" s="991"/>
      <c r="WRN173" s="991"/>
      <c r="WRO173" s="991"/>
      <c r="WRP173" s="991"/>
      <c r="WRQ173" s="991"/>
      <c r="WRR173" s="991"/>
      <c r="WRS173" s="991"/>
      <c r="WRT173" s="991"/>
      <c r="WRU173" s="991"/>
      <c r="WRV173" s="991"/>
      <c r="WRW173" s="991"/>
      <c r="WRX173" s="991"/>
      <c r="WRY173" s="991"/>
      <c r="WRZ173" s="991"/>
      <c r="WSA173" s="991"/>
      <c r="WSB173" s="991"/>
      <c r="WSC173" s="991"/>
      <c r="WSD173" s="991"/>
      <c r="WSE173" s="991"/>
      <c r="WSF173" s="991"/>
      <c r="WSG173" s="991"/>
      <c r="WSH173" s="991"/>
      <c r="WSI173" s="991"/>
      <c r="WSJ173" s="991"/>
      <c r="WSK173" s="991"/>
      <c r="WSL173" s="991"/>
      <c r="WSM173" s="991"/>
      <c r="WSN173" s="991"/>
      <c r="WSO173" s="991"/>
      <c r="WSP173" s="991"/>
      <c r="WSQ173" s="991"/>
      <c r="WSR173" s="991"/>
      <c r="WSS173" s="991"/>
      <c r="WST173" s="991"/>
      <c r="WSU173" s="991"/>
      <c r="WSV173" s="991"/>
      <c r="WSW173" s="991"/>
      <c r="WSX173" s="991"/>
      <c r="WSY173" s="991"/>
      <c r="WSZ173" s="991"/>
      <c r="WTA173" s="991"/>
      <c r="WTB173" s="991"/>
      <c r="WTC173" s="991"/>
      <c r="WTD173" s="991"/>
      <c r="WTE173" s="991"/>
      <c r="WTF173" s="991"/>
      <c r="WTG173" s="991"/>
      <c r="WTH173" s="991"/>
      <c r="WTI173" s="991"/>
      <c r="WTJ173" s="991"/>
      <c r="WTK173" s="991"/>
      <c r="WTL173" s="991"/>
      <c r="WTM173" s="991"/>
      <c r="WTN173" s="991"/>
      <c r="WTO173" s="991"/>
      <c r="WTP173" s="991"/>
      <c r="WTQ173" s="991"/>
      <c r="WTR173" s="991"/>
      <c r="WTS173" s="991"/>
      <c r="WTT173" s="991"/>
      <c r="WTU173" s="991"/>
      <c r="WTV173" s="991"/>
      <c r="WTW173" s="991"/>
      <c r="WTX173" s="991"/>
      <c r="WTY173" s="991"/>
      <c r="WTZ173" s="991"/>
      <c r="WUA173" s="991"/>
      <c r="WUB173" s="991"/>
      <c r="WUC173" s="991"/>
      <c r="WUD173" s="991"/>
      <c r="WUE173" s="991"/>
      <c r="WUF173" s="991"/>
      <c r="WUG173" s="991"/>
      <c r="WUH173" s="991"/>
      <c r="WUI173" s="991"/>
      <c r="WUJ173" s="991"/>
      <c r="WUK173" s="991"/>
      <c r="WUL173" s="991"/>
      <c r="WUM173" s="991"/>
      <c r="WUN173" s="991"/>
      <c r="WUO173" s="991"/>
      <c r="WUP173" s="991"/>
      <c r="WUQ173" s="991"/>
      <c r="WUR173" s="991"/>
      <c r="WUS173" s="991"/>
      <c r="WUT173" s="991"/>
      <c r="WUU173" s="991"/>
      <c r="WUV173" s="991"/>
      <c r="WUW173" s="991"/>
      <c r="WUX173" s="991"/>
      <c r="WUY173" s="991"/>
      <c r="WUZ173" s="991"/>
      <c r="WVA173" s="991"/>
      <c r="WVB173" s="991"/>
      <c r="WVC173" s="991"/>
      <c r="WVD173" s="991"/>
      <c r="WVE173" s="991"/>
      <c r="WVF173" s="991"/>
      <c r="WVG173" s="991"/>
      <c r="WVH173" s="991"/>
      <c r="WVI173" s="991"/>
      <c r="WVJ173" s="991"/>
      <c r="WVK173" s="991"/>
      <c r="WVL173" s="991"/>
      <c r="WVM173" s="991"/>
      <c r="WVN173" s="991"/>
      <c r="WVO173" s="991"/>
      <c r="WVP173" s="991"/>
      <c r="WVQ173" s="991"/>
      <c r="WVR173" s="991"/>
      <c r="WVS173" s="991"/>
      <c r="WVT173" s="991"/>
      <c r="WVU173" s="991"/>
      <c r="WVV173" s="991"/>
      <c r="WVW173" s="991"/>
      <c r="WVX173" s="991"/>
      <c r="WVY173" s="991"/>
      <c r="WVZ173" s="991"/>
      <c r="WWA173" s="991"/>
      <c r="WWB173" s="991"/>
      <c r="WWC173" s="991"/>
      <c r="WWD173" s="991"/>
      <c r="WWE173" s="991"/>
      <c r="WWF173" s="991"/>
      <c r="WWG173" s="991"/>
      <c r="WWH173" s="991"/>
      <c r="WWI173" s="991"/>
      <c r="WWJ173" s="991"/>
      <c r="WWK173" s="991"/>
      <c r="WWL173" s="991"/>
      <c r="WWM173" s="991"/>
      <c r="WWN173" s="991"/>
      <c r="WWO173" s="991"/>
      <c r="WWP173" s="991"/>
      <c r="WWQ173" s="991"/>
      <c r="WWR173" s="991"/>
      <c r="WWS173" s="991"/>
      <c r="WWT173" s="991"/>
      <c r="WWU173" s="991"/>
      <c r="WWV173" s="991"/>
      <c r="WWW173" s="991"/>
      <c r="WWX173" s="991"/>
      <c r="WWY173" s="991"/>
      <c r="WWZ173" s="991"/>
      <c r="WXA173" s="991"/>
      <c r="WXB173" s="991"/>
      <c r="WXC173" s="991"/>
      <c r="WXD173" s="991"/>
      <c r="WXE173" s="991"/>
      <c r="WXF173" s="991"/>
      <c r="WXG173" s="991"/>
      <c r="WXH173" s="991"/>
      <c r="WXI173" s="991"/>
      <c r="WXJ173" s="991"/>
      <c r="WXK173" s="991"/>
      <c r="WXL173" s="991"/>
      <c r="WXM173" s="991"/>
      <c r="WXN173" s="991"/>
      <c r="WXO173" s="991"/>
      <c r="WXP173" s="991"/>
      <c r="WXQ173" s="991"/>
      <c r="WXR173" s="991"/>
      <c r="WXS173" s="991"/>
      <c r="WXT173" s="991"/>
      <c r="WXU173" s="991"/>
      <c r="WXV173" s="991"/>
      <c r="WXW173" s="991"/>
      <c r="WXX173" s="991"/>
      <c r="WXY173" s="991"/>
      <c r="WXZ173" s="991"/>
      <c r="WYA173" s="991"/>
      <c r="WYB173" s="991"/>
      <c r="WYC173" s="991"/>
      <c r="WYD173" s="991"/>
      <c r="WYE173" s="991"/>
      <c r="WYF173" s="991"/>
      <c r="WYG173" s="991"/>
      <c r="WYH173" s="991"/>
      <c r="WYI173" s="991"/>
      <c r="WYJ173" s="991"/>
      <c r="WYK173" s="991"/>
      <c r="WYL173" s="991"/>
      <c r="WYM173" s="991"/>
      <c r="WYN173" s="991"/>
      <c r="WYO173" s="991"/>
      <c r="WYP173" s="991"/>
      <c r="WYQ173" s="991"/>
      <c r="WYR173" s="991"/>
      <c r="WYS173" s="991"/>
      <c r="WYT173" s="991"/>
      <c r="WYU173" s="991"/>
      <c r="WYV173" s="991"/>
      <c r="WYW173" s="991"/>
      <c r="WYX173" s="991"/>
      <c r="WYY173" s="991"/>
      <c r="WYZ173" s="991"/>
      <c r="WZA173" s="991"/>
      <c r="WZB173" s="991"/>
      <c r="WZC173" s="991"/>
      <c r="WZD173" s="991"/>
      <c r="WZE173" s="991"/>
      <c r="WZF173" s="991"/>
      <c r="WZG173" s="991"/>
      <c r="WZH173" s="991"/>
      <c r="WZI173" s="991"/>
      <c r="WZJ173" s="991"/>
      <c r="WZK173" s="991"/>
      <c r="WZL173" s="991"/>
      <c r="WZM173" s="991"/>
      <c r="WZN173" s="991"/>
      <c r="WZO173" s="991"/>
      <c r="WZP173" s="991"/>
      <c r="WZQ173" s="991"/>
      <c r="WZR173" s="991"/>
      <c r="WZS173" s="991"/>
      <c r="WZT173" s="991"/>
      <c r="WZU173" s="991"/>
      <c r="WZV173" s="991"/>
      <c r="WZW173" s="991"/>
      <c r="WZX173" s="991"/>
      <c r="WZY173" s="991"/>
      <c r="WZZ173" s="991"/>
      <c r="XAA173" s="991"/>
      <c r="XAB173" s="991"/>
      <c r="XAC173" s="991"/>
      <c r="XAD173" s="991"/>
      <c r="XAE173" s="991"/>
      <c r="XAF173" s="991"/>
      <c r="XAG173" s="991"/>
      <c r="XAH173" s="991"/>
      <c r="XAI173" s="991"/>
      <c r="XAJ173" s="991"/>
      <c r="XAK173" s="991"/>
      <c r="XAL173" s="991"/>
      <c r="XAM173" s="991"/>
      <c r="XAN173" s="991"/>
      <c r="XAO173" s="991"/>
      <c r="XAP173" s="991"/>
      <c r="XAQ173" s="991"/>
      <c r="XAR173" s="991"/>
      <c r="XAS173" s="991"/>
      <c r="XAT173" s="991"/>
      <c r="XAU173" s="991"/>
      <c r="XAV173" s="991"/>
      <c r="XAW173" s="991"/>
      <c r="XAX173" s="991"/>
      <c r="XAY173" s="991"/>
      <c r="XAZ173" s="991"/>
      <c r="XBA173" s="991"/>
      <c r="XBB173" s="991"/>
      <c r="XBC173" s="991"/>
      <c r="XBD173" s="991"/>
      <c r="XBE173" s="991"/>
      <c r="XBF173" s="991"/>
      <c r="XBG173" s="991"/>
      <c r="XBH173" s="991"/>
      <c r="XBI173" s="991"/>
      <c r="XBJ173" s="991"/>
      <c r="XBK173" s="991"/>
      <c r="XBL173" s="991"/>
      <c r="XBM173" s="991"/>
      <c r="XBN173" s="991"/>
      <c r="XBO173" s="991"/>
      <c r="XBP173" s="991"/>
      <c r="XBQ173" s="991"/>
      <c r="XBR173" s="991"/>
      <c r="XBS173" s="991"/>
      <c r="XBT173" s="991"/>
      <c r="XBU173" s="991"/>
      <c r="XBV173" s="991"/>
      <c r="XBW173" s="991"/>
      <c r="XBX173" s="991"/>
      <c r="XBY173" s="991"/>
      <c r="XBZ173" s="991"/>
      <c r="XCA173" s="991"/>
      <c r="XCB173" s="991"/>
      <c r="XCC173" s="991"/>
      <c r="XCD173" s="991"/>
      <c r="XCE173" s="991"/>
      <c r="XCF173" s="991"/>
      <c r="XCG173" s="991"/>
      <c r="XCH173" s="991"/>
      <c r="XCI173" s="991"/>
      <c r="XCJ173" s="991"/>
      <c r="XCK173" s="991"/>
      <c r="XCL173" s="991"/>
      <c r="XCM173" s="991"/>
      <c r="XCN173" s="991"/>
      <c r="XCO173" s="991"/>
      <c r="XCP173" s="991"/>
      <c r="XCQ173" s="991"/>
      <c r="XCR173" s="991"/>
      <c r="XCS173" s="991"/>
      <c r="XCT173" s="991"/>
      <c r="XCU173" s="991"/>
      <c r="XCV173" s="991"/>
      <c r="XCW173" s="991"/>
      <c r="XCX173" s="991"/>
      <c r="XCY173" s="991"/>
      <c r="XCZ173" s="991"/>
      <c r="XDA173" s="991"/>
      <c r="XDB173" s="991"/>
      <c r="XDC173" s="991"/>
      <c r="XDD173" s="991"/>
      <c r="XDE173" s="991"/>
      <c r="XDF173" s="991"/>
      <c r="XDG173" s="991"/>
      <c r="XDH173" s="991"/>
      <c r="XDI173" s="991"/>
      <c r="XDJ173" s="991"/>
      <c r="XDK173" s="991"/>
      <c r="XDL173" s="991"/>
      <c r="XDM173" s="991"/>
      <c r="XDN173" s="991"/>
      <c r="XDO173" s="991"/>
      <c r="XDP173" s="991"/>
      <c r="XDQ173" s="991"/>
      <c r="XDR173" s="991"/>
      <c r="XDS173" s="991"/>
      <c r="XDT173" s="991"/>
      <c r="XDU173" s="991"/>
      <c r="XDV173" s="991"/>
      <c r="XDW173" s="991"/>
      <c r="XDX173" s="991"/>
      <c r="XDY173" s="991"/>
      <c r="XDZ173" s="991"/>
      <c r="XEA173" s="991"/>
      <c r="XEB173" s="991"/>
      <c r="XEC173" s="991"/>
      <c r="XED173" s="991"/>
      <c r="XEE173" s="991"/>
      <c r="XEF173" s="991"/>
      <c r="XEG173" s="991"/>
      <c r="XEH173" s="991"/>
      <c r="XEI173" s="991"/>
    </row>
    <row r="174" spans="1:16363" ht="31.5" x14ac:dyDescent="0.25">
      <c r="A174" s="1005" t="s">
        <v>468</v>
      </c>
      <c r="B174" s="1000" t="s">
        <v>182</v>
      </c>
      <c r="C174" s="198"/>
      <c r="D174" s="176">
        <v>8</v>
      </c>
      <c r="E174" s="176"/>
      <c r="F174" s="185"/>
      <c r="G174" s="187">
        <v>4</v>
      </c>
      <c r="H174" s="177">
        <v>120</v>
      </c>
      <c r="I174" s="1002">
        <v>39</v>
      </c>
      <c r="J174" s="1003"/>
      <c r="K174" s="1003"/>
      <c r="L174" s="1003">
        <v>39</v>
      </c>
      <c r="M174" s="1004">
        <v>81</v>
      </c>
      <c r="N174" s="198"/>
      <c r="O174" s="411"/>
      <c r="P174" s="185"/>
      <c r="Q174" s="198"/>
      <c r="R174" s="411"/>
      <c r="S174" s="185"/>
      <c r="T174" s="198"/>
      <c r="U174" s="411"/>
      <c r="V174" s="185"/>
      <c r="W174" s="198"/>
      <c r="X174" s="185">
        <v>3</v>
      </c>
      <c r="AG174" s="127"/>
      <c r="AH174" s="127"/>
      <c r="AI174" s="127"/>
      <c r="AJ174" s="127"/>
      <c r="AK174" s="127"/>
      <c r="AL174" s="127"/>
      <c r="AM174" s="127"/>
      <c r="AN174" s="127"/>
      <c r="AO174" s="127"/>
      <c r="AP174" s="127"/>
      <c r="AQ174" s="127"/>
    </row>
    <row r="175" spans="1:16363" ht="16.5" thickBot="1" x14ac:dyDescent="0.3">
      <c r="A175" s="1005" t="s">
        <v>469</v>
      </c>
      <c r="B175" s="289" t="s">
        <v>388</v>
      </c>
      <c r="C175" s="1006"/>
      <c r="D175" s="176">
        <v>8</v>
      </c>
      <c r="E175" s="1007"/>
      <c r="F175" s="1008"/>
      <c r="G175" s="1009">
        <v>4</v>
      </c>
      <c r="H175" s="1010">
        <v>120</v>
      </c>
      <c r="I175" s="1011">
        <v>39</v>
      </c>
      <c r="J175" s="1012">
        <v>13</v>
      </c>
      <c r="K175" s="1012"/>
      <c r="L175" s="1012">
        <v>26</v>
      </c>
      <c r="M175" s="1013">
        <v>81</v>
      </c>
      <c r="N175" s="1006"/>
      <c r="O175" s="1014"/>
      <c r="P175" s="1008"/>
      <c r="Q175" s="1006"/>
      <c r="R175" s="1014"/>
      <c r="S175" s="1008"/>
      <c r="T175" s="1006"/>
      <c r="U175" s="1014"/>
      <c r="V175" s="1008"/>
      <c r="W175" s="1006"/>
      <c r="X175" s="1008">
        <v>3</v>
      </c>
      <c r="AG175" s="127"/>
      <c r="AH175" s="127"/>
      <c r="AI175" s="127"/>
      <c r="AJ175" s="127"/>
      <c r="AK175" s="127"/>
      <c r="AL175" s="127"/>
      <c r="AM175" s="127"/>
      <c r="AN175" s="127"/>
      <c r="AO175" s="127"/>
      <c r="AP175" s="127"/>
      <c r="AQ175" s="127"/>
    </row>
    <row r="176" spans="1:16363" ht="16.5" thickBot="1" x14ac:dyDescent="0.3">
      <c r="A176" s="1474" t="s">
        <v>131</v>
      </c>
      <c r="B176" s="1475"/>
      <c r="C176" s="1475"/>
      <c r="D176" s="1475"/>
      <c r="E176" s="1475"/>
      <c r="F176" s="1476"/>
      <c r="G176" s="562">
        <v>20</v>
      </c>
      <c r="H176" s="562">
        <v>600</v>
      </c>
      <c r="I176" s="562">
        <v>219</v>
      </c>
      <c r="J176" s="562">
        <v>18</v>
      </c>
      <c r="K176" s="562">
        <v>0</v>
      </c>
      <c r="L176" s="562">
        <v>201</v>
      </c>
      <c r="M176" s="562">
        <v>381</v>
      </c>
      <c r="N176" s="562">
        <v>0</v>
      </c>
      <c r="O176" s="562">
        <v>0</v>
      </c>
      <c r="P176" s="562">
        <v>0</v>
      </c>
      <c r="Q176" s="562">
        <v>0</v>
      </c>
      <c r="R176" s="562">
        <v>2</v>
      </c>
      <c r="S176" s="562">
        <v>2</v>
      </c>
      <c r="T176" s="562">
        <v>3</v>
      </c>
      <c r="U176" s="562">
        <v>3</v>
      </c>
      <c r="V176" s="562">
        <v>3</v>
      </c>
      <c r="W176" s="562">
        <v>3</v>
      </c>
      <c r="X176" s="562">
        <v>3</v>
      </c>
      <c r="AG176" s="127"/>
      <c r="AH176" s="127"/>
      <c r="AI176" s="127"/>
      <c r="AJ176" s="127"/>
      <c r="AK176" s="127"/>
      <c r="AL176" s="127"/>
      <c r="AM176" s="127"/>
      <c r="AN176" s="127"/>
      <c r="AO176" s="127"/>
      <c r="AP176" s="127"/>
      <c r="AQ176" s="127"/>
    </row>
    <row r="177" spans="1:43" ht="16.5" thickBot="1" x14ac:dyDescent="0.3">
      <c r="A177" s="1477" t="s">
        <v>478</v>
      </c>
      <c r="B177" s="1478"/>
      <c r="C177" s="1062"/>
      <c r="D177" s="1078" t="s">
        <v>474</v>
      </c>
      <c r="E177" s="1078"/>
      <c r="F177" s="1067"/>
      <c r="G177" s="1079">
        <v>8</v>
      </c>
      <c r="H177" s="1084">
        <v>240</v>
      </c>
      <c r="I177" s="1154"/>
      <c r="J177" s="1154"/>
      <c r="K177" s="1154"/>
      <c r="L177" s="1154"/>
      <c r="M177" s="1154"/>
      <c r="N177" s="1154"/>
      <c r="O177" s="1154"/>
      <c r="P177" s="1154"/>
      <c r="Q177" s="1154"/>
      <c r="R177" s="1154"/>
      <c r="S177" s="1154"/>
      <c r="T177" s="1154"/>
      <c r="U177" s="1154"/>
      <c r="V177" s="1154"/>
      <c r="W177" s="1154"/>
      <c r="X177" s="1154">
        <v>8</v>
      </c>
      <c r="AG177" s="127"/>
      <c r="AH177" s="127"/>
      <c r="AI177" s="127"/>
      <c r="AJ177" s="127"/>
      <c r="AK177" s="127"/>
      <c r="AL177" s="127"/>
      <c r="AM177" s="127"/>
      <c r="AN177" s="127"/>
      <c r="AO177" s="127"/>
      <c r="AP177" s="127"/>
      <c r="AQ177" s="127"/>
    </row>
    <row r="178" spans="1:43" ht="16.5" thickBot="1" x14ac:dyDescent="0.3">
      <c r="A178" s="1016" t="s">
        <v>486</v>
      </c>
      <c r="B178" s="186" t="s">
        <v>389</v>
      </c>
      <c r="C178" s="181"/>
      <c r="D178" s="189">
        <v>8</v>
      </c>
      <c r="E178" s="184"/>
      <c r="F178" s="183"/>
      <c r="G178" s="187">
        <v>4</v>
      </c>
      <c r="H178" s="312">
        <v>120</v>
      </c>
      <c r="I178" s="320">
        <v>52</v>
      </c>
      <c r="J178" s="188">
        <v>26</v>
      </c>
      <c r="K178" s="189"/>
      <c r="L178" s="189">
        <v>26</v>
      </c>
      <c r="M178" s="190">
        <v>68</v>
      </c>
      <c r="N178" s="193"/>
      <c r="O178" s="390"/>
      <c r="P178" s="194"/>
      <c r="Q178" s="191"/>
      <c r="R178" s="390"/>
      <c r="S178" s="192"/>
      <c r="T178" s="193"/>
      <c r="U178" s="390"/>
      <c r="V178" s="192"/>
      <c r="W178" s="191"/>
      <c r="X178" s="192">
        <v>4</v>
      </c>
      <c r="AG178" s="127"/>
      <c r="AH178" s="127"/>
      <c r="AI178" s="127"/>
      <c r="AJ178" s="127"/>
      <c r="AK178" s="127"/>
      <c r="AL178" s="127"/>
      <c r="AM178" s="127"/>
      <c r="AN178" s="127"/>
      <c r="AO178" s="127"/>
      <c r="AP178" s="127"/>
      <c r="AQ178" s="127"/>
    </row>
    <row r="179" spans="1:43" ht="16.5" thickBot="1" x14ac:dyDescent="0.3">
      <c r="A179" s="1016" t="s">
        <v>487</v>
      </c>
      <c r="B179" s="186" t="s">
        <v>292</v>
      </c>
      <c r="C179" s="181"/>
      <c r="D179" s="189">
        <v>8</v>
      </c>
      <c r="E179" s="184"/>
      <c r="F179" s="183"/>
      <c r="G179" s="187">
        <v>4</v>
      </c>
      <c r="H179" s="312">
        <v>120</v>
      </c>
      <c r="I179" s="320">
        <v>52</v>
      </c>
      <c r="J179" s="188">
        <v>26</v>
      </c>
      <c r="K179" s="189"/>
      <c r="L179" s="189">
        <v>26</v>
      </c>
      <c r="M179" s="190">
        <v>68</v>
      </c>
      <c r="N179" s="193"/>
      <c r="O179" s="390"/>
      <c r="P179" s="194"/>
      <c r="Q179" s="191"/>
      <c r="R179" s="390"/>
      <c r="S179" s="192"/>
      <c r="T179" s="193"/>
      <c r="U179" s="390"/>
      <c r="V179" s="192"/>
      <c r="W179" s="191"/>
      <c r="X179" s="192">
        <v>4</v>
      </c>
      <c r="AG179" s="127"/>
      <c r="AH179" s="127"/>
      <c r="AI179" s="127"/>
      <c r="AJ179" s="127"/>
      <c r="AK179" s="127"/>
      <c r="AL179" s="127"/>
      <c r="AM179" s="127"/>
      <c r="AN179" s="127"/>
      <c r="AO179" s="127"/>
      <c r="AP179" s="127"/>
      <c r="AQ179" s="127"/>
    </row>
    <row r="180" spans="1:43" ht="16.5" thickBot="1" x14ac:dyDescent="0.3">
      <c r="A180" s="1016" t="s">
        <v>488</v>
      </c>
      <c r="B180" s="1028" t="s">
        <v>456</v>
      </c>
      <c r="C180" s="1029"/>
      <c r="D180" s="1030">
        <v>8</v>
      </c>
      <c r="E180" s="1031"/>
      <c r="F180" s="1032"/>
      <c r="G180" s="1009">
        <v>4</v>
      </c>
      <c r="H180" s="1033">
        <v>120</v>
      </c>
      <c r="I180" s="1034">
        <v>52</v>
      </c>
      <c r="J180" s="1035">
        <v>26</v>
      </c>
      <c r="K180" s="1030"/>
      <c r="L180" s="1030">
        <v>26</v>
      </c>
      <c r="M180" s="1036">
        <v>68</v>
      </c>
      <c r="N180" s="1037"/>
      <c r="O180" s="1038"/>
      <c r="P180" s="1039"/>
      <c r="Q180" s="1040"/>
      <c r="R180" s="1038"/>
      <c r="S180" s="1041"/>
      <c r="T180" s="1037"/>
      <c r="U180" s="1038"/>
      <c r="V180" s="1041"/>
      <c r="W180" s="1040"/>
      <c r="X180" s="1041">
        <v>4</v>
      </c>
      <c r="AG180" s="127"/>
      <c r="AH180" s="127"/>
      <c r="AI180" s="127"/>
      <c r="AJ180" s="127"/>
      <c r="AK180" s="127"/>
      <c r="AL180" s="127"/>
      <c r="AM180" s="127"/>
      <c r="AN180" s="127"/>
      <c r="AO180" s="127"/>
      <c r="AP180" s="127"/>
      <c r="AQ180" s="127"/>
    </row>
    <row r="181" spans="1:43" x14ac:dyDescent="0.25">
      <c r="A181" s="1016" t="s">
        <v>489</v>
      </c>
      <c r="B181" s="1043" t="s">
        <v>457</v>
      </c>
      <c r="C181" s="1044"/>
      <c r="D181" s="1045">
        <v>8</v>
      </c>
      <c r="E181" s="1046"/>
      <c r="F181" s="1047"/>
      <c r="G181" s="1048">
        <v>4</v>
      </c>
      <c r="H181" s="1156">
        <v>120</v>
      </c>
      <c r="I181" s="1049">
        <v>52</v>
      </c>
      <c r="J181" s="1050">
        <v>26</v>
      </c>
      <c r="K181" s="1045"/>
      <c r="L181" s="1045">
        <v>26</v>
      </c>
      <c r="M181" s="1051">
        <v>68</v>
      </c>
      <c r="N181" s="1052"/>
      <c r="O181" s="1053"/>
      <c r="P181" s="1054"/>
      <c r="Q181" s="1055"/>
      <c r="R181" s="1053"/>
      <c r="S181" s="1056"/>
      <c r="T181" s="1052"/>
      <c r="U181" s="1053"/>
      <c r="V181" s="1056"/>
      <c r="W181" s="1055"/>
      <c r="X181" s="1056">
        <v>4</v>
      </c>
      <c r="AG181" s="127"/>
      <c r="AH181" s="127"/>
      <c r="AI181" s="127"/>
      <c r="AJ181" s="127"/>
      <c r="AK181" s="127"/>
      <c r="AL181" s="127"/>
      <c r="AM181" s="127"/>
      <c r="AN181" s="127"/>
      <c r="AO181" s="127"/>
      <c r="AP181" s="127"/>
      <c r="AQ181" s="127"/>
    </row>
  </sheetData>
  <mergeCells count="82">
    <mergeCell ref="AP142:AQ142"/>
    <mergeCell ref="C148:K148"/>
    <mergeCell ref="A171:F171"/>
    <mergeCell ref="A172:F172"/>
    <mergeCell ref="AJ142:AL142"/>
    <mergeCell ref="D142:G142"/>
    <mergeCell ref="I142:K142"/>
    <mergeCell ref="AG142:AI142"/>
    <mergeCell ref="A177:B177"/>
    <mergeCell ref="A173:B173"/>
    <mergeCell ref="N130:P130"/>
    <mergeCell ref="Q130:S130"/>
    <mergeCell ref="AM142:AO142"/>
    <mergeCell ref="D140:G140"/>
    <mergeCell ref="I140:K140"/>
    <mergeCell ref="D138:G138"/>
    <mergeCell ref="I138:K138"/>
    <mergeCell ref="A176:F176"/>
    <mergeCell ref="A126:M126"/>
    <mergeCell ref="A127:M127"/>
    <mergeCell ref="A128:M128"/>
    <mergeCell ref="T130:V130"/>
    <mergeCell ref="W130:X130"/>
    <mergeCell ref="A129:M129"/>
    <mergeCell ref="A130:M130"/>
    <mergeCell ref="A92:B92"/>
    <mergeCell ref="A93:B93"/>
    <mergeCell ref="A94:B94"/>
    <mergeCell ref="A95:B95"/>
    <mergeCell ref="A122:F122"/>
    <mergeCell ref="A71:B71"/>
    <mergeCell ref="A88:F88"/>
    <mergeCell ref="A89:X89"/>
    <mergeCell ref="A90:B90"/>
    <mergeCell ref="A91:B91"/>
    <mergeCell ref="A124:F124"/>
    <mergeCell ref="A125:M125"/>
    <mergeCell ref="A69:B69"/>
    <mergeCell ref="A29:X29"/>
    <mergeCell ref="A54:F54"/>
    <mergeCell ref="A55:X55"/>
    <mergeCell ref="A60:F60"/>
    <mergeCell ref="A61:X61"/>
    <mergeCell ref="A63:F63"/>
    <mergeCell ref="A64:F64"/>
    <mergeCell ref="A65:X65"/>
    <mergeCell ref="A66:X66"/>
    <mergeCell ref="A67:B67"/>
    <mergeCell ref="A68:B68"/>
    <mergeCell ref="A123:F123"/>
    <mergeCell ref="A70:B70"/>
    <mergeCell ref="AM4:AO4"/>
    <mergeCell ref="AP4:AQ4"/>
    <mergeCell ref="N6:X6"/>
    <mergeCell ref="A9:X9"/>
    <mergeCell ref="A10:X10"/>
    <mergeCell ref="AG4:AI4"/>
    <mergeCell ref="AJ4:AL4"/>
    <mergeCell ref="A28:B28"/>
    <mergeCell ref="N4:P4"/>
    <mergeCell ref="Q4:S4"/>
    <mergeCell ref="T4:V4"/>
    <mergeCell ref="W4:X4"/>
    <mergeCell ref="H3:H7"/>
    <mergeCell ref="I3:L3"/>
    <mergeCell ref="M3:M7"/>
    <mergeCell ref="E4:E7"/>
    <mergeCell ref="F4:F7"/>
    <mergeCell ref="I4:I7"/>
    <mergeCell ref="J4:J7"/>
    <mergeCell ref="K4:K7"/>
    <mergeCell ref="L4:L7"/>
    <mergeCell ref="A1:X1"/>
    <mergeCell ref="A2:A7"/>
    <mergeCell ref="B2:B7"/>
    <mergeCell ref="C2:F2"/>
    <mergeCell ref="G2:G7"/>
    <mergeCell ref="H2:M2"/>
    <mergeCell ref="N2:X3"/>
    <mergeCell ref="C3:C7"/>
    <mergeCell ref="D3:D7"/>
    <mergeCell ref="E3:F3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  <rowBreaks count="1" manualBreakCount="1">
    <brk id="88" max="16383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T187"/>
  <sheetViews>
    <sheetView topLeftCell="G107" zoomScale="96" zoomScaleNormal="96" workbookViewId="0">
      <selection activeCell="AG148" sqref="AG148"/>
    </sheetView>
  </sheetViews>
  <sheetFormatPr defaultRowHeight="15" x14ac:dyDescent="0.25"/>
  <cols>
    <col min="1" max="1" width="3.85546875" style="1" customWidth="1"/>
    <col min="2" max="2" width="4.5703125" style="1" customWidth="1"/>
    <col min="3" max="3" width="46.5703125" style="2" customWidth="1"/>
    <col min="4" max="4" width="9.140625" style="3"/>
    <col min="5" max="5" width="7.140625" style="3" customWidth="1"/>
    <col min="6" max="6" width="7.28515625" style="3" customWidth="1"/>
    <col min="7" max="9" width="4.42578125" style="3" customWidth="1"/>
    <col min="10" max="10" width="5.5703125" style="3" customWidth="1"/>
    <col min="11" max="11" width="7" style="3" customWidth="1"/>
    <col min="12" max="12" width="6" style="3" customWidth="1"/>
    <col min="13" max="13" width="9.140625" style="3"/>
    <col min="14" max="14" width="3.42578125" style="3" customWidth="1"/>
    <col min="15" max="15" width="5" customWidth="1"/>
    <col min="16" max="16" width="5.5703125" customWidth="1"/>
    <col min="17" max="17" width="19" hidden="1" customWidth="1"/>
    <col min="18" max="18" width="0" hidden="1" customWidth="1"/>
    <col min="19" max="19" width="7.140625" hidden="1" customWidth="1"/>
    <col min="20" max="20" width="7.28515625" hidden="1" customWidth="1"/>
    <col min="21" max="23" width="4.42578125" hidden="1" customWidth="1"/>
    <col min="24" max="24" width="5.5703125" hidden="1" customWidth="1"/>
    <col min="25" max="25" width="7" hidden="1" customWidth="1"/>
    <col min="26" max="26" width="11" hidden="1" customWidth="1"/>
    <col min="27" max="28" width="0" hidden="1" customWidth="1"/>
    <col min="29" max="29" width="3.85546875" customWidth="1"/>
    <col min="30" max="30" width="4.5703125" customWidth="1"/>
    <col min="31" max="31" width="7.140625" customWidth="1"/>
    <col min="32" max="32" width="11.140625" style="464" customWidth="1"/>
    <col min="33" max="33" width="44.85546875" customWidth="1"/>
    <col min="34" max="34" width="7.28515625" customWidth="1"/>
    <col min="35" max="35" width="4.42578125" customWidth="1"/>
    <col min="36" max="36" width="6" customWidth="1"/>
    <col min="37" max="37" width="4.42578125" customWidth="1"/>
    <col min="38" max="38" width="5.5703125" customWidth="1"/>
    <col min="39" max="39" width="7" customWidth="1"/>
    <col min="40" max="41" width="9.140625" style="240"/>
    <col min="42" max="16384" width="9.140625" style="3"/>
  </cols>
  <sheetData>
    <row r="1" spans="1:46" ht="23.25" x14ac:dyDescent="0.35">
      <c r="C1" s="1595" t="s">
        <v>235</v>
      </c>
      <c r="D1" s="1595"/>
      <c r="E1" s="1595"/>
      <c r="F1" s="1595"/>
      <c r="G1" s="1595"/>
      <c r="H1" s="1595"/>
      <c r="I1" s="1595"/>
      <c r="J1" s="1595"/>
      <c r="K1" s="1595"/>
      <c r="L1" s="1595"/>
      <c r="M1" s="1595"/>
      <c r="AF1" s="468" t="s">
        <v>361</v>
      </c>
      <c r="AG1" s="462" t="s">
        <v>350</v>
      </c>
      <c r="AN1" s="3"/>
      <c r="AO1" s="3"/>
    </row>
    <row r="2" spans="1:46" ht="20.25" x14ac:dyDescent="0.3">
      <c r="C2" s="461" t="s">
        <v>359</v>
      </c>
      <c r="D2" s="460"/>
      <c r="E2" s="460"/>
      <c r="F2" s="460"/>
      <c r="G2" s="460"/>
      <c r="H2" s="460"/>
      <c r="I2" s="460"/>
      <c r="J2" s="460"/>
      <c r="K2" s="460"/>
      <c r="L2" s="460"/>
      <c r="M2" s="460"/>
      <c r="O2" s="240"/>
      <c r="P2" s="240"/>
      <c r="Q2" s="240"/>
      <c r="R2" s="240"/>
      <c r="S2" s="240"/>
      <c r="T2" s="240"/>
      <c r="U2" s="240"/>
      <c r="V2" s="240"/>
      <c r="W2" s="240"/>
      <c r="X2" s="240"/>
      <c r="Y2" s="240"/>
      <c r="Z2" s="240"/>
      <c r="AA2" s="240"/>
      <c r="AB2" s="240"/>
      <c r="AC2" s="240"/>
      <c r="AD2" s="240"/>
      <c r="AE2" s="240"/>
      <c r="AG2" s="461" t="s">
        <v>360</v>
      </c>
      <c r="AH2" s="240"/>
      <c r="AI2" s="240"/>
      <c r="AJ2" s="240" t="s">
        <v>235</v>
      </c>
      <c r="AK2" s="240"/>
      <c r="AL2" s="240"/>
      <c r="AM2" s="240"/>
      <c r="AN2" s="3"/>
      <c r="AO2" s="3"/>
    </row>
    <row r="3" spans="1:46" ht="15" customHeight="1" x14ac:dyDescent="0.25">
      <c r="C3" s="2" t="s">
        <v>208</v>
      </c>
      <c r="AG3" s="2" t="s">
        <v>208</v>
      </c>
      <c r="AH3" s="3"/>
      <c r="AI3" s="3"/>
      <c r="AJ3" s="3"/>
      <c r="AK3" s="3"/>
      <c r="AL3" s="3"/>
      <c r="AM3" s="3"/>
      <c r="AN3" s="3"/>
      <c r="AO3" s="3"/>
    </row>
    <row r="4" spans="1:46" ht="15" customHeight="1" x14ac:dyDescent="0.25">
      <c r="C4" s="1588" t="s">
        <v>0</v>
      </c>
      <c r="D4" s="1589" t="s">
        <v>1</v>
      </c>
      <c r="E4" s="1590" t="s">
        <v>2</v>
      </c>
      <c r="F4" s="1590"/>
      <c r="G4" s="1590"/>
      <c r="H4" s="1590"/>
      <c r="I4" s="1590"/>
      <c r="J4" s="1591"/>
      <c r="K4" s="1589" t="s">
        <v>3</v>
      </c>
      <c r="L4" s="1589" t="s">
        <v>4</v>
      </c>
      <c r="M4" s="1589" t="s">
        <v>5</v>
      </c>
      <c r="AG4" s="1588" t="s">
        <v>0</v>
      </c>
      <c r="AH4" s="1589" t="s">
        <v>1</v>
      </c>
      <c r="AI4" s="1590" t="s">
        <v>2</v>
      </c>
      <c r="AJ4" s="1590"/>
      <c r="AK4" s="1590"/>
      <c r="AL4" s="1590"/>
      <c r="AM4" s="1590"/>
      <c r="AN4" s="1591"/>
      <c r="AO4" s="1589" t="s">
        <v>3</v>
      </c>
      <c r="AP4" s="1589" t="s">
        <v>4</v>
      </c>
      <c r="AQ4" s="1589" t="s">
        <v>5</v>
      </c>
    </row>
    <row r="5" spans="1:46" ht="15" customHeight="1" x14ac:dyDescent="0.25">
      <c r="C5" s="1588"/>
      <c r="D5" s="1589"/>
      <c r="E5" s="1589" t="s">
        <v>6</v>
      </c>
      <c r="F5" s="1592" t="s">
        <v>7</v>
      </c>
      <c r="G5" s="1592"/>
      <c r="H5" s="1592"/>
      <c r="I5" s="1592"/>
      <c r="J5" s="1589" t="s">
        <v>8</v>
      </c>
      <c r="K5" s="1589"/>
      <c r="L5" s="1589"/>
      <c r="M5" s="1589"/>
      <c r="AG5" s="1588"/>
      <c r="AH5" s="1589"/>
      <c r="AI5" s="1589" t="s">
        <v>6</v>
      </c>
      <c r="AJ5" s="1592" t="s">
        <v>7</v>
      </c>
      <c r="AK5" s="1592"/>
      <c r="AL5" s="1592"/>
      <c r="AM5" s="1592"/>
      <c r="AN5" s="1589" t="s">
        <v>8</v>
      </c>
      <c r="AO5" s="1589"/>
      <c r="AP5" s="1589"/>
      <c r="AQ5" s="1589"/>
    </row>
    <row r="6" spans="1:46" ht="15" customHeight="1" x14ac:dyDescent="0.25">
      <c r="C6" s="1588"/>
      <c r="D6" s="1589"/>
      <c r="E6" s="1591"/>
      <c r="F6" s="1589" t="s">
        <v>9</v>
      </c>
      <c r="G6" s="1590" t="s">
        <v>10</v>
      </c>
      <c r="H6" s="1591"/>
      <c r="I6" s="1591"/>
      <c r="J6" s="1591"/>
      <c r="K6" s="1589"/>
      <c r="L6" s="1589"/>
      <c r="M6" s="1589"/>
      <c r="AG6" s="1588"/>
      <c r="AH6" s="1589"/>
      <c r="AI6" s="1591"/>
      <c r="AJ6" s="1589" t="s">
        <v>9</v>
      </c>
      <c r="AK6" s="1590" t="s">
        <v>10</v>
      </c>
      <c r="AL6" s="1591"/>
      <c r="AM6" s="1591"/>
      <c r="AN6" s="1591"/>
      <c r="AO6" s="1589"/>
      <c r="AP6" s="1589"/>
      <c r="AQ6" s="1589"/>
    </row>
    <row r="7" spans="1:46" ht="12.75" customHeight="1" x14ac:dyDescent="0.25">
      <c r="C7" s="1588"/>
      <c r="D7" s="1589"/>
      <c r="E7" s="1591"/>
      <c r="F7" s="1593"/>
      <c r="G7" s="1589" t="s">
        <v>11</v>
      </c>
      <c r="H7" s="1589" t="s">
        <v>12</v>
      </c>
      <c r="I7" s="1589" t="s">
        <v>13</v>
      </c>
      <c r="J7" s="1591"/>
      <c r="K7" s="1589"/>
      <c r="L7" s="1589"/>
      <c r="M7" s="1589"/>
      <c r="AG7" s="1588"/>
      <c r="AH7" s="1589"/>
      <c r="AI7" s="1591"/>
      <c r="AJ7" s="1593"/>
      <c r="AK7" s="1589" t="s">
        <v>11</v>
      </c>
      <c r="AL7" s="1589" t="s">
        <v>12</v>
      </c>
      <c r="AM7" s="1589" t="s">
        <v>13</v>
      </c>
      <c r="AN7" s="1591"/>
      <c r="AO7" s="1589"/>
      <c r="AP7" s="1589"/>
      <c r="AQ7" s="1589"/>
    </row>
    <row r="8" spans="1:46" x14ac:dyDescent="0.25">
      <c r="C8" s="1588"/>
      <c r="D8" s="1589"/>
      <c r="E8" s="1591"/>
      <c r="F8" s="1593"/>
      <c r="G8" s="1589"/>
      <c r="H8" s="1589"/>
      <c r="I8" s="1589"/>
      <c r="J8" s="1591"/>
      <c r="K8" s="1589"/>
      <c r="L8" s="1589"/>
      <c r="M8" s="1589"/>
      <c r="AG8" s="1588"/>
      <c r="AH8" s="1589"/>
      <c r="AI8" s="1591"/>
      <c r="AJ8" s="1593"/>
      <c r="AK8" s="1589"/>
      <c r="AL8" s="1589"/>
      <c r="AM8" s="1589"/>
      <c r="AN8" s="1591"/>
      <c r="AO8" s="1589"/>
      <c r="AP8" s="1589"/>
      <c r="AQ8" s="1589"/>
    </row>
    <row r="9" spans="1:46" x14ac:dyDescent="0.25">
      <c r="C9" s="1588"/>
      <c r="D9" s="1589"/>
      <c r="E9" s="1591"/>
      <c r="F9" s="1593"/>
      <c r="G9" s="1589"/>
      <c r="H9" s="1589"/>
      <c r="I9" s="1589"/>
      <c r="J9" s="1591"/>
      <c r="K9" s="1589"/>
      <c r="L9" s="1589"/>
      <c r="M9" s="1589"/>
      <c r="AG9" s="1588"/>
      <c r="AH9" s="1589"/>
      <c r="AI9" s="1591"/>
      <c r="AJ9" s="1593"/>
      <c r="AK9" s="1589"/>
      <c r="AL9" s="1589"/>
      <c r="AM9" s="1589"/>
      <c r="AN9" s="1591"/>
      <c r="AO9" s="1589"/>
      <c r="AP9" s="1589"/>
      <c r="AQ9" s="1589"/>
    </row>
    <row r="10" spans="1:46" ht="3.75" customHeight="1" x14ac:dyDescent="0.25">
      <c r="C10" s="1588"/>
      <c r="D10" s="1589"/>
      <c r="E10" s="1591"/>
      <c r="F10" s="1593"/>
      <c r="G10" s="1589"/>
      <c r="H10" s="1589"/>
      <c r="I10" s="1589"/>
      <c r="J10" s="1591"/>
      <c r="K10" s="1589"/>
      <c r="L10" s="1589"/>
      <c r="M10" s="1589"/>
      <c r="AG10" s="1588"/>
      <c r="AH10" s="1589"/>
      <c r="AI10" s="1591"/>
      <c r="AJ10" s="1593"/>
      <c r="AK10" s="1589"/>
      <c r="AL10" s="1589"/>
      <c r="AM10" s="1589"/>
      <c r="AN10" s="1591"/>
      <c r="AO10" s="1589"/>
      <c r="AP10" s="1589"/>
      <c r="AQ10" s="1589"/>
    </row>
    <row r="11" spans="1:46" x14ac:dyDescent="0.25">
      <c r="A11" s="1" t="s">
        <v>17</v>
      </c>
      <c r="B11" s="1" t="s">
        <v>15</v>
      </c>
      <c r="C11" s="4" t="s">
        <v>16</v>
      </c>
      <c r="D11" s="5">
        <v>3</v>
      </c>
      <c r="E11" s="6">
        <f>D11*30</f>
        <v>90</v>
      </c>
      <c r="F11" s="6">
        <f t="shared" ref="F11:F17" si="0">G11+H11+I11</f>
        <v>45</v>
      </c>
      <c r="G11" s="6"/>
      <c r="H11" s="6"/>
      <c r="I11" s="6">
        <v>45</v>
      </c>
      <c r="J11" s="6">
        <f>E11-F11</f>
        <v>45</v>
      </c>
      <c r="K11" s="7">
        <f>F11/15</f>
        <v>3</v>
      </c>
      <c r="L11" s="6" t="s">
        <v>17</v>
      </c>
      <c r="M11" s="7">
        <f>F11/E11*100</f>
        <v>50</v>
      </c>
      <c r="N11" s="3" t="s">
        <v>229</v>
      </c>
      <c r="AD11" s="240" t="s">
        <v>313</v>
      </c>
      <c r="AF11" s="469">
        <v>11.13</v>
      </c>
      <c r="AG11" s="472" t="s">
        <v>16</v>
      </c>
      <c r="AH11" s="5">
        <v>4</v>
      </c>
      <c r="AI11" s="6">
        <f>AH11*30</f>
        <v>120</v>
      </c>
      <c r="AJ11" s="6">
        <f>AK11+AL11+AM11</f>
        <v>45</v>
      </c>
      <c r="AK11" s="6"/>
      <c r="AL11" s="6"/>
      <c r="AM11" s="6">
        <v>45</v>
      </c>
      <c r="AN11" s="6">
        <f>AI11-AJ11</f>
        <v>75</v>
      </c>
      <c r="AO11" s="7">
        <f>AJ11/15</f>
        <v>3</v>
      </c>
      <c r="AP11" s="6" t="s">
        <v>17</v>
      </c>
      <c r="AQ11" s="7">
        <f>AJ11/AI11*100</f>
        <v>37.5</v>
      </c>
      <c r="AR11" s="3" t="s">
        <v>229</v>
      </c>
      <c r="AS11" s="3" t="s">
        <v>351</v>
      </c>
    </row>
    <row r="12" spans="1:46" x14ac:dyDescent="0.25">
      <c r="A12" s="1" t="s">
        <v>17</v>
      </c>
      <c r="B12" s="1" t="s">
        <v>15</v>
      </c>
      <c r="C12" s="4" t="s">
        <v>18</v>
      </c>
      <c r="D12" s="7">
        <v>3</v>
      </c>
      <c r="E12" s="6">
        <f t="shared" ref="E12:E17" si="1">D12*30</f>
        <v>90</v>
      </c>
      <c r="F12" s="6">
        <f t="shared" si="0"/>
        <v>60</v>
      </c>
      <c r="G12" s="6"/>
      <c r="H12" s="6"/>
      <c r="I12" s="6">
        <v>60</v>
      </c>
      <c r="J12" s="6">
        <f t="shared" ref="J12:J17" si="2">E12-F12</f>
        <v>30</v>
      </c>
      <c r="K12" s="7">
        <f t="shared" ref="K12:K17" si="3">F12/15</f>
        <v>4</v>
      </c>
      <c r="L12" s="6" t="s">
        <v>17</v>
      </c>
      <c r="M12" s="7">
        <f t="shared" ref="M12:M17" si="4">F12/E12*100</f>
        <v>66.666666666666657</v>
      </c>
      <c r="N12" s="3" t="s">
        <v>229</v>
      </c>
      <c r="AD12" s="240" t="s">
        <v>322</v>
      </c>
      <c r="AF12" s="469"/>
      <c r="AG12" s="4"/>
      <c r="AH12" s="7"/>
      <c r="AI12" s="6"/>
      <c r="AJ12" s="6"/>
      <c r="AK12" s="6"/>
      <c r="AL12" s="6"/>
      <c r="AM12" s="6"/>
      <c r="AN12" s="6"/>
      <c r="AO12" s="7"/>
      <c r="AP12" s="6"/>
      <c r="AQ12" s="7"/>
    </row>
    <row r="13" spans="1:46" x14ac:dyDescent="0.25">
      <c r="A13" s="1" t="s">
        <v>17</v>
      </c>
      <c r="B13" s="1" t="s">
        <v>15</v>
      </c>
      <c r="C13" s="4" t="s">
        <v>220</v>
      </c>
      <c r="D13" s="7">
        <v>7</v>
      </c>
      <c r="E13" s="6">
        <f t="shared" si="1"/>
        <v>210</v>
      </c>
      <c r="F13" s="6">
        <f t="shared" si="0"/>
        <v>75</v>
      </c>
      <c r="G13" s="6">
        <v>45</v>
      </c>
      <c r="H13" s="6"/>
      <c r="I13" s="6">
        <v>30</v>
      </c>
      <c r="J13" s="6">
        <f t="shared" si="2"/>
        <v>135</v>
      </c>
      <c r="K13" s="7">
        <f t="shared" si="3"/>
        <v>5</v>
      </c>
      <c r="L13" s="6" t="s">
        <v>19</v>
      </c>
      <c r="M13" s="7">
        <f t="shared" si="4"/>
        <v>35.714285714285715</v>
      </c>
      <c r="N13" s="3" t="s">
        <v>229</v>
      </c>
      <c r="AD13" s="240" t="s">
        <v>314</v>
      </c>
      <c r="AF13" s="469">
        <v>1.2</v>
      </c>
      <c r="AG13" s="472" t="s">
        <v>220</v>
      </c>
      <c r="AH13" s="7">
        <v>7</v>
      </c>
      <c r="AI13" s="6">
        <f>AH13*30</f>
        <v>210</v>
      </c>
      <c r="AJ13" s="6">
        <f>AK13+AL13+AM13</f>
        <v>75</v>
      </c>
      <c r="AK13" s="6">
        <v>45</v>
      </c>
      <c r="AL13" s="6"/>
      <c r="AM13" s="6">
        <v>30</v>
      </c>
      <c r="AN13" s="6">
        <f>AI13-AJ13</f>
        <v>135</v>
      </c>
      <c r="AO13" s="7">
        <f>AJ13/15</f>
        <v>5</v>
      </c>
      <c r="AP13" s="6" t="s">
        <v>19</v>
      </c>
      <c r="AQ13" s="7">
        <f>AJ13/AI13*100</f>
        <v>35.714285714285715</v>
      </c>
      <c r="AR13" s="3" t="s">
        <v>229</v>
      </c>
    </row>
    <row r="14" spans="1:46" x14ac:dyDescent="0.25">
      <c r="A14" s="1" t="s">
        <v>17</v>
      </c>
      <c r="B14" s="1" t="s">
        <v>15</v>
      </c>
      <c r="C14" s="4" t="s">
        <v>20</v>
      </c>
      <c r="D14" s="7">
        <v>6</v>
      </c>
      <c r="E14" s="6">
        <f t="shared" si="1"/>
        <v>180</v>
      </c>
      <c r="F14" s="6">
        <f t="shared" si="0"/>
        <v>75</v>
      </c>
      <c r="G14" s="6">
        <v>30</v>
      </c>
      <c r="H14" s="6"/>
      <c r="I14" s="6">
        <v>45</v>
      </c>
      <c r="J14" s="6">
        <f t="shared" si="2"/>
        <v>105</v>
      </c>
      <c r="K14" s="7">
        <f t="shared" si="3"/>
        <v>5</v>
      </c>
      <c r="L14" s="6" t="s">
        <v>19</v>
      </c>
      <c r="M14" s="7">
        <f t="shared" si="4"/>
        <v>41.666666666666671</v>
      </c>
      <c r="N14" s="3" t="s">
        <v>229</v>
      </c>
      <c r="AD14" s="240" t="s">
        <v>315</v>
      </c>
      <c r="AF14" s="469"/>
      <c r="AG14" s="472" t="s">
        <v>20</v>
      </c>
      <c r="AH14" s="7">
        <v>6</v>
      </c>
      <c r="AI14" s="6">
        <f>AH14*30</f>
        <v>180</v>
      </c>
      <c r="AJ14" s="6">
        <f>AK14+AL14+AM14</f>
        <v>75</v>
      </c>
      <c r="AK14" s="6">
        <v>30</v>
      </c>
      <c r="AL14" s="6"/>
      <c r="AM14" s="6">
        <v>45</v>
      </c>
      <c r="AN14" s="6">
        <f>AI14-AJ14</f>
        <v>105</v>
      </c>
      <c r="AO14" s="7">
        <f>AJ14/15</f>
        <v>5</v>
      </c>
      <c r="AP14" s="6" t="s">
        <v>19</v>
      </c>
      <c r="AQ14" s="7">
        <f>AJ14/AI14*100</f>
        <v>41.666666666666671</v>
      </c>
      <c r="AR14" s="3" t="s">
        <v>229</v>
      </c>
    </row>
    <row r="15" spans="1:46" x14ac:dyDescent="0.25">
      <c r="A15" s="1" t="s">
        <v>17</v>
      </c>
      <c r="B15" s="1" t="s">
        <v>15</v>
      </c>
      <c r="C15" s="4" t="s">
        <v>21</v>
      </c>
      <c r="D15" s="7">
        <v>5</v>
      </c>
      <c r="E15" s="6">
        <f t="shared" si="1"/>
        <v>150</v>
      </c>
      <c r="F15" s="6">
        <f t="shared" si="0"/>
        <v>60</v>
      </c>
      <c r="G15" s="6">
        <v>30</v>
      </c>
      <c r="H15" s="6"/>
      <c r="I15" s="6">
        <v>30</v>
      </c>
      <c r="J15" s="6">
        <f t="shared" si="2"/>
        <v>90</v>
      </c>
      <c r="K15" s="7">
        <f t="shared" si="3"/>
        <v>4</v>
      </c>
      <c r="L15" s="6" t="s">
        <v>19</v>
      </c>
      <c r="M15" s="7">
        <f t="shared" si="4"/>
        <v>40</v>
      </c>
      <c r="N15" s="3" t="s">
        <v>226</v>
      </c>
      <c r="AD15" s="240" t="s">
        <v>316</v>
      </c>
      <c r="AF15" s="469"/>
      <c r="AG15" s="473" t="s">
        <v>378</v>
      </c>
      <c r="AH15" s="7">
        <v>6</v>
      </c>
      <c r="AI15" s="6">
        <f>AH15*30</f>
        <v>180</v>
      </c>
      <c r="AJ15" s="6">
        <f>AK15+AL15+AM15</f>
        <v>60</v>
      </c>
      <c r="AK15" s="6">
        <v>30</v>
      </c>
      <c r="AL15" s="6"/>
      <c r="AM15" s="6">
        <v>30</v>
      </c>
      <c r="AN15" s="6">
        <f>AI15-AJ15</f>
        <v>120</v>
      </c>
      <c r="AO15" s="7">
        <f>AJ15/15</f>
        <v>4</v>
      </c>
      <c r="AP15" s="6" t="s">
        <v>19</v>
      </c>
      <c r="AQ15" s="7">
        <f>AJ15/AI15*100</f>
        <v>33.333333333333329</v>
      </c>
      <c r="AR15" s="3" t="s">
        <v>226</v>
      </c>
      <c r="AS15" s="3" t="s">
        <v>351</v>
      </c>
      <c r="AT15" s="3" t="s">
        <v>379</v>
      </c>
    </row>
    <row r="16" spans="1:46" x14ac:dyDescent="0.25">
      <c r="A16" s="1" t="s">
        <v>17</v>
      </c>
      <c r="B16" s="1" t="s">
        <v>15</v>
      </c>
      <c r="C16" s="4" t="s">
        <v>22</v>
      </c>
      <c r="D16" s="7">
        <v>5</v>
      </c>
      <c r="E16" s="6">
        <f t="shared" si="1"/>
        <v>150</v>
      </c>
      <c r="F16" s="6">
        <f t="shared" si="0"/>
        <v>60</v>
      </c>
      <c r="G16" s="6">
        <v>15</v>
      </c>
      <c r="H16" s="6">
        <v>45</v>
      </c>
      <c r="I16" s="6"/>
      <c r="J16" s="6">
        <f t="shared" si="2"/>
        <v>90</v>
      </c>
      <c r="K16" s="7">
        <f t="shared" si="3"/>
        <v>4</v>
      </c>
      <c r="L16" s="6" t="s">
        <v>30</v>
      </c>
      <c r="M16" s="7">
        <f t="shared" si="4"/>
        <v>40</v>
      </c>
      <c r="N16" s="3" t="s">
        <v>229</v>
      </c>
      <c r="AD16" s="240" t="s">
        <v>317</v>
      </c>
      <c r="AF16" s="469">
        <v>11.6</v>
      </c>
      <c r="AG16" s="472" t="s">
        <v>367</v>
      </c>
      <c r="AH16" s="7">
        <v>6</v>
      </c>
      <c r="AI16" s="6">
        <f>AH16*30</f>
        <v>180</v>
      </c>
      <c r="AJ16" s="6">
        <f>AK16+AL16+AM16</f>
        <v>60</v>
      </c>
      <c r="AK16" s="6">
        <v>15</v>
      </c>
      <c r="AL16" s="6">
        <v>45</v>
      </c>
      <c r="AM16" s="6"/>
      <c r="AN16" s="6">
        <f>AI16-AJ16</f>
        <v>120</v>
      </c>
      <c r="AO16" s="7">
        <f>AJ16/15</f>
        <v>4</v>
      </c>
      <c r="AP16" s="6" t="s">
        <v>30</v>
      </c>
      <c r="AQ16" s="7">
        <f>AJ16/AI16*100</f>
        <v>33.333333333333329</v>
      </c>
      <c r="AR16" s="3" t="s">
        <v>229</v>
      </c>
      <c r="AS16" s="3" t="s">
        <v>351</v>
      </c>
      <c r="AT16" s="3" t="s">
        <v>379</v>
      </c>
    </row>
    <row r="17" spans="1:45" x14ac:dyDescent="0.25">
      <c r="A17" s="1" t="s">
        <v>17</v>
      </c>
      <c r="B17" s="1" t="s">
        <v>15</v>
      </c>
      <c r="C17" s="4" t="s">
        <v>244</v>
      </c>
      <c r="D17" s="7">
        <v>1</v>
      </c>
      <c r="E17" s="6">
        <f t="shared" si="1"/>
        <v>30</v>
      </c>
      <c r="F17" s="6">
        <f t="shared" si="0"/>
        <v>15</v>
      </c>
      <c r="G17" s="6">
        <v>8</v>
      </c>
      <c r="H17" s="6"/>
      <c r="I17" s="6">
        <v>7</v>
      </c>
      <c r="J17" s="6">
        <f t="shared" si="2"/>
        <v>15</v>
      </c>
      <c r="K17" s="7">
        <f t="shared" si="3"/>
        <v>1</v>
      </c>
      <c r="L17" s="6" t="s">
        <v>17</v>
      </c>
      <c r="M17" s="7">
        <f t="shared" si="4"/>
        <v>50</v>
      </c>
      <c r="N17" s="3" t="s">
        <v>226</v>
      </c>
      <c r="AD17" s="240" t="s">
        <v>316</v>
      </c>
      <c r="AF17" s="469">
        <v>1</v>
      </c>
      <c r="AG17" s="474" t="s">
        <v>352</v>
      </c>
      <c r="AH17" s="7">
        <v>1</v>
      </c>
      <c r="AI17" s="6">
        <f>AH17*30</f>
        <v>30</v>
      </c>
      <c r="AJ17" s="6">
        <f>AK17+AL17+AM17</f>
        <v>15</v>
      </c>
      <c r="AK17" s="6">
        <v>8</v>
      </c>
      <c r="AL17" s="6"/>
      <c r="AM17" s="6">
        <v>7</v>
      </c>
      <c r="AN17" s="6">
        <f>AI17-AJ17</f>
        <v>15</v>
      </c>
      <c r="AO17" s="7">
        <f>AJ17/15</f>
        <v>1</v>
      </c>
      <c r="AP17" s="6" t="s">
        <v>17</v>
      </c>
      <c r="AQ17" s="7">
        <f>AJ17/AI17*100</f>
        <v>50</v>
      </c>
      <c r="AR17" s="3" t="s">
        <v>226</v>
      </c>
    </row>
    <row r="18" spans="1:45" x14ac:dyDescent="0.25">
      <c r="C18" s="8" t="s">
        <v>23</v>
      </c>
      <c r="D18" s="364">
        <f t="shared" ref="D18:K18" si="5">SUM(D11:D17)</f>
        <v>30</v>
      </c>
      <c r="E18" s="363">
        <f t="shared" si="5"/>
        <v>900</v>
      </c>
      <c r="F18" s="363">
        <f t="shared" si="5"/>
        <v>390</v>
      </c>
      <c r="G18" s="363">
        <f t="shared" si="5"/>
        <v>128</v>
      </c>
      <c r="H18" s="363">
        <f t="shared" si="5"/>
        <v>45</v>
      </c>
      <c r="I18" s="363">
        <f t="shared" si="5"/>
        <v>217</v>
      </c>
      <c r="J18" s="363">
        <f t="shared" si="5"/>
        <v>510</v>
      </c>
      <c r="K18" s="363">
        <f t="shared" si="5"/>
        <v>26</v>
      </c>
      <c r="L18" s="363"/>
      <c r="M18" s="363"/>
      <c r="AD18" s="240"/>
      <c r="AF18" s="469"/>
      <c r="AG18" s="8" t="s">
        <v>23</v>
      </c>
      <c r="AH18" s="364">
        <f t="shared" ref="AH18:AO18" si="6">SUM(AH11:AH17)</f>
        <v>30</v>
      </c>
      <c r="AI18" s="445">
        <f t="shared" si="6"/>
        <v>900</v>
      </c>
      <c r="AJ18" s="445">
        <f t="shared" si="6"/>
        <v>330</v>
      </c>
      <c r="AK18" s="445">
        <f t="shared" si="6"/>
        <v>128</v>
      </c>
      <c r="AL18" s="445">
        <f t="shared" si="6"/>
        <v>45</v>
      </c>
      <c r="AM18" s="445">
        <f t="shared" si="6"/>
        <v>157</v>
      </c>
      <c r="AN18" s="445">
        <f t="shared" si="6"/>
        <v>570</v>
      </c>
      <c r="AO18" s="445">
        <f t="shared" si="6"/>
        <v>22</v>
      </c>
      <c r="AP18" s="445"/>
      <c r="AQ18" s="445"/>
    </row>
    <row r="19" spans="1:45" x14ac:dyDescent="0.25">
      <c r="C19" s="9" t="s">
        <v>24</v>
      </c>
      <c r="D19" s="10">
        <f>30-D18</f>
        <v>0</v>
      </c>
      <c r="E19" s="10"/>
      <c r="F19" s="10"/>
      <c r="G19" s="10"/>
      <c r="H19" s="10"/>
      <c r="I19" s="10"/>
      <c r="J19" s="10"/>
      <c r="K19" s="10"/>
      <c r="L19" s="10"/>
      <c r="AD19" s="240"/>
      <c r="AG19" s="9"/>
      <c r="AH19" s="10">
        <f>30-AH18</f>
        <v>0</v>
      </c>
      <c r="AI19" s="10"/>
      <c r="AJ19" s="10"/>
      <c r="AK19" s="10"/>
      <c r="AL19" s="10"/>
      <c r="AM19" s="10"/>
      <c r="AN19" s="10"/>
      <c r="AO19" s="10"/>
      <c r="AP19" s="10"/>
    </row>
    <row r="20" spans="1:45" x14ac:dyDescent="0.25">
      <c r="C20" s="2" t="s">
        <v>25</v>
      </c>
      <c r="AD20" s="240"/>
      <c r="AG20" s="2" t="s">
        <v>25</v>
      </c>
      <c r="AH20" s="3"/>
      <c r="AI20" s="3"/>
      <c r="AJ20" s="3"/>
      <c r="AK20" s="3"/>
      <c r="AL20" s="3"/>
      <c r="AM20" s="3"/>
      <c r="AN20" s="3"/>
      <c r="AO20" s="3"/>
    </row>
    <row r="21" spans="1:45" ht="15" customHeight="1" x14ac:dyDescent="0.25">
      <c r="C21" s="1588" t="s">
        <v>0</v>
      </c>
      <c r="D21" s="1589" t="s">
        <v>1</v>
      </c>
      <c r="E21" s="1590" t="s">
        <v>2</v>
      </c>
      <c r="F21" s="1590"/>
      <c r="G21" s="1590"/>
      <c r="H21" s="1590"/>
      <c r="I21" s="1590"/>
      <c r="J21" s="1591"/>
      <c r="K21" s="1589" t="s">
        <v>3</v>
      </c>
      <c r="L21" s="1589" t="s">
        <v>4</v>
      </c>
      <c r="M21" s="1589" t="s">
        <v>5</v>
      </c>
      <c r="AD21" s="240"/>
      <c r="AG21" s="1588" t="s">
        <v>0</v>
      </c>
      <c r="AH21" s="1589" t="s">
        <v>1</v>
      </c>
      <c r="AI21" s="1590" t="s">
        <v>2</v>
      </c>
      <c r="AJ21" s="1590"/>
      <c r="AK21" s="1590"/>
      <c r="AL21" s="1590"/>
      <c r="AM21" s="1590"/>
      <c r="AN21" s="1591"/>
      <c r="AO21" s="1589" t="s">
        <v>3</v>
      </c>
      <c r="AP21" s="1589" t="s">
        <v>4</v>
      </c>
      <c r="AQ21" s="1589" t="s">
        <v>5</v>
      </c>
    </row>
    <row r="22" spans="1:45" ht="15" customHeight="1" x14ac:dyDescent="0.25">
      <c r="C22" s="1588"/>
      <c r="D22" s="1589"/>
      <c r="E22" s="1589" t="s">
        <v>6</v>
      </c>
      <c r="F22" s="1592" t="s">
        <v>7</v>
      </c>
      <c r="G22" s="1592"/>
      <c r="H22" s="1592"/>
      <c r="I22" s="1592"/>
      <c r="J22" s="1589" t="s">
        <v>26</v>
      </c>
      <c r="K22" s="1589"/>
      <c r="L22" s="1589"/>
      <c r="M22" s="1589"/>
      <c r="AD22" s="240"/>
      <c r="AG22" s="1588"/>
      <c r="AH22" s="1589"/>
      <c r="AI22" s="1589" t="s">
        <v>6</v>
      </c>
      <c r="AJ22" s="1592" t="s">
        <v>7</v>
      </c>
      <c r="AK22" s="1592"/>
      <c r="AL22" s="1592"/>
      <c r="AM22" s="1592"/>
      <c r="AN22" s="1589" t="s">
        <v>26</v>
      </c>
      <c r="AO22" s="1589"/>
      <c r="AP22" s="1589"/>
      <c r="AQ22" s="1589"/>
    </row>
    <row r="23" spans="1:45" ht="15" customHeight="1" x14ac:dyDescent="0.25">
      <c r="C23" s="1588"/>
      <c r="D23" s="1589"/>
      <c r="E23" s="1591"/>
      <c r="F23" s="1589" t="s">
        <v>9</v>
      </c>
      <c r="G23" s="1590" t="s">
        <v>10</v>
      </c>
      <c r="H23" s="1591"/>
      <c r="I23" s="1591"/>
      <c r="J23" s="1591"/>
      <c r="K23" s="1589"/>
      <c r="L23" s="1589"/>
      <c r="M23" s="1589"/>
      <c r="AD23" s="240"/>
      <c r="AG23" s="1588"/>
      <c r="AH23" s="1589"/>
      <c r="AI23" s="1591"/>
      <c r="AJ23" s="1589" t="s">
        <v>9</v>
      </c>
      <c r="AK23" s="1590" t="s">
        <v>10</v>
      </c>
      <c r="AL23" s="1591"/>
      <c r="AM23" s="1591"/>
      <c r="AN23" s="1591"/>
      <c r="AO23" s="1589"/>
      <c r="AP23" s="1589"/>
      <c r="AQ23" s="1589"/>
    </row>
    <row r="24" spans="1:45" ht="15" customHeight="1" x14ac:dyDescent="0.25">
      <c r="C24" s="1588"/>
      <c r="D24" s="1589"/>
      <c r="E24" s="1591"/>
      <c r="F24" s="1593"/>
      <c r="G24" s="1594" t="s">
        <v>27</v>
      </c>
      <c r="H24" s="1594" t="s">
        <v>28</v>
      </c>
      <c r="I24" s="1594" t="s">
        <v>29</v>
      </c>
      <c r="J24" s="1591"/>
      <c r="K24" s="1589"/>
      <c r="L24" s="1589"/>
      <c r="M24" s="1589"/>
      <c r="AD24" s="240"/>
      <c r="AG24" s="1588"/>
      <c r="AH24" s="1589"/>
      <c r="AI24" s="1591"/>
      <c r="AJ24" s="1593"/>
      <c r="AK24" s="1594" t="s">
        <v>27</v>
      </c>
      <c r="AL24" s="1594" t="s">
        <v>28</v>
      </c>
      <c r="AM24" s="1594" t="s">
        <v>29</v>
      </c>
      <c r="AN24" s="1591"/>
      <c r="AO24" s="1589"/>
      <c r="AP24" s="1589"/>
      <c r="AQ24" s="1589"/>
    </row>
    <row r="25" spans="1:45" x14ac:dyDescent="0.25">
      <c r="C25" s="1588"/>
      <c r="D25" s="1589"/>
      <c r="E25" s="1591"/>
      <c r="F25" s="1593"/>
      <c r="G25" s="1594"/>
      <c r="H25" s="1594"/>
      <c r="I25" s="1594"/>
      <c r="J25" s="1591"/>
      <c r="K25" s="1589"/>
      <c r="L25" s="1589"/>
      <c r="M25" s="1589"/>
      <c r="AD25" s="240"/>
      <c r="AG25" s="1588"/>
      <c r="AH25" s="1589"/>
      <c r="AI25" s="1591"/>
      <c r="AJ25" s="1593"/>
      <c r="AK25" s="1594"/>
      <c r="AL25" s="1594"/>
      <c r="AM25" s="1594"/>
      <c r="AN25" s="1591"/>
      <c r="AO25" s="1589"/>
      <c r="AP25" s="1589"/>
      <c r="AQ25" s="1589"/>
    </row>
    <row r="26" spans="1:45" x14ac:dyDescent="0.25">
      <c r="C26" s="1588"/>
      <c r="D26" s="1589"/>
      <c r="E26" s="1591"/>
      <c r="F26" s="1593"/>
      <c r="G26" s="1594"/>
      <c r="H26" s="1594"/>
      <c r="I26" s="1594"/>
      <c r="J26" s="1591"/>
      <c r="K26" s="1589"/>
      <c r="L26" s="1589"/>
      <c r="M26" s="1589"/>
      <c r="AD26" s="240"/>
      <c r="AG26" s="1588"/>
      <c r="AH26" s="1589"/>
      <c r="AI26" s="1591"/>
      <c r="AJ26" s="1593"/>
      <c r="AK26" s="1594"/>
      <c r="AL26" s="1594"/>
      <c r="AM26" s="1594"/>
      <c r="AN26" s="1591"/>
      <c r="AO26" s="1589"/>
      <c r="AP26" s="1589"/>
      <c r="AQ26" s="1589"/>
    </row>
    <row r="27" spans="1:45" x14ac:dyDescent="0.25">
      <c r="C27" s="1588"/>
      <c r="D27" s="1589"/>
      <c r="E27" s="1591"/>
      <c r="F27" s="1593"/>
      <c r="G27" s="1594"/>
      <c r="H27" s="1594"/>
      <c r="I27" s="1594"/>
      <c r="J27" s="1591"/>
      <c r="K27" s="1589"/>
      <c r="L27" s="1589"/>
      <c r="M27" s="1589"/>
      <c r="AD27" s="240"/>
      <c r="AG27" s="1588"/>
      <c r="AH27" s="1589"/>
      <c r="AI27" s="1591"/>
      <c r="AJ27" s="1593"/>
      <c r="AK27" s="1594"/>
      <c r="AL27" s="1594"/>
      <c r="AM27" s="1594"/>
      <c r="AN27" s="1591"/>
      <c r="AO27" s="1589"/>
      <c r="AP27" s="1589"/>
      <c r="AQ27" s="1589"/>
    </row>
    <row r="28" spans="1:45" x14ac:dyDescent="0.25">
      <c r="A28" s="1" t="s">
        <v>17</v>
      </c>
      <c r="B28" s="1" t="s">
        <v>15</v>
      </c>
      <c r="C28" s="4" t="s">
        <v>16</v>
      </c>
      <c r="D28" s="5">
        <v>3</v>
      </c>
      <c r="E28" s="6">
        <f>D28*30</f>
        <v>90</v>
      </c>
      <c r="F28" s="6">
        <f>G28+H28+I28</f>
        <v>36</v>
      </c>
      <c r="G28" s="6"/>
      <c r="H28" s="6"/>
      <c r="I28" s="6">
        <v>36</v>
      </c>
      <c r="J28" s="6">
        <f>E28-F28</f>
        <v>54</v>
      </c>
      <c r="K28" s="7">
        <f>F28/18</f>
        <v>2</v>
      </c>
      <c r="L28" s="6" t="s">
        <v>17</v>
      </c>
      <c r="M28" s="7">
        <f>F28/E28*100</f>
        <v>40</v>
      </c>
      <c r="N28" s="3" t="s">
        <v>229</v>
      </c>
      <c r="AD28" s="240" t="s">
        <v>313</v>
      </c>
      <c r="AF28" s="469">
        <v>11.13</v>
      </c>
      <c r="AG28" s="472" t="s">
        <v>16</v>
      </c>
      <c r="AH28" s="5">
        <v>3</v>
      </c>
      <c r="AI28" s="6">
        <f>AH28*30</f>
        <v>90</v>
      </c>
      <c r="AJ28" s="6">
        <f>AK28+AL28+AM28</f>
        <v>36</v>
      </c>
      <c r="AK28" s="6"/>
      <c r="AL28" s="6"/>
      <c r="AM28" s="6">
        <v>36</v>
      </c>
      <c r="AN28" s="6">
        <f>AI28-AJ28</f>
        <v>54</v>
      </c>
      <c r="AO28" s="7">
        <f>AJ28/18</f>
        <v>2</v>
      </c>
      <c r="AP28" s="6" t="s">
        <v>17</v>
      </c>
      <c r="AQ28" s="7">
        <f>AJ28/AI28*100</f>
        <v>40</v>
      </c>
    </row>
    <row r="29" spans="1:45" x14ac:dyDescent="0.25">
      <c r="A29" s="1" t="s">
        <v>17</v>
      </c>
      <c r="B29" s="1" t="s">
        <v>15</v>
      </c>
      <c r="C29" s="4" t="s">
        <v>18</v>
      </c>
      <c r="D29" s="7">
        <v>3.5</v>
      </c>
      <c r="E29" s="6">
        <f t="shared" ref="E29:E35" si="7">D29*30</f>
        <v>105</v>
      </c>
      <c r="F29" s="6">
        <f t="shared" ref="F29:F35" si="8">G29+H29+I29</f>
        <v>72</v>
      </c>
      <c r="G29" s="6"/>
      <c r="H29" s="6"/>
      <c r="I29" s="6">
        <v>72</v>
      </c>
      <c r="J29" s="6">
        <f t="shared" ref="J29:J35" si="9">E29-F29</f>
        <v>33</v>
      </c>
      <c r="K29" s="7">
        <f t="shared" ref="K29:K35" si="10">F29/18</f>
        <v>4</v>
      </c>
      <c r="L29" s="6" t="s">
        <v>17</v>
      </c>
      <c r="M29" s="7">
        <f t="shared" ref="M29:M35" si="11">F29/E29*100</f>
        <v>68.571428571428569</v>
      </c>
      <c r="N29" s="3" t="s">
        <v>229</v>
      </c>
      <c r="AD29" s="240" t="s">
        <v>322</v>
      </c>
      <c r="AF29" s="469">
        <v>5.7</v>
      </c>
      <c r="AG29" s="473" t="s">
        <v>308</v>
      </c>
      <c r="AH29" s="453">
        <v>3</v>
      </c>
      <c r="AI29" s="6">
        <f t="shared" ref="AI29:AI35" si="12">AH29*30</f>
        <v>90</v>
      </c>
      <c r="AJ29" s="6">
        <f t="shared" ref="AJ29:AJ35" si="13">AK29+AL29+AM29</f>
        <v>36</v>
      </c>
      <c r="AK29" s="6">
        <v>18</v>
      </c>
      <c r="AL29" s="6"/>
      <c r="AM29" s="6">
        <v>18</v>
      </c>
      <c r="AN29" s="6">
        <f t="shared" ref="AN29:AN35" si="14">AI29-AJ29</f>
        <v>54</v>
      </c>
      <c r="AO29" s="7">
        <v>2</v>
      </c>
      <c r="AP29" s="6" t="s">
        <v>17</v>
      </c>
      <c r="AQ29" s="7">
        <f t="shared" ref="AQ29:AQ35" si="15">AJ29/AI29*100</f>
        <v>40</v>
      </c>
      <c r="AR29" s="3" t="s">
        <v>226</v>
      </c>
      <c r="AS29" s="3" t="s">
        <v>353</v>
      </c>
    </row>
    <row r="30" spans="1:45" x14ac:dyDescent="0.25">
      <c r="A30" s="1" t="s">
        <v>17</v>
      </c>
      <c r="B30" s="1" t="s">
        <v>15</v>
      </c>
      <c r="C30" s="4" t="s">
        <v>35</v>
      </c>
      <c r="D30" s="7">
        <v>6</v>
      </c>
      <c r="E30" s="6">
        <f t="shared" si="7"/>
        <v>180</v>
      </c>
      <c r="F30" s="6">
        <f t="shared" si="8"/>
        <v>72</v>
      </c>
      <c r="G30" s="6">
        <v>36</v>
      </c>
      <c r="H30" s="6">
        <v>18</v>
      </c>
      <c r="I30" s="6">
        <v>18</v>
      </c>
      <c r="J30" s="6">
        <f t="shared" si="9"/>
        <v>108</v>
      </c>
      <c r="K30" s="7">
        <f t="shared" si="10"/>
        <v>4</v>
      </c>
      <c r="L30" s="6" t="s">
        <v>19</v>
      </c>
      <c r="M30" s="7">
        <f t="shared" si="11"/>
        <v>40</v>
      </c>
      <c r="N30" s="3" t="s">
        <v>229</v>
      </c>
      <c r="AD30" s="240" t="s">
        <v>315</v>
      </c>
      <c r="AF30" s="469">
        <v>6</v>
      </c>
      <c r="AG30" s="472" t="s">
        <v>35</v>
      </c>
      <c r="AH30" s="7">
        <v>6</v>
      </c>
      <c r="AI30" s="6">
        <f t="shared" si="12"/>
        <v>180</v>
      </c>
      <c r="AJ30" s="6">
        <f t="shared" si="13"/>
        <v>72</v>
      </c>
      <c r="AK30" s="6">
        <v>36</v>
      </c>
      <c r="AL30" s="6">
        <v>18</v>
      </c>
      <c r="AM30" s="6">
        <v>18</v>
      </c>
      <c r="AN30" s="6">
        <f t="shared" si="14"/>
        <v>108</v>
      </c>
      <c r="AO30" s="7">
        <f t="shared" ref="AO30:AO35" si="16">AJ30/18</f>
        <v>4</v>
      </c>
      <c r="AP30" s="6" t="s">
        <v>19</v>
      </c>
      <c r="AQ30" s="7">
        <f t="shared" si="15"/>
        <v>40</v>
      </c>
      <c r="AS30" s="3" t="s">
        <v>355</v>
      </c>
    </row>
    <row r="31" spans="1:45" x14ac:dyDescent="0.25">
      <c r="A31" s="1" t="s">
        <v>17</v>
      </c>
      <c r="B31" s="1" t="s">
        <v>15</v>
      </c>
      <c r="C31" s="4" t="s">
        <v>245</v>
      </c>
      <c r="D31" s="7">
        <v>6</v>
      </c>
      <c r="E31" s="6">
        <f t="shared" si="7"/>
        <v>180</v>
      </c>
      <c r="F31" s="6">
        <f t="shared" si="8"/>
        <v>72</v>
      </c>
      <c r="G31" s="6">
        <v>36</v>
      </c>
      <c r="H31" s="6"/>
      <c r="I31" s="6">
        <v>36</v>
      </c>
      <c r="J31" s="6">
        <f t="shared" si="9"/>
        <v>108</v>
      </c>
      <c r="K31" s="7">
        <f t="shared" si="10"/>
        <v>4</v>
      </c>
      <c r="L31" s="6" t="s">
        <v>19</v>
      </c>
      <c r="M31" s="7">
        <f t="shared" si="11"/>
        <v>40</v>
      </c>
      <c r="N31" s="3" t="s">
        <v>226</v>
      </c>
      <c r="AD31" s="240" t="s">
        <v>316</v>
      </c>
      <c r="AF31" s="469">
        <v>6</v>
      </c>
      <c r="AG31" s="472" t="s">
        <v>245</v>
      </c>
      <c r="AH31" s="7">
        <v>6</v>
      </c>
      <c r="AI31" s="6">
        <f t="shared" si="12"/>
        <v>180</v>
      </c>
      <c r="AJ31" s="6">
        <f t="shared" si="13"/>
        <v>72</v>
      </c>
      <c r="AK31" s="6">
        <v>36</v>
      </c>
      <c r="AL31" s="6"/>
      <c r="AM31" s="6">
        <v>36</v>
      </c>
      <c r="AN31" s="6">
        <f t="shared" si="14"/>
        <v>108</v>
      </c>
      <c r="AO31" s="7">
        <f t="shared" si="16"/>
        <v>4</v>
      </c>
      <c r="AP31" s="6" t="s">
        <v>19</v>
      </c>
      <c r="AQ31" s="7">
        <f t="shared" si="15"/>
        <v>40</v>
      </c>
    </row>
    <row r="32" spans="1:45" x14ac:dyDescent="0.25">
      <c r="A32" s="1" t="s">
        <v>17</v>
      </c>
      <c r="B32" s="1" t="s">
        <v>15</v>
      </c>
      <c r="C32" s="4" t="s">
        <v>31</v>
      </c>
      <c r="D32" s="7">
        <v>4</v>
      </c>
      <c r="E32" s="6">
        <f t="shared" si="7"/>
        <v>120</v>
      </c>
      <c r="F32" s="6">
        <f t="shared" si="8"/>
        <v>54</v>
      </c>
      <c r="G32" s="6">
        <v>18</v>
      </c>
      <c r="H32" s="6"/>
      <c r="I32" s="6">
        <v>36</v>
      </c>
      <c r="J32" s="6">
        <f t="shared" si="9"/>
        <v>66</v>
      </c>
      <c r="K32" s="7">
        <f t="shared" si="10"/>
        <v>3</v>
      </c>
      <c r="L32" s="6" t="s">
        <v>19</v>
      </c>
      <c r="M32" s="7">
        <f t="shared" si="11"/>
        <v>45</v>
      </c>
      <c r="N32" s="3" t="s">
        <v>229</v>
      </c>
      <c r="AD32" s="240" t="s">
        <v>314</v>
      </c>
      <c r="AF32" s="469">
        <v>1.2</v>
      </c>
      <c r="AG32" s="4" t="s">
        <v>31</v>
      </c>
      <c r="AH32" s="7">
        <v>4</v>
      </c>
      <c r="AI32" s="6">
        <f t="shared" si="12"/>
        <v>120</v>
      </c>
      <c r="AJ32" s="6">
        <f t="shared" si="13"/>
        <v>54</v>
      </c>
      <c r="AK32" s="6">
        <v>18</v>
      </c>
      <c r="AL32" s="6"/>
      <c r="AM32" s="6">
        <v>36</v>
      </c>
      <c r="AN32" s="6">
        <f t="shared" si="14"/>
        <v>66</v>
      </c>
      <c r="AO32" s="7">
        <f t="shared" si="16"/>
        <v>3</v>
      </c>
      <c r="AP32" s="6" t="s">
        <v>19</v>
      </c>
      <c r="AQ32" s="7">
        <f t="shared" si="15"/>
        <v>45</v>
      </c>
    </row>
    <row r="33" spans="1:43" x14ac:dyDescent="0.25">
      <c r="A33" s="1" t="s">
        <v>17</v>
      </c>
      <c r="B33" s="1" t="s">
        <v>15</v>
      </c>
      <c r="C33" s="4" t="s">
        <v>222</v>
      </c>
      <c r="D33" s="7">
        <v>4.5</v>
      </c>
      <c r="E33" s="6">
        <f t="shared" si="7"/>
        <v>135</v>
      </c>
      <c r="F33" s="6">
        <f t="shared" si="8"/>
        <v>18</v>
      </c>
      <c r="G33" s="6"/>
      <c r="H33" s="6"/>
      <c r="I33" s="6">
        <v>18</v>
      </c>
      <c r="J33" s="6">
        <f t="shared" si="9"/>
        <v>117</v>
      </c>
      <c r="K33" s="7">
        <f t="shared" si="10"/>
        <v>1</v>
      </c>
      <c r="L33" s="6" t="s">
        <v>17</v>
      </c>
      <c r="M33" s="7">
        <f t="shared" si="11"/>
        <v>13.333333333333334</v>
      </c>
      <c r="N33" s="3" t="s">
        <v>226</v>
      </c>
      <c r="AD33" s="240" t="s">
        <v>316</v>
      </c>
      <c r="AF33" s="469">
        <v>1</v>
      </c>
      <c r="AG33" s="4" t="s">
        <v>222</v>
      </c>
      <c r="AH33" s="7">
        <v>4.5</v>
      </c>
      <c r="AI33" s="6">
        <f t="shared" si="12"/>
        <v>135</v>
      </c>
      <c r="AJ33" s="6">
        <f t="shared" si="13"/>
        <v>18</v>
      </c>
      <c r="AK33" s="6"/>
      <c r="AL33" s="6"/>
      <c r="AM33" s="6">
        <v>18</v>
      </c>
      <c r="AN33" s="6">
        <f t="shared" si="14"/>
        <v>117</v>
      </c>
      <c r="AO33" s="7">
        <f t="shared" si="16"/>
        <v>1</v>
      </c>
      <c r="AP33" s="6" t="s">
        <v>17</v>
      </c>
      <c r="AQ33" s="7">
        <f t="shared" si="15"/>
        <v>13.333333333333334</v>
      </c>
    </row>
    <row r="34" spans="1:43" x14ac:dyDescent="0.25">
      <c r="A34" s="1" t="s">
        <v>17</v>
      </c>
      <c r="B34" s="1" t="s">
        <v>15</v>
      </c>
      <c r="C34" s="4" t="s">
        <v>33</v>
      </c>
      <c r="D34" s="7">
        <v>3</v>
      </c>
      <c r="E34" s="6">
        <f t="shared" si="7"/>
        <v>90</v>
      </c>
      <c r="F34" s="6">
        <f t="shared" si="8"/>
        <v>36</v>
      </c>
      <c r="G34" s="6">
        <v>18</v>
      </c>
      <c r="H34" s="6"/>
      <c r="I34" s="6">
        <v>18</v>
      </c>
      <c r="J34" s="6">
        <f t="shared" si="9"/>
        <v>54</v>
      </c>
      <c r="K34" s="7">
        <f t="shared" si="10"/>
        <v>2</v>
      </c>
      <c r="L34" s="6" t="s">
        <v>30</v>
      </c>
      <c r="M34" s="7">
        <f t="shared" si="11"/>
        <v>40</v>
      </c>
      <c r="N34" s="3" t="s">
        <v>229</v>
      </c>
      <c r="AD34" s="240" t="s">
        <v>313</v>
      </c>
      <c r="AF34" s="469">
        <v>11.12</v>
      </c>
      <c r="AG34" s="4" t="s">
        <v>33</v>
      </c>
      <c r="AH34" s="7">
        <v>3.5</v>
      </c>
      <c r="AI34" s="6">
        <f t="shared" si="12"/>
        <v>105</v>
      </c>
      <c r="AJ34" s="6">
        <f t="shared" si="13"/>
        <v>36</v>
      </c>
      <c r="AK34" s="6">
        <v>18</v>
      </c>
      <c r="AL34" s="6"/>
      <c r="AM34" s="6">
        <v>18</v>
      </c>
      <c r="AN34" s="6">
        <f t="shared" si="14"/>
        <v>69</v>
      </c>
      <c r="AO34" s="7">
        <f t="shared" si="16"/>
        <v>2</v>
      </c>
      <c r="AP34" s="6" t="s">
        <v>30</v>
      </c>
      <c r="AQ34" s="7">
        <f t="shared" si="15"/>
        <v>34.285714285714285</v>
      </c>
    </row>
    <row r="35" spans="1:43" x14ac:dyDescent="0.25">
      <c r="C35" s="4"/>
      <c r="D35" s="7"/>
      <c r="E35" s="6">
        <f t="shared" si="7"/>
        <v>0</v>
      </c>
      <c r="F35" s="6">
        <f t="shared" si="8"/>
        <v>0</v>
      </c>
      <c r="G35" s="6"/>
      <c r="H35" s="6"/>
      <c r="I35" s="6"/>
      <c r="J35" s="6">
        <f t="shared" si="9"/>
        <v>0</v>
      </c>
      <c r="K35" s="7">
        <f t="shared" si="10"/>
        <v>0</v>
      </c>
      <c r="L35" s="6"/>
      <c r="M35" s="7" t="e">
        <f t="shared" si="11"/>
        <v>#DIV/0!</v>
      </c>
      <c r="AD35" s="240"/>
      <c r="AG35" s="4"/>
      <c r="AH35" s="7"/>
      <c r="AI35" s="6">
        <f t="shared" si="12"/>
        <v>0</v>
      </c>
      <c r="AJ35" s="6">
        <f t="shared" si="13"/>
        <v>0</v>
      </c>
      <c r="AK35" s="6"/>
      <c r="AL35" s="6"/>
      <c r="AM35" s="6"/>
      <c r="AN35" s="6">
        <f t="shared" si="14"/>
        <v>0</v>
      </c>
      <c r="AO35" s="7">
        <f t="shared" si="16"/>
        <v>0</v>
      </c>
      <c r="AP35" s="6"/>
      <c r="AQ35" s="7" t="e">
        <f t="shared" si="15"/>
        <v>#DIV/0!</v>
      </c>
    </row>
    <row r="36" spans="1:43" x14ac:dyDescent="0.25">
      <c r="C36" s="8" t="s">
        <v>23</v>
      </c>
      <c r="D36" s="364">
        <f>SUM(D28:D35)</f>
        <v>30</v>
      </c>
      <c r="E36" s="363">
        <f t="shared" ref="E36:J36" si="17">SUM(E28:E35)</f>
        <v>900</v>
      </c>
      <c r="F36" s="363">
        <f t="shared" si="17"/>
        <v>360</v>
      </c>
      <c r="G36" s="363">
        <f t="shared" si="17"/>
        <v>108</v>
      </c>
      <c r="H36" s="363">
        <f t="shared" si="17"/>
        <v>18</v>
      </c>
      <c r="I36" s="363">
        <f t="shared" si="17"/>
        <v>234</v>
      </c>
      <c r="J36" s="363">
        <f t="shared" si="17"/>
        <v>540</v>
      </c>
      <c r="K36" s="363">
        <f>SUM(K28:K35)</f>
        <v>20</v>
      </c>
      <c r="L36" s="363"/>
      <c r="M36" s="363"/>
      <c r="AD36" s="240"/>
      <c r="AG36" s="8" t="s">
        <v>23</v>
      </c>
      <c r="AH36" s="364">
        <f>SUM(AH28:AH35)</f>
        <v>30</v>
      </c>
      <c r="AI36" s="445">
        <f t="shared" ref="AI36:AN36" si="18">SUM(AI28:AI35)</f>
        <v>900</v>
      </c>
      <c r="AJ36" s="445">
        <f t="shared" si="18"/>
        <v>324</v>
      </c>
      <c r="AK36" s="445">
        <f t="shared" si="18"/>
        <v>126</v>
      </c>
      <c r="AL36" s="445">
        <f t="shared" si="18"/>
        <v>18</v>
      </c>
      <c r="AM36" s="445">
        <f t="shared" si="18"/>
        <v>180</v>
      </c>
      <c r="AN36" s="445">
        <f t="shared" si="18"/>
        <v>576</v>
      </c>
      <c r="AO36" s="445">
        <f>SUM(AO28:AO35)</f>
        <v>18</v>
      </c>
      <c r="AP36" s="445"/>
      <c r="AQ36" s="445"/>
    </row>
    <row r="37" spans="1:43" x14ac:dyDescent="0.25">
      <c r="C37" s="9" t="s">
        <v>24</v>
      </c>
      <c r="D37" s="12">
        <f>30-D36</f>
        <v>0</v>
      </c>
      <c r="AD37" s="240"/>
      <c r="AN37" s="3"/>
      <c r="AO37" s="3"/>
    </row>
    <row r="38" spans="1:43" x14ac:dyDescent="0.25">
      <c r="C38" s="9"/>
      <c r="D38" s="12"/>
      <c r="O38" s="240"/>
      <c r="P38" s="240"/>
      <c r="Q38" s="240"/>
      <c r="R38" s="240"/>
      <c r="S38" s="240"/>
      <c r="T38" s="240"/>
      <c r="U38" s="240"/>
      <c r="V38" s="240"/>
      <c r="W38" s="240"/>
      <c r="X38" s="240"/>
      <c r="Y38" s="240"/>
      <c r="Z38" s="240"/>
      <c r="AA38" s="240"/>
      <c r="AB38" s="240"/>
      <c r="AC38" s="240"/>
      <c r="AD38" s="240"/>
      <c r="AE38" s="240"/>
      <c r="AG38" s="240"/>
      <c r="AH38" s="240"/>
      <c r="AI38" s="240"/>
      <c r="AJ38" s="240"/>
      <c r="AK38" s="240"/>
      <c r="AL38" s="240"/>
      <c r="AM38" s="240"/>
      <c r="AN38" s="3"/>
      <c r="AO38" s="3"/>
    </row>
    <row r="39" spans="1:43" x14ac:dyDescent="0.25">
      <c r="C39" s="9"/>
      <c r="D39" s="12"/>
      <c r="O39" s="240"/>
      <c r="P39" s="240"/>
      <c r="Q39" s="240"/>
      <c r="R39" s="240"/>
      <c r="S39" s="240"/>
      <c r="T39" s="240"/>
      <c r="U39" s="240"/>
      <c r="V39" s="240"/>
      <c r="W39" s="240"/>
      <c r="X39" s="240"/>
      <c r="Y39" s="240"/>
      <c r="Z39" s="240"/>
      <c r="AA39" s="240"/>
      <c r="AB39" s="240"/>
      <c r="AC39" s="240"/>
      <c r="AD39" s="240"/>
      <c r="AE39" s="240"/>
      <c r="AG39" s="240"/>
      <c r="AH39" s="240"/>
      <c r="AI39" s="240"/>
      <c r="AJ39" s="240"/>
      <c r="AK39" s="240"/>
      <c r="AL39" s="240"/>
      <c r="AM39" s="240"/>
      <c r="AN39" s="3"/>
      <c r="AO39" s="3"/>
    </row>
    <row r="40" spans="1:43" x14ac:dyDescent="0.25">
      <c r="C40" s="9"/>
      <c r="D40" s="12"/>
      <c r="O40" s="240"/>
      <c r="P40" s="240"/>
      <c r="Q40" s="240"/>
      <c r="R40" s="240"/>
      <c r="S40" s="240"/>
      <c r="T40" s="240"/>
      <c r="U40" s="240"/>
      <c r="V40" s="240"/>
      <c r="W40" s="240"/>
      <c r="X40" s="240"/>
      <c r="Y40" s="240"/>
      <c r="Z40" s="240"/>
      <c r="AA40" s="240"/>
      <c r="AB40" s="240"/>
      <c r="AC40" s="240"/>
      <c r="AD40" s="240"/>
      <c r="AE40" s="240"/>
      <c r="AG40" s="240"/>
      <c r="AH40" s="240"/>
      <c r="AI40" s="240"/>
      <c r="AJ40" s="240"/>
      <c r="AK40" s="240"/>
      <c r="AL40" s="240"/>
      <c r="AM40" s="240"/>
      <c r="AN40" s="3"/>
      <c r="AO40" s="3"/>
    </row>
    <row r="41" spans="1:43" x14ac:dyDescent="0.25">
      <c r="C41" s="2" t="s">
        <v>209</v>
      </c>
      <c r="AD41" s="240"/>
      <c r="AG41" s="2" t="s">
        <v>209</v>
      </c>
      <c r="AH41" s="3"/>
      <c r="AI41" s="3"/>
      <c r="AJ41" s="3"/>
      <c r="AK41" s="3"/>
      <c r="AL41" s="3"/>
      <c r="AM41" s="3"/>
      <c r="AN41" s="3"/>
      <c r="AO41" s="3"/>
    </row>
    <row r="42" spans="1:43" ht="15" customHeight="1" x14ac:dyDescent="0.25">
      <c r="C42" s="1588" t="s">
        <v>0</v>
      </c>
      <c r="D42" s="1589" t="s">
        <v>1</v>
      </c>
      <c r="E42" s="1590" t="s">
        <v>2</v>
      </c>
      <c r="F42" s="1590"/>
      <c r="G42" s="1590"/>
      <c r="H42" s="1590"/>
      <c r="I42" s="1590"/>
      <c r="J42" s="1591"/>
      <c r="K42" s="1589" t="s">
        <v>3</v>
      </c>
      <c r="L42" s="1589" t="s">
        <v>4</v>
      </c>
      <c r="M42" s="1589" t="s">
        <v>5</v>
      </c>
      <c r="AD42" s="240"/>
      <c r="AG42" s="1588" t="s">
        <v>0</v>
      </c>
      <c r="AH42" s="1589" t="s">
        <v>1</v>
      </c>
      <c r="AI42" s="1590" t="s">
        <v>2</v>
      </c>
      <c r="AJ42" s="1590"/>
      <c r="AK42" s="1590"/>
      <c r="AL42" s="1590"/>
      <c r="AM42" s="1590"/>
      <c r="AN42" s="1591"/>
      <c r="AO42" s="1589" t="s">
        <v>3</v>
      </c>
      <c r="AP42" s="1589" t="s">
        <v>4</v>
      </c>
      <c r="AQ42" s="1589" t="s">
        <v>5</v>
      </c>
    </row>
    <row r="43" spans="1:43" ht="15" customHeight="1" x14ac:dyDescent="0.25">
      <c r="C43" s="1588"/>
      <c r="D43" s="1589"/>
      <c r="E43" s="1589" t="s">
        <v>6</v>
      </c>
      <c r="F43" s="1592" t="s">
        <v>7</v>
      </c>
      <c r="G43" s="1592"/>
      <c r="H43" s="1592"/>
      <c r="I43" s="1592"/>
      <c r="J43" s="1589" t="s">
        <v>26</v>
      </c>
      <c r="K43" s="1589"/>
      <c r="L43" s="1589"/>
      <c r="M43" s="1589"/>
      <c r="AD43" s="240"/>
      <c r="AG43" s="1588"/>
      <c r="AH43" s="1589"/>
      <c r="AI43" s="1589" t="s">
        <v>6</v>
      </c>
      <c r="AJ43" s="1592" t="s">
        <v>7</v>
      </c>
      <c r="AK43" s="1592"/>
      <c r="AL43" s="1592"/>
      <c r="AM43" s="1592"/>
      <c r="AN43" s="1589" t="s">
        <v>26</v>
      </c>
      <c r="AO43" s="1589"/>
      <c r="AP43" s="1589"/>
      <c r="AQ43" s="1589"/>
    </row>
    <row r="44" spans="1:43" ht="15" customHeight="1" x14ac:dyDescent="0.25">
      <c r="C44" s="1588"/>
      <c r="D44" s="1589"/>
      <c r="E44" s="1591"/>
      <c r="F44" s="1589" t="s">
        <v>9</v>
      </c>
      <c r="G44" s="1590" t="s">
        <v>10</v>
      </c>
      <c r="H44" s="1591"/>
      <c r="I44" s="1591"/>
      <c r="J44" s="1591"/>
      <c r="K44" s="1589"/>
      <c r="L44" s="1589"/>
      <c r="M44" s="1589"/>
      <c r="AD44" s="240"/>
      <c r="AG44" s="1588"/>
      <c r="AH44" s="1589"/>
      <c r="AI44" s="1591"/>
      <c r="AJ44" s="1589" t="s">
        <v>9</v>
      </c>
      <c r="AK44" s="1590" t="s">
        <v>10</v>
      </c>
      <c r="AL44" s="1591"/>
      <c r="AM44" s="1591"/>
      <c r="AN44" s="1591"/>
      <c r="AO44" s="1589"/>
      <c r="AP44" s="1589"/>
      <c r="AQ44" s="1589"/>
    </row>
    <row r="45" spans="1:43" ht="15" customHeight="1" x14ac:dyDescent="0.25">
      <c r="C45" s="1588"/>
      <c r="D45" s="1589"/>
      <c r="E45" s="1591"/>
      <c r="F45" s="1593"/>
      <c r="G45" s="1589" t="s">
        <v>27</v>
      </c>
      <c r="H45" s="1589" t="s">
        <v>28</v>
      </c>
      <c r="I45" s="1589" t="s">
        <v>29</v>
      </c>
      <c r="J45" s="1591"/>
      <c r="K45" s="1589"/>
      <c r="L45" s="1589"/>
      <c r="M45" s="1589"/>
      <c r="AD45" s="240"/>
      <c r="AG45" s="1588"/>
      <c r="AH45" s="1589"/>
      <c r="AI45" s="1591"/>
      <c r="AJ45" s="1593"/>
      <c r="AK45" s="1589" t="s">
        <v>27</v>
      </c>
      <c r="AL45" s="1589" t="s">
        <v>28</v>
      </c>
      <c r="AM45" s="1589" t="s">
        <v>29</v>
      </c>
      <c r="AN45" s="1591"/>
      <c r="AO45" s="1589"/>
      <c r="AP45" s="1589"/>
      <c r="AQ45" s="1589"/>
    </row>
    <row r="46" spans="1:43" x14ac:dyDescent="0.25">
      <c r="C46" s="1588"/>
      <c r="D46" s="1589"/>
      <c r="E46" s="1591"/>
      <c r="F46" s="1593"/>
      <c r="G46" s="1589"/>
      <c r="H46" s="1589"/>
      <c r="I46" s="1589"/>
      <c r="J46" s="1591"/>
      <c r="K46" s="1589"/>
      <c r="L46" s="1589"/>
      <c r="M46" s="1589"/>
      <c r="AD46" s="240"/>
      <c r="AG46" s="1588"/>
      <c r="AH46" s="1589"/>
      <c r="AI46" s="1591"/>
      <c r="AJ46" s="1593"/>
      <c r="AK46" s="1589"/>
      <c r="AL46" s="1589"/>
      <c r="AM46" s="1589"/>
      <c r="AN46" s="1591"/>
      <c r="AO46" s="1589"/>
      <c r="AP46" s="1589"/>
      <c r="AQ46" s="1589"/>
    </row>
    <row r="47" spans="1:43" ht="10.5" customHeight="1" x14ac:dyDescent="0.25">
      <c r="C47" s="1588"/>
      <c r="D47" s="1589"/>
      <c r="E47" s="1591"/>
      <c r="F47" s="1593"/>
      <c r="G47" s="1589"/>
      <c r="H47" s="1589"/>
      <c r="I47" s="1589"/>
      <c r="J47" s="1591"/>
      <c r="K47" s="1589"/>
      <c r="L47" s="1589"/>
      <c r="M47" s="1589"/>
      <c r="AD47" s="240"/>
      <c r="AG47" s="1588"/>
      <c r="AH47" s="1589"/>
      <c r="AI47" s="1591"/>
      <c r="AJ47" s="1593"/>
      <c r="AK47" s="1589"/>
      <c r="AL47" s="1589"/>
      <c r="AM47" s="1589"/>
      <c r="AN47" s="1591"/>
      <c r="AO47" s="1589"/>
      <c r="AP47" s="1589"/>
      <c r="AQ47" s="1589"/>
    </row>
    <row r="48" spans="1:43" hidden="1" x14ac:dyDescent="0.25">
      <c r="C48" s="1588"/>
      <c r="D48" s="1589"/>
      <c r="E48" s="1591"/>
      <c r="F48" s="1593"/>
      <c r="G48" s="1589"/>
      <c r="H48" s="1589"/>
      <c r="I48" s="1589"/>
      <c r="J48" s="1591"/>
      <c r="K48" s="1589"/>
      <c r="L48" s="1589"/>
      <c r="M48" s="1589"/>
      <c r="AD48" s="240"/>
      <c r="AG48" s="1588"/>
      <c r="AH48" s="1589"/>
      <c r="AI48" s="1591"/>
      <c r="AJ48" s="1593"/>
      <c r="AK48" s="1589"/>
      <c r="AL48" s="1589"/>
      <c r="AM48" s="1589"/>
      <c r="AN48" s="1591"/>
      <c r="AO48" s="1589"/>
      <c r="AP48" s="1589"/>
      <c r="AQ48" s="1589"/>
    </row>
    <row r="49" spans="1:45" x14ac:dyDescent="0.25">
      <c r="A49" s="1" t="s">
        <v>17</v>
      </c>
      <c r="B49" s="1" t="s">
        <v>15</v>
      </c>
      <c r="C49" s="4" t="s">
        <v>34</v>
      </c>
      <c r="D49" s="5">
        <v>3</v>
      </c>
      <c r="E49" s="6">
        <f>D49*30</f>
        <v>90</v>
      </c>
      <c r="F49" s="6">
        <f>G49+H49+I49</f>
        <v>45</v>
      </c>
      <c r="G49" s="6"/>
      <c r="H49" s="6"/>
      <c r="I49" s="6">
        <v>45</v>
      </c>
      <c r="J49" s="6">
        <f>E49-F49</f>
        <v>45</v>
      </c>
      <c r="K49" s="7">
        <f t="shared" ref="K49:K55" si="19">F49/15</f>
        <v>3</v>
      </c>
      <c r="L49" s="6" t="s">
        <v>17</v>
      </c>
      <c r="M49" s="7">
        <f>F49/E49*100</f>
        <v>50</v>
      </c>
      <c r="N49" s="3" t="s">
        <v>229</v>
      </c>
      <c r="AD49" s="240" t="s">
        <v>313</v>
      </c>
      <c r="AF49" s="469">
        <v>11.13</v>
      </c>
      <c r="AG49" s="472" t="s">
        <v>34</v>
      </c>
      <c r="AH49" s="5">
        <v>4</v>
      </c>
      <c r="AI49" s="6">
        <f>AH49*30</f>
        <v>120</v>
      </c>
      <c r="AJ49" s="6">
        <f>AK49+AL49+AM49</f>
        <v>45</v>
      </c>
      <c r="AK49" s="6"/>
      <c r="AL49" s="6"/>
      <c r="AM49" s="6">
        <v>45</v>
      </c>
      <c r="AN49" s="6">
        <f>AI49-AJ49</f>
        <v>75</v>
      </c>
      <c r="AO49" s="7">
        <f>AJ49/15</f>
        <v>3</v>
      </c>
      <c r="AP49" s="6" t="s">
        <v>17</v>
      </c>
      <c r="AQ49" s="7">
        <f>AJ49/AI49*100</f>
        <v>37.5</v>
      </c>
      <c r="AR49" s="3" t="s">
        <v>229</v>
      </c>
    </row>
    <row r="50" spans="1:45" x14ac:dyDescent="0.25">
      <c r="A50" s="1" t="s">
        <v>17</v>
      </c>
      <c r="B50" s="1" t="s">
        <v>15</v>
      </c>
      <c r="C50" s="4" t="s">
        <v>18</v>
      </c>
      <c r="D50" s="7">
        <v>3</v>
      </c>
      <c r="E50" s="6">
        <f t="shared" ref="E50:E56" si="20">D50*30</f>
        <v>90</v>
      </c>
      <c r="F50" s="6">
        <f t="shared" ref="F50:F56" si="21">G50+H50+I50</f>
        <v>60</v>
      </c>
      <c r="G50" s="6"/>
      <c r="H50" s="6"/>
      <c r="I50" s="6">
        <v>60</v>
      </c>
      <c r="J50" s="6">
        <f t="shared" ref="J50:J56" si="22">E50-F50</f>
        <v>30</v>
      </c>
      <c r="K50" s="7">
        <f t="shared" si="19"/>
        <v>4</v>
      </c>
      <c r="L50" s="6" t="s">
        <v>17</v>
      </c>
      <c r="M50" s="7">
        <f t="shared" ref="M50:M56" si="23">F50/E50*100</f>
        <v>66.666666666666657</v>
      </c>
      <c r="N50" s="3" t="s">
        <v>229</v>
      </c>
      <c r="AD50" s="240" t="s">
        <v>322</v>
      </c>
      <c r="AF50" s="469"/>
      <c r="AG50" s="4"/>
      <c r="AH50" s="7"/>
      <c r="AI50" s="6"/>
      <c r="AJ50" s="6"/>
      <c r="AK50" s="6"/>
      <c r="AL50" s="6"/>
      <c r="AM50" s="6"/>
      <c r="AN50" s="6"/>
      <c r="AO50" s="7"/>
      <c r="AP50" s="6"/>
      <c r="AQ50" s="7"/>
    </row>
    <row r="51" spans="1:45" x14ac:dyDescent="0.25">
      <c r="A51" s="1" t="s">
        <v>13</v>
      </c>
      <c r="B51" s="1" t="s">
        <v>15</v>
      </c>
      <c r="C51" s="4" t="s">
        <v>308</v>
      </c>
      <c r="D51" s="7">
        <v>5</v>
      </c>
      <c r="E51" s="6">
        <f t="shared" si="20"/>
        <v>150</v>
      </c>
      <c r="F51" s="6">
        <f t="shared" si="21"/>
        <v>60</v>
      </c>
      <c r="G51" s="6">
        <v>30</v>
      </c>
      <c r="H51" s="6"/>
      <c r="I51" s="6">
        <v>30</v>
      </c>
      <c r="J51" s="6">
        <f t="shared" si="22"/>
        <v>90</v>
      </c>
      <c r="K51" s="7">
        <f t="shared" si="19"/>
        <v>4</v>
      </c>
      <c r="L51" s="6" t="s">
        <v>30</v>
      </c>
      <c r="M51" s="7">
        <f t="shared" si="23"/>
        <v>40</v>
      </c>
      <c r="N51" s="3" t="s">
        <v>229</v>
      </c>
      <c r="AD51" s="240" t="s">
        <v>316</v>
      </c>
      <c r="AF51" s="469">
        <v>2.14</v>
      </c>
      <c r="AG51" s="473" t="s">
        <v>368</v>
      </c>
      <c r="AH51" s="454">
        <v>6</v>
      </c>
      <c r="AI51" s="6">
        <f t="shared" ref="AI51:AI56" si="24">AH51*30</f>
        <v>180</v>
      </c>
      <c r="AJ51" s="6">
        <f t="shared" ref="AJ51:AJ56" si="25">AK51+AL51+AM51</f>
        <v>60</v>
      </c>
      <c r="AK51" s="6">
        <v>30</v>
      </c>
      <c r="AL51" s="6"/>
      <c r="AM51" s="6">
        <v>30</v>
      </c>
      <c r="AN51" s="6">
        <f t="shared" ref="AN51:AN56" si="26">AI51-AJ51</f>
        <v>120</v>
      </c>
      <c r="AO51" s="7">
        <f>AJ51/15</f>
        <v>4</v>
      </c>
      <c r="AP51" s="6" t="s">
        <v>19</v>
      </c>
      <c r="AQ51" s="7">
        <f t="shared" ref="AQ51:AQ56" si="27">AJ51/AI51*100</f>
        <v>33.333333333333329</v>
      </c>
      <c r="AR51" s="3" t="s">
        <v>226</v>
      </c>
      <c r="AS51" s="3" t="s">
        <v>354</v>
      </c>
    </row>
    <row r="52" spans="1:45" x14ac:dyDescent="0.25">
      <c r="A52" s="1" t="s">
        <v>13</v>
      </c>
      <c r="B52" s="1" t="s">
        <v>15</v>
      </c>
      <c r="C52" s="4" t="s">
        <v>42</v>
      </c>
      <c r="D52" s="7">
        <v>5</v>
      </c>
      <c r="E52" s="6">
        <f t="shared" si="20"/>
        <v>150</v>
      </c>
      <c r="F52" s="6">
        <f t="shared" si="21"/>
        <v>60</v>
      </c>
      <c r="G52" s="6">
        <v>30</v>
      </c>
      <c r="H52" s="6"/>
      <c r="I52" s="6">
        <v>30</v>
      </c>
      <c r="J52" s="6">
        <f t="shared" si="22"/>
        <v>90</v>
      </c>
      <c r="K52" s="7">
        <f t="shared" si="19"/>
        <v>4</v>
      </c>
      <c r="L52" s="6" t="s">
        <v>19</v>
      </c>
      <c r="M52" s="7">
        <f t="shared" si="23"/>
        <v>40</v>
      </c>
      <c r="N52" s="3" t="s">
        <v>226</v>
      </c>
      <c r="AD52" s="240" t="s">
        <v>316</v>
      </c>
      <c r="AF52" s="469" t="s">
        <v>362</v>
      </c>
      <c r="AG52" s="472" t="s">
        <v>42</v>
      </c>
      <c r="AH52" s="7">
        <v>5</v>
      </c>
      <c r="AI52" s="6">
        <f t="shared" si="24"/>
        <v>150</v>
      </c>
      <c r="AJ52" s="6">
        <f t="shared" si="25"/>
        <v>60</v>
      </c>
      <c r="AK52" s="6">
        <v>30</v>
      </c>
      <c r="AL52" s="6"/>
      <c r="AM52" s="6">
        <v>30</v>
      </c>
      <c r="AN52" s="6">
        <f t="shared" si="26"/>
        <v>90</v>
      </c>
      <c r="AO52" s="7">
        <f>AJ52/15</f>
        <v>4</v>
      </c>
      <c r="AP52" s="6" t="s">
        <v>19</v>
      </c>
      <c r="AQ52" s="7">
        <f t="shared" si="27"/>
        <v>40</v>
      </c>
      <c r="AR52" s="3" t="s">
        <v>226</v>
      </c>
    </row>
    <row r="53" spans="1:45" x14ac:dyDescent="0.25">
      <c r="A53" s="1" t="s">
        <v>13</v>
      </c>
      <c r="B53" s="1" t="s">
        <v>15</v>
      </c>
      <c r="C53" s="4" t="s">
        <v>132</v>
      </c>
      <c r="D53" s="7">
        <v>6</v>
      </c>
      <c r="E53" s="6">
        <f t="shared" si="20"/>
        <v>180</v>
      </c>
      <c r="F53" s="6">
        <f t="shared" si="21"/>
        <v>60</v>
      </c>
      <c r="G53" s="6">
        <v>30</v>
      </c>
      <c r="H53" s="6"/>
      <c r="I53" s="6">
        <v>30</v>
      </c>
      <c r="J53" s="6">
        <f t="shared" si="22"/>
        <v>120</v>
      </c>
      <c r="K53" s="7">
        <f t="shared" si="19"/>
        <v>4</v>
      </c>
      <c r="L53" s="6" t="s">
        <v>19</v>
      </c>
      <c r="M53" s="7">
        <f t="shared" si="23"/>
        <v>33.333333333333329</v>
      </c>
      <c r="N53" s="3" t="s">
        <v>227</v>
      </c>
      <c r="AD53" s="240" t="s">
        <v>318</v>
      </c>
      <c r="AF53" s="469">
        <v>5</v>
      </c>
      <c r="AG53" s="472" t="s">
        <v>132</v>
      </c>
      <c r="AH53" s="7">
        <v>6</v>
      </c>
      <c r="AI53" s="6">
        <f t="shared" si="24"/>
        <v>180</v>
      </c>
      <c r="AJ53" s="6">
        <f t="shared" si="25"/>
        <v>60</v>
      </c>
      <c r="AK53" s="6">
        <v>30</v>
      </c>
      <c r="AL53" s="6"/>
      <c r="AM53" s="6">
        <v>30</v>
      </c>
      <c r="AN53" s="6">
        <f t="shared" si="26"/>
        <v>120</v>
      </c>
      <c r="AO53" s="7">
        <f>AJ53/15</f>
        <v>4</v>
      </c>
      <c r="AP53" s="6" t="s">
        <v>19</v>
      </c>
      <c r="AQ53" s="7">
        <f t="shared" si="27"/>
        <v>33.333333333333329</v>
      </c>
      <c r="AR53" s="3" t="s">
        <v>227</v>
      </c>
    </row>
    <row r="54" spans="1:45" x14ac:dyDescent="0.25">
      <c r="A54" s="1" t="s">
        <v>17</v>
      </c>
      <c r="B54" s="1" t="s">
        <v>15</v>
      </c>
      <c r="C54" s="4" t="s">
        <v>37</v>
      </c>
      <c r="D54" s="7">
        <v>5</v>
      </c>
      <c r="E54" s="6">
        <f t="shared" si="20"/>
        <v>150</v>
      </c>
      <c r="F54" s="6">
        <f t="shared" si="21"/>
        <v>60</v>
      </c>
      <c r="G54" s="6">
        <v>30</v>
      </c>
      <c r="H54" s="6"/>
      <c r="I54" s="6">
        <v>30</v>
      </c>
      <c r="J54" s="6">
        <f t="shared" si="22"/>
        <v>90</v>
      </c>
      <c r="K54" s="7">
        <f t="shared" si="19"/>
        <v>4</v>
      </c>
      <c r="L54" s="6" t="s">
        <v>19</v>
      </c>
      <c r="M54" s="7">
        <f t="shared" si="23"/>
        <v>40</v>
      </c>
      <c r="N54" s="3" t="s">
        <v>228</v>
      </c>
      <c r="AD54" s="240" t="s">
        <v>319</v>
      </c>
      <c r="AF54" s="469">
        <v>1</v>
      </c>
      <c r="AG54" s="473" t="s">
        <v>375</v>
      </c>
      <c r="AH54" s="7">
        <v>5</v>
      </c>
      <c r="AI54" s="6">
        <f t="shared" si="24"/>
        <v>150</v>
      </c>
      <c r="AJ54" s="6">
        <f t="shared" si="25"/>
        <v>60</v>
      </c>
      <c r="AK54" s="6">
        <v>30</v>
      </c>
      <c r="AL54" s="6"/>
      <c r="AM54" s="6">
        <v>30</v>
      </c>
      <c r="AN54" s="6">
        <f t="shared" si="26"/>
        <v>90</v>
      </c>
      <c r="AO54" s="7">
        <f>AJ54/15</f>
        <v>4</v>
      </c>
      <c r="AP54" s="6" t="s">
        <v>30</v>
      </c>
      <c r="AQ54" s="7">
        <f t="shared" si="27"/>
        <v>40</v>
      </c>
      <c r="AR54" s="3" t="s">
        <v>226</v>
      </c>
    </row>
    <row r="55" spans="1:45" x14ac:dyDescent="0.25">
      <c r="A55" s="1" t="s">
        <v>17</v>
      </c>
      <c r="B55" s="1" t="s">
        <v>32</v>
      </c>
      <c r="C55" s="4" t="s">
        <v>201</v>
      </c>
      <c r="D55" s="7">
        <v>3</v>
      </c>
      <c r="E55" s="6">
        <f t="shared" si="20"/>
        <v>90</v>
      </c>
      <c r="F55" s="6">
        <f t="shared" si="21"/>
        <v>30</v>
      </c>
      <c r="G55" s="6">
        <v>15</v>
      </c>
      <c r="H55" s="6"/>
      <c r="I55" s="6">
        <v>15</v>
      </c>
      <c r="J55" s="6">
        <f t="shared" si="22"/>
        <v>60</v>
      </c>
      <c r="K55" s="7">
        <f t="shared" si="19"/>
        <v>2</v>
      </c>
      <c r="L55" s="6" t="s">
        <v>17</v>
      </c>
      <c r="M55" s="7">
        <f t="shared" si="23"/>
        <v>33.333333333333329</v>
      </c>
      <c r="N55" s="3" t="s">
        <v>228</v>
      </c>
      <c r="AD55" s="240" t="s">
        <v>319</v>
      </c>
      <c r="AF55" s="471"/>
      <c r="AG55" s="478" t="s">
        <v>366</v>
      </c>
      <c r="AH55" s="7">
        <v>4</v>
      </c>
      <c r="AI55" s="6">
        <f t="shared" si="24"/>
        <v>120</v>
      </c>
      <c r="AJ55" s="6">
        <f t="shared" si="25"/>
        <v>30</v>
      </c>
      <c r="AK55" s="6">
        <v>15</v>
      </c>
      <c r="AL55" s="6"/>
      <c r="AM55" s="6">
        <v>15</v>
      </c>
      <c r="AN55" s="6">
        <f t="shared" si="26"/>
        <v>90</v>
      </c>
      <c r="AO55" s="7">
        <f>AJ55/15</f>
        <v>2</v>
      </c>
      <c r="AP55" s="6" t="s">
        <v>17</v>
      </c>
      <c r="AQ55" s="7">
        <f t="shared" si="27"/>
        <v>25</v>
      </c>
      <c r="AR55" s="3" t="s">
        <v>226</v>
      </c>
    </row>
    <row r="56" spans="1:45" x14ac:dyDescent="0.25">
      <c r="C56" s="4"/>
      <c r="D56" s="7"/>
      <c r="E56" s="6">
        <f t="shared" si="20"/>
        <v>0</v>
      </c>
      <c r="F56" s="6">
        <f t="shared" si="21"/>
        <v>0</v>
      </c>
      <c r="G56" s="6"/>
      <c r="H56" s="6"/>
      <c r="I56" s="6"/>
      <c r="J56" s="6">
        <f t="shared" si="22"/>
        <v>0</v>
      </c>
      <c r="K56" s="7">
        <f>F56/18</f>
        <v>0</v>
      </c>
      <c r="L56" s="6"/>
      <c r="M56" s="7" t="e">
        <f t="shared" si="23"/>
        <v>#DIV/0!</v>
      </c>
      <c r="AD56" s="240"/>
      <c r="AF56" s="469"/>
      <c r="AG56" s="4"/>
      <c r="AH56" s="7"/>
      <c r="AI56" s="6">
        <f t="shared" si="24"/>
        <v>0</v>
      </c>
      <c r="AJ56" s="6">
        <f t="shared" si="25"/>
        <v>0</v>
      </c>
      <c r="AK56" s="6"/>
      <c r="AL56" s="6"/>
      <c r="AM56" s="6"/>
      <c r="AN56" s="6">
        <f t="shared" si="26"/>
        <v>0</v>
      </c>
      <c r="AO56" s="7">
        <f>AJ56/18</f>
        <v>0</v>
      </c>
      <c r="AP56" s="6"/>
      <c r="AQ56" s="7" t="e">
        <f t="shared" si="27"/>
        <v>#DIV/0!</v>
      </c>
    </row>
    <row r="57" spans="1:45" x14ac:dyDescent="0.25">
      <c r="C57" s="8" t="s">
        <v>23</v>
      </c>
      <c r="D57" s="364">
        <f>SUM(D49:D56)</f>
        <v>30</v>
      </c>
      <c r="E57" s="363">
        <f>SUM(E49:E56)</f>
        <v>900</v>
      </c>
      <c r="F57" s="363">
        <f t="shared" ref="F57:L57" si="28">SUM(F49:F56)</f>
        <v>375</v>
      </c>
      <c r="G57" s="363">
        <f t="shared" si="28"/>
        <v>135</v>
      </c>
      <c r="H57" s="363">
        <f t="shared" si="28"/>
        <v>0</v>
      </c>
      <c r="I57" s="363">
        <f t="shared" si="28"/>
        <v>240</v>
      </c>
      <c r="J57" s="363">
        <f t="shared" si="28"/>
        <v>525</v>
      </c>
      <c r="K57" s="363">
        <f t="shared" si="28"/>
        <v>25</v>
      </c>
      <c r="L57" s="363">
        <f t="shared" si="28"/>
        <v>0</v>
      </c>
      <c r="M57" s="363"/>
      <c r="AD57" s="240"/>
      <c r="AF57" s="469"/>
      <c r="AG57" s="8" t="s">
        <v>23</v>
      </c>
      <c r="AH57" s="364">
        <f>SUM(AH49:AH56)</f>
        <v>30</v>
      </c>
      <c r="AI57" s="445">
        <f>SUM(AI49:AI56)</f>
        <v>900</v>
      </c>
      <c r="AJ57" s="445">
        <f t="shared" ref="AJ57:AP57" si="29">SUM(AJ49:AJ56)</f>
        <v>315</v>
      </c>
      <c r="AK57" s="445">
        <f t="shared" si="29"/>
        <v>135</v>
      </c>
      <c r="AL57" s="445">
        <f t="shared" si="29"/>
        <v>0</v>
      </c>
      <c r="AM57" s="445">
        <f t="shared" si="29"/>
        <v>180</v>
      </c>
      <c r="AN57" s="445">
        <f t="shared" si="29"/>
        <v>585</v>
      </c>
      <c r="AO57" s="445">
        <f t="shared" si="29"/>
        <v>21</v>
      </c>
      <c r="AP57" s="445">
        <f t="shared" si="29"/>
        <v>0</v>
      </c>
      <c r="AQ57" s="445"/>
    </row>
    <row r="58" spans="1:45" x14ac:dyDescent="0.25">
      <c r="C58" s="9" t="s">
        <v>24</v>
      </c>
      <c r="D58" s="10">
        <f>30-D57</f>
        <v>0</v>
      </c>
      <c r="E58" s="10"/>
      <c r="F58" s="10"/>
      <c r="G58" s="10"/>
      <c r="H58" s="10"/>
      <c r="I58" s="10"/>
      <c r="J58" s="10"/>
      <c r="K58" s="10"/>
      <c r="L58" s="10"/>
      <c r="M58" s="10"/>
      <c r="AD58" s="240"/>
      <c r="AN58" s="3"/>
      <c r="AO58" s="3"/>
    </row>
    <row r="59" spans="1:45" ht="15" customHeight="1" x14ac:dyDescent="0.25">
      <c r="C59" s="2" t="s">
        <v>210</v>
      </c>
      <c r="AD59" s="240"/>
      <c r="AG59" s="2" t="s">
        <v>210</v>
      </c>
      <c r="AN59" s="3"/>
      <c r="AO59" s="3"/>
    </row>
    <row r="60" spans="1:45" ht="15" customHeight="1" x14ac:dyDescent="0.25">
      <c r="C60" s="1588" t="s">
        <v>0</v>
      </c>
      <c r="D60" s="1589" t="s">
        <v>1</v>
      </c>
      <c r="E60" s="1590" t="s">
        <v>2</v>
      </c>
      <c r="F60" s="1590"/>
      <c r="G60" s="1590"/>
      <c r="H60" s="1590"/>
      <c r="I60" s="1590"/>
      <c r="J60" s="1591"/>
      <c r="K60" s="1589" t="s">
        <v>3</v>
      </c>
      <c r="L60" s="1589" t="s">
        <v>4</v>
      </c>
      <c r="M60" s="1589" t="s">
        <v>5</v>
      </c>
      <c r="AD60" s="240"/>
      <c r="AG60" s="1588" t="s">
        <v>0</v>
      </c>
      <c r="AH60" s="1589" t="s">
        <v>1</v>
      </c>
      <c r="AI60" s="1590" t="s">
        <v>2</v>
      </c>
      <c r="AJ60" s="1590"/>
      <c r="AK60" s="1590"/>
      <c r="AL60" s="1590"/>
      <c r="AM60" s="1590"/>
      <c r="AN60" s="1591"/>
      <c r="AO60" s="1589" t="s">
        <v>3</v>
      </c>
      <c r="AP60" s="1589" t="s">
        <v>4</v>
      </c>
      <c r="AQ60" s="1589" t="s">
        <v>5</v>
      </c>
    </row>
    <row r="61" spans="1:45" ht="15" customHeight="1" x14ac:dyDescent="0.25">
      <c r="C61" s="1588"/>
      <c r="D61" s="1589"/>
      <c r="E61" s="1589" t="s">
        <v>6</v>
      </c>
      <c r="F61" s="1592" t="s">
        <v>7</v>
      </c>
      <c r="G61" s="1592"/>
      <c r="H61" s="1592"/>
      <c r="I61" s="1592"/>
      <c r="J61" s="1589" t="s">
        <v>26</v>
      </c>
      <c r="K61" s="1589"/>
      <c r="L61" s="1589"/>
      <c r="M61" s="1589"/>
      <c r="AD61" s="240"/>
      <c r="AG61" s="1588"/>
      <c r="AH61" s="1589"/>
      <c r="AI61" s="1589" t="s">
        <v>6</v>
      </c>
      <c r="AJ61" s="1592" t="s">
        <v>7</v>
      </c>
      <c r="AK61" s="1592"/>
      <c r="AL61" s="1592"/>
      <c r="AM61" s="1592"/>
      <c r="AN61" s="1589" t="s">
        <v>26</v>
      </c>
      <c r="AO61" s="1589"/>
      <c r="AP61" s="1589"/>
      <c r="AQ61" s="1589"/>
    </row>
    <row r="62" spans="1:45" ht="15" customHeight="1" x14ac:dyDescent="0.25">
      <c r="C62" s="1588"/>
      <c r="D62" s="1589"/>
      <c r="E62" s="1591"/>
      <c r="F62" s="1589" t="s">
        <v>9</v>
      </c>
      <c r="G62" s="1590" t="s">
        <v>10</v>
      </c>
      <c r="H62" s="1591"/>
      <c r="I62" s="1591"/>
      <c r="J62" s="1591"/>
      <c r="K62" s="1589"/>
      <c r="L62" s="1589"/>
      <c r="M62" s="1589"/>
      <c r="AD62" s="240"/>
      <c r="AG62" s="1588"/>
      <c r="AH62" s="1589"/>
      <c r="AI62" s="1591"/>
      <c r="AJ62" s="1589" t="s">
        <v>9</v>
      </c>
      <c r="AK62" s="1590" t="s">
        <v>10</v>
      </c>
      <c r="AL62" s="1591"/>
      <c r="AM62" s="1591"/>
      <c r="AN62" s="1591"/>
      <c r="AO62" s="1589"/>
      <c r="AP62" s="1589"/>
      <c r="AQ62" s="1589"/>
    </row>
    <row r="63" spans="1:45" x14ac:dyDescent="0.25">
      <c r="C63" s="1588"/>
      <c r="D63" s="1589"/>
      <c r="E63" s="1591"/>
      <c r="F63" s="1593"/>
      <c r="G63" s="1589" t="s">
        <v>27</v>
      </c>
      <c r="H63" s="1589" t="s">
        <v>28</v>
      </c>
      <c r="I63" s="1589" t="s">
        <v>29</v>
      </c>
      <c r="J63" s="1591"/>
      <c r="K63" s="1589"/>
      <c r="L63" s="1589"/>
      <c r="M63" s="1589"/>
      <c r="AD63" s="240"/>
      <c r="AG63" s="1588"/>
      <c r="AH63" s="1589"/>
      <c r="AI63" s="1591"/>
      <c r="AJ63" s="1593"/>
      <c r="AK63" s="1589" t="s">
        <v>27</v>
      </c>
      <c r="AL63" s="1589" t="s">
        <v>28</v>
      </c>
      <c r="AM63" s="1589" t="s">
        <v>29</v>
      </c>
      <c r="AN63" s="1591"/>
      <c r="AO63" s="1589"/>
      <c r="AP63" s="1589"/>
      <c r="AQ63" s="1589"/>
    </row>
    <row r="64" spans="1:45" x14ac:dyDescent="0.25">
      <c r="C64" s="1588"/>
      <c r="D64" s="1589"/>
      <c r="E64" s="1591"/>
      <c r="F64" s="1593"/>
      <c r="G64" s="1589"/>
      <c r="H64" s="1589"/>
      <c r="I64" s="1589"/>
      <c r="J64" s="1591"/>
      <c r="K64" s="1589"/>
      <c r="L64" s="1589"/>
      <c r="M64" s="1589"/>
      <c r="AD64" s="240"/>
      <c r="AG64" s="1588"/>
      <c r="AH64" s="1589"/>
      <c r="AI64" s="1591"/>
      <c r="AJ64" s="1593"/>
      <c r="AK64" s="1589"/>
      <c r="AL64" s="1589"/>
      <c r="AM64" s="1589"/>
      <c r="AN64" s="1591"/>
      <c r="AO64" s="1589"/>
      <c r="AP64" s="1589"/>
      <c r="AQ64" s="1589"/>
    </row>
    <row r="65" spans="1:44" ht="13.5" customHeight="1" x14ac:dyDescent="0.25">
      <c r="C65" s="1588"/>
      <c r="D65" s="1589"/>
      <c r="E65" s="1591"/>
      <c r="F65" s="1593"/>
      <c r="G65" s="1589"/>
      <c r="H65" s="1589"/>
      <c r="I65" s="1589"/>
      <c r="J65" s="1591"/>
      <c r="K65" s="1589"/>
      <c r="L65" s="1589"/>
      <c r="M65" s="1589"/>
      <c r="AD65" s="240"/>
      <c r="AG65" s="1588"/>
      <c r="AH65" s="1589"/>
      <c r="AI65" s="1591"/>
      <c r="AJ65" s="1593"/>
      <c r="AK65" s="1589"/>
      <c r="AL65" s="1589"/>
      <c r="AM65" s="1589"/>
      <c r="AN65" s="1591"/>
      <c r="AO65" s="1589"/>
      <c r="AP65" s="1589"/>
      <c r="AQ65" s="1589"/>
    </row>
    <row r="66" spans="1:44" hidden="1" x14ac:dyDescent="0.25">
      <c r="C66" s="1588"/>
      <c r="D66" s="1589"/>
      <c r="E66" s="1591"/>
      <c r="F66" s="1593"/>
      <c r="G66" s="1589"/>
      <c r="H66" s="1589"/>
      <c r="I66" s="1589"/>
      <c r="J66" s="1591"/>
      <c r="K66" s="1589"/>
      <c r="L66" s="1589"/>
      <c r="M66" s="1589"/>
      <c r="AD66" s="240"/>
      <c r="AG66" s="1588"/>
      <c r="AH66" s="1589"/>
      <c r="AI66" s="1591"/>
      <c r="AJ66" s="1593"/>
      <c r="AK66" s="1589"/>
      <c r="AL66" s="1589"/>
      <c r="AM66" s="1589"/>
      <c r="AN66" s="1591"/>
      <c r="AO66" s="1589"/>
      <c r="AP66" s="1589"/>
      <c r="AQ66" s="1589"/>
    </row>
    <row r="67" spans="1:44" x14ac:dyDescent="0.25">
      <c r="A67" s="1" t="s">
        <v>13</v>
      </c>
      <c r="B67" s="1" t="s">
        <v>15</v>
      </c>
      <c r="C67" s="8" t="s">
        <v>250</v>
      </c>
      <c r="D67" s="5">
        <v>4.5</v>
      </c>
      <c r="E67" s="6">
        <f>D67*30</f>
        <v>135</v>
      </c>
      <c r="F67" s="6">
        <f>G67+H67+I67</f>
        <v>0</v>
      </c>
      <c r="G67" s="6"/>
      <c r="H67" s="6"/>
      <c r="I67" s="6"/>
      <c r="J67" s="6">
        <f>E67-F67</f>
        <v>135</v>
      </c>
      <c r="K67" s="7">
        <f>F67/18</f>
        <v>0</v>
      </c>
      <c r="L67" s="6" t="s">
        <v>30</v>
      </c>
      <c r="M67" s="7">
        <f>F67/E67*100</f>
        <v>0</v>
      </c>
      <c r="N67" s="3" t="s">
        <v>226</v>
      </c>
      <c r="AD67" s="240" t="s">
        <v>316</v>
      </c>
      <c r="AF67" s="469"/>
      <c r="AG67" s="479" t="s">
        <v>250</v>
      </c>
      <c r="AH67" s="5">
        <v>4.5</v>
      </c>
      <c r="AI67" s="6">
        <f>AH67*30</f>
        <v>135</v>
      </c>
      <c r="AJ67" s="6">
        <f>AK67+AL67+AM67</f>
        <v>0</v>
      </c>
      <c r="AK67" s="6"/>
      <c r="AL67" s="6"/>
      <c r="AM67" s="6"/>
      <c r="AN67" s="6">
        <f>AI67-AJ67</f>
        <v>135</v>
      </c>
      <c r="AO67" s="7">
        <f>AJ67/18</f>
        <v>0</v>
      </c>
      <c r="AP67" s="6" t="s">
        <v>30</v>
      </c>
      <c r="AQ67" s="7">
        <f>AJ67/AI67*100</f>
        <v>0</v>
      </c>
    </row>
    <row r="68" spans="1:44" x14ac:dyDescent="0.25">
      <c r="A68" s="1" t="s">
        <v>17</v>
      </c>
      <c r="B68" s="1" t="s">
        <v>15</v>
      </c>
      <c r="C68" s="4" t="s">
        <v>16</v>
      </c>
      <c r="D68" s="7">
        <v>4</v>
      </c>
      <c r="E68" s="6">
        <f t="shared" ref="E68:E74" si="30">D68*30</f>
        <v>120</v>
      </c>
      <c r="F68" s="6">
        <f t="shared" ref="F68:F74" si="31">G68+H68+I68</f>
        <v>54</v>
      </c>
      <c r="G68" s="6"/>
      <c r="H68" s="6"/>
      <c r="I68" s="6">
        <v>54</v>
      </c>
      <c r="J68" s="6">
        <f t="shared" ref="J68:J74" si="32">E68-F68</f>
        <v>66</v>
      </c>
      <c r="K68" s="7">
        <f t="shared" ref="K68:K73" si="33">F68/18</f>
        <v>3</v>
      </c>
      <c r="L68" s="6" t="s">
        <v>30</v>
      </c>
      <c r="M68" s="7">
        <f t="shared" ref="M68:M74" si="34">F68/E68*100</f>
        <v>45</v>
      </c>
      <c r="N68" s="3" t="s">
        <v>229</v>
      </c>
      <c r="AD68" s="240" t="s">
        <v>313</v>
      </c>
      <c r="AF68" s="469">
        <v>11.13</v>
      </c>
      <c r="AG68" s="472" t="s">
        <v>16</v>
      </c>
      <c r="AH68" s="7">
        <v>4</v>
      </c>
      <c r="AI68" s="6">
        <f t="shared" ref="AI68:AI74" si="35">AH68*30</f>
        <v>120</v>
      </c>
      <c r="AJ68" s="6">
        <f t="shared" ref="AJ68:AJ74" si="36">AK68+AL68+AM68</f>
        <v>54</v>
      </c>
      <c r="AK68" s="6"/>
      <c r="AL68" s="6"/>
      <c r="AM68" s="6">
        <v>54</v>
      </c>
      <c r="AN68" s="6">
        <f t="shared" ref="AN68:AN74" si="37">AI68-AJ68</f>
        <v>66</v>
      </c>
      <c r="AO68" s="7">
        <f t="shared" ref="AO68:AO73" si="38">AJ68/18</f>
        <v>3</v>
      </c>
      <c r="AP68" s="6" t="s">
        <v>30</v>
      </c>
      <c r="AQ68" s="7">
        <f t="shared" ref="AQ68:AQ74" si="39">AJ68/AI68*100</f>
        <v>45</v>
      </c>
      <c r="AR68" s="3" t="s">
        <v>229</v>
      </c>
    </row>
    <row r="69" spans="1:44" x14ac:dyDescent="0.25">
      <c r="A69" s="1" t="s">
        <v>17</v>
      </c>
      <c r="B69" s="1" t="s">
        <v>15</v>
      </c>
      <c r="C69" s="4" t="s">
        <v>18</v>
      </c>
      <c r="D69" s="7">
        <v>4</v>
      </c>
      <c r="E69" s="6">
        <f t="shared" si="30"/>
        <v>120</v>
      </c>
      <c r="F69" s="6">
        <f t="shared" si="31"/>
        <v>72</v>
      </c>
      <c r="G69" s="6"/>
      <c r="H69" s="6"/>
      <c r="I69" s="6">
        <v>72</v>
      </c>
      <c r="J69" s="6">
        <f t="shared" si="32"/>
        <v>48</v>
      </c>
      <c r="K69" s="7">
        <f t="shared" si="33"/>
        <v>4</v>
      </c>
      <c r="L69" s="6" t="s">
        <v>30</v>
      </c>
      <c r="M69" s="7">
        <f t="shared" si="34"/>
        <v>60</v>
      </c>
      <c r="N69" s="3" t="s">
        <v>229</v>
      </c>
      <c r="AD69" s="240" t="s">
        <v>322</v>
      </c>
      <c r="AF69" s="469">
        <v>3</v>
      </c>
      <c r="AG69" s="473" t="s">
        <v>278</v>
      </c>
      <c r="AH69" s="7">
        <v>4</v>
      </c>
      <c r="AI69" s="6">
        <f t="shared" si="35"/>
        <v>120</v>
      </c>
      <c r="AJ69" s="6">
        <f t="shared" si="36"/>
        <v>54</v>
      </c>
      <c r="AK69" s="6">
        <v>18</v>
      </c>
      <c r="AL69" s="6"/>
      <c r="AM69" s="6">
        <v>36</v>
      </c>
      <c r="AN69" s="6">
        <f t="shared" si="37"/>
        <v>66</v>
      </c>
      <c r="AO69" s="7">
        <v>3</v>
      </c>
      <c r="AP69" s="455" t="s">
        <v>19</v>
      </c>
      <c r="AQ69" s="7">
        <f t="shared" si="39"/>
        <v>45</v>
      </c>
      <c r="AR69" s="3" t="s">
        <v>226</v>
      </c>
    </row>
    <row r="70" spans="1:44" x14ac:dyDescent="0.25">
      <c r="A70" s="1" t="s">
        <v>13</v>
      </c>
      <c r="B70" s="1" t="s">
        <v>15</v>
      </c>
      <c r="C70" s="11" t="s">
        <v>38</v>
      </c>
      <c r="D70" s="7">
        <v>4</v>
      </c>
      <c r="E70" s="6">
        <f t="shared" si="30"/>
        <v>120</v>
      </c>
      <c r="F70" s="6">
        <f t="shared" si="31"/>
        <v>54</v>
      </c>
      <c r="G70" s="6">
        <v>18</v>
      </c>
      <c r="H70" s="6"/>
      <c r="I70" s="6">
        <v>36</v>
      </c>
      <c r="J70" s="6">
        <f t="shared" si="32"/>
        <v>66</v>
      </c>
      <c r="K70" s="7">
        <f t="shared" si="33"/>
        <v>3</v>
      </c>
      <c r="L70" s="6" t="s">
        <v>19</v>
      </c>
      <c r="M70" s="7">
        <f t="shared" si="34"/>
        <v>45</v>
      </c>
      <c r="N70" s="3" t="s">
        <v>227</v>
      </c>
      <c r="AD70" s="240" t="s">
        <v>318</v>
      </c>
      <c r="AF70" s="469">
        <v>4</v>
      </c>
      <c r="AG70" s="480" t="s">
        <v>299</v>
      </c>
      <c r="AH70" s="7">
        <v>4</v>
      </c>
      <c r="AI70" s="6">
        <f t="shared" si="35"/>
        <v>120</v>
      </c>
      <c r="AJ70" s="6">
        <f t="shared" si="36"/>
        <v>54</v>
      </c>
      <c r="AK70" s="6">
        <v>18</v>
      </c>
      <c r="AL70" s="6"/>
      <c r="AM70" s="6">
        <v>36</v>
      </c>
      <c r="AN70" s="6">
        <f t="shared" si="37"/>
        <v>66</v>
      </c>
      <c r="AO70" s="7">
        <f t="shared" si="38"/>
        <v>3</v>
      </c>
      <c r="AP70" s="6" t="s">
        <v>19</v>
      </c>
      <c r="AQ70" s="7">
        <f t="shared" si="39"/>
        <v>45</v>
      </c>
      <c r="AR70" s="3" t="s">
        <v>226</v>
      </c>
    </row>
    <row r="71" spans="1:44" x14ac:dyDescent="0.25">
      <c r="A71" s="1" t="s">
        <v>13</v>
      </c>
      <c r="B71" s="1" t="s">
        <v>15</v>
      </c>
      <c r="C71" s="4" t="s">
        <v>224</v>
      </c>
      <c r="D71" s="7">
        <v>5</v>
      </c>
      <c r="E71" s="6">
        <f t="shared" si="30"/>
        <v>150</v>
      </c>
      <c r="F71" s="6">
        <f t="shared" si="31"/>
        <v>72</v>
      </c>
      <c r="G71" s="6">
        <v>36</v>
      </c>
      <c r="H71" s="6"/>
      <c r="I71" s="6">
        <v>36</v>
      </c>
      <c r="J71" s="6">
        <f t="shared" si="32"/>
        <v>78</v>
      </c>
      <c r="K71" s="7">
        <f t="shared" si="33"/>
        <v>4</v>
      </c>
      <c r="L71" s="6" t="s">
        <v>19</v>
      </c>
      <c r="M71" s="7">
        <f t="shared" si="34"/>
        <v>48</v>
      </c>
      <c r="N71" s="3" t="s">
        <v>228</v>
      </c>
      <c r="AD71" s="240" t="s">
        <v>319</v>
      </c>
      <c r="AF71" s="469">
        <v>6.11</v>
      </c>
      <c r="AG71" s="472" t="s">
        <v>224</v>
      </c>
      <c r="AH71" s="7">
        <v>5</v>
      </c>
      <c r="AI71" s="6">
        <f t="shared" si="35"/>
        <v>150</v>
      </c>
      <c r="AJ71" s="6">
        <f t="shared" si="36"/>
        <v>72</v>
      </c>
      <c r="AK71" s="6">
        <v>36</v>
      </c>
      <c r="AL71" s="6"/>
      <c r="AM71" s="6">
        <v>36</v>
      </c>
      <c r="AN71" s="6">
        <f t="shared" si="37"/>
        <v>78</v>
      </c>
      <c r="AO71" s="7">
        <f t="shared" si="38"/>
        <v>4</v>
      </c>
      <c r="AP71" s="6" t="s">
        <v>19</v>
      </c>
      <c r="AQ71" s="7">
        <f t="shared" si="39"/>
        <v>48</v>
      </c>
      <c r="AR71" s="3" t="s">
        <v>228</v>
      </c>
    </row>
    <row r="72" spans="1:44" x14ac:dyDescent="0.25">
      <c r="A72" s="1" t="s">
        <v>13</v>
      </c>
      <c r="B72" s="1" t="s">
        <v>15</v>
      </c>
      <c r="C72" s="4" t="s">
        <v>39</v>
      </c>
      <c r="D72" s="7">
        <v>4</v>
      </c>
      <c r="E72" s="6">
        <f t="shared" si="30"/>
        <v>120</v>
      </c>
      <c r="F72" s="6">
        <f t="shared" si="31"/>
        <v>54</v>
      </c>
      <c r="G72" s="6">
        <v>18</v>
      </c>
      <c r="H72" s="6"/>
      <c r="I72" s="6">
        <v>36</v>
      </c>
      <c r="J72" s="6">
        <f t="shared" si="32"/>
        <v>66</v>
      </c>
      <c r="K72" s="7">
        <f t="shared" si="33"/>
        <v>3</v>
      </c>
      <c r="L72" s="6" t="s">
        <v>19</v>
      </c>
      <c r="M72" s="7">
        <f t="shared" si="34"/>
        <v>45</v>
      </c>
      <c r="N72" s="3" t="s">
        <v>225</v>
      </c>
      <c r="AD72" s="240" t="s">
        <v>320</v>
      </c>
      <c r="AF72" s="469">
        <v>12.15</v>
      </c>
      <c r="AG72" s="473" t="s">
        <v>287</v>
      </c>
      <c r="AH72" s="7">
        <v>4</v>
      </c>
      <c r="AI72" s="6">
        <f t="shared" si="35"/>
        <v>120</v>
      </c>
      <c r="AJ72" s="6">
        <f t="shared" si="36"/>
        <v>54</v>
      </c>
      <c r="AK72" s="6">
        <v>18</v>
      </c>
      <c r="AL72" s="6"/>
      <c r="AM72" s="6">
        <v>36</v>
      </c>
      <c r="AN72" s="6">
        <f t="shared" si="37"/>
        <v>66</v>
      </c>
      <c r="AO72" s="7">
        <f t="shared" si="38"/>
        <v>3</v>
      </c>
      <c r="AP72" s="6" t="s">
        <v>30</v>
      </c>
      <c r="AQ72" s="7">
        <f t="shared" si="39"/>
        <v>45</v>
      </c>
      <c r="AR72" s="3" t="s">
        <v>226</v>
      </c>
    </row>
    <row r="73" spans="1:44" x14ac:dyDescent="0.25">
      <c r="A73" s="1" t="s">
        <v>17</v>
      </c>
      <c r="B73" s="1" t="s">
        <v>32</v>
      </c>
      <c r="C73" s="4" t="s">
        <v>296</v>
      </c>
      <c r="D73" s="7">
        <v>3.5</v>
      </c>
      <c r="E73" s="6">
        <f t="shared" si="30"/>
        <v>105</v>
      </c>
      <c r="F73" s="6">
        <f t="shared" si="31"/>
        <v>36</v>
      </c>
      <c r="G73" s="6">
        <v>18</v>
      </c>
      <c r="H73" s="6"/>
      <c r="I73" s="6">
        <v>18</v>
      </c>
      <c r="J73" s="6">
        <f t="shared" si="32"/>
        <v>69</v>
      </c>
      <c r="K73" s="7">
        <f t="shared" si="33"/>
        <v>2</v>
      </c>
      <c r="L73" s="6" t="s">
        <v>17</v>
      </c>
      <c r="M73" s="7">
        <f t="shared" si="34"/>
        <v>34.285714285714285</v>
      </c>
      <c r="N73" s="3" t="s">
        <v>228</v>
      </c>
      <c r="AD73" s="240" t="s">
        <v>319</v>
      </c>
      <c r="AF73" s="471">
        <v>1</v>
      </c>
      <c r="AG73" s="478" t="s">
        <v>296</v>
      </c>
      <c r="AH73" s="7">
        <v>3.5</v>
      </c>
      <c r="AI73" s="6">
        <f t="shared" si="35"/>
        <v>105</v>
      </c>
      <c r="AJ73" s="6">
        <f t="shared" si="36"/>
        <v>36</v>
      </c>
      <c r="AK73" s="6">
        <v>18</v>
      </c>
      <c r="AL73" s="6"/>
      <c r="AM73" s="6">
        <v>18</v>
      </c>
      <c r="AN73" s="6">
        <f t="shared" si="37"/>
        <v>69</v>
      </c>
      <c r="AO73" s="7">
        <f t="shared" si="38"/>
        <v>2</v>
      </c>
      <c r="AP73" s="6" t="s">
        <v>17</v>
      </c>
      <c r="AQ73" s="7">
        <f t="shared" si="39"/>
        <v>34.285714285714285</v>
      </c>
      <c r="AR73" s="3" t="s">
        <v>226</v>
      </c>
    </row>
    <row r="74" spans="1:44" s="429" customFormat="1" x14ac:dyDescent="0.25">
      <c r="A74" s="425" t="s">
        <v>13</v>
      </c>
      <c r="B74" s="425" t="s">
        <v>15</v>
      </c>
      <c r="C74" s="426" t="s">
        <v>246</v>
      </c>
      <c r="D74" s="427">
        <v>1</v>
      </c>
      <c r="E74" s="428">
        <f t="shared" si="30"/>
        <v>30</v>
      </c>
      <c r="F74" s="428">
        <f t="shared" si="31"/>
        <v>15</v>
      </c>
      <c r="G74" s="428"/>
      <c r="H74" s="428"/>
      <c r="I74" s="428">
        <v>15</v>
      </c>
      <c r="J74" s="428">
        <f t="shared" si="32"/>
        <v>15</v>
      </c>
      <c r="K74" s="427">
        <v>1</v>
      </c>
      <c r="L74" s="428" t="s">
        <v>30</v>
      </c>
      <c r="M74" s="427">
        <f t="shared" si="34"/>
        <v>50</v>
      </c>
      <c r="N74" s="429" t="s">
        <v>226</v>
      </c>
      <c r="O74" s="430"/>
      <c r="P74" s="430"/>
      <c r="Q74" s="430"/>
      <c r="R74" s="430"/>
      <c r="S74" s="430"/>
      <c r="T74" s="430"/>
      <c r="U74" s="430"/>
      <c r="V74" s="430"/>
      <c r="W74" s="430"/>
      <c r="X74" s="430"/>
      <c r="Y74" s="430"/>
      <c r="Z74" s="430"/>
      <c r="AA74" s="430"/>
      <c r="AB74" s="430"/>
      <c r="AC74" s="430"/>
      <c r="AD74" s="430" t="s">
        <v>316</v>
      </c>
      <c r="AE74" s="430"/>
      <c r="AF74" s="470">
        <v>9</v>
      </c>
      <c r="AG74" s="456" t="s">
        <v>246</v>
      </c>
      <c r="AH74" s="457">
        <v>1</v>
      </c>
      <c r="AI74" s="458">
        <f t="shared" si="35"/>
        <v>30</v>
      </c>
      <c r="AJ74" s="458">
        <f t="shared" si="36"/>
        <v>15</v>
      </c>
      <c r="AK74" s="458"/>
      <c r="AL74" s="458"/>
      <c r="AM74" s="463">
        <v>15</v>
      </c>
      <c r="AN74" s="458">
        <f t="shared" si="37"/>
        <v>15</v>
      </c>
      <c r="AO74" s="457">
        <v>1</v>
      </c>
      <c r="AP74" s="458" t="s">
        <v>30</v>
      </c>
      <c r="AQ74" s="457">
        <f t="shared" si="39"/>
        <v>50</v>
      </c>
    </row>
    <row r="75" spans="1:44" x14ac:dyDescent="0.25">
      <c r="C75" s="8" t="s">
        <v>23</v>
      </c>
      <c r="D75" s="364">
        <f t="shared" ref="D75:L75" si="40">SUM(D67:D74)</f>
        <v>30</v>
      </c>
      <c r="E75" s="363">
        <f t="shared" si="40"/>
        <v>900</v>
      </c>
      <c r="F75" s="363">
        <f t="shared" si="40"/>
        <v>357</v>
      </c>
      <c r="G75" s="363">
        <f t="shared" si="40"/>
        <v>90</v>
      </c>
      <c r="H75" s="363">
        <f t="shared" si="40"/>
        <v>0</v>
      </c>
      <c r="I75" s="363">
        <f t="shared" si="40"/>
        <v>267</v>
      </c>
      <c r="J75" s="372">
        <f t="shared" si="40"/>
        <v>543</v>
      </c>
      <c r="K75" s="372">
        <f t="shared" si="40"/>
        <v>20</v>
      </c>
      <c r="L75" s="372">
        <f t="shared" si="40"/>
        <v>0</v>
      </c>
      <c r="M75" s="372"/>
      <c r="AD75" s="240"/>
      <c r="AG75" s="8" t="s">
        <v>23</v>
      </c>
      <c r="AH75" s="364">
        <f t="shared" ref="AH75:AP75" si="41">SUM(AH67:AH74)</f>
        <v>30</v>
      </c>
      <c r="AI75" s="445">
        <f t="shared" si="41"/>
        <v>900</v>
      </c>
      <c r="AJ75" s="445">
        <f t="shared" si="41"/>
        <v>339</v>
      </c>
      <c r="AK75" s="445">
        <f t="shared" si="41"/>
        <v>108</v>
      </c>
      <c r="AL75" s="445">
        <f t="shared" si="41"/>
        <v>0</v>
      </c>
      <c r="AM75" s="445">
        <f t="shared" si="41"/>
        <v>231</v>
      </c>
      <c r="AN75" s="445">
        <f t="shared" si="41"/>
        <v>561</v>
      </c>
      <c r="AO75" s="445">
        <f t="shared" si="41"/>
        <v>19</v>
      </c>
      <c r="AP75" s="445">
        <f t="shared" si="41"/>
        <v>0</v>
      </c>
      <c r="AQ75" s="445"/>
    </row>
    <row r="76" spans="1:44" x14ac:dyDescent="0.25">
      <c r="C76" s="9" t="s">
        <v>24</v>
      </c>
      <c r="D76" s="12">
        <f>30-D75</f>
        <v>0</v>
      </c>
      <c r="E76" s="10"/>
      <c r="F76" s="10"/>
      <c r="G76" s="10"/>
      <c r="H76" s="10"/>
      <c r="I76" s="10"/>
      <c r="J76" s="10"/>
      <c r="K76" s="10"/>
      <c r="L76" s="10"/>
      <c r="AD76" s="240"/>
      <c r="AN76" s="3"/>
      <c r="AO76" s="3"/>
    </row>
    <row r="77" spans="1:44" x14ac:dyDescent="0.25">
      <c r="C77" s="9"/>
      <c r="D77" s="12"/>
      <c r="E77" s="10"/>
      <c r="F77" s="10"/>
      <c r="G77" s="10"/>
      <c r="H77" s="10"/>
      <c r="I77" s="10"/>
      <c r="J77" s="10"/>
      <c r="K77" s="10"/>
      <c r="L77" s="10"/>
      <c r="O77" s="240"/>
      <c r="P77" s="240"/>
      <c r="Q77" s="240"/>
      <c r="R77" s="240"/>
      <c r="S77" s="240"/>
      <c r="T77" s="240"/>
      <c r="U77" s="240"/>
      <c r="V77" s="240"/>
      <c r="W77" s="240"/>
      <c r="X77" s="240"/>
      <c r="Y77" s="240"/>
      <c r="Z77" s="240"/>
      <c r="AA77" s="240"/>
      <c r="AB77" s="240"/>
      <c r="AC77" s="240"/>
      <c r="AD77" s="240"/>
      <c r="AE77" s="240"/>
      <c r="AG77" s="240"/>
      <c r="AH77" s="240"/>
      <c r="AI77" s="240"/>
      <c r="AJ77" s="240"/>
      <c r="AK77" s="240"/>
      <c r="AL77" s="240"/>
      <c r="AM77" s="240"/>
      <c r="AN77" s="3"/>
      <c r="AO77" s="3"/>
    </row>
    <row r="78" spans="1:44" x14ac:dyDescent="0.25">
      <c r="C78" s="9"/>
      <c r="D78" s="12"/>
      <c r="E78" s="10"/>
      <c r="F78" s="10"/>
      <c r="G78" s="10"/>
      <c r="H78" s="10"/>
      <c r="I78" s="10"/>
      <c r="J78" s="10"/>
      <c r="K78" s="10"/>
      <c r="L78" s="10"/>
      <c r="O78" s="240"/>
      <c r="P78" s="240"/>
      <c r="Q78" s="240"/>
      <c r="R78" s="240"/>
      <c r="S78" s="240"/>
      <c r="T78" s="240"/>
      <c r="U78" s="240"/>
      <c r="V78" s="240"/>
      <c r="W78" s="240"/>
      <c r="X78" s="240"/>
      <c r="Y78" s="240"/>
      <c r="Z78" s="240"/>
      <c r="AA78" s="240"/>
      <c r="AB78" s="240"/>
      <c r="AC78" s="240"/>
      <c r="AD78" s="240"/>
      <c r="AE78" s="240"/>
      <c r="AG78" s="240"/>
      <c r="AH78" s="240"/>
      <c r="AI78" s="240"/>
      <c r="AJ78" s="240"/>
      <c r="AK78" s="240"/>
      <c r="AL78" s="240"/>
      <c r="AM78" s="240"/>
      <c r="AN78" s="3"/>
      <c r="AO78" s="3"/>
    </row>
    <row r="79" spans="1:44" x14ac:dyDescent="0.25">
      <c r="C79" s="9"/>
      <c r="D79" s="12"/>
      <c r="E79" s="10"/>
      <c r="F79" s="10"/>
      <c r="G79" s="10"/>
      <c r="H79" s="10"/>
      <c r="I79" s="10"/>
      <c r="J79" s="10"/>
      <c r="K79" s="10"/>
      <c r="L79" s="10"/>
      <c r="O79" s="240"/>
      <c r="P79" s="240"/>
      <c r="Q79" s="240"/>
      <c r="R79" s="240"/>
      <c r="S79" s="240"/>
      <c r="T79" s="240"/>
      <c r="U79" s="240"/>
      <c r="V79" s="240"/>
      <c r="W79" s="240"/>
      <c r="X79" s="240"/>
      <c r="Y79" s="240"/>
      <c r="Z79" s="240"/>
      <c r="AA79" s="240"/>
      <c r="AB79" s="240"/>
      <c r="AC79" s="240"/>
      <c r="AD79" s="240"/>
      <c r="AE79" s="240"/>
      <c r="AG79" s="240"/>
      <c r="AH79" s="240"/>
      <c r="AI79" s="240"/>
      <c r="AJ79" s="240"/>
      <c r="AK79" s="240"/>
      <c r="AL79" s="240"/>
      <c r="AM79" s="240"/>
      <c r="AN79" s="3"/>
      <c r="AO79" s="3"/>
    </row>
    <row r="80" spans="1:44" ht="15" customHeight="1" x14ac:dyDescent="0.25">
      <c r="C80" s="2" t="s">
        <v>211</v>
      </c>
      <c r="AD80" s="240"/>
      <c r="AG80" s="2" t="s">
        <v>211</v>
      </c>
      <c r="AH80" s="3"/>
      <c r="AI80" s="3"/>
      <c r="AJ80" s="3"/>
      <c r="AK80" s="3"/>
      <c r="AL80" s="3"/>
      <c r="AM80" s="3"/>
      <c r="AN80" s="3"/>
      <c r="AO80" s="3"/>
    </row>
    <row r="81" spans="1:46" ht="15" customHeight="1" x14ac:dyDescent="0.25">
      <c r="C81" s="1588" t="s">
        <v>0</v>
      </c>
      <c r="D81" s="1589" t="s">
        <v>1</v>
      </c>
      <c r="E81" s="1590" t="s">
        <v>2</v>
      </c>
      <c r="F81" s="1590"/>
      <c r="G81" s="1590"/>
      <c r="H81" s="1590"/>
      <c r="I81" s="1590"/>
      <c r="J81" s="1591"/>
      <c r="K81" s="1589" t="s">
        <v>3</v>
      </c>
      <c r="L81" s="1589" t="s">
        <v>4</v>
      </c>
      <c r="M81" s="1589" t="s">
        <v>5</v>
      </c>
      <c r="AD81" s="240"/>
      <c r="AG81" s="1588" t="s">
        <v>0</v>
      </c>
      <c r="AH81" s="1589" t="s">
        <v>1</v>
      </c>
      <c r="AI81" s="1590" t="s">
        <v>2</v>
      </c>
      <c r="AJ81" s="1590"/>
      <c r="AK81" s="1590"/>
      <c r="AL81" s="1590"/>
      <c r="AM81" s="1590"/>
      <c r="AN81" s="1591"/>
      <c r="AO81" s="1589" t="s">
        <v>3</v>
      </c>
      <c r="AP81" s="1589" t="s">
        <v>4</v>
      </c>
      <c r="AQ81" s="1589" t="s">
        <v>5</v>
      </c>
    </row>
    <row r="82" spans="1:46" ht="15" customHeight="1" x14ac:dyDescent="0.25">
      <c r="C82" s="1588"/>
      <c r="D82" s="1589"/>
      <c r="E82" s="1589" t="s">
        <v>6</v>
      </c>
      <c r="F82" s="1592" t="s">
        <v>7</v>
      </c>
      <c r="G82" s="1592"/>
      <c r="H82" s="1592"/>
      <c r="I82" s="1592"/>
      <c r="J82" s="1589" t="s">
        <v>26</v>
      </c>
      <c r="K82" s="1589"/>
      <c r="L82" s="1589"/>
      <c r="M82" s="1589"/>
      <c r="AD82" s="240"/>
      <c r="AG82" s="1588"/>
      <c r="AH82" s="1589"/>
      <c r="AI82" s="1589" t="s">
        <v>6</v>
      </c>
      <c r="AJ82" s="1592" t="s">
        <v>7</v>
      </c>
      <c r="AK82" s="1592"/>
      <c r="AL82" s="1592"/>
      <c r="AM82" s="1592"/>
      <c r="AN82" s="1589" t="s">
        <v>26</v>
      </c>
      <c r="AO82" s="1589"/>
      <c r="AP82" s="1589"/>
      <c r="AQ82" s="1589"/>
    </row>
    <row r="83" spans="1:46" x14ac:dyDescent="0.25">
      <c r="C83" s="1588"/>
      <c r="D83" s="1589"/>
      <c r="E83" s="1591"/>
      <c r="F83" s="1589" t="s">
        <v>9</v>
      </c>
      <c r="G83" s="1590" t="s">
        <v>10</v>
      </c>
      <c r="H83" s="1591"/>
      <c r="I83" s="1591"/>
      <c r="J83" s="1591"/>
      <c r="K83" s="1589"/>
      <c r="L83" s="1589"/>
      <c r="M83" s="1589"/>
      <c r="AD83" s="240"/>
      <c r="AG83" s="1588"/>
      <c r="AH83" s="1589"/>
      <c r="AI83" s="1591"/>
      <c r="AJ83" s="1589" t="s">
        <v>9</v>
      </c>
      <c r="AK83" s="1590" t="s">
        <v>10</v>
      </c>
      <c r="AL83" s="1591"/>
      <c r="AM83" s="1591"/>
      <c r="AN83" s="1591"/>
      <c r="AO83" s="1589"/>
      <c r="AP83" s="1589"/>
      <c r="AQ83" s="1589"/>
    </row>
    <row r="84" spans="1:46" x14ac:dyDescent="0.25">
      <c r="C84" s="1588"/>
      <c r="D84" s="1589"/>
      <c r="E84" s="1591"/>
      <c r="F84" s="1593"/>
      <c r="G84" s="1589" t="s">
        <v>27</v>
      </c>
      <c r="H84" s="1589" t="s">
        <v>28</v>
      </c>
      <c r="I84" s="1589" t="s">
        <v>29</v>
      </c>
      <c r="J84" s="1591"/>
      <c r="K84" s="1589"/>
      <c r="L84" s="1589"/>
      <c r="M84" s="1589"/>
      <c r="AD84" s="240"/>
      <c r="AG84" s="1588"/>
      <c r="AH84" s="1589"/>
      <c r="AI84" s="1591"/>
      <c r="AJ84" s="1593"/>
      <c r="AK84" s="1589" t="s">
        <v>27</v>
      </c>
      <c r="AL84" s="1589" t="s">
        <v>28</v>
      </c>
      <c r="AM84" s="1589" t="s">
        <v>29</v>
      </c>
      <c r="AN84" s="1591"/>
      <c r="AO84" s="1589"/>
      <c r="AP84" s="1589"/>
      <c r="AQ84" s="1589"/>
    </row>
    <row r="85" spans="1:46" x14ac:dyDescent="0.25">
      <c r="C85" s="1588"/>
      <c r="D85" s="1589"/>
      <c r="E85" s="1591"/>
      <c r="F85" s="1593"/>
      <c r="G85" s="1589"/>
      <c r="H85" s="1589"/>
      <c r="I85" s="1589"/>
      <c r="J85" s="1591"/>
      <c r="K85" s="1589"/>
      <c r="L85" s="1589"/>
      <c r="M85" s="1589"/>
      <c r="AD85" s="240"/>
      <c r="AG85" s="1588"/>
      <c r="AH85" s="1589"/>
      <c r="AI85" s="1591"/>
      <c r="AJ85" s="1593"/>
      <c r="AK85" s="1589"/>
      <c r="AL85" s="1589"/>
      <c r="AM85" s="1589"/>
      <c r="AN85" s="1591"/>
      <c r="AO85" s="1589"/>
      <c r="AP85" s="1589"/>
      <c r="AQ85" s="1589"/>
    </row>
    <row r="86" spans="1:46" x14ac:dyDescent="0.25">
      <c r="C86" s="1588"/>
      <c r="D86" s="1589"/>
      <c r="E86" s="1591"/>
      <c r="F86" s="1593"/>
      <c r="G86" s="1589"/>
      <c r="H86" s="1589"/>
      <c r="I86" s="1589"/>
      <c r="J86" s="1591"/>
      <c r="K86" s="1589"/>
      <c r="L86" s="1589"/>
      <c r="M86" s="1589"/>
      <c r="AD86" s="240"/>
      <c r="AG86" s="1588"/>
      <c r="AH86" s="1589"/>
      <c r="AI86" s="1591"/>
      <c r="AJ86" s="1593"/>
      <c r="AK86" s="1589"/>
      <c r="AL86" s="1589"/>
      <c r="AM86" s="1589"/>
      <c r="AN86" s="1591"/>
      <c r="AO86" s="1589"/>
      <c r="AP86" s="1589"/>
      <c r="AQ86" s="1589"/>
    </row>
    <row r="87" spans="1:46" ht="3.75" customHeight="1" x14ac:dyDescent="0.25">
      <c r="C87" s="1588"/>
      <c r="D87" s="1589"/>
      <c r="E87" s="1591"/>
      <c r="F87" s="1593"/>
      <c r="G87" s="1589"/>
      <c r="H87" s="1589"/>
      <c r="I87" s="1589"/>
      <c r="J87" s="1591"/>
      <c r="K87" s="1589"/>
      <c r="L87" s="1589"/>
      <c r="M87" s="1589"/>
      <c r="AD87" s="240"/>
      <c r="AG87" s="1588"/>
      <c r="AH87" s="1589"/>
      <c r="AI87" s="1591"/>
      <c r="AJ87" s="1593"/>
      <c r="AK87" s="1589"/>
      <c r="AL87" s="1589"/>
      <c r="AM87" s="1589"/>
      <c r="AN87" s="1591"/>
      <c r="AO87" s="1589"/>
      <c r="AP87" s="1589"/>
      <c r="AQ87" s="1589"/>
    </row>
    <row r="88" spans="1:46" ht="27" customHeight="1" x14ac:dyDescent="0.25">
      <c r="A88" s="1" t="s">
        <v>17</v>
      </c>
      <c r="B88" s="1" t="s">
        <v>32</v>
      </c>
      <c r="C88" s="4" t="s">
        <v>197</v>
      </c>
      <c r="D88" s="5">
        <v>3</v>
      </c>
      <c r="E88" s="6">
        <f>D88*30</f>
        <v>90</v>
      </c>
      <c r="F88" s="6">
        <f>G88+H88+I88</f>
        <v>45</v>
      </c>
      <c r="G88" s="6"/>
      <c r="H88" s="6"/>
      <c r="I88" s="6">
        <v>45</v>
      </c>
      <c r="J88" s="6">
        <f>E88-F88</f>
        <v>45</v>
      </c>
      <c r="K88" s="7">
        <f>F88/15</f>
        <v>3</v>
      </c>
      <c r="L88" s="6" t="s">
        <v>17</v>
      </c>
      <c r="M88" s="7">
        <f>F88/E88*100</f>
        <v>50</v>
      </c>
      <c r="N88" s="3" t="s">
        <v>229</v>
      </c>
      <c r="AD88" s="240" t="s">
        <v>316</v>
      </c>
      <c r="AF88" s="471">
        <v>11.13</v>
      </c>
      <c r="AG88" s="473" t="s">
        <v>382</v>
      </c>
      <c r="AH88" s="5">
        <v>3</v>
      </c>
      <c r="AI88" s="6">
        <f>AH88*30</f>
        <v>90</v>
      </c>
      <c r="AJ88" s="6">
        <f>AK88+AL88+AM88</f>
        <v>45</v>
      </c>
      <c r="AK88" s="6"/>
      <c r="AL88" s="6"/>
      <c r="AM88" s="6">
        <v>45</v>
      </c>
      <c r="AN88" s="6">
        <f>AI88-AJ88</f>
        <v>45</v>
      </c>
      <c r="AO88" s="7">
        <f>AJ88/15</f>
        <v>3</v>
      </c>
      <c r="AP88" s="6" t="s">
        <v>17</v>
      </c>
      <c r="AQ88" s="7">
        <f>AJ88/AI88*100</f>
        <v>50</v>
      </c>
      <c r="AT88" s="3" t="s">
        <v>356</v>
      </c>
    </row>
    <row r="89" spans="1:46" x14ac:dyDescent="0.25">
      <c r="A89" s="1" t="s">
        <v>13</v>
      </c>
      <c r="B89" s="1" t="s">
        <v>15</v>
      </c>
      <c r="C89" s="4" t="s">
        <v>41</v>
      </c>
      <c r="D89" s="7">
        <v>5</v>
      </c>
      <c r="E89" s="6">
        <f t="shared" ref="E89:E94" si="42">D89*30</f>
        <v>150</v>
      </c>
      <c r="F89" s="6">
        <f t="shared" ref="F89:F94" si="43">G89+H89+I89</f>
        <v>60</v>
      </c>
      <c r="G89" s="6">
        <v>30</v>
      </c>
      <c r="H89" s="6"/>
      <c r="I89" s="6">
        <v>30</v>
      </c>
      <c r="J89" s="6">
        <f t="shared" ref="J89:J94" si="44">E89-F89</f>
        <v>90</v>
      </c>
      <c r="K89" s="7">
        <f t="shared" ref="K89:K95" si="45">F89/15</f>
        <v>4</v>
      </c>
      <c r="L89" s="6" t="s">
        <v>19</v>
      </c>
      <c r="M89" s="7">
        <f t="shared" ref="M89:M95" si="46">F89/E89*100</f>
        <v>40</v>
      </c>
      <c r="N89" s="3" t="s">
        <v>225</v>
      </c>
      <c r="AD89" s="240" t="s">
        <v>320</v>
      </c>
      <c r="AF89" s="469">
        <v>6</v>
      </c>
      <c r="AG89" s="472" t="s">
        <v>41</v>
      </c>
      <c r="AH89" s="7">
        <v>5</v>
      </c>
      <c r="AI89" s="6">
        <f t="shared" ref="AI89:AI94" si="47">AH89*30</f>
        <v>150</v>
      </c>
      <c r="AJ89" s="6">
        <f t="shared" ref="AJ89:AJ94" si="48">AK89+AL89+AM89</f>
        <v>60</v>
      </c>
      <c r="AK89" s="6">
        <v>30</v>
      </c>
      <c r="AL89" s="6"/>
      <c r="AM89" s="6">
        <v>30</v>
      </c>
      <c r="AN89" s="6">
        <f t="shared" ref="AN89:AN94" si="49">AI89-AJ89</f>
        <v>90</v>
      </c>
      <c r="AO89" s="7">
        <f t="shared" ref="AO89:AO95" si="50">AJ89/15</f>
        <v>4</v>
      </c>
      <c r="AP89" s="6" t="s">
        <v>19</v>
      </c>
      <c r="AQ89" s="7">
        <f t="shared" ref="AQ89:AQ95" si="51">AJ89/AI89*100</f>
        <v>40</v>
      </c>
      <c r="AR89" s="3" t="s">
        <v>225</v>
      </c>
    </row>
    <row r="90" spans="1:46" x14ac:dyDescent="0.25">
      <c r="A90" s="1" t="s">
        <v>13</v>
      </c>
      <c r="B90" s="1" t="s">
        <v>15</v>
      </c>
      <c r="C90" s="4" t="s">
        <v>247</v>
      </c>
      <c r="D90" s="7">
        <v>5</v>
      </c>
      <c r="E90" s="6">
        <f t="shared" si="42"/>
        <v>150</v>
      </c>
      <c r="F90" s="6">
        <f t="shared" si="43"/>
        <v>60</v>
      </c>
      <c r="G90" s="6">
        <v>30</v>
      </c>
      <c r="H90" s="6"/>
      <c r="I90" s="6">
        <v>30</v>
      </c>
      <c r="J90" s="6">
        <f t="shared" si="44"/>
        <v>90</v>
      </c>
      <c r="K90" s="7">
        <f t="shared" si="45"/>
        <v>4</v>
      </c>
      <c r="L90" s="6" t="s">
        <v>30</v>
      </c>
      <c r="M90" s="7">
        <f t="shared" si="46"/>
        <v>40</v>
      </c>
      <c r="N90" s="3" t="s">
        <v>226</v>
      </c>
      <c r="AD90" s="240" t="s">
        <v>316</v>
      </c>
      <c r="AF90" s="469" t="s">
        <v>369</v>
      </c>
      <c r="AG90" s="472" t="s">
        <v>236</v>
      </c>
      <c r="AH90" s="7">
        <v>5</v>
      </c>
      <c r="AI90" s="6">
        <f t="shared" si="47"/>
        <v>150</v>
      </c>
      <c r="AJ90" s="6">
        <f t="shared" si="48"/>
        <v>60</v>
      </c>
      <c r="AK90" s="6">
        <v>30</v>
      </c>
      <c r="AL90" s="6"/>
      <c r="AM90" s="6">
        <v>30</v>
      </c>
      <c r="AN90" s="6">
        <f t="shared" si="49"/>
        <v>90</v>
      </c>
      <c r="AO90" s="7">
        <f t="shared" si="50"/>
        <v>4</v>
      </c>
      <c r="AP90" s="6" t="s">
        <v>30</v>
      </c>
      <c r="AQ90" s="7">
        <f t="shared" si="51"/>
        <v>40</v>
      </c>
      <c r="AR90" s="3" t="s">
        <v>226</v>
      </c>
    </row>
    <row r="91" spans="1:46" x14ac:dyDescent="0.25">
      <c r="A91" s="1" t="s">
        <v>13</v>
      </c>
      <c r="B91" s="1" t="s">
        <v>15</v>
      </c>
      <c r="C91" s="4" t="s">
        <v>303</v>
      </c>
      <c r="D91" s="7">
        <v>4</v>
      </c>
      <c r="E91" s="6">
        <f t="shared" si="42"/>
        <v>120</v>
      </c>
      <c r="F91" s="6">
        <f t="shared" si="43"/>
        <v>45</v>
      </c>
      <c r="G91" s="6">
        <v>15</v>
      </c>
      <c r="H91" s="6"/>
      <c r="I91" s="6">
        <v>30</v>
      </c>
      <c r="J91" s="6">
        <f t="shared" si="44"/>
        <v>75</v>
      </c>
      <c r="K91" s="7">
        <f t="shared" si="45"/>
        <v>3</v>
      </c>
      <c r="L91" s="6" t="s">
        <v>19</v>
      </c>
      <c r="M91" s="7">
        <f t="shared" si="46"/>
        <v>37.5</v>
      </c>
      <c r="N91" s="3" t="s">
        <v>226</v>
      </c>
      <c r="AD91" s="240" t="s">
        <v>316</v>
      </c>
      <c r="AF91" s="469">
        <v>9.11</v>
      </c>
      <c r="AG91" s="472" t="s">
        <v>303</v>
      </c>
      <c r="AH91" s="7">
        <v>4</v>
      </c>
      <c r="AI91" s="6">
        <f t="shared" si="47"/>
        <v>120</v>
      </c>
      <c r="AJ91" s="6">
        <f t="shared" si="48"/>
        <v>45</v>
      </c>
      <c r="AK91" s="6">
        <v>15</v>
      </c>
      <c r="AL91" s="6"/>
      <c r="AM91" s="6">
        <v>30</v>
      </c>
      <c r="AN91" s="6">
        <f t="shared" si="49"/>
        <v>75</v>
      </c>
      <c r="AO91" s="7">
        <f t="shared" si="50"/>
        <v>3</v>
      </c>
      <c r="AP91" s="6" t="s">
        <v>19</v>
      </c>
      <c r="AQ91" s="7">
        <f t="shared" si="51"/>
        <v>37.5</v>
      </c>
      <c r="AR91" s="3" t="s">
        <v>226</v>
      </c>
    </row>
    <row r="92" spans="1:46" ht="26.25" x14ac:dyDescent="0.25">
      <c r="A92" s="1" t="s">
        <v>13</v>
      </c>
      <c r="B92" s="1" t="s">
        <v>32</v>
      </c>
      <c r="C92" s="11" t="s">
        <v>248</v>
      </c>
      <c r="D92" s="7">
        <v>5</v>
      </c>
      <c r="E92" s="6">
        <f t="shared" si="42"/>
        <v>150</v>
      </c>
      <c r="F92" s="6">
        <f t="shared" si="43"/>
        <v>60</v>
      </c>
      <c r="G92" s="6">
        <v>30</v>
      </c>
      <c r="H92" s="6"/>
      <c r="I92" s="6">
        <v>30</v>
      </c>
      <c r="J92" s="6">
        <f t="shared" si="44"/>
        <v>90</v>
      </c>
      <c r="K92" s="7">
        <f t="shared" si="45"/>
        <v>4</v>
      </c>
      <c r="L92" s="6" t="s">
        <v>30</v>
      </c>
      <c r="M92" s="7">
        <f t="shared" si="46"/>
        <v>40</v>
      </c>
      <c r="N92" s="3" t="s">
        <v>226</v>
      </c>
      <c r="AD92" s="240" t="s">
        <v>316</v>
      </c>
      <c r="AF92" s="471"/>
      <c r="AG92" s="481" t="s">
        <v>371</v>
      </c>
      <c r="AH92" s="7">
        <v>5</v>
      </c>
      <c r="AI92" s="6">
        <f t="shared" si="47"/>
        <v>150</v>
      </c>
      <c r="AJ92" s="6">
        <f t="shared" si="48"/>
        <v>60</v>
      </c>
      <c r="AK92" s="6">
        <v>30</v>
      </c>
      <c r="AL92" s="6"/>
      <c r="AM92" s="6">
        <v>30</v>
      </c>
      <c r="AN92" s="6">
        <f t="shared" si="49"/>
        <v>90</v>
      </c>
      <c r="AO92" s="7">
        <f t="shared" si="50"/>
        <v>4</v>
      </c>
      <c r="AP92" s="6" t="s">
        <v>30</v>
      </c>
      <c r="AQ92" s="7">
        <f t="shared" si="51"/>
        <v>40</v>
      </c>
      <c r="AR92" s="3" t="s">
        <v>372</v>
      </c>
    </row>
    <row r="93" spans="1:46" x14ac:dyDescent="0.25">
      <c r="A93" s="1" t="s">
        <v>13</v>
      </c>
      <c r="B93" s="1" t="s">
        <v>15</v>
      </c>
      <c r="C93" s="4" t="s">
        <v>230</v>
      </c>
      <c r="D93" s="7">
        <v>4</v>
      </c>
      <c r="E93" s="6">
        <f t="shared" si="42"/>
        <v>120</v>
      </c>
      <c r="F93" s="6">
        <f t="shared" si="43"/>
        <v>45</v>
      </c>
      <c r="G93" s="6">
        <v>15</v>
      </c>
      <c r="H93" s="6"/>
      <c r="I93" s="6">
        <v>30</v>
      </c>
      <c r="J93" s="6">
        <f t="shared" si="44"/>
        <v>75</v>
      </c>
      <c r="K93" s="7">
        <f t="shared" si="45"/>
        <v>3</v>
      </c>
      <c r="L93" s="6" t="s">
        <v>19</v>
      </c>
      <c r="M93" s="7">
        <f t="shared" si="46"/>
        <v>37.5</v>
      </c>
      <c r="N93" s="3" t="s">
        <v>226</v>
      </c>
      <c r="AD93" s="240" t="s">
        <v>316</v>
      </c>
      <c r="AF93" s="469" t="s">
        <v>363</v>
      </c>
      <c r="AG93" s="472" t="s">
        <v>230</v>
      </c>
      <c r="AH93" s="7">
        <v>4</v>
      </c>
      <c r="AI93" s="6">
        <f t="shared" si="47"/>
        <v>120</v>
      </c>
      <c r="AJ93" s="6">
        <f t="shared" si="48"/>
        <v>45</v>
      </c>
      <c r="AK93" s="6">
        <v>15</v>
      </c>
      <c r="AL93" s="6"/>
      <c r="AM93" s="6">
        <v>30</v>
      </c>
      <c r="AN93" s="6">
        <f t="shared" si="49"/>
        <v>75</v>
      </c>
      <c r="AO93" s="7">
        <f t="shared" si="50"/>
        <v>3</v>
      </c>
      <c r="AP93" s="6" t="s">
        <v>19</v>
      </c>
      <c r="AQ93" s="7">
        <f t="shared" si="51"/>
        <v>37.5</v>
      </c>
      <c r="AR93" s="3" t="s">
        <v>226</v>
      </c>
    </row>
    <row r="94" spans="1:46" x14ac:dyDescent="0.25">
      <c r="A94" s="1" t="s">
        <v>13</v>
      </c>
      <c r="B94" s="1" t="s">
        <v>15</v>
      </c>
      <c r="C94" s="4" t="s">
        <v>249</v>
      </c>
      <c r="D94" s="7">
        <v>1</v>
      </c>
      <c r="E94" s="6">
        <f t="shared" si="42"/>
        <v>30</v>
      </c>
      <c r="F94" s="6">
        <f t="shared" si="43"/>
        <v>0</v>
      </c>
      <c r="G94" s="6"/>
      <c r="H94" s="6"/>
      <c r="I94" s="6"/>
      <c r="J94" s="6">
        <f t="shared" si="44"/>
        <v>30</v>
      </c>
      <c r="K94" s="7">
        <f t="shared" si="45"/>
        <v>0</v>
      </c>
      <c r="L94" s="6" t="s">
        <v>30</v>
      </c>
      <c r="M94" s="7">
        <f t="shared" si="46"/>
        <v>0</v>
      </c>
      <c r="N94" s="3" t="s">
        <v>226</v>
      </c>
      <c r="O94" s="240"/>
      <c r="P94" s="240"/>
      <c r="Q94" s="240"/>
      <c r="R94" s="240"/>
      <c r="S94" s="240"/>
      <c r="T94" s="240"/>
      <c r="U94" s="240"/>
      <c r="V94" s="240"/>
      <c r="W94" s="240"/>
      <c r="X94" s="240"/>
      <c r="Y94" s="240"/>
      <c r="Z94" s="240"/>
      <c r="AA94" s="240"/>
      <c r="AB94" s="240"/>
      <c r="AC94" s="240"/>
      <c r="AD94" s="240" t="s">
        <v>316</v>
      </c>
      <c r="AE94" s="240"/>
      <c r="AF94" s="469"/>
      <c r="AG94" s="472" t="s">
        <v>249</v>
      </c>
      <c r="AH94" s="7">
        <v>1</v>
      </c>
      <c r="AI94" s="6">
        <f t="shared" si="47"/>
        <v>30</v>
      </c>
      <c r="AJ94" s="6">
        <f t="shared" si="48"/>
        <v>0</v>
      </c>
      <c r="AK94" s="6"/>
      <c r="AL94" s="6"/>
      <c r="AM94" s="6"/>
      <c r="AN94" s="6">
        <f t="shared" si="49"/>
        <v>30</v>
      </c>
      <c r="AO94" s="7">
        <f t="shared" si="50"/>
        <v>0</v>
      </c>
      <c r="AP94" s="6" t="s">
        <v>30</v>
      </c>
      <c r="AQ94" s="7">
        <f t="shared" si="51"/>
        <v>0</v>
      </c>
      <c r="AR94" s="3" t="s">
        <v>226</v>
      </c>
    </row>
    <row r="95" spans="1:46" x14ac:dyDescent="0.25">
      <c r="A95" s="1" t="s">
        <v>13</v>
      </c>
      <c r="B95" s="1" t="s">
        <v>15</v>
      </c>
      <c r="C95" s="4" t="s">
        <v>238</v>
      </c>
      <c r="D95" s="7">
        <v>3</v>
      </c>
      <c r="E95" s="6">
        <f>D95*30</f>
        <v>90</v>
      </c>
      <c r="F95" s="6">
        <f>G95+H95+I95</f>
        <v>45</v>
      </c>
      <c r="G95" s="6">
        <v>15</v>
      </c>
      <c r="H95" s="6"/>
      <c r="I95" s="6">
        <v>30</v>
      </c>
      <c r="J95" s="6">
        <f>E95-F95</f>
        <v>45</v>
      </c>
      <c r="K95" s="7">
        <f t="shared" si="45"/>
        <v>3</v>
      </c>
      <c r="L95" s="6" t="s">
        <v>30</v>
      </c>
      <c r="M95" s="7">
        <f t="shared" si="46"/>
        <v>50</v>
      </c>
      <c r="N95" s="3" t="s">
        <v>226</v>
      </c>
      <c r="AD95" s="240" t="s">
        <v>316</v>
      </c>
      <c r="AF95" s="469">
        <v>1.1100000000000001</v>
      </c>
      <c r="AG95" s="472" t="s">
        <v>247</v>
      </c>
      <c r="AH95" s="7">
        <v>3</v>
      </c>
      <c r="AI95" s="6">
        <f>AH95*30</f>
        <v>90</v>
      </c>
      <c r="AJ95" s="6">
        <f>AK95+AL95+AM95</f>
        <v>45</v>
      </c>
      <c r="AK95" s="6">
        <v>15</v>
      </c>
      <c r="AL95" s="6"/>
      <c r="AM95" s="6">
        <v>30</v>
      </c>
      <c r="AN95" s="6">
        <f>AI95-AJ95</f>
        <v>45</v>
      </c>
      <c r="AO95" s="7">
        <f t="shared" si="50"/>
        <v>3</v>
      </c>
      <c r="AP95" s="6" t="s">
        <v>30</v>
      </c>
      <c r="AQ95" s="7">
        <f t="shared" si="51"/>
        <v>50</v>
      </c>
      <c r="AR95" s="3" t="s">
        <v>226</v>
      </c>
    </row>
    <row r="96" spans="1:46" ht="15" customHeight="1" x14ac:dyDescent="0.25">
      <c r="C96" s="8" t="s">
        <v>23</v>
      </c>
      <c r="D96" s="364">
        <f t="shared" ref="D96:M96" si="52">SUM(D88:D95)</f>
        <v>30</v>
      </c>
      <c r="E96" s="363">
        <f t="shared" si="52"/>
        <v>900</v>
      </c>
      <c r="F96" s="363">
        <f t="shared" si="52"/>
        <v>360</v>
      </c>
      <c r="G96" s="363">
        <f t="shared" si="52"/>
        <v>135</v>
      </c>
      <c r="H96" s="363">
        <f t="shared" si="52"/>
        <v>0</v>
      </c>
      <c r="I96" s="363">
        <f t="shared" si="52"/>
        <v>225</v>
      </c>
      <c r="J96" s="363">
        <f t="shared" si="52"/>
        <v>540</v>
      </c>
      <c r="K96" s="363">
        <f t="shared" si="52"/>
        <v>24</v>
      </c>
      <c r="L96" s="363">
        <f t="shared" si="52"/>
        <v>0</v>
      </c>
      <c r="M96" s="363">
        <f t="shared" si="52"/>
        <v>295</v>
      </c>
      <c r="AD96" s="240"/>
      <c r="AF96" s="469"/>
      <c r="AG96" s="8" t="s">
        <v>23</v>
      </c>
      <c r="AH96" s="364">
        <f t="shared" ref="AH96:AQ96" si="53">SUM(AH88:AH95)</f>
        <v>30</v>
      </c>
      <c r="AI96" s="445">
        <f t="shared" si="53"/>
        <v>900</v>
      </c>
      <c r="AJ96" s="445">
        <f t="shared" si="53"/>
        <v>360</v>
      </c>
      <c r="AK96" s="445">
        <f t="shared" si="53"/>
        <v>135</v>
      </c>
      <c r="AL96" s="445">
        <f t="shared" si="53"/>
        <v>0</v>
      </c>
      <c r="AM96" s="445">
        <f t="shared" si="53"/>
        <v>225</v>
      </c>
      <c r="AN96" s="445">
        <f t="shared" si="53"/>
        <v>540</v>
      </c>
      <c r="AO96" s="445">
        <f t="shared" si="53"/>
        <v>24</v>
      </c>
      <c r="AP96" s="445">
        <f t="shared" si="53"/>
        <v>0</v>
      </c>
      <c r="AQ96" s="445">
        <f t="shared" si="53"/>
        <v>295</v>
      </c>
    </row>
    <row r="97" spans="1:45" ht="15" customHeight="1" x14ac:dyDescent="0.25">
      <c r="C97" s="9" t="s">
        <v>24</v>
      </c>
      <c r="D97" s="10">
        <f>30-D96</f>
        <v>0</v>
      </c>
      <c r="AD97" s="240"/>
      <c r="AN97" s="3"/>
      <c r="AO97" s="3"/>
    </row>
    <row r="98" spans="1:45" x14ac:dyDescent="0.25">
      <c r="C98" s="2" t="s">
        <v>212</v>
      </c>
      <c r="AD98" s="240"/>
      <c r="AG98" s="2" t="s">
        <v>212</v>
      </c>
      <c r="AH98" s="3"/>
      <c r="AI98" s="3"/>
      <c r="AJ98" s="3"/>
      <c r="AK98" s="3"/>
      <c r="AL98" s="3"/>
      <c r="AM98" s="3"/>
      <c r="AN98" s="3"/>
      <c r="AO98" s="3"/>
    </row>
    <row r="99" spans="1:45" x14ac:dyDescent="0.25">
      <c r="C99" s="1588" t="s">
        <v>0</v>
      </c>
      <c r="D99" s="1589" t="s">
        <v>1</v>
      </c>
      <c r="E99" s="1590" t="s">
        <v>2</v>
      </c>
      <c r="F99" s="1590"/>
      <c r="G99" s="1590"/>
      <c r="H99" s="1590"/>
      <c r="I99" s="1590"/>
      <c r="J99" s="1591"/>
      <c r="K99" s="1589" t="s">
        <v>3</v>
      </c>
      <c r="L99" s="1589" t="s">
        <v>4</v>
      </c>
      <c r="M99" s="1589" t="s">
        <v>5</v>
      </c>
      <c r="AD99" s="240"/>
      <c r="AG99" s="1588" t="s">
        <v>0</v>
      </c>
      <c r="AH99" s="1589" t="s">
        <v>1</v>
      </c>
      <c r="AI99" s="1590" t="s">
        <v>2</v>
      </c>
      <c r="AJ99" s="1590"/>
      <c r="AK99" s="1590"/>
      <c r="AL99" s="1590"/>
      <c r="AM99" s="1590"/>
      <c r="AN99" s="1591"/>
      <c r="AO99" s="1589" t="s">
        <v>3</v>
      </c>
      <c r="AP99" s="1589" t="s">
        <v>4</v>
      </c>
      <c r="AQ99" s="1589" t="s">
        <v>5</v>
      </c>
    </row>
    <row r="100" spans="1:45" x14ac:dyDescent="0.25">
      <c r="C100" s="1588"/>
      <c r="D100" s="1589"/>
      <c r="E100" s="1589" t="s">
        <v>6</v>
      </c>
      <c r="F100" s="1592" t="s">
        <v>7</v>
      </c>
      <c r="G100" s="1592"/>
      <c r="H100" s="1592"/>
      <c r="I100" s="1592"/>
      <c r="J100" s="1589" t="s">
        <v>26</v>
      </c>
      <c r="K100" s="1589"/>
      <c r="L100" s="1589"/>
      <c r="M100" s="1589"/>
      <c r="AD100" s="240"/>
      <c r="AG100" s="1588"/>
      <c r="AH100" s="1589"/>
      <c r="AI100" s="1589" t="s">
        <v>6</v>
      </c>
      <c r="AJ100" s="1592" t="s">
        <v>7</v>
      </c>
      <c r="AK100" s="1592"/>
      <c r="AL100" s="1592"/>
      <c r="AM100" s="1592"/>
      <c r="AN100" s="1589" t="s">
        <v>26</v>
      </c>
      <c r="AO100" s="1589"/>
      <c r="AP100" s="1589"/>
      <c r="AQ100" s="1589"/>
    </row>
    <row r="101" spans="1:45" x14ac:dyDescent="0.25">
      <c r="C101" s="1588"/>
      <c r="D101" s="1589"/>
      <c r="E101" s="1591"/>
      <c r="F101" s="1589" t="s">
        <v>9</v>
      </c>
      <c r="G101" s="1590" t="s">
        <v>10</v>
      </c>
      <c r="H101" s="1591"/>
      <c r="I101" s="1591"/>
      <c r="J101" s="1591"/>
      <c r="K101" s="1589"/>
      <c r="L101" s="1589"/>
      <c r="M101" s="1589"/>
      <c r="AD101" s="240"/>
      <c r="AG101" s="1588"/>
      <c r="AH101" s="1589"/>
      <c r="AI101" s="1591"/>
      <c r="AJ101" s="1589" t="s">
        <v>9</v>
      </c>
      <c r="AK101" s="1590" t="s">
        <v>10</v>
      </c>
      <c r="AL101" s="1591"/>
      <c r="AM101" s="1591"/>
      <c r="AN101" s="1591"/>
      <c r="AO101" s="1589"/>
      <c r="AP101" s="1589"/>
      <c r="AQ101" s="1589"/>
    </row>
    <row r="102" spans="1:45" x14ac:dyDescent="0.25">
      <c r="C102" s="1588"/>
      <c r="D102" s="1589"/>
      <c r="E102" s="1591"/>
      <c r="F102" s="1593"/>
      <c r="G102" s="1589" t="s">
        <v>27</v>
      </c>
      <c r="H102" s="1589" t="s">
        <v>28</v>
      </c>
      <c r="I102" s="1589" t="s">
        <v>29</v>
      </c>
      <c r="J102" s="1591"/>
      <c r="K102" s="1589"/>
      <c r="L102" s="1589"/>
      <c r="M102" s="1589"/>
      <c r="AD102" s="240"/>
      <c r="AG102" s="1588"/>
      <c r="AH102" s="1589"/>
      <c r="AI102" s="1591"/>
      <c r="AJ102" s="1593"/>
      <c r="AK102" s="1589" t="s">
        <v>27</v>
      </c>
      <c r="AL102" s="1589" t="s">
        <v>28</v>
      </c>
      <c r="AM102" s="1589" t="s">
        <v>29</v>
      </c>
      <c r="AN102" s="1591"/>
      <c r="AO102" s="1589"/>
      <c r="AP102" s="1589"/>
      <c r="AQ102" s="1589"/>
    </row>
    <row r="103" spans="1:45" x14ac:dyDescent="0.25">
      <c r="C103" s="1588"/>
      <c r="D103" s="1589"/>
      <c r="E103" s="1591"/>
      <c r="F103" s="1593"/>
      <c r="G103" s="1589"/>
      <c r="H103" s="1589"/>
      <c r="I103" s="1589"/>
      <c r="J103" s="1591"/>
      <c r="K103" s="1589"/>
      <c r="L103" s="1589"/>
      <c r="M103" s="1589"/>
      <c r="AD103" s="240"/>
      <c r="AG103" s="1588"/>
      <c r="AH103" s="1589"/>
      <c r="AI103" s="1591"/>
      <c r="AJ103" s="1593"/>
      <c r="AK103" s="1589"/>
      <c r="AL103" s="1589"/>
      <c r="AM103" s="1589"/>
      <c r="AN103" s="1591"/>
      <c r="AO103" s="1589"/>
      <c r="AP103" s="1589"/>
      <c r="AQ103" s="1589"/>
    </row>
    <row r="104" spans="1:45" x14ac:dyDescent="0.25">
      <c r="C104" s="1588"/>
      <c r="D104" s="1589"/>
      <c r="E104" s="1591"/>
      <c r="F104" s="1593"/>
      <c r="G104" s="1589"/>
      <c r="H104" s="1589"/>
      <c r="I104" s="1589"/>
      <c r="J104" s="1591"/>
      <c r="K104" s="1589"/>
      <c r="L104" s="1589"/>
      <c r="M104" s="1589"/>
      <c r="AD104" s="240"/>
      <c r="AG104" s="1588"/>
      <c r="AH104" s="1589"/>
      <c r="AI104" s="1591"/>
      <c r="AJ104" s="1593"/>
      <c r="AK104" s="1589"/>
      <c r="AL104" s="1589"/>
      <c r="AM104" s="1589"/>
      <c r="AN104" s="1591"/>
      <c r="AO104" s="1589"/>
      <c r="AP104" s="1589"/>
      <c r="AQ104" s="1589"/>
    </row>
    <row r="105" spans="1:45" ht="9" customHeight="1" x14ac:dyDescent="0.25">
      <c r="C105" s="1588"/>
      <c r="D105" s="1589"/>
      <c r="E105" s="1591"/>
      <c r="F105" s="1593"/>
      <c r="G105" s="1589"/>
      <c r="H105" s="1589"/>
      <c r="I105" s="1589"/>
      <c r="J105" s="1591"/>
      <c r="K105" s="1589"/>
      <c r="L105" s="1589"/>
      <c r="M105" s="1589"/>
      <c r="AD105" s="240"/>
      <c r="AG105" s="1588"/>
      <c r="AH105" s="1589"/>
      <c r="AI105" s="1591"/>
      <c r="AJ105" s="1593"/>
      <c r="AK105" s="1589"/>
      <c r="AL105" s="1589"/>
      <c r="AM105" s="1589"/>
      <c r="AN105" s="1591"/>
      <c r="AO105" s="1589"/>
      <c r="AP105" s="1589"/>
      <c r="AQ105" s="1589"/>
    </row>
    <row r="106" spans="1:45" x14ac:dyDescent="0.25">
      <c r="A106" s="1" t="s">
        <v>13</v>
      </c>
      <c r="B106" s="1" t="s">
        <v>15</v>
      </c>
      <c r="C106" s="8" t="s">
        <v>251</v>
      </c>
      <c r="D106" s="5">
        <v>4.5</v>
      </c>
      <c r="E106" s="6">
        <f>D106*30</f>
        <v>135</v>
      </c>
      <c r="F106" s="6">
        <f>G106+H106+I106</f>
        <v>0</v>
      </c>
      <c r="G106" s="6"/>
      <c r="H106" s="6"/>
      <c r="I106" s="6"/>
      <c r="J106" s="6">
        <f>E106-F106</f>
        <v>135</v>
      </c>
      <c r="K106" s="7">
        <f>F106/18</f>
        <v>0</v>
      </c>
      <c r="L106" s="6" t="s">
        <v>30</v>
      </c>
      <c r="M106" s="7">
        <f>F106/E106*100</f>
        <v>0</v>
      </c>
      <c r="N106" s="3" t="s">
        <v>226</v>
      </c>
      <c r="AD106" s="240" t="s">
        <v>316</v>
      </c>
      <c r="AF106" s="469">
        <v>17</v>
      </c>
      <c r="AG106" s="479" t="s">
        <v>251</v>
      </c>
      <c r="AH106" s="5">
        <v>4.5</v>
      </c>
      <c r="AI106" s="6">
        <f>AH106*30</f>
        <v>135</v>
      </c>
      <c r="AJ106" s="6">
        <f>AK106+AL106+AM106</f>
        <v>0</v>
      </c>
      <c r="AK106" s="6"/>
      <c r="AL106" s="6"/>
      <c r="AM106" s="6"/>
      <c r="AN106" s="6">
        <f>AI106-AJ106</f>
        <v>135</v>
      </c>
      <c r="AO106" s="7">
        <f>AJ106/18</f>
        <v>0</v>
      </c>
      <c r="AP106" s="6" t="s">
        <v>30</v>
      </c>
      <c r="AQ106" s="7">
        <f>AJ106/AI106*100</f>
        <v>0</v>
      </c>
      <c r="AR106" s="3" t="s">
        <v>226</v>
      </c>
    </row>
    <row r="107" spans="1:45" ht="26.25" x14ac:dyDescent="0.25">
      <c r="A107" s="1" t="s">
        <v>17</v>
      </c>
      <c r="B107" s="1" t="s">
        <v>32</v>
      </c>
      <c r="C107" s="4" t="s">
        <v>40</v>
      </c>
      <c r="D107" s="7">
        <v>4</v>
      </c>
      <c r="E107" s="6">
        <f t="shared" ref="E107:E112" si="54">D107*30</f>
        <v>120</v>
      </c>
      <c r="F107" s="6">
        <f t="shared" ref="F107:F112" si="55">G107+H107+I107</f>
        <v>54</v>
      </c>
      <c r="G107" s="6"/>
      <c r="H107" s="6"/>
      <c r="I107" s="6">
        <v>54</v>
      </c>
      <c r="J107" s="6">
        <f t="shared" ref="J107:J112" si="56">E107-F107</f>
        <v>66</v>
      </c>
      <c r="K107" s="7">
        <f t="shared" ref="K107:K112" si="57">F107/18</f>
        <v>3</v>
      </c>
      <c r="L107" s="6" t="s">
        <v>17</v>
      </c>
      <c r="M107" s="7">
        <f t="shared" ref="M107:M112" si="58">F107/E107*100</f>
        <v>45</v>
      </c>
      <c r="N107" s="3" t="s">
        <v>229</v>
      </c>
      <c r="AD107" s="435" t="s">
        <v>316</v>
      </c>
      <c r="AF107" s="471">
        <v>11.13</v>
      </c>
      <c r="AG107" s="473" t="s">
        <v>383</v>
      </c>
      <c r="AH107" s="7">
        <v>4</v>
      </c>
      <c r="AI107" s="6">
        <f t="shared" ref="AI107:AI112" si="59">AH107*30</f>
        <v>120</v>
      </c>
      <c r="AJ107" s="6">
        <f>AK107+AL107+AM107</f>
        <v>54</v>
      </c>
      <c r="AK107" s="6"/>
      <c r="AL107" s="6"/>
      <c r="AM107" s="6">
        <v>54</v>
      </c>
      <c r="AN107" s="6">
        <f t="shared" ref="AN107:AN112" si="60">AI107-AJ107</f>
        <v>66</v>
      </c>
      <c r="AO107" s="7">
        <f>AJ107/18</f>
        <v>3</v>
      </c>
      <c r="AP107" s="6" t="s">
        <v>17</v>
      </c>
      <c r="AQ107" s="7">
        <f>AJ107/AI107*100</f>
        <v>45</v>
      </c>
      <c r="AR107" s="3" t="s">
        <v>229</v>
      </c>
      <c r="AS107" s="3" t="s">
        <v>357</v>
      </c>
    </row>
    <row r="108" spans="1:45" x14ac:dyDescent="0.25">
      <c r="A108" s="1" t="s">
        <v>13</v>
      </c>
      <c r="B108" s="1" t="s">
        <v>15</v>
      </c>
      <c r="C108" s="4" t="s">
        <v>231</v>
      </c>
      <c r="D108" s="7">
        <v>6</v>
      </c>
      <c r="E108" s="6">
        <f t="shared" si="54"/>
        <v>180</v>
      </c>
      <c r="F108" s="6">
        <f t="shared" si="55"/>
        <v>72</v>
      </c>
      <c r="G108" s="6">
        <v>36</v>
      </c>
      <c r="H108" s="6"/>
      <c r="I108" s="6">
        <v>36</v>
      </c>
      <c r="J108" s="6">
        <f t="shared" si="56"/>
        <v>108</v>
      </c>
      <c r="K108" s="7">
        <f t="shared" si="57"/>
        <v>4</v>
      </c>
      <c r="L108" s="6" t="s">
        <v>19</v>
      </c>
      <c r="M108" s="7">
        <f t="shared" si="58"/>
        <v>40</v>
      </c>
      <c r="N108" s="3" t="s">
        <v>226</v>
      </c>
      <c r="AD108" s="240" t="s">
        <v>316</v>
      </c>
      <c r="AF108" s="469">
        <v>7.8</v>
      </c>
      <c r="AG108" s="472" t="s">
        <v>231</v>
      </c>
      <c r="AH108" s="7">
        <v>6</v>
      </c>
      <c r="AI108" s="6">
        <f t="shared" si="59"/>
        <v>180</v>
      </c>
      <c r="AJ108" s="6">
        <f>AK108+AL108+AM108</f>
        <v>72</v>
      </c>
      <c r="AK108" s="6">
        <v>36</v>
      </c>
      <c r="AL108" s="6"/>
      <c r="AM108" s="6">
        <v>36</v>
      </c>
      <c r="AN108" s="6">
        <f t="shared" si="60"/>
        <v>108</v>
      </c>
      <c r="AO108" s="7">
        <f>AJ108/18</f>
        <v>4</v>
      </c>
      <c r="AP108" s="6" t="s">
        <v>19</v>
      </c>
      <c r="AQ108" s="7">
        <f>AJ108/AI108*100</f>
        <v>40</v>
      </c>
      <c r="AR108" s="3" t="s">
        <v>226</v>
      </c>
    </row>
    <row r="109" spans="1:45" ht="26.25" x14ac:dyDescent="0.25">
      <c r="A109" s="1" t="s">
        <v>13</v>
      </c>
      <c r="B109" s="1" t="s">
        <v>32</v>
      </c>
      <c r="C109" s="336" t="s">
        <v>252</v>
      </c>
      <c r="D109" s="7">
        <v>5</v>
      </c>
      <c r="E109" s="6">
        <f t="shared" si="54"/>
        <v>150</v>
      </c>
      <c r="F109" s="6">
        <f t="shared" si="55"/>
        <v>54</v>
      </c>
      <c r="G109" s="6">
        <v>18</v>
      </c>
      <c r="H109" s="6"/>
      <c r="I109" s="6">
        <v>36</v>
      </c>
      <c r="J109" s="6">
        <f t="shared" si="56"/>
        <v>96</v>
      </c>
      <c r="K109" s="7">
        <f t="shared" si="57"/>
        <v>3</v>
      </c>
      <c r="L109" s="6" t="s">
        <v>19</v>
      </c>
      <c r="M109" s="7">
        <f t="shared" si="58"/>
        <v>36</v>
      </c>
      <c r="N109" s="3" t="s">
        <v>226</v>
      </c>
      <c r="AD109" s="240" t="s">
        <v>316</v>
      </c>
      <c r="AF109" s="471"/>
      <c r="AG109" s="482" t="s">
        <v>376</v>
      </c>
      <c r="AH109" s="7">
        <v>5</v>
      </c>
      <c r="AI109" s="6">
        <f t="shared" si="59"/>
        <v>150</v>
      </c>
      <c r="AJ109" s="6">
        <f>AK109+AL109+AM109</f>
        <v>54</v>
      </c>
      <c r="AK109" s="6">
        <v>18</v>
      </c>
      <c r="AL109" s="6"/>
      <c r="AM109" s="6">
        <v>36</v>
      </c>
      <c r="AN109" s="6">
        <f t="shared" si="60"/>
        <v>96</v>
      </c>
      <c r="AO109" s="7">
        <f>AJ109/18</f>
        <v>3</v>
      </c>
      <c r="AP109" s="6" t="s">
        <v>19</v>
      </c>
      <c r="AQ109" s="7">
        <f>AJ109/AI109*100</f>
        <v>36</v>
      </c>
      <c r="AR109" s="3" t="s">
        <v>226</v>
      </c>
    </row>
    <row r="110" spans="1:45" ht="16.5" customHeight="1" x14ac:dyDescent="0.25">
      <c r="A110" s="1" t="s">
        <v>13</v>
      </c>
      <c r="B110" s="1" t="s">
        <v>32</v>
      </c>
      <c r="C110" s="11" t="s">
        <v>298</v>
      </c>
      <c r="D110" s="369">
        <v>5</v>
      </c>
      <c r="E110" s="6">
        <f t="shared" si="54"/>
        <v>150</v>
      </c>
      <c r="F110" s="6">
        <f t="shared" si="55"/>
        <v>54</v>
      </c>
      <c r="G110" s="6">
        <v>18</v>
      </c>
      <c r="H110" s="6"/>
      <c r="I110" s="6">
        <v>36</v>
      </c>
      <c r="J110" s="6">
        <f t="shared" si="56"/>
        <v>96</v>
      </c>
      <c r="K110" s="7">
        <f t="shared" si="57"/>
        <v>3</v>
      </c>
      <c r="L110" s="6" t="s">
        <v>30</v>
      </c>
      <c r="M110" s="7">
        <f t="shared" si="58"/>
        <v>36</v>
      </c>
      <c r="N110" s="3" t="s">
        <v>226</v>
      </c>
      <c r="AD110" s="240" t="s">
        <v>316</v>
      </c>
      <c r="AF110" s="471">
        <v>4</v>
      </c>
      <c r="AG110" s="480" t="s">
        <v>384</v>
      </c>
      <c r="AH110" s="369">
        <v>5</v>
      </c>
      <c r="AI110" s="6">
        <f t="shared" si="59"/>
        <v>150</v>
      </c>
      <c r="AJ110" s="6">
        <f>AK110+AL110+AM110</f>
        <v>54</v>
      </c>
      <c r="AK110" s="6">
        <v>18</v>
      </c>
      <c r="AL110" s="6"/>
      <c r="AM110" s="6">
        <v>36</v>
      </c>
      <c r="AN110" s="6">
        <f t="shared" si="60"/>
        <v>96</v>
      </c>
      <c r="AO110" s="7">
        <f>AJ110/18</f>
        <v>3</v>
      </c>
      <c r="AP110" s="6" t="s">
        <v>30</v>
      </c>
      <c r="AQ110" s="7">
        <f>AJ110/AI110*100</f>
        <v>36</v>
      </c>
      <c r="AR110" s="3" t="s">
        <v>226</v>
      </c>
    </row>
    <row r="111" spans="1:45" ht="15.75" customHeight="1" x14ac:dyDescent="0.25">
      <c r="A111" s="1" t="s">
        <v>13</v>
      </c>
      <c r="B111" s="1" t="s">
        <v>15</v>
      </c>
      <c r="C111" s="11" t="s">
        <v>232</v>
      </c>
      <c r="D111" s="369">
        <v>1.5</v>
      </c>
      <c r="E111" s="6">
        <f t="shared" si="54"/>
        <v>45</v>
      </c>
      <c r="F111" s="6"/>
      <c r="G111" s="6"/>
      <c r="H111" s="6"/>
      <c r="I111" s="6"/>
      <c r="J111" s="6">
        <f t="shared" si="56"/>
        <v>45</v>
      </c>
      <c r="K111" s="7"/>
      <c r="L111" s="6" t="s">
        <v>30</v>
      </c>
      <c r="M111" s="7"/>
      <c r="N111" s="3" t="s">
        <v>226</v>
      </c>
      <c r="O111" s="240"/>
      <c r="AD111" s="240" t="s">
        <v>316</v>
      </c>
      <c r="AF111" s="469" t="s">
        <v>365</v>
      </c>
      <c r="AG111" s="480" t="s">
        <v>232</v>
      </c>
      <c r="AH111" s="369">
        <v>1.5</v>
      </c>
      <c r="AI111" s="6">
        <f t="shared" si="59"/>
        <v>45</v>
      </c>
      <c r="AJ111" s="6"/>
      <c r="AK111" s="6"/>
      <c r="AL111" s="6"/>
      <c r="AM111" s="6"/>
      <c r="AN111" s="6">
        <f t="shared" si="60"/>
        <v>45</v>
      </c>
      <c r="AO111" s="7"/>
      <c r="AP111" s="6" t="s">
        <v>30</v>
      </c>
      <c r="AQ111" s="7"/>
      <c r="AR111" s="3" t="s">
        <v>226</v>
      </c>
    </row>
    <row r="112" spans="1:45" ht="15" customHeight="1" x14ac:dyDescent="0.25">
      <c r="A112" s="1" t="s">
        <v>13</v>
      </c>
      <c r="B112" s="1" t="s">
        <v>15</v>
      </c>
      <c r="C112" s="337" t="s">
        <v>253</v>
      </c>
      <c r="D112" s="7">
        <v>4</v>
      </c>
      <c r="E112" s="6">
        <f t="shared" si="54"/>
        <v>120</v>
      </c>
      <c r="F112" s="6">
        <f t="shared" si="55"/>
        <v>54</v>
      </c>
      <c r="G112" s="6">
        <v>18</v>
      </c>
      <c r="H112" s="6"/>
      <c r="I112" s="6">
        <v>36</v>
      </c>
      <c r="J112" s="6">
        <f t="shared" si="56"/>
        <v>66</v>
      </c>
      <c r="K112" s="7">
        <f t="shared" si="57"/>
        <v>3</v>
      </c>
      <c r="L112" s="6" t="s">
        <v>19</v>
      </c>
      <c r="M112" s="7">
        <f t="shared" si="58"/>
        <v>45</v>
      </c>
      <c r="N112" s="3" t="s">
        <v>226</v>
      </c>
      <c r="AD112" s="240" t="s">
        <v>316</v>
      </c>
      <c r="AF112" s="469">
        <v>10</v>
      </c>
      <c r="AG112" s="483" t="s">
        <v>370</v>
      </c>
      <c r="AH112" s="7">
        <v>4</v>
      </c>
      <c r="AI112" s="6">
        <f t="shared" si="59"/>
        <v>120</v>
      </c>
      <c r="AJ112" s="6">
        <f>AK112+AL112+AM112</f>
        <v>54</v>
      </c>
      <c r="AK112" s="6">
        <v>18</v>
      </c>
      <c r="AL112" s="6"/>
      <c r="AM112" s="6">
        <v>36</v>
      </c>
      <c r="AN112" s="6">
        <f t="shared" si="60"/>
        <v>66</v>
      </c>
      <c r="AO112" s="7">
        <f>AJ112/18</f>
        <v>3</v>
      </c>
      <c r="AP112" s="6" t="s">
        <v>19</v>
      </c>
      <c r="AQ112" s="7">
        <f>AJ112/AI112*100</f>
        <v>45</v>
      </c>
      <c r="AR112" s="3" t="s">
        <v>226</v>
      </c>
    </row>
    <row r="113" spans="1:43" ht="15" customHeight="1" x14ac:dyDescent="0.25">
      <c r="C113" s="8" t="s">
        <v>23</v>
      </c>
      <c r="D113" s="364">
        <f t="shared" ref="D113:K113" si="61">SUM(D106:D112)</f>
        <v>30</v>
      </c>
      <c r="E113" s="363">
        <f t="shared" si="61"/>
        <v>900</v>
      </c>
      <c r="F113" s="363">
        <f t="shared" si="61"/>
        <v>288</v>
      </c>
      <c r="G113" s="363">
        <f t="shared" si="61"/>
        <v>90</v>
      </c>
      <c r="H113" s="363">
        <f t="shared" si="61"/>
        <v>0</v>
      </c>
      <c r="I113" s="363">
        <f t="shared" si="61"/>
        <v>198</v>
      </c>
      <c r="J113" s="363">
        <f t="shared" si="61"/>
        <v>612</v>
      </c>
      <c r="K113" s="363">
        <f t="shared" si="61"/>
        <v>16</v>
      </c>
      <c r="L113" s="363"/>
      <c r="M113" s="363"/>
      <c r="AF113" s="469"/>
      <c r="AG113" s="8" t="s">
        <v>23</v>
      </c>
      <c r="AH113" s="364">
        <f t="shared" ref="AH113:AO113" si="62">SUM(AH106:AH112)</f>
        <v>30</v>
      </c>
      <c r="AI113" s="445">
        <f t="shared" si="62"/>
        <v>900</v>
      </c>
      <c r="AJ113" s="445">
        <f t="shared" si="62"/>
        <v>288</v>
      </c>
      <c r="AK113" s="445">
        <f t="shared" si="62"/>
        <v>90</v>
      </c>
      <c r="AL113" s="445">
        <f t="shared" si="62"/>
        <v>0</v>
      </c>
      <c r="AM113" s="445">
        <f t="shared" si="62"/>
        <v>198</v>
      </c>
      <c r="AN113" s="445">
        <f t="shared" si="62"/>
        <v>612</v>
      </c>
      <c r="AO113" s="445">
        <f t="shared" si="62"/>
        <v>16</v>
      </c>
      <c r="AP113" s="445"/>
      <c r="AQ113" s="445"/>
    </row>
    <row r="114" spans="1:43" ht="15" customHeight="1" x14ac:dyDescent="0.25">
      <c r="C114" s="9" t="s">
        <v>24</v>
      </c>
      <c r="D114" s="10">
        <f>30-D113</f>
        <v>0</v>
      </c>
      <c r="E114" s="10"/>
      <c r="F114" s="10"/>
      <c r="G114" s="10"/>
      <c r="H114" s="10"/>
      <c r="I114" s="10"/>
      <c r="J114" s="10"/>
      <c r="K114" s="10"/>
      <c r="L114" s="10"/>
      <c r="M114" s="10"/>
      <c r="AN114" s="3"/>
      <c r="AO114" s="3"/>
    </row>
    <row r="115" spans="1:43" ht="15" customHeight="1" x14ac:dyDescent="0.25">
      <c r="C115" s="9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O115" s="240"/>
      <c r="P115" s="240"/>
      <c r="Q115" s="240"/>
      <c r="R115" s="240"/>
      <c r="S115" s="240"/>
      <c r="T115" s="240"/>
      <c r="U115" s="240"/>
      <c r="V115" s="240"/>
      <c r="W115" s="240"/>
      <c r="X115" s="240"/>
      <c r="Y115" s="240"/>
      <c r="Z115" s="240"/>
      <c r="AA115" s="240"/>
      <c r="AB115" s="240"/>
      <c r="AC115" s="240"/>
      <c r="AD115" s="240"/>
      <c r="AE115" s="240"/>
      <c r="AG115" s="240"/>
      <c r="AH115" s="240"/>
      <c r="AI115" s="240"/>
      <c r="AJ115" s="240"/>
      <c r="AK115" s="240"/>
      <c r="AL115" s="240"/>
      <c r="AM115" s="240"/>
      <c r="AN115" s="3"/>
      <c r="AO115" s="3"/>
    </row>
    <row r="116" spans="1:43" ht="15" customHeight="1" x14ac:dyDescent="0.25">
      <c r="C116" s="9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O116" s="240"/>
      <c r="P116" s="240"/>
      <c r="Q116" s="240"/>
      <c r="R116" s="240"/>
      <c r="S116" s="240"/>
      <c r="T116" s="240"/>
      <c r="U116" s="240"/>
      <c r="V116" s="240"/>
      <c r="W116" s="240"/>
      <c r="X116" s="240"/>
      <c r="Y116" s="240"/>
      <c r="Z116" s="240"/>
      <c r="AA116" s="240"/>
      <c r="AB116" s="240"/>
      <c r="AC116" s="240"/>
      <c r="AD116" s="240"/>
      <c r="AE116" s="240"/>
      <c r="AG116" s="240"/>
      <c r="AH116" s="240"/>
      <c r="AI116" s="240"/>
      <c r="AJ116" s="240"/>
      <c r="AK116" s="240"/>
      <c r="AL116" s="240"/>
      <c r="AM116" s="240"/>
      <c r="AN116" s="3"/>
      <c r="AO116" s="3"/>
    </row>
    <row r="117" spans="1:43" x14ac:dyDescent="0.25">
      <c r="C117" s="2" t="s">
        <v>213</v>
      </c>
      <c r="AD117" s="240"/>
      <c r="AG117" s="2" t="s">
        <v>213</v>
      </c>
      <c r="AH117" s="3"/>
      <c r="AI117" s="3"/>
      <c r="AJ117" s="3"/>
      <c r="AK117" s="3"/>
      <c r="AL117" s="3"/>
      <c r="AM117" s="3"/>
      <c r="AN117" s="3"/>
      <c r="AO117" s="3"/>
    </row>
    <row r="118" spans="1:43" x14ac:dyDescent="0.25">
      <c r="C118" s="1588" t="s">
        <v>0</v>
      </c>
      <c r="D118" s="1589" t="s">
        <v>1</v>
      </c>
      <c r="E118" s="1590" t="s">
        <v>2</v>
      </c>
      <c r="F118" s="1590"/>
      <c r="G118" s="1590"/>
      <c r="H118" s="1590"/>
      <c r="I118" s="1590"/>
      <c r="J118" s="1591"/>
      <c r="K118" s="1589" t="s">
        <v>3</v>
      </c>
      <c r="L118" s="1589" t="s">
        <v>4</v>
      </c>
      <c r="M118" s="1589" t="s">
        <v>5</v>
      </c>
      <c r="AD118" s="240"/>
      <c r="AG118" s="1588" t="s">
        <v>0</v>
      </c>
      <c r="AH118" s="1589" t="s">
        <v>1</v>
      </c>
      <c r="AI118" s="1590" t="s">
        <v>2</v>
      </c>
      <c r="AJ118" s="1590"/>
      <c r="AK118" s="1590"/>
      <c r="AL118" s="1590"/>
      <c r="AM118" s="1590"/>
      <c r="AN118" s="1591"/>
      <c r="AO118" s="1589" t="s">
        <v>3</v>
      </c>
      <c r="AP118" s="1589" t="s">
        <v>4</v>
      </c>
      <c r="AQ118" s="1589" t="s">
        <v>5</v>
      </c>
    </row>
    <row r="119" spans="1:43" x14ac:dyDescent="0.25">
      <c r="C119" s="1588"/>
      <c r="D119" s="1589"/>
      <c r="E119" s="1589" t="s">
        <v>6</v>
      </c>
      <c r="F119" s="1592" t="s">
        <v>7</v>
      </c>
      <c r="G119" s="1592"/>
      <c r="H119" s="1592"/>
      <c r="I119" s="1592"/>
      <c r="J119" s="1589" t="s">
        <v>26</v>
      </c>
      <c r="K119" s="1589"/>
      <c r="L119" s="1589"/>
      <c r="M119" s="1589"/>
      <c r="AD119" s="240"/>
      <c r="AG119" s="1588"/>
      <c r="AH119" s="1589"/>
      <c r="AI119" s="1589" t="s">
        <v>6</v>
      </c>
      <c r="AJ119" s="1592" t="s">
        <v>7</v>
      </c>
      <c r="AK119" s="1592"/>
      <c r="AL119" s="1592"/>
      <c r="AM119" s="1592"/>
      <c r="AN119" s="1589" t="s">
        <v>26</v>
      </c>
      <c r="AO119" s="1589"/>
      <c r="AP119" s="1589"/>
      <c r="AQ119" s="1589"/>
    </row>
    <row r="120" spans="1:43" x14ac:dyDescent="0.25">
      <c r="C120" s="1588"/>
      <c r="D120" s="1589"/>
      <c r="E120" s="1591"/>
      <c r="F120" s="1589" t="s">
        <v>9</v>
      </c>
      <c r="G120" s="1590" t="s">
        <v>10</v>
      </c>
      <c r="H120" s="1591"/>
      <c r="I120" s="1591"/>
      <c r="J120" s="1591"/>
      <c r="K120" s="1589"/>
      <c r="L120" s="1589"/>
      <c r="M120" s="1589"/>
      <c r="AD120" s="240"/>
      <c r="AG120" s="1588"/>
      <c r="AH120" s="1589"/>
      <c r="AI120" s="1591"/>
      <c r="AJ120" s="1589" t="s">
        <v>9</v>
      </c>
      <c r="AK120" s="1590" t="s">
        <v>10</v>
      </c>
      <c r="AL120" s="1591"/>
      <c r="AM120" s="1591"/>
      <c r="AN120" s="1591"/>
      <c r="AO120" s="1589"/>
      <c r="AP120" s="1589"/>
      <c r="AQ120" s="1589"/>
    </row>
    <row r="121" spans="1:43" x14ac:dyDescent="0.25">
      <c r="C121" s="1588"/>
      <c r="D121" s="1589"/>
      <c r="E121" s="1591"/>
      <c r="F121" s="1593"/>
      <c r="G121" s="1589" t="s">
        <v>27</v>
      </c>
      <c r="H121" s="1589" t="s">
        <v>28</v>
      </c>
      <c r="I121" s="1589" t="s">
        <v>29</v>
      </c>
      <c r="J121" s="1591"/>
      <c r="K121" s="1589"/>
      <c r="L121" s="1589"/>
      <c r="M121" s="1589"/>
      <c r="AD121" s="240"/>
      <c r="AG121" s="1588"/>
      <c r="AH121" s="1589"/>
      <c r="AI121" s="1591"/>
      <c r="AJ121" s="1593"/>
      <c r="AK121" s="1589" t="s">
        <v>27</v>
      </c>
      <c r="AL121" s="1589" t="s">
        <v>28</v>
      </c>
      <c r="AM121" s="1589" t="s">
        <v>29</v>
      </c>
      <c r="AN121" s="1591"/>
      <c r="AO121" s="1589"/>
      <c r="AP121" s="1589"/>
      <c r="AQ121" s="1589"/>
    </row>
    <row r="122" spans="1:43" ht="12.75" customHeight="1" x14ac:dyDescent="0.25">
      <c r="C122" s="1588"/>
      <c r="D122" s="1589"/>
      <c r="E122" s="1591"/>
      <c r="F122" s="1593"/>
      <c r="G122" s="1589"/>
      <c r="H122" s="1589"/>
      <c r="I122" s="1589"/>
      <c r="J122" s="1591"/>
      <c r="K122" s="1589"/>
      <c r="L122" s="1589"/>
      <c r="M122" s="1589"/>
      <c r="AD122" s="240"/>
      <c r="AG122" s="1588"/>
      <c r="AH122" s="1589"/>
      <c r="AI122" s="1591"/>
      <c r="AJ122" s="1593"/>
      <c r="AK122" s="1589"/>
      <c r="AL122" s="1589"/>
      <c r="AM122" s="1589"/>
      <c r="AN122" s="1591"/>
      <c r="AO122" s="1589"/>
      <c r="AP122" s="1589"/>
      <c r="AQ122" s="1589"/>
    </row>
    <row r="123" spans="1:43" hidden="1" x14ac:dyDescent="0.25">
      <c r="C123" s="1588"/>
      <c r="D123" s="1589"/>
      <c r="E123" s="1591"/>
      <c r="F123" s="1593"/>
      <c r="G123" s="1589"/>
      <c r="H123" s="1589"/>
      <c r="I123" s="1589"/>
      <c r="J123" s="1591"/>
      <c r="K123" s="1589"/>
      <c r="L123" s="1589"/>
      <c r="M123" s="1589"/>
      <c r="AD123" s="240"/>
      <c r="AG123" s="1588"/>
      <c r="AH123" s="1589"/>
      <c r="AI123" s="1591"/>
      <c r="AJ123" s="1593"/>
      <c r="AK123" s="1589"/>
      <c r="AL123" s="1589"/>
      <c r="AM123" s="1589"/>
      <c r="AN123" s="1591"/>
      <c r="AO123" s="1589"/>
      <c r="AP123" s="1589"/>
      <c r="AQ123" s="1589"/>
    </row>
    <row r="124" spans="1:43" ht="27" hidden="1" customHeight="1" x14ac:dyDescent="0.25">
      <c r="C124" s="1588"/>
      <c r="D124" s="1589"/>
      <c r="E124" s="1591"/>
      <c r="F124" s="1593"/>
      <c r="G124" s="1589"/>
      <c r="H124" s="1589"/>
      <c r="I124" s="1589"/>
      <c r="J124" s="1591"/>
      <c r="K124" s="1589"/>
      <c r="L124" s="1589"/>
      <c r="M124" s="1589"/>
      <c r="AD124" s="240"/>
      <c r="AG124" s="1588"/>
      <c r="AH124" s="1589"/>
      <c r="AI124" s="1591"/>
      <c r="AJ124" s="1593"/>
      <c r="AK124" s="1589"/>
      <c r="AL124" s="1589"/>
      <c r="AM124" s="1589"/>
      <c r="AN124" s="1591"/>
      <c r="AO124" s="1589"/>
      <c r="AP124" s="1589"/>
      <c r="AQ124" s="1589"/>
    </row>
    <row r="125" spans="1:43" ht="26.25" x14ac:dyDescent="0.25">
      <c r="A125" s="1" t="s">
        <v>17</v>
      </c>
      <c r="B125" s="1" t="s">
        <v>32</v>
      </c>
      <c r="C125" s="4" t="s">
        <v>198</v>
      </c>
      <c r="D125" s="5">
        <v>3</v>
      </c>
      <c r="E125" s="6">
        <f>D125*30</f>
        <v>90</v>
      </c>
      <c r="F125" s="6">
        <f>G125+H125+I125</f>
        <v>45</v>
      </c>
      <c r="G125" s="6"/>
      <c r="H125" s="6"/>
      <c r="I125" s="6">
        <v>45</v>
      </c>
      <c r="J125" s="6">
        <f t="shared" ref="J125:J132" si="63">E125-F125</f>
        <v>45</v>
      </c>
      <c r="K125" s="7">
        <f>F125/15</f>
        <v>3</v>
      </c>
      <c r="L125" s="6" t="s">
        <v>17</v>
      </c>
      <c r="M125" s="7">
        <f>F125/E125*100</f>
        <v>50</v>
      </c>
      <c r="N125" s="3" t="s">
        <v>229</v>
      </c>
      <c r="AD125" s="240" t="s">
        <v>313</v>
      </c>
      <c r="AF125" s="471" t="s">
        <v>364</v>
      </c>
      <c r="AG125" s="473" t="s">
        <v>385</v>
      </c>
      <c r="AH125" s="5">
        <v>3</v>
      </c>
      <c r="AI125" s="6">
        <f>AH125*30</f>
        <v>90</v>
      </c>
      <c r="AJ125" s="6">
        <f>AK125+AL125+AM125</f>
        <v>45</v>
      </c>
      <c r="AK125" s="6"/>
      <c r="AL125" s="6"/>
      <c r="AM125" s="6">
        <v>45</v>
      </c>
      <c r="AN125" s="6">
        <f>AI125-AJ125</f>
        <v>45</v>
      </c>
      <c r="AO125" s="7">
        <f>AJ125/15</f>
        <v>3</v>
      </c>
      <c r="AP125" s="6" t="s">
        <v>17</v>
      </c>
      <c r="AQ125" s="7">
        <f>AJ125/AI125*100</f>
        <v>50</v>
      </c>
    </row>
    <row r="126" spans="1:43" ht="26.25" x14ac:dyDescent="0.25">
      <c r="A126" s="1" t="s">
        <v>13</v>
      </c>
      <c r="B126" s="1" t="s">
        <v>32</v>
      </c>
      <c r="C126" s="4" t="s">
        <v>305</v>
      </c>
      <c r="D126" s="7">
        <v>4</v>
      </c>
      <c r="E126" s="6">
        <f t="shared" ref="E126:E132" si="64">D126*30</f>
        <v>120</v>
      </c>
      <c r="F126" s="6">
        <f t="shared" ref="F126:F132" si="65">G126+H126+I126</f>
        <v>45</v>
      </c>
      <c r="G126" s="6">
        <v>15</v>
      </c>
      <c r="H126" s="6"/>
      <c r="I126" s="6">
        <v>30</v>
      </c>
      <c r="J126" s="6">
        <f t="shared" si="63"/>
        <v>75</v>
      </c>
      <c r="K126" s="7">
        <f t="shared" ref="K126:K131" si="66">F126/15</f>
        <v>3</v>
      </c>
      <c r="L126" s="6" t="s">
        <v>17</v>
      </c>
      <c r="M126" s="7">
        <f t="shared" ref="M126:M132" si="67">F126/E126*100</f>
        <v>37.5</v>
      </c>
      <c r="N126" s="3" t="s">
        <v>226</v>
      </c>
      <c r="AD126" s="240" t="s">
        <v>316</v>
      </c>
      <c r="AF126" s="471"/>
      <c r="AG126" s="478" t="s">
        <v>373</v>
      </c>
      <c r="AH126" s="7">
        <v>4</v>
      </c>
      <c r="AI126" s="6">
        <f t="shared" ref="AI126:AI132" si="68">AH126*30</f>
        <v>120</v>
      </c>
      <c r="AJ126" s="6">
        <f t="shared" ref="AJ126:AJ132" si="69">AK126+AL126+AM126</f>
        <v>45</v>
      </c>
      <c r="AK126" s="6">
        <v>15</v>
      </c>
      <c r="AL126" s="6"/>
      <c r="AM126" s="6">
        <v>30</v>
      </c>
      <c r="AN126" s="6">
        <f t="shared" ref="AN126:AN132" si="70">AI126-AJ126</f>
        <v>75</v>
      </c>
      <c r="AO126" s="7">
        <f t="shared" ref="AO126:AO131" si="71">AJ126/15</f>
        <v>3</v>
      </c>
      <c r="AP126" s="6" t="s">
        <v>17</v>
      </c>
      <c r="AQ126" s="7">
        <f t="shared" ref="AQ126:AQ132" si="72">AJ126/AI126*100</f>
        <v>37.5</v>
      </c>
    </row>
    <row r="127" spans="1:43" x14ac:dyDescent="0.25">
      <c r="A127" s="1" t="s">
        <v>13</v>
      </c>
      <c r="B127" s="1" t="s">
        <v>15</v>
      </c>
      <c r="C127" s="4" t="s">
        <v>239</v>
      </c>
      <c r="D127" s="7">
        <v>3</v>
      </c>
      <c r="E127" s="6">
        <f>D127*30</f>
        <v>90</v>
      </c>
      <c r="F127" s="6">
        <f>G127+H127+I127</f>
        <v>30</v>
      </c>
      <c r="G127" s="6">
        <v>15</v>
      </c>
      <c r="H127" s="6"/>
      <c r="I127" s="6">
        <v>15</v>
      </c>
      <c r="J127" s="6">
        <f t="shared" si="63"/>
        <v>60</v>
      </c>
      <c r="K127" s="7">
        <f>F127/15</f>
        <v>2</v>
      </c>
      <c r="L127" s="6" t="s">
        <v>17</v>
      </c>
      <c r="M127" s="7">
        <f>F127/E127*100</f>
        <v>33.333333333333329</v>
      </c>
      <c r="N127" s="3" t="s">
        <v>226</v>
      </c>
      <c r="O127" s="240"/>
      <c r="AD127" s="240" t="s">
        <v>316</v>
      </c>
      <c r="AF127" s="469">
        <v>6.8</v>
      </c>
      <c r="AG127" s="472" t="s">
        <v>239</v>
      </c>
      <c r="AH127" s="7">
        <v>4</v>
      </c>
      <c r="AI127" s="6">
        <f t="shared" si="68"/>
        <v>120</v>
      </c>
      <c r="AJ127" s="6">
        <f t="shared" si="69"/>
        <v>45</v>
      </c>
      <c r="AK127" s="6">
        <v>15</v>
      </c>
      <c r="AL127" s="6"/>
      <c r="AM127" s="6">
        <v>30</v>
      </c>
      <c r="AN127" s="6">
        <f t="shared" si="70"/>
        <v>75</v>
      </c>
      <c r="AO127" s="7">
        <f t="shared" si="71"/>
        <v>3</v>
      </c>
      <c r="AP127" s="6" t="s">
        <v>17</v>
      </c>
      <c r="AQ127" s="7">
        <f t="shared" si="72"/>
        <v>37.5</v>
      </c>
    </row>
    <row r="128" spans="1:43" x14ac:dyDescent="0.25">
      <c r="A128" s="1" t="s">
        <v>13</v>
      </c>
      <c r="B128" s="1" t="s">
        <v>15</v>
      </c>
      <c r="C128" s="4" t="s">
        <v>304</v>
      </c>
      <c r="D128" s="7">
        <v>5</v>
      </c>
      <c r="E128" s="6">
        <f t="shared" si="64"/>
        <v>150</v>
      </c>
      <c r="F128" s="6">
        <f t="shared" si="65"/>
        <v>60</v>
      </c>
      <c r="G128" s="6">
        <v>30</v>
      </c>
      <c r="H128" s="6"/>
      <c r="I128" s="6">
        <v>30</v>
      </c>
      <c r="J128" s="6">
        <f t="shared" si="63"/>
        <v>90</v>
      </c>
      <c r="K128" s="7">
        <f t="shared" si="66"/>
        <v>4</v>
      </c>
      <c r="L128" s="6" t="s">
        <v>19</v>
      </c>
      <c r="M128" s="7">
        <f t="shared" si="67"/>
        <v>40</v>
      </c>
      <c r="N128" s="3" t="s">
        <v>227</v>
      </c>
      <c r="AD128" s="436" t="s">
        <v>318</v>
      </c>
      <c r="AF128" s="469">
        <v>8</v>
      </c>
      <c r="AG128" s="472" t="s">
        <v>293</v>
      </c>
      <c r="AH128" s="7">
        <v>5</v>
      </c>
      <c r="AI128" s="6">
        <f t="shared" si="68"/>
        <v>150</v>
      </c>
      <c r="AJ128" s="6">
        <f t="shared" si="69"/>
        <v>60</v>
      </c>
      <c r="AK128" s="6">
        <v>30</v>
      </c>
      <c r="AL128" s="6"/>
      <c r="AM128" s="6">
        <v>30</v>
      </c>
      <c r="AN128" s="6">
        <f t="shared" si="70"/>
        <v>90</v>
      </c>
      <c r="AO128" s="7">
        <f t="shared" si="71"/>
        <v>4</v>
      </c>
      <c r="AP128" s="6" t="s">
        <v>19</v>
      </c>
      <c r="AQ128" s="7">
        <f t="shared" si="72"/>
        <v>40</v>
      </c>
    </row>
    <row r="129" spans="1:44" ht="26.25" x14ac:dyDescent="0.25">
      <c r="A129" s="1" t="s">
        <v>13</v>
      </c>
      <c r="B129" s="1" t="s">
        <v>32</v>
      </c>
      <c r="C129" s="11" t="s">
        <v>234</v>
      </c>
      <c r="D129" s="7">
        <v>6</v>
      </c>
      <c r="E129" s="6">
        <f t="shared" si="64"/>
        <v>180</v>
      </c>
      <c r="F129" s="6">
        <f t="shared" si="65"/>
        <v>60</v>
      </c>
      <c r="G129" s="6">
        <v>30</v>
      </c>
      <c r="H129" s="6"/>
      <c r="I129" s="6">
        <v>30</v>
      </c>
      <c r="J129" s="6">
        <f t="shared" si="63"/>
        <v>120</v>
      </c>
      <c r="K129" s="7">
        <f t="shared" si="66"/>
        <v>4</v>
      </c>
      <c r="L129" s="6" t="s">
        <v>19</v>
      </c>
      <c r="M129" s="7">
        <f t="shared" si="67"/>
        <v>33.333333333333329</v>
      </c>
      <c r="N129" s="3" t="s">
        <v>226</v>
      </c>
      <c r="AD129" s="436" t="s">
        <v>316</v>
      </c>
      <c r="AF129" s="471">
        <v>11</v>
      </c>
      <c r="AG129" s="480" t="s">
        <v>386</v>
      </c>
      <c r="AH129" s="7">
        <v>5</v>
      </c>
      <c r="AI129" s="6">
        <f t="shared" si="68"/>
        <v>150</v>
      </c>
      <c r="AJ129" s="6">
        <f t="shared" si="69"/>
        <v>60</v>
      </c>
      <c r="AK129" s="6">
        <v>30</v>
      </c>
      <c r="AL129" s="6"/>
      <c r="AM129" s="6">
        <v>30</v>
      </c>
      <c r="AN129" s="6">
        <f t="shared" si="70"/>
        <v>90</v>
      </c>
      <c r="AO129" s="7">
        <f t="shared" si="71"/>
        <v>4</v>
      </c>
      <c r="AP129" s="6" t="s">
        <v>19</v>
      </c>
      <c r="AQ129" s="7">
        <f t="shared" si="72"/>
        <v>40</v>
      </c>
    </row>
    <row r="130" spans="1:44" ht="28.5" customHeight="1" x14ac:dyDescent="0.25">
      <c r="A130" s="1" t="s">
        <v>13</v>
      </c>
      <c r="B130" s="1" t="s">
        <v>32</v>
      </c>
      <c r="C130" s="4" t="s">
        <v>240</v>
      </c>
      <c r="D130" s="7">
        <v>5</v>
      </c>
      <c r="E130" s="6">
        <f t="shared" si="64"/>
        <v>150</v>
      </c>
      <c r="F130" s="6">
        <f t="shared" si="65"/>
        <v>60</v>
      </c>
      <c r="G130" s="6">
        <v>30</v>
      </c>
      <c r="H130" s="6"/>
      <c r="I130" s="6">
        <v>30</v>
      </c>
      <c r="J130" s="6">
        <f t="shared" si="63"/>
        <v>90</v>
      </c>
      <c r="K130" s="7">
        <f t="shared" si="66"/>
        <v>4</v>
      </c>
      <c r="L130" s="6" t="s">
        <v>19</v>
      </c>
      <c r="M130" s="7">
        <f t="shared" si="67"/>
        <v>40</v>
      </c>
      <c r="N130" s="3" t="s">
        <v>226</v>
      </c>
      <c r="AD130" s="436" t="s">
        <v>316</v>
      </c>
      <c r="AF130" s="471"/>
      <c r="AG130" s="484" t="s">
        <v>374</v>
      </c>
      <c r="AH130" s="7">
        <v>5</v>
      </c>
      <c r="AI130" s="6">
        <f t="shared" si="68"/>
        <v>150</v>
      </c>
      <c r="AJ130" s="6">
        <f t="shared" si="69"/>
        <v>60</v>
      </c>
      <c r="AK130" s="6">
        <v>30</v>
      </c>
      <c r="AL130" s="6"/>
      <c r="AM130" s="6">
        <v>30</v>
      </c>
      <c r="AN130" s="6">
        <f t="shared" si="70"/>
        <v>90</v>
      </c>
      <c r="AO130" s="7">
        <f t="shared" si="71"/>
        <v>4</v>
      </c>
      <c r="AP130" s="6" t="s">
        <v>19</v>
      </c>
      <c r="AQ130" s="7">
        <f t="shared" si="72"/>
        <v>40</v>
      </c>
    </row>
    <row r="131" spans="1:44" ht="15" customHeight="1" x14ac:dyDescent="0.25">
      <c r="A131" s="1" t="s">
        <v>17</v>
      </c>
      <c r="B131" s="1" t="s">
        <v>15</v>
      </c>
      <c r="C131" s="11" t="s">
        <v>43</v>
      </c>
      <c r="D131" s="7">
        <v>3</v>
      </c>
      <c r="E131" s="6">
        <f t="shared" si="64"/>
        <v>90</v>
      </c>
      <c r="F131" s="6">
        <f t="shared" si="65"/>
        <v>30</v>
      </c>
      <c r="G131" s="6">
        <v>15</v>
      </c>
      <c r="H131" s="6"/>
      <c r="I131" s="6">
        <v>15</v>
      </c>
      <c r="J131" s="6">
        <f t="shared" si="63"/>
        <v>60</v>
      </c>
      <c r="K131" s="7">
        <f t="shared" si="66"/>
        <v>2</v>
      </c>
      <c r="L131" s="6" t="s">
        <v>30</v>
      </c>
      <c r="M131" s="7">
        <f t="shared" si="67"/>
        <v>33.333333333333329</v>
      </c>
      <c r="N131" s="3" t="s">
        <v>229</v>
      </c>
      <c r="AD131" s="436" t="s">
        <v>321</v>
      </c>
      <c r="AF131" s="469">
        <v>8</v>
      </c>
      <c r="AG131" s="480" t="s">
        <v>43</v>
      </c>
      <c r="AH131" s="7">
        <v>3</v>
      </c>
      <c r="AI131" s="6">
        <f t="shared" si="68"/>
        <v>90</v>
      </c>
      <c r="AJ131" s="6">
        <f t="shared" si="69"/>
        <v>30</v>
      </c>
      <c r="AK131" s="6">
        <v>15</v>
      </c>
      <c r="AL131" s="6"/>
      <c r="AM131" s="6">
        <v>15</v>
      </c>
      <c r="AN131" s="6">
        <f t="shared" si="70"/>
        <v>60</v>
      </c>
      <c r="AO131" s="7">
        <f t="shared" si="71"/>
        <v>2</v>
      </c>
      <c r="AP131" s="6" t="s">
        <v>30</v>
      </c>
      <c r="AQ131" s="7">
        <f t="shared" si="72"/>
        <v>33.333333333333329</v>
      </c>
    </row>
    <row r="132" spans="1:44" ht="15" customHeight="1" x14ac:dyDescent="0.25">
      <c r="A132" s="1" t="s">
        <v>13</v>
      </c>
      <c r="B132" s="1" t="s">
        <v>15</v>
      </c>
      <c r="C132" s="4" t="s">
        <v>233</v>
      </c>
      <c r="D132" s="7">
        <v>1</v>
      </c>
      <c r="E132" s="6">
        <f t="shared" si="64"/>
        <v>30</v>
      </c>
      <c r="F132" s="6">
        <f t="shared" si="65"/>
        <v>0</v>
      </c>
      <c r="G132" s="6"/>
      <c r="H132" s="6"/>
      <c r="I132" s="6"/>
      <c r="J132" s="6">
        <f t="shared" si="63"/>
        <v>30</v>
      </c>
      <c r="K132" s="7">
        <f>F132/15</f>
        <v>0</v>
      </c>
      <c r="L132" s="6" t="s">
        <v>30</v>
      </c>
      <c r="M132" s="7">
        <f t="shared" si="67"/>
        <v>0</v>
      </c>
      <c r="N132" s="3" t="s">
        <v>226</v>
      </c>
      <c r="AD132" s="436" t="s">
        <v>316</v>
      </c>
      <c r="AF132" s="469" t="s">
        <v>365</v>
      </c>
      <c r="AG132" s="472" t="s">
        <v>233</v>
      </c>
      <c r="AH132" s="7">
        <v>1</v>
      </c>
      <c r="AI132" s="6">
        <f t="shared" si="68"/>
        <v>30</v>
      </c>
      <c r="AJ132" s="6">
        <f t="shared" si="69"/>
        <v>0</v>
      </c>
      <c r="AK132" s="6"/>
      <c r="AL132" s="6"/>
      <c r="AM132" s="6"/>
      <c r="AN132" s="6">
        <f t="shared" si="70"/>
        <v>30</v>
      </c>
      <c r="AO132" s="7">
        <f>AJ132/15</f>
        <v>0</v>
      </c>
      <c r="AP132" s="6" t="s">
        <v>30</v>
      </c>
      <c r="AQ132" s="7">
        <f t="shared" si="72"/>
        <v>0</v>
      </c>
    </row>
    <row r="133" spans="1:44" ht="15" customHeight="1" x14ac:dyDescent="0.25">
      <c r="C133" s="8" t="s">
        <v>23</v>
      </c>
      <c r="D133" s="364">
        <f t="shared" ref="D133:M133" si="73">SUM(D125:D132)</f>
        <v>30</v>
      </c>
      <c r="E133" s="363">
        <f t="shared" si="73"/>
        <v>900</v>
      </c>
      <c r="F133" s="363">
        <f t="shared" si="73"/>
        <v>330</v>
      </c>
      <c r="G133" s="363">
        <f t="shared" si="73"/>
        <v>135</v>
      </c>
      <c r="H133" s="363">
        <f t="shared" si="73"/>
        <v>0</v>
      </c>
      <c r="I133" s="363">
        <f t="shared" si="73"/>
        <v>195</v>
      </c>
      <c r="J133" s="363">
        <f t="shared" si="73"/>
        <v>570</v>
      </c>
      <c r="K133" s="363">
        <f t="shared" si="73"/>
        <v>22</v>
      </c>
      <c r="L133" s="363">
        <f t="shared" si="73"/>
        <v>0</v>
      </c>
      <c r="M133" s="363">
        <f t="shared" si="73"/>
        <v>267.49999999999994</v>
      </c>
      <c r="AG133" s="8" t="s">
        <v>23</v>
      </c>
      <c r="AH133" s="364">
        <f t="shared" ref="AH133:AQ133" si="74">SUM(AH125:AH132)</f>
        <v>30</v>
      </c>
      <c r="AI133" s="445">
        <f t="shared" si="74"/>
        <v>900</v>
      </c>
      <c r="AJ133" s="445">
        <f t="shared" si="74"/>
        <v>345</v>
      </c>
      <c r="AK133" s="445">
        <f t="shared" si="74"/>
        <v>135</v>
      </c>
      <c r="AL133" s="445">
        <f t="shared" si="74"/>
        <v>0</v>
      </c>
      <c r="AM133" s="445">
        <f t="shared" si="74"/>
        <v>210</v>
      </c>
      <c r="AN133" s="445">
        <f t="shared" si="74"/>
        <v>555</v>
      </c>
      <c r="AO133" s="445">
        <f t="shared" si="74"/>
        <v>23</v>
      </c>
      <c r="AP133" s="445">
        <f t="shared" si="74"/>
        <v>0</v>
      </c>
      <c r="AQ133" s="445">
        <f t="shared" si="74"/>
        <v>278.33333333333331</v>
      </c>
    </row>
    <row r="134" spans="1:44" ht="15" customHeight="1" x14ac:dyDescent="0.25">
      <c r="C134" s="9" t="s">
        <v>24</v>
      </c>
      <c r="D134" s="10">
        <f>30-D133</f>
        <v>0</v>
      </c>
      <c r="AN134" s="3"/>
      <c r="AO134" s="3"/>
    </row>
    <row r="135" spans="1:44" x14ac:dyDescent="0.25">
      <c r="C135" s="2" t="s">
        <v>214</v>
      </c>
      <c r="AG135" s="2" t="s">
        <v>214</v>
      </c>
      <c r="AH135" s="3"/>
      <c r="AI135" s="3"/>
      <c r="AJ135" s="3"/>
      <c r="AK135" s="3"/>
      <c r="AL135" s="3"/>
      <c r="AM135" s="3"/>
      <c r="AN135" s="3"/>
      <c r="AO135" s="3"/>
    </row>
    <row r="136" spans="1:44" x14ac:dyDescent="0.25">
      <c r="C136" s="1588" t="s">
        <v>0</v>
      </c>
      <c r="D136" s="1589" t="s">
        <v>1</v>
      </c>
      <c r="E136" s="1590" t="s">
        <v>2</v>
      </c>
      <c r="F136" s="1590"/>
      <c r="G136" s="1590"/>
      <c r="H136" s="1590"/>
      <c r="I136" s="1590"/>
      <c r="J136" s="1591"/>
      <c r="K136" s="1589" t="s">
        <v>3</v>
      </c>
      <c r="L136" s="1589" t="s">
        <v>4</v>
      </c>
      <c r="M136" s="1589" t="s">
        <v>5</v>
      </c>
      <c r="AD136" s="240"/>
      <c r="AG136" s="1588" t="s">
        <v>0</v>
      </c>
      <c r="AH136" s="1589" t="s">
        <v>1</v>
      </c>
      <c r="AI136" s="1590" t="s">
        <v>2</v>
      </c>
      <c r="AJ136" s="1590"/>
      <c r="AK136" s="1590"/>
      <c r="AL136" s="1590"/>
      <c r="AM136" s="1590"/>
      <c r="AN136" s="1591"/>
      <c r="AO136" s="1589" t="s">
        <v>3</v>
      </c>
      <c r="AP136" s="1589" t="s">
        <v>4</v>
      </c>
      <c r="AQ136" s="1589" t="s">
        <v>5</v>
      </c>
    </row>
    <row r="137" spans="1:44" x14ac:dyDescent="0.25">
      <c r="C137" s="1588"/>
      <c r="D137" s="1589"/>
      <c r="E137" s="1589" t="s">
        <v>6</v>
      </c>
      <c r="F137" s="1592" t="s">
        <v>7</v>
      </c>
      <c r="G137" s="1592"/>
      <c r="H137" s="1592"/>
      <c r="I137" s="1592"/>
      <c r="J137" s="1589" t="s">
        <v>26</v>
      </c>
      <c r="K137" s="1589"/>
      <c r="L137" s="1589"/>
      <c r="M137" s="1589"/>
      <c r="AD137" s="240"/>
      <c r="AG137" s="1588"/>
      <c r="AH137" s="1589"/>
      <c r="AI137" s="1589" t="s">
        <v>6</v>
      </c>
      <c r="AJ137" s="1592" t="s">
        <v>7</v>
      </c>
      <c r="AK137" s="1592"/>
      <c r="AL137" s="1592"/>
      <c r="AM137" s="1592"/>
      <c r="AN137" s="1589" t="s">
        <v>26</v>
      </c>
      <c r="AO137" s="1589"/>
      <c r="AP137" s="1589"/>
      <c r="AQ137" s="1589"/>
    </row>
    <row r="138" spans="1:44" x14ac:dyDescent="0.25">
      <c r="C138" s="1588"/>
      <c r="D138" s="1589"/>
      <c r="E138" s="1591"/>
      <c r="F138" s="1589" t="s">
        <v>9</v>
      </c>
      <c r="G138" s="1590" t="s">
        <v>10</v>
      </c>
      <c r="H138" s="1591"/>
      <c r="I138" s="1591"/>
      <c r="J138" s="1591"/>
      <c r="K138" s="1589"/>
      <c r="L138" s="1589"/>
      <c r="M138" s="1589"/>
      <c r="AD138" s="240"/>
      <c r="AG138" s="1588"/>
      <c r="AH138" s="1589"/>
      <c r="AI138" s="1591"/>
      <c r="AJ138" s="1589" t="s">
        <v>9</v>
      </c>
      <c r="AK138" s="1590" t="s">
        <v>10</v>
      </c>
      <c r="AL138" s="1591"/>
      <c r="AM138" s="1591"/>
      <c r="AN138" s="1591"/>
      <c r="AO138" s="1589"/>
      <c r="AP138" s="1589"/>
      <c r="AQ138" s="1589"/>
    </row>
    <row r="139" spans="1:44" x14ac:dyDescent="0.25">
      <c r="C139" s="1588"/>
      <c r="D139" s="1589"/>
      <c r="E139" s="1591"/>
      <c r="F139" s="1593"/>
      <c r="G139" s="1589" t="s">
        <v>27</v>
      </c>
      <c r="H139" s="1589" t="s">
        <v>28</v>
      </c>
      <c r="I139" s="1589" t="s">
        <v>29</v>
      </c>
      <c r="J139" s="1591"/>
      <c r="K139" s="1589"/>
      <c r="L139" s="1589"/>
      <c r="M139" s="1589"/>
      <c r="AD139" s="240"/>
      <c r="AG139" s="1588"/>
      <c r="AH139" s="1589"/>
      <c r="AI139" s="1591"/>
      <c r="AJ139" s="1593"/>
      <c r="AK139" s="1589" t="s">
        <v>27</v>
      </c>
      <c r="AL139" s="1589" t="s">
        <v>28</v>
      </c>
      <c r="AM139" s="1589" t="s">
        <v>29</v>
      </c>
      <c r="AN139" s="1591"/>
      <c r="AO139" s="1589"/>
      <c r="AP139" s="1589"/>
      <c r="AQ139" s="1589"/>
    </row>
    <row r="140" spans="1:44" x14ac:dyDescent="0.25">
      <c r="C140" s="1588"/>
      <c r="D140" s="1589"/>
      <c r="E140" s="1591"/>
      <c r="F140" s="1593"/>
      <c r="G140" s="1589"/>
      <c r="H140" s="1589"/>
      <c r="I140" s="1589"/>
      <c r="J140" s="1591"/>
      <c r="K140" s="1589"/>
      <c r="L140" s="1589"/>
      <c r="M140" s="1589"/>
      <c r="AD140" s="240"/>
      <c r="AG140" s="1588"/>
      <c r="AH140" s="1589"/>
      <c r="AI140" s="1591"/>
      <c r="AJ140" s="1593"/>
      <c r="AK140" s="1589"/>
      <c r="AL140" s="1589"/>
      <c r="AM140" s="1589"/>
      <c r="AN140" s="1591"/>
      <c r="AO140" s="1589"/>
      <c r="AP140" s="1589"/>
      <c r="AQ140" s="1589"/>
    </row>
    <row r="141" spans="1:44" x14ac:dyDescent="0.25">
      <c r="C141" s="1588"/>
      <c r="D141" s="1589"/>
      <c r="E141" s="1591"/>
      <c r="F141" s="1593"/>
      <c r="G141" s="1589"/>
      <c r="H141" s="1589"/>
      <c r="I141" s="1589"/>
      <c r="J141" s="1591"/>
      <c r="K141" s="1589"/>
      <c r="L141" s="1589"/>
      <c r="M141" s="1589"/>
      <c r="AD141" s="240"/>
      <c r="AG141" s="1588"/>
      <c r="AH141" s="1589"/>
      <c r="AI141" s="1591"/>
      <c r="AJ141" s="1593"/>
      <c r="AK141" s="1589"/>
      <c r="AL141" s="1589"/>
      <c r="AM141" s="1589"/>
      <c r="AN141" s="1591"/>
      <c r="AO141" s="1589"/>
      <c r="AP141" s="1589"/>
      <c r="AQ141" s="1589"/>
    </row>
    <row r="142" spans="1:44" ht="3.75" customHeight="1" x14ac:dyDescent="0.25">
      <c r="C142" s="1588"/>
      <c r="D142" s="1589"/>
      <c r="E142" s="1591"/>
      <c r="F142" s="1593"/>
      <c r="G142" s="1589"/>
      <c r="H142" s="1589"/>
      <c r="I142" s="1589"/>
      <c r="J142" s="1591"/>
      <c r="K142" s="1589"/>
      <c r="L142" s="1589"/>
      <c r="M142" s="1589"/>
      <c r="AD142" s="240"/>
      <c r="AG142" s="1588"/>
      <c r="AH142" s="1589"/>
      <c r="AI142" s="1591"/>
      <c r="AJ142" s="1593"/>
      <c r="AK142" s="1589"/>
      <c r="AL142" s="1589"/>
      <c r="AM142" s="1589"/>
      <c r="AN142" s="1591"/>
      <c r="AO142" s="1589"/>
      <c r="AP142" s="1589"/>
      <c r="AQ142" s="1589"/>
    </row>
    <row r="143" spans="1:44" x14ac:dyDescent="0.25">
      <c r="A143" s="1" t="s">
        <v>13</v>
      </c>
      <c r="B143" s="1" t="s">
        <v>15</v>
      </c>
      <c r="C143" s="8" t="s">
        <v>148</v>
      </c>
      <c r="D143" s="5">
        <v>6</v>
      </c>
      <c r="E143" s="6">
        <f>D143*30</f>
        <v>180</v>
      </c>
      <c r="F143" s="6">
        <f>G143+H143+I143</f>
        <v>0</v>
      </c>
      <c r="G143" s="6"/>
      <c r="H143" s="6"/>
      <c r="I143" s="6"/>
      <c r="J143" s="6">
        <f>E143-F143</f>
        <v>180</v>
      </c>
      <c r="K143" s="7">
        <f>F143/13</f>
        <v>0</v>
      </c>
      <c r="L143" s="6" t="s">
        <v>30</v>
      </c>
      <c r="M143" s="7">
        <f>F143/E143*100</f>
        <v>0</v>
      </c>
      <c r="N143" s="3" t="s">
        <v>226</v>
      </c>
      <c r="AD143" s="240" t="s">
        <v>316</v>
      </c>
      <c r="AF143" s="469">
        <v>17</v>
      </c>
      <c r="AG143" s="479" t="s">
        <v>148</v>
      </c>
      <c r="AH143" s="5">
        <v>6</v>
      </c>
      <c r="AI143" s="6">
        <f>AH143*30</f>
        <v>180</v>
      </c>
      <c r="AJ143" s="6">
        <f>AK143+AL143+AM143</f>
        <v>0</v>
      </c>
      <c r="AK143" s="6"/>
      <c r="AL143" s="6"/>
      <c r="AM143" s="6"/>
      <c r="AN143" s="6">
        <f>AI143-AJ143</f>
        <v>180</v>
      </c>
      <c r="AO143" s="7">
        <f>AJ143/13</f>
        <v>0</v>
      </c>
      <c r="AP143" s="6" t="s">
        <v>30</v>
      </c>
      <c r="AQ143" s="7">
        <f>AJ143/AI143*100</f>
        <v>0</v>
      </c>
      <c r="AR143" s="3" t="s">
        <v>226</v>
      </c>
    </row>
    <row r="144" spans="1:44" x14ac:dyDescent="0.25">
      <c r="A144" s="1" t="s">
        <v>13</v>
      </c>
      <c r="B144" s="1" t="s">
        <v>15</v>
      </c>
      <c r="C144" s="4" t="s">
        <v>80</v>
      </c>
      <c r="D144" s="7">
        <v>3</v>
      </c>
      <c r="E144" s="6">
        <f t="shared" ref="E144:E149" si="75">D144*30</f>
        <v>90</v>
      </c>
      <c r="F144" s="6">
        <f t="shared" ref="F144:F149" si="76">G144+H144+I144</f>
        <v>0</v>
      </c>
      <c r="G144" s="6"/>
      <c r="H144" s="6"/>
      <c r="I144" s="6"/>
      <c r="J144" s="6">
        <f t="shared" ref="J144:J149" si="77">E144-F144</f>
        <v>90</v>
      </c>
      <c r="K144" s="7">
        <f t="shared" ref="K144:K149" si="78">F144/13</f>
        <v>0</v>
      </c>
      <c r="L144" s="6"/>
      <c r="M144" s="7">
        <f t="shared" ref="M144:M149" si="79">F144/E144*100</f>
        <v>0</v>
      </c>
      <c r="N144" s="3" t="s">
        <v>226</v>
      </c>
      <c r="AD144" s="240"/>
      <c r="AF144" s="469" t="s">
        <v>365</v>
      </c>
      <c r="AG144" s="472" t="s">
        <v>80</v>
      </c>
      <c r="AH144" s="7">
        <v>3</v>
      </c>
      <c r="AI144" s="6">
        <f t="shared" ref="AI144:AI149" si="80">AH144*30</f>
        <v>90</v>
      </c>
      <c r="AJ144" s="6">
        <f t="shared" ref="AJ144:AJ149" si="81">AK144+AL144+AM144</f>
        <v>0</v>
      </c>
      <c r="AK144" s="6"/>
      <c r="AL144" s="6"/>
      <c r="AM144" s="6"/>
      <c r="AN144" s="6">
        <f t="shared" ref="AN144:AN149" si="82">AI144-AJ144</f>
        <v>90</v>
      </c>
      <c r="AO144" s="7">
        <f t="shared" ref="AO144:AO149" si="83">AJ144/13</f>
        <v>0</v>
      </c>
      <c r="AP144" s="6"/>
      <c r="AQ144" s="7">
        <f t="shared" ref="AQ144:AQ149" si="84">AJ144/AI144*100</f>
        <v>0</v>
      </c>
      <c r="AR144" s="3" t="s">
        <v>226</v>
      </c>
    </row>
    <row r="145" spans="1:44" x14ac:dyDescent="0.25">
      <c r="A145" s="1" t="s">
        <v>13</v>
      </c>
      <c r="B145" s="1" t="s">
        <v>15</v>
      </c>
      <c r="C145" s="4" t="s">
        <v>44</v>
      </c>
      <c r="D145" s="7">
        <v>3</v>
      </c>
      <c r="E145" s="6">
        <f t="shared" si="75"/>
        <v>90</v>
      </c>
      <c r="F145" s="6">
        <f t="shared" si="76"/>
        <v>0</v>
      </c>
      <c r="G145" s="6"/>
      <c r="H145" s="6"/>
      <c r="I145" s="6"/>
      <c r="J145" s="6">
        <f t="shared" si="77"/>
        <v>90</v>
      </c>
      <c r="K145" s="7">
        <f t="shared" si="78"/>
        <v>0</v>
      </c>
      <c r="L145" s="6"/>
      <c r="M145" s="7">
        <f t="shared" si="79"/>
        <v>0</v>
      </c>
      <c r="N145" s="3" t="s">
        <v>226</v>
      </c>
      <c r="AD145" s="240"/>
      <c r="AF145" s="469"/>
      <c r="AG145" s="472" t="s">
        <v>44</v>
      </c>
      <c r="AH145" s="7">
        <v>3</v>
      </c>
      <c r="AI145" s="6">
        <f t="shared" si="80"/>
        <v>90</v>
      </c>
      <c r="AJ145" s="6">
        <f t="shared" si="81"/>
        <v>0</v>
      </c>
      <c r="AK145" s="6"/>
      <c r="AL145" s="6"/>
      <c r="AM145" s="6"/>
      <c r="AN145" s="6">
        <f t="shared" si="82"/>
        <v>90</v>
      </c>
      <c r="AO145" s="7">
        <f t="shared" si="83"/>
        <v>0</v>
      </c>
      <c r="AP145" s="6"/>
      <c r="AQ145" s="7">
        <f t="shared" si="84"/>
        <v>0</v>
      </c>
      <c r="AR145" s="3" t="s">
        <v>226</v>
      </c>
    </row>
    <row r="146" spans="1:44" ht="26.25" x14ac:dyDescent="0.25">
      <c r="A146" s="1" t="s">
        <v>17</v>
      </c>
      <c r="B146" s="1" t="s">
        <v>32</v>
      </c>
      <c r="C146" s="4" t="s">
        <v>221</v>
      </c>
      <c r="D146" s="7">
        <v>3</v>
      </c>
      <c r="E146" s="6">
        <f t="shared" si="75"/>
        <v>90</v>
      </c>
      <c r="F146" s="6">
        <f t="shared" si="76"/>
        <v>39</v>
      </c>
      <c r="G146" s="6"/>
      <c r="H146" s="6"/>
      <c r="I146" s="6">
        <v>39</v>
      </c>
      <c r="J146" s="6">
        <f t="shared" si="77"/>
        <v>51</v>
      </c>
      <c r="K146" s="7">
        <f t="shared" si="78"/>
        <v>3</v>
      </c>
      <c r="L146" s="6" t="s">
        <v>30</v>
      </c>
      <c r="M146" s="7">
        <f t="shared" si="79"/>
        <v>43.333333333333336</v>
      </c>
      <c r="N146" s="3" t="s">
        <v>229</v>
      </c>
      <c r="AD146" s="240" t="s">
        <v>313</v>
      </c>
      <c r="AF146" s="471">
        <v>13</v>
      </c>
      <c r="AG146" s="485" t="s">
        <v>358</v>
      </c>
      <c r="AH146" s="7">
        <v>3</v>
      </c>
      <c r="AI146" s="6">
        <f t="shared" si="80"/>
        <v>90</v>
      </c>
      <c r="AJ146" s="6">
        <f t="shared" si="81"/>
        <v>39</v>
      </c>
      <c r="AK146" s="6"/>
      <c r="AL146" s="6"/>
      <c r="AM146" s="6">
        <v>39</v>
      </c>
      <c r="AN146" s="6">
        <f t="shared" si="82"/>
        <v>51</v>
      </c>
      <c r="AO146" s="7">
        <f t="shared" si="83"/>
        <v>3</v>
      </c>
      <c r="AP146" s="6" t="s">
        <v>30</v>
      </c>
      <c r="AQ146" s="7">
        <f t="shared" si="84"/>
        <v>43.333333333333336</v>
      </c>
      <c r="AR146" s="3" t="s">
        <v>229</v>
      </c>
    </row>
    <row r="147" spans="1:44" x14ac:dyDescent="0.25">
      <c r="A147" s="1" t="s">
        <v>13</v>
      </c>
      <c r="B147" s="1" t="s">
        <v>15</v>
      </c>
      <c r="C147" s="4" t="s">
        <v>237</v>
      </c>
      <c r="D147" s="7">
        <v>4</v>
      </c>
      <c r="E147" s="6">
        <f t="shared" si="75"/>
        <v>120</v>
      </c>
      <c r="F147" s="6">
        <f t="shared" si="76"/>
        <v>52</v>
      </c>
      <c r="G147" s="6">
        <v>26</v>
      </c>
      <c r="H147" s="6"/>
      <c r="I147" s="6">
        <v>26</v>
      </c>
      <c r="J147" s="6">
        <f t="shared" si="77"/>
        <v>68</v>
      </c>
      <c r="K147" s="7">
        <f t="shared" si="78"/>
        <v>4</v>
      </c>
      <c r="L147" s="6" t="s">
        <v>19</v>
      </c>
      <c r="M147" s="7">
        <f t="shared" si="79"/>
        <v>43.333333333333336</v>
      </c>
      <c r="N147" s="3" t="s">
        <v>226</v>
      </c>
      <c r="AD147" s="240" t="s">
        <v>316</v>
      </c>
      <c r="AF147" s="469">
        <v>4.5999999999999996</v>
      </c>
      <c r="AG147" s="472" t="s">
        <v>237</v>
      </c>
      <c r="AH147" s="7">
        <v>5</v>
      </c>
      <c r="AI147" s="6">
        <f t="shared" si="80"/>
        <v>150</v>
      </c>
      <c r="AJ147" s="6">
        <f t="shared" si="81"/>
        <v>52</v>
      </c>
      <c r="AK147" s="6">
        <v>26</v>
      </c>
      <c r="AL147" s="6"/>
      <c r="AM147" s="6">
        <v>26</v>
      </c>
      <c r="AN147" s="6">
        <f t="shared" si="82"/>
        <v>98</v>
      </c>
      <c r="AO147" s="7">
        <f t="shared" si="83"/>
        <v>4</v>
      </c>
      <c r="AP147" s="6" t="s">
        <v>19</v>
      </c>
      <c r="AQ147" s="7">
        <f t="shared" si="84"/>
        <v>34.666666666666671</v>
      </c>
      <c r="AR147" s="3" t="s">
        <v>226</v>
      </c>
    </row>
    <row r="148" spans="1:44" ht="26.25" customHeight="1" x14ac:dyDescent="0.25">
      <c r="A148" s="1" t="s">
        <v>13</v>
      </c>
      <c r="B148" s="1" t="s">
        <v>32</v>
      </c>
      <c r="C148" s="4" t="s">
        <v>254</v>
      </c>
      <c r="D148" s="7">
        <v>5</v>
      </c>
      <c r="E148" s="6">
        <f t="shared" si="75"/>
        <v>150</v>
      </c>
      <c r="F148" s="6">
        <f t="shared" si="76"/>
        <v>52</v>
      </c>
      <c r="G148" s="6">
        <v>26</v>
      </c>
      <c r="H148" s="6"/>
      <c r="I148" s="6">
        <v>26</v>
      </c>
      <c r="J148" s="6">
        <f t="shared" si="77"/>
        <v>98</v>
      </c>
      <c r="K148" s="7">
        <f t="shared" si="78"/>
        <v>4</v>
      </c>
      <c r="L148" s="6" t="s">
        <v>19</v>
      </c>
      <c r="M148" s="7">
        <f t="shared" si="79"/>
        <v>34.666666666666671</v>
      </c>
      <c r="N148" s="3" t="s">
        <v>226</v>
      </c>
      <c r="AD148" s="240" t="s">
        <v>316</v>
      </c>
      <c r="AF148" s="471"/>
      <c r="AG148" s="4" t="s">
        <v>377</v>
      </c>
      <c r="AH148" s="7">
        <v>5</v>
      </c>
      <c r="AI148" s="6">
        <f t="shared" si="80"/>
        <v>150</v>
      </c>
      <c r="AJ148" s="6">
        <f t="shared" si="81"/>
        <v>52</v>
      </c>
      <c r="AK148" s="6">
        <v>26</v>
      </c>
      <c r="AL148" s="6"/>
      <c r="AM148" s="6">
        <v>26</v>
      </c>
      <c r="AN148" s="6">
        <f t="shared" si="82"/>
        <v>98</v>
      </c>
      <c r="AO148" s="7">
        <f t="shared" si="83"/>
        <v>4</v>
      </c>
      <c r="AP148" s="6" t="s">
        <v>19</v>
      </c>
      <c r="AQ148" s="7">
        <f t="shared" si="84"/>
        <v>34.666666666666671</v>
      </c>
      <c r="AR148" s="3" t="s">
        <v>226</v>
      </c>
    </row>
    <row r="149" spans="1:44" ht="17.25" customHeight="1" x14ac:dyDescent="0.25">
      <c r="A149" s="1" t="s">
        <v>13</v>
      </c>
      <c r="B149" s="1" t="s">
        <v>32</v>
      </c>
      <c r="C149" s="4" t="s">
        <v>255</v>
      </c>
      <c r="D149" s="7">
        <v>5</v>
      </c>
      <c r="E149" s="6">
        <f t="shared" si="75"/>
        <v>150</v>
      </c>
      <c r="F149" s="6">
        <f t="shared" si="76"/>
        <v>52</v>
      </c>
      <c r="G149" s="6">
        <v>26</v>
      </c>
      <c r="H149" s="6"/>
      <c r="I149" s="6">
        <v>26</v>
      </c>
      <c r="J149" s="6">
        <f t="shared" si="77"/>
        <v>98</v>
      </c>
      <c r="K149" s="7">
        <f t="shared" si="78"/>
        <v>4</v>
      </c>
      <c r="L149" s="6" t="s">
        <v>19</v>
      </c>
      <c r="M149" s="7">
        <f t="shared" si="79"/>
        <v>34.666666666666671</v>
      </c>
      <c r="N149" s="3" t="s">
        <v>226</v>
      </c>
      <c r="AD149" s="240" t="s">
        <v>316</v>
      </c>
      <c r="AF149" s="469"/>
      <c r="AG149" s="4" t="s">
        <v>255</v>
      </c>
      <c r="AH149" s="7">
        <v>5</v>
      </c>
      <c r="AI149" s="6">
        <f t="shared" si="80"/>
        <v>150</v>
      </c>
      <c r="AJ149" s="6">
        <f t="shared" si="81"/>
        <v>52</v>
      </c>
      <c r="AK149" s="6">
        <v>26</v>
      </c>
      <c r="AL149" s="6"/>
      <c r="AM149" s="6">
        <v>26</v>
      </c>
      <c r="AN149" s="6">
        <f t="shared" si="82"/>
        <v>98</v>
      </c>
      <c r="AO149" s="7">
        <f t="shared" si="83"/>
        <v>4</v>
      </c>
      <c r="AP149" s="6" t="s">
        <v>19</v>
      </c>
      <c r="AQ149" s="7">
        <f t="shared" si="84"/>
        <v>34.666666666666671</v>
      </c>
      <c r="AR149" s="3" t="s">
        <v>226</v>
      </c>
    </row>
    <row r="150" spans="1:44" x14ac:dyDescent="0.25">
      <c r="C150" s="8" t="s">
        <v>23</v>
      </c>
      <c r="D150" s="364">
        <f t="shared" ref="D150:M150" si="85">SUM(D143:D149)</f>
        <v>29</v>
      </c>
      <c r="E150" s="363">
        <f t="shared" si="85"/>
        <v>870</v>
      </c>
      <c r="F150" s="363">
        <f t="shared" si="85"/>
        <v>195</v>
      </c>
      <c r="G150" s="363">
        <f t="shared" si="85"/>
        <v>78</v>
      </c>
      <c r="H150" s="363">
        <f t="shared" si="85"/>
        <v>0</v>
      </c>
      <c r="I150" s="363">
        <f t="shared" si="85"/>
        <v>117</v>
      </c>
      <c r="J150" s="363">
        <f t="shared" si="85"/>
        <v>675</v>
      </c>
      <c r="K150" s="363">
        <f t="shared" si="85"/>
        <v>15</v>
      </c>
      <c r="L150" s="363">
        <f t="shared" si="85"/>
        <v>0</v>
      </c>
      <c r="M150" s="363">
        <f t="shared" si="85"/>
        <v>156</v>
      </c>
      <c r="AG150" s="8" t="s">
        <v>23</v>
      </c>
      <c r="AH150" s="364">
        <f t="shared" ref="AH150:AQ150" si="86">SUM(AH143:AH149)</f>
        <v>30</v>
      </c>
      <c r="AI150" s="445">
        <f t="shared" si="86"/>
        <v>900</v>
      </c>
      <c r="AJ150" s="445">
        <f t="shared" si="86"/>
        <v>195</v>
      </c>
      <c r="AK150" s="445">
        <f t="shared" si="86"/>
        <v>78</v>
      </c>
      <c r="AL150" s="445">
        <f t="shared" si="86"/>
        <v>0</v>
      </c>
      <c r="AM150" s="445">
        <f t="shared" si="86"/>
        <v>117</v>
      </c>
      <c r="AN150" s="445">
        <f t="shared" si="86"/>
        <v>705</v>
      </c>
      <c r="AO150" s="445">
        <f t="shared" si="86"/>
        <v>15</v>
      </c>
      <c r="AP150" s="445">
        <f t="shared" si="86"/>
        <v>0</v>
      </c>
      <c r="AQ150" s="445">
        <f t="shared" si="86"/>
        <v>147.33333333333334</v>
      </c>
    </row>
    <row r="151" spans="1:44" x14ac:dyDescent="0.25">
      <c r="C151" s="9" t="s">
        <v>24</v>
      </c>
      <c r="D151" s="12">
        <f>30-D150</f>
        <v>1</v>
      </c>
      <c r="AN151" s="3"/>
      <c r="AO151" s="3"/>
    </row>
    <row r="152" spans="1:44" x14ac:dyDescent="0.25">
      <c r="AN152" s="3"/>
      <c r="AO152" s="3"/>
    </row>
    <row r="153" spans="1:44" x14ac:dyDescent="0.25">
      <c r="C153" s="2" t="s">
        <v>23</v>
      </c>
      <c r="D153" s="13">
        <f>D154+D155</f>
        <v>239</v>
      </c>
      <c r="E153" s="13">
        <f>E154+E155</f>
        <v>7170</v>
      </c>
      <c r="F153" s="14">
        <f>E153/$E$153*100</f>
        <v>100</v>
      </c>
      <c r="G153" s="15"/>
      <c r="H153" s="16"/>
      <c r="I153" s="16"/>
      <c r="J153" s="16"/>
      <c r="K153" s="16"/>
      <c r="L153" s="3" t="s">
        <v>229</v>
      </c>
      <c r="M153" s="3">
        <f ca="1">SUMIF($N$4:$N$150,L153,$D$4:$D$149)</f>
        <v>78.5</v>
      </c>
      <c r="O153" s="370">
        <f ca="1">M153/$M$158</f>
        <v>0.32845188284518828</v>
      </c>
      <c r="AG153" s="376"/>
      <c r="AN153" s="3"/>
      <c r="AO153" s="3"/>
    </row>
    <row r="154" spans="1:44" x14ac:dyDescent="0.25">
      <c r="B154" s="1" t="s">
        <v>15</v>
      </c>
      <c r="C154" s="2" t="s">
        <v>45</v>
      </c>
      <c r="D154" s="14">
        <f>SUMIF(B$11:B$149,B154,D$11:D$149)</f>
        <v>179.5</v>
      </c>
      <c r="E154" s="1">
        <f>D154*30</f>
        <v>5385</v>
      </c>
      <c r="F154" s="14">
        <f>E154/E$153*100</f>
        <v>75.104602510460253</v>
      </c>
      <c r="G154" s="1"/>
      <c r="I154" s="17"/>
      <c r="J154" s="17"/>
      <c r="K154" s="17"/>
      <c r="L154" s="3" t="s">
        <v>226</v>
      </c>
      <c r="M154" s="3">
        <f ca="1">SUMIF($N$4:$N$150,L154,$D$4:$D$149)</f>
        <v>120</v>
      </c>
      <c r="O154" s="370">
        <f ca="1">M154/$M$158</f>
        <v>0.502092050209205</v>
      </c>
      <c r="AN154" s="3"/>
      <c r="AO154" s="3"/>
    </row>
    <row r="155" spans="1:44" x14ac:dyDescent="0.25">
      <c r="B155" s="1" t="s">
        <v>32</v>
      </c>
      <c r="C155" s="2" t="s">
        <v>46</v>
      </c>
      <c r="D155" s="14">
        <f>SUMIF(B$11:B$149,B155,D$11:D$149)</f>
        <v>59.5</v>
      </c>
      <c r="E155" s="1">
        <f t="shared" ref="E155:E162" si="87">D155*30</f>
        <v>1785</v>
      </c>
      <c r="F155" s="338">
        <f>E155/E$153*100</f>
        <v>24.89539748953975</v>
      </c>
      <c r="G155" s="1"/>
      <c r="K155" s="17"/>
      <c r="L155" s="3" t="s">
        <v>228</v>
      </c>
      <c r="M155" s="3">
        <f ca="1">SUMIF($N$4:$N$150,L155,$D$4:$D$149)</f>
        <v>16.5</v>
      </c>
      <c r="O155" s="370">
        <f ca="1">M155/$M$158</f>
        <v>6.903765690376569E-2</v>
      </c>
      <c r="AN155" s="3"/>
      <c r="AO155" s="3"/>
    </row>
    <row r="156" spans="1:44" x14ac:dyDescent="0.25">
      <c r="D156" s="1"/>
      <c r="E156" s="1"/>
      <c r="F156" s="1"/>
      <c r="G156" s="1"/>
      <c r="L156" s="3" t="s">
        <v>225</v>
      </c>
      <c r="M156" s="3">
        <f ca="1">SUMIF($N$4:$N$150,L156,$D$4:$D$149)</f>
        <v>9</v>
      </c>
      <c r="O156" s="370">
        <f ca="1">M156/$M$158</f>
        <v>3.7656903765690378E-2</v>
      </c>
      <c r="AN156" s="3"/>
      <c r="AO156" s="3"/>
    </row>
    <row r="157" spans="1:44" x14ac:dyDescent="0.25">
      <c r="C157" s="2" t="s">
        <v>199</v>
      </c>
      <c r="D157" s="18">
        <f>D158+D159</f>
        <v>101.5</v>
      </c>
      <c r="E157" s="18">
        <f>E158+E159</f>
        <v>3045</v>
      </c>
      <c r="F157" s="14">
        <f>E157/$E$157*100</f>
        <v>100</v>
      </c>
      <c r="G157" s="1"/>
      <c r="L157" s="3" t="s">
        <v>227</v>
      </c>
      <c r="M157" s="3">
        <f ca="1">SUMIF($N$4:$N$150,L157,$D$4:$D$149)</f>
        <v>15</v>
      </c>
      <c r="O157" s="370">
        <f ca="1">M157/$M$158</f>
        <v>6.2761506276150625E-2</v>
      </c>
      <c r="AN157" s="3"/>
      <c r="AO157" s="3"/>
    </row>
    <row r="158" spans="1:44" x14ac:dyDescent="0.25">
      <c r="A158" s="1" t="s">
        <v>17</v>
      </c>
      <c r="B158" s="1" t="s">
        <v>15</v>
      </c>
      <c r="C158" s="2" t="s">
        <v>45</v>
      </c>
      <c r="D158" s="1">
        <f>SUMIFS(D$11:D$149,A$11:A$149,A158,B$11:B$149,B158)</f>
        <v>82</v>
      </c>
      <c r="E158" s="1">
        <f t="shared" si="87"/>
        <v>2460</v>
      </c>
      <c r="F158" s="14">
        <f>E158/E$157*100</f>
        <v>80.78817733990148</v>
      </c>
      <c r="G158" s="1"/>
      <c r="M158" s="3">
        <f ca="1">SUM(M153:M157)</f>
        <v>239</v>
      </c>
      <c r="O158" s="370">
        <f ca="1">SUM(O153:O157)</f>
        <v>1</v>
      </c>
      <c r="AN158" s="3"/>
      <c r="AO158" s="3"/>
    </row>
    <row r="159" spans="1:44" x14ac:dyDescent="0.25">
      <c r="A159" s="1" t="s">
        <v>17</v>
      </c>
      <c r="B159" s="1" t="s">
        <v>32</v>
      </c>
      <c r="C159" s="2" t="s">
        <v>46</v>
      </c>
      <c r="D159" s="1">
        <f>SUMIFS(D$11:D$149,A$11:A$149,A159,B$11:B$149,B159)</f>
        <v>19.5</v>
      </c>
      <c r="E159" s="1">
        <f t="shared" si="87"/>
        <v>585</v>
      </c>
      <c r="F159" s="14">
        <f>E159/E$157*100</f>
        <v>19.21182266009852</v>
      </c>
      <c r="G159" s="1"/>
      <c r="AN159" s="3"/>
      <c r="AO159" s="3"/>
    </row>
    <row r="160" spans="1:44" x14ac:dyDescent="0.25">
      <c r="C160" s="2" t="s">
        <v>200</v>
      </c>
      <c r="D160" s="18">
        <f>D161+D162</f>
        <v>137.5</v>
      </c>
      <c r="E160" s="18">
        <f>E161+E162</f>
        <v>4125</v>
      </c>
      <c r="F160" s="18">
        <f>E160/$E$160*100</f>
        <v>100</v>
      </c>
      <c r="AN160" s="3"/>
      <c r="AO160" s="3"/>
    </row>
    <row r="161" spans="1:41" ht="15.75" x14ac:dyDescent="0.25">
      <c r="A161" s="1" t="s">
        <v>13</v>
      </c>
      <c r="B161" s="1" t="s">
        <v>15</v>
      </c>
      <c r="C161" s="2" t="s">
        <v>45</v>
      </c>
      <c r="D161" s="1">
        <f>SUMIFS(D$11:D$149,A$11:A$149,A161,B$11:B$149,B161)</f>
        <v>97.5</v>
      </c>
      <c r="E161" s="1">
        <f t="shared" si="87"/>
        <v>2925</v>
      </c>
      <c r="F161" s="3">
        <f>E161/E$160*100</f>
        <v>70.909090909090907</v>
      </c>
      <c r="AD161" s="437"/>
      <c r="AE161" s="75" t="s">
        <v>323</v>
      </c>
      <c r="AF161" s="465" t="s">
        <v>324</v>
      </c>
      <c r="AG161" s="75" t="s">
        <v>325</v>
      </c>
      <c r="AH161" s="75" t="s">
        <v>326</v>
      </c>
      <c r="AN161" s="3"/>
      <c r="AO161" s="3"/>
    </row>
    <row r="162" spans="1:41" ht="15.75" x14ac:dyDescent="0.25">
      <c r="A162" s="1" t="s">
        <v>13</v>
      </c>
      <c r="B162" s="1" t="s">
        <v>32</v>
      </c>
      <c r="C162" s="2" t="s">
        <v>46</v>
      </c>
      <c r="D162" s="1">
        <f>SUMIFS(D$11:D$149,A$11:A$149,A162,B$11:B$149,B162)</f>
        <v>40</v>
      </c>
      <c r="E162" s="1">
        <f t="shared" si="87"/>
        <v>1200</v>
      </c>
      <c r="F162" s="17">
        <f>E162/E$160*100</f>
        <v>29.09090909090909</v>
      </c>
      <c r="AD162" s="438" t="s">
        <v>327</v>
      </c>
      <c r="AE162" s="434">
        <f>SUMIF(AD$11:AD$35,AD162,D$11:D$35)</f>
        <v>0</v>
      </c>
      <c r="AF162" s="466">
        <f>SUMIF(AD$49:AD$74,AD162,D$49:D$74)</f>
        <v>0</v>
      </c>
      <c r="AG162" s="3">
        <f>SUMIF(AD$88:AD$114,AD162,D$88:D$114)</f>
        <v>0</v>
      </c>
      <c r="AH162" s="3">
        <f t="shared" ref="AH162:AH178" si="88">SUMIF(AD$125:AD$152,AD162,D$125:D$152)</f>
        <v>0</v>
      </c>
      <c r="AN162" s="3"/>
      <c r="AO162" s="3"/>
    </row>
    <row r="163" spans="1:41" ht="15.75" x14ac:dyDescent="0.25">
      <c r="AD163" s="438" t="s">
        <v>328</v>
      </c>
      <c r="AE163" s="434">
        <f t="shared" ref="AE163:AE186" si="89">SUMIF(AD$11:AD$35,AD163,D$11:D$35)</f>
        <v>0</v>
      </c>
      <c r="AF163" s="466">
        <f t="shared" ref="AF163:AF186" si="90">SUMIF(AD$49:AD$74,AD163,D$49:D$74)</f>
        <v>0</v>
      </c>
      <c r="AG163" s="3">
        <f t="shared" ref="AG163:AG186" si="91">SUMIF(AD$88:AD$114,AD163,D$88:D$114)</f>
        <v>0</v>
      </c>
      <c r="AH163" s="3">
        <f t="shared" si="88"/>
        <v>0</v>
      </c>
      <c r="AJ163" s="240"/>
    </row>
    <row r="164" spans="1:41" ht="15.75" x14ac:dyDescent="0.25">
      <c r="AD164" s="438" t="s">
        <v>329</v>
      </c>
      <c r="AE164" s="434">
        <f t="shared" si="89"/>
        <v>0</v>
      </c>
      <c r="AF164" s="466">
        <f t="shared" si="90"/>
        <v>0</v>
      </c>
      <c r="AG164" s="3">
        <f t="shared" si="91"/>
        <v>0</v>
      </c>
      <c r="AH164" s="3">
        <f t="shared" si="88"/>
        <v>0</v>
      </c>
      <c r="AJ164" s="240"/>
    </row>
    <row r="165" spans="1:41" ht="15.75" x14ac:dyDescent="0.25">
      <c r="AD165" s="438" t="s">
        <v>330</v>
      </c>
      <c r="AE165" s="434">
        <f t="shared" si="89"/>
        <v>0</v>
      </c>
      <c r="AF165" s="466">
        <f t="shared" si="90"/>
        <v>0</v>
      </c>
      <c r="AG165" s="3">
        <f t="shared" si="91"/>
        <v>0</v>
      </c>
      <c r="AH165" s="3">
        <f t="shared" si="88"/>
        <v>0</v>
      </c>
      <c r="AJ165" s="240"/>
    </row>
    <row r="166" spans="1:41" ht="15.75" x14ac:dyDescent="0.25">
      <c r="AD166" s="438" t="s">
        <v>331</v>
      </c>
      <c r="AE166" s="434">
        <f t="shared" si="89"/>
        <v>0</v>
      </c>
      <c r="AF166" s="466">
        <f t="shared" si="90"/>
        <v>0</v>
      </c>
      <c r="AG166" s="3">
        <f t="shared" si="91"/>
        <v>0</v>
      </c>
      <c r="AH166" s="3">
        <f t="shared" si="88"/>
        <v>0</v>
      </c>
      <c r="AJ166" s="240"/>
    </row>
    <row r="167" spans="1:41" ht="15.75" x14ac:dyDescent="0.25">
      <c r="AD167" s="438" t="s">
        <v>317</v>
      </c>
      <c r="AE167" s="434">
        <f t="shared" si="89"/>
        <v>5</v>
      </c>
      <c r="AF167" s="466">
        <f t="shared" si="90"/>
        <v>0</v>
      </c>
      <c r="AG167" s="3">
        <f t="shared" si="91"/>
        <v>0</v>
      </c>
      <c r="AH167" s="3">
        <f t="shared" si="88"/>
        <v>0</v>
      </c>
      <c r="AJ167" s="240"/>
    </row>
    <row r="168" spans="1:41" ht="15.75" x14ac:dyDescent="0.25">
      <c r="AD168" s="438" t="s">
        <v>332</v>
      </c>
      <c r="AE168" s="434">
        <f t="shared" si="89"/>
        <v>0</v>
      </c>
      <c r="AF168" s="466">
        <f t="shared" si="90"/>
        <v>0</v>
      </c>
      <c r="AG168" s="3">
        <f t="shared" si="91"/>
        <v>0</v>
      </c>
      <c r="AH168" s="3">
        <f t="shared" si="88"/>
        <v>0</v>
      </c>
      <c r="AJ168" s="240"/>
    </row>
    <row r="169" spans="1:41" ht="15.75" x14ac:dyDescent="0.25">
      <c r="AD169" s="438" t="s">
        <v>333</v>
      </c>
      <c r="AE169" s="434">
        <f t="shared" si="89"/>
        <v>0</v>
      </c>
      <c r="AF169" s="466">
        <f t="shared" si="90"/>
        <v>0</v>
      </c>
      <c r="AG169" s="3">
        <f t="shared" si="91"/>
        <v>0</v>
      </c>
      <c r="AH169" s="3">
        <f t="shared" si="88"/>
        <v>0</v>
      </c>
      <c r="AJ169" s="240"/>
    </row>
    <row r="170" spans="1:41" ht="15.75" x14ac:dyDescent="0.25">
      <c r="AD170" s="438" t="s">
        <v>334</v>
      </c>
      <c r="AE170" s="434">
        <f t="shared" si="89"/>
        <v>0</v>
      </c>
      <c r="AF170" s="466">
        <f t="shared" si="90"/>
        <v>0</v>
      </c>
      <c r="AG170" s="3">
        <f t="shared" si="91"/>
        <v>0</v>
      </c>
      <c r="AH170" s="3">
        <f t="shared" si="88"/>
        <v>0</v>
      </c>
      <c r="AJ170" s="240"/>
    </row>
    <row r="171" spans="1:41" ht="15.75" x14ac:dyDescent="0.25">
      <c r="AD171" s="438" t="s">
        <v>315</v>
      </c>
      <c r="AE171" s="434">
        <f t="shared" si="89"/>
        <v>12</v>
      </c>
      <c r="AF171" s="466">
        <f t="shared" si="90"/>
        <v>0</v>
      </c>
      <c r="AG171" s="3">
        <f t="shared" si="91"/>
        <v>0</v>
      </c>
      <c r="AH171" s="3">
        <f t="shared" si="88"/>
        <v>0</v>
      </c>
      <c r="AJ171" s="240"/>
    </row>
    <row r="172" spans="1:41" ht="15.75" x14ac:dyDescent="0.25">
      <c r="AD172" s="438" t="s">
        <v>335</v>
      </c>
      <c r="AE172" s="434">
        <f t="shared" si="89"/>
        <v>0</v>
      </c>
      <c r="AF172" s="466">
        <f t="shared" si="90"/>
        <v>0</v>
      </c>
      <c r="AG172" s="3">
        <f t="shared" si="91"/>
        <v>0</v>
      </c>
      <c r="AH172" s="3">
        <f t="shared" si="88"/>
        <v>0</v>
      </c>
      <c r="AJ172" s="240"/>
    </row>
    <row r="173" spans="1:41" ht="15.75" x14ac:dyDescent="0.25">
      <c r="AD173" s="438" t="s">
        <v>336</v>
      </c>
      <c r="AE173" s="434">
        <f t="shared" si="89"/>
        <v>0</v>
      </c>
      <c r="AF173" s="466">
        <f t="shared" si="90"/>
        <v>0</v>
      </c>
      <c r="AG173" s="3">
        <f t="shared" si="91"/>
        <v>0</v>
      </c>
      <c r="AH173" s="3">
        <f t="shared" si="88"/>
        <v>0</v>
      </c>
      <c r="AJ173" s="240"/>
    </row>
    <row r="174" spans="1:41" ht="15.75" x14ac:dyDescent="0.25">
      <c r="AD174" s="438" t="s">
        <v>337</v>
      </c>
      <c r="AE174" s="434">
        <f t="shared" si="89"/>
        <v>0</v>
      </c>
      <c r="AF174" s="466">
        <f t="shared" si="90"/>
        <v>0</v>
      </c>
      <c r="AG174" s="3">
        <f t="shared" si="91"/>
        <v>0</v>
      </c>
      <c r="AH174" s="3">
        <f t="shared" si="88"/>
        <v>0</v>
      </c>
      <c r="AJ174" s="240"/>
    </row>
    <row r="175" spans="1:41" ht="15.75" x14ac:dyDescent="0.25">
      <c r="AD175" s="438" t="s">
        <v>338</v>
      </c>
      <c r="AE175" s="434">
        <f t="shared" si="89"/>
        <v>0</v>
      </c>
      <c r="AF175" s="466">
        <f t="shared" si="90"/>
        <v>0</v>
      </c>
      <c r="AG175" s="3">
        <f t="shared" si="91"/>
        <v>0</v>
      </c>
      <c r="AH175" s="3">
        <f t="shared" si="88"/>
        <v>0</v>
      </c>
      <c r="AJ175" s="240"/>
    </row>
    <row r="176" spans="1:41" ht="15.75" x14ac:dyDescent="0.25">
      <c r="AD176" s="438" t="s">
        <v>339</v>
      </c>
      <c r="AE176" s="434">
        <f t="shared" si="89"/>
        <v>0</v>
      </c>
      <c r="AF176" s="466">
        <f t="shared" si="90"/>
        <v>0</v>
      </c>
      <c r="AG176" s="3">
        <f t="shared" si="91"/>
        <v>0</v>
      </c>
      <c r="AH176" s="3">
        <f t="shared" si="88"/>
        <v>0</v>
      </c>
      <c r="AJ176" s="240"/>
    </row>
    <row r="177" spans="30:36" ht="15.75" x14ac:dyDescent="0.25">
      <c r="AD177" s="438" t="s">
        <v>340</v>
      </c>
      <c r="AE177" s="434">
        <f t="shared" si="89"/>
        <v>0</v>
      </c>
      <c r="AF177" s="466">
        <f t="shared" si="90"/>
        <v>0</v>
      </c>
      <c r="AG177" s="3">
        <f t="shared" si="91"/>
        <v>0</v>
      </c>
      <c r="AH177" s="3">
        <f t="shared" si="88"/>
        <v>0</v>
      </c>
      <c r="AJ177" s="240"/>
    </row>
    <row r="178" spans="30:36" ht="15.75" x14ac:dyDescent="0.25">
      <c r="AD178" s="438" t="s">
        <v>341</v>
      </c>
      <c r="AE178" s="434">
        <f t="shared" si="89"/>
        <v>0</v>
      </c>
      <c r="AF178" s="466">
        <f t="shared" si="90"/>
        <v>0</v>
      </c>
      <c r="AG178" s="3">
        <f t="shared" si="91"/>
        <v>0</v>
      </c>
      <c r="AH178" s="3">
        <f t="shared" si="88"/>
        <v>0</v>
      </c>
      <c r="AJ178" s="240"/>
    </row>
    <row r="179" spans="30:36" ht="15.75" x14ac:dyDescent="0.25">
      <c r="AD179" s="438" t="s">
        <v>321</v>
      </c>
      <c r="AE179" s="434">
        <f t="shared" si="89"/>
        <v>0</v>
      </c>
      <c r="AF179" s="466">
        <f t="shared" si="90"/>
        <v>0</v>
      </c>
      <c r="AG179" s="3">
        <f t="shared" si="91"/>
        <v>0</v>
      </c>
      <c r="AH179" s="3">
        <f>SUMIF(AD$125:AD$152,AD179,D$125:D$152)+0.3</f>
        <v>3.3</v>
      </c>
      <c r="AJ179" s="240"/>
    </row>
    <row r="180" spans="30:36" ht="15.75" x14ac:dyDescent="0.25">
      <c r="AD180" s="438" t="s">
        <v>320</v>
      </c>
      <c r="AE180" s="434">
        <f t="shared" si="89"/>
        <v>0</v>
      </c>
      <c r="AF180" s="466">
        <f t="shared" si="90"/>
        <v>4</v>
      </c>
      <c r="AG180" s="3">
        <f t="shared" si="91"/>
        <v>5</v>
      </c>
      <c r="AH180" s="3">
        <f>SUMIF(AD$125:AD$152,AD180,D$125:D$152)</f>
        <v>0</v>
      </c>
      <c r="AJ180" s="240"/>
    </row>
    <row r="181" spans="30:36" ht="15.75" x14ac:dyDescent="0.25">
      <c r="AD181" s="438" t="s">
        <v>318</v>
      </c>
      <c r="AE181" s="434">
        <f t="shared" si="89"/>
        <v>0</v>
      </c>
      <c r="AF181" s="466">
        <f t="shared" si="90"/>
        <v>10</v>
      </c>
      <c r="AG181" s="3">
        <f t="shared" si="91"/>
        <v>0</v>
      </c>
      <c r="AH181" s="3">
        <f>SUMIF(AD$125:AD$152,AD181,D$125:D$152)</f>
        <v>5</v>
      </c>
      <c r="AJ181" s="240"/>
    </row>
    <row r="182" spans="30:36" ht="15.75" x14ac:dyDescent="0.25">
      <c r="AD182" s="438" t="s">
        <v>316</v>
      </c>
      <c r="AE182" s="434">
        <f t="shared" si="89"/>
        <v>16.5</v>
      </c>
      <c r="AF182" s="466">
        <f t="shared" si="90"/>
        <v>15.5</v>
      </c>
      <c r="AG182" s="3">
        <f t="shared" si="91"/>
        <v>55</v>
      </c>
      <c r="AH182" s="3">
        <f>SUMIF(AD$125:AD$152,AD182,D$125:D$152)+5.7</f>
        <v>44.7</v>
      </c>
      <c r="AJ182" s="240"/>
    </row>
    <row r="183" spans="30:36" ht="15.75" x14ac:dyDescent="0.25">
      <c r="AD183" s="438" t="s">
        <v>313</v>
      </c>
      <c r="AE183" s="434">
        <f t="shared" si="89"/>
        <v>9</v>
      </c>
      <c r="AF183" s="466">
        <f t="shared" si="90"/>
        <v>7</v>
      </c>
      <c r="AG183" s="3">
        <f t="shared" si="91"/>
        <v>0</v>
      </c>
      <c r="AH183" s="3">
        <f>SUMIF(AD$125:AD$152,AD183,D$125:D$152)</f>
        <v>6</v>
      </c>
      <c r="AJ183" s="240"/>
    </row>
    <row r="184" spans="30:36" ht="15.75" x14ac:dyDescent="0.25">
      <c r="AD184" s="438" t="s">
        <v>314</v>
      </c>
      <c r="AE184" s="434">
        <f t="shared" si="89"/>
        <v>11</v>
      </c>
      <c r="AF184" s="466">
        <f t="shared" si="90"/>
        <v>0</v>
      </c>
      <c r="AG184" s="3">
        <f t="shared" si="91"/>
        <v>0</v>
      </c>
      <c r="AH184" s="3">
        <f>SUMIF(AD$125:AD$152,AD184,D$125:D$152)</f>
        <v>0</v>
      </c>
      <c r="AJ184" s="240"/>
    </row>
    <row r="185" spans="30:36" ht="15.75" x14ac:dyDescent="0.25">
      <c r="AD185" s="438" t="s">
        <v>322</v>
      </c>
      <c r="AE185" s="434">
        <f t="shared" si="89"/>
        <v>6.5</v>
      </c>
      <c r="AF185" s="466">
        <f t="shared" si="90"/>
        <v>7</v>
      </c>
      <c r="AG185" s="3">
        <f t="shared" si="91"/>
        <v>0</v>
      </c>
      <c r="AH185" s="3">
        <f>SUMIF(AD$125:AD$152,AD185,D$125:D$152)</f>
        <v>0</v>
      </c>
      <c r="AJ185" s="240"/>
    </row>
    <row r="186" spans="30:36" x14ac:dyDescent="0.25">
      <c r="AD186" s="439" t="s">
        <v>319</v>
      </c>
      <c r="AE186" s="434">
        <f t="shared" si="89"/>
        <v>0</v>
      </c>
      <c r="AF186" s="466">
        <f t="shared" si="90"/>
        <v>16.5</v>
      </c>
      <c r="AG186" s="3">
        <f t="shared" si="91"/>
        <v>0</v>
      </c>
      <c r="AH186" s="3">
        <f>SUMIF(AD$125:AD$152,AD186,D$125:D$152)</f>
        <v>0</v>
      </c>
      <c r="AJ186" s="240"/>
    </row>
    <row r="187" spans="30:36" x14ac:dyDescent="0.25">
      <c r="AD187" s="440"/>
      <c r="AE187" s="441">
        <f>SUM(AE162:AE186)</f>
        <v>60</v>
      </c>
      <c r="AF187" s="467">
        <f>SUM(AF162:AF186)</f>
        <v>60</v>
      </c>
      <c r="AG187" s="441">
        <f>SUM(AG162:AG186)</f>
        <v>60</v>
      </c>
      <c r="AH187" s="441">
        <f>SUM(AH162:AH186)</f>
        <v>59</v>
      </c>
      <c r="AI187" s="441"/>
      <c r="AJ187" s="441"/>
    </row>
  </sheetData>
  <mergeCells count="225">
    <mergeCell ref="M136:M142"/>
    <mergeCell ref="E137:E142"/>
    <mergeCell ref="F137:I137"/>
    <mergeCell ref="J137:J142"/>
    <mergeCell ref="F138:F142"/>
    <mergeCell ref="G138:I138"/>
    <mergeCell ref="G139:G142"/>
    <mergeCell ref="H139:H142"/>
    <mergeCell ref="I139:I142"/>
    <mergeCell ref="I84:I87"/>
    <mergeCell ref="M118:M124"/>
    <mergeCell ref="E119:E124"/>
    <mergeCell ref="F119:I119"/>
    <mergeCell ref="J119:J124"/>
    <mergeCell ref="F120:F124"/>
    <mergeCell ref="G120:I120"/>
    <mergeCell ref="G121:G124"/>
    <mergeCell ref="H121:H124"/>
    <mergeCell ref="I121:I124"/>
    <mergeCell ref="M99:M105"/>
    <mergeCell ref="E100:E105"/>
    <mergeCell ref="M81:M87"/>
    <mergeCell ref="C4:C10"/>
    <mergeCell ref="D4:D10"/>
    <mergeCell ref="E4:J4"/>
    <mergeCell ref="K4:K10"/>
    <mergeCell ref="L4:L10"/>
    <mergeCell ref="M4:M10"/>
    <mergeCell ref="E5:E10"/>
    <mergeCell ref="F5:I5"/>
    <mergeCell ref="J5:J10"/>
    <mergeCell ref="F6:F10"/>
    <mergeCell ref="G6:I6"/>
    <mergeCell ref="G7:G10"/>
    <mergeCell ref="H7:H10"/>
    <mergeCell ref="I7:I10"/>
    <mergeCell ref="C118:C124"/>
    <mergeCell ref="D118:D124"/>
    <mergeCell ref="E118:J118"/>
    <mergeCell ref="K118:K124"/>
    <mergeCell ref="L118:L124"/>
    <mergeCell ref="C136:C142"/>
    <mergeCell ref="D136:D142"/>
    <mergeCell ref="E136:J136"/>
    <mergeCell ref="K136:K142"/>
    <mergeCell ref="L136:L142"/>
    <mergeCell ref="C81:C87"/>
    <mergeCell ref="D81:D87"/>
    <mergeCell ref="E81:J81"/>
    <mergeCell ref="K81:K87"/>
    <mergeCell ref="L81:L87"/>
    <mergeCell ref="C99:C105"/>
    <mergeCell ref="D99:D105"/>
    <mergeCell ref="F100:I100"/>
    <mergeCell ref="J100:J105"/>
    <mergeCell ref="F101:F105"/>
    <mergeCell ref="G101:I101"/>
    <mergeCell ref="G102:G105"/>
    <mergeCell ref="H102:H105"/>
    <mergeCell ref="I102:I105"/>
    <mergeCell ref="E99:J99"/>
    <mergeCell ref="K99:K105"/>
    <mergeCell ref="L99:L105"/>
    <mergeCell ref="E82:E87"/>
    <mergeCell ref="F82:I82"/>
    <mergeCell ref="J82:J87"/>
    <mergeCell ref="F83:F87"/>
    <mergeCell ref="G83:I83"/>
    <mergeCell ref="G84:G87"/>
    <mergeCell ref="H84:H87"/>
    <mergeCell ref="H45:H48"/>
    <mergeCell ref="M60:M66"/>
    <mergeCell ref="I45:I48"/>
    <mergeCell ref="C42:C48"/>
    <mergeCell ref="D42:D48"/>
    <mergeCell ref="E42:J42"/>
    <mergeCell ref="E61:E66"/>
    <mergeCell ref="F61:I61"/>
    <mergeCell ref="J61:J66"/>
    <mergeCell ref="F62:F66"/>
    <mergeCell ref="G62:I62"/>
    <mergeCell ref="G63:G66"/>
    <mergeCell ref="H63:H66"/>
    <mergeCell ref="I63:I66"/>
    <mergeCell ref="C60:C66"/>
    <mergeCell ref="D60:D66"/>
    <mergeCell ref="E60:J60"/>
    <mergeCell ref="K60:K66"/>
    <mergeCell ref="L60:L66"/>
    <mergeCell ref="C1:M1"/>
    <mergeCell ref="C21:C27"/>
    <mergeCell ref="D21:D27"/>
    <mergeCell ref="E21:J21"/>
    <mergeCell ref="I24:I27"/>
    <mergeCell ref="K42:K48"/>
    <mergeCell ref="L42:L48"/>
    <mergeCell ref="M42:M48"/>
    <mergeCell ref="E43:E48"/>
    <mergeCell ref="F43:I43"/>
    <mergeCell ref="J43:J48"/>
    <mergeCell ref="F44:F48"/>
    <mergeCell ref="K21:K27"/>
    <mergeCell ref="L21:L27"/>
    <mergeCell ref="M21:M27"/>
    <mergeCell ref="E22:E27"/>
    <mergeCell ref="F22:I22"/>
    <mergeCell ref="J22:J27"/>
    <mergeCell ref="F23:F27"/>
    <mergeCell ref="G23:I23"/>
    <mergeCell ref="G24:G27"/>
    <mergeCell ref="H24:H27"/>
    <mergeCell ref="G44:I44"/>
    <mergeCell ref="G45:G48"/>
    <mergeCell ref="AG4:AG10"/>
    <mergeCell ref="AH4:AH10"/>
    <mergeCell ref="AI4:AN4"/>
    <mergeCell ref="AO4:AO10"/>
    <mergeCell ref="AP4:AP10"/>
    <mergeCell ref="AQ4:AQ10"/>
    <mergeCell ref="AI5:AI10"/>
    <mergeCell ref="AJ5:AM5"/>
    <mergeCell ref="AN5:AN10"/>
    <mergeCell ref="AJ6:AJ10"/>
    <mergeCell ref="AK6:AM6"/>
    <mergeCell ref="AK7:AK10"/>
    <mergeCell ref="AL7:AL10"/>
    <mergeCell ref="AM7:AM10"/>
    <mergeCell ref="AG21:AG27"/>
    <mergeCell ref="AH21:AH27"/>
    <mergeCell ref="AI21:AN21"/>
    <mergeCell ref="AO21:AO27"/>
    <mergeCell ref="AP21:AP27"/>
    <mergeCell ref="AQ21:AQ27"/>
    <mergeCell ref="AI22:AI27"/>
    <mergeCell ref="AJ22:AM22"/>
    <mergeCell ref="AN22:AN27"/>
    <mergeCell ref="AJ23:AJ27"/>
    <mergeCell ref="AK23:AM23"/>
    <mergeCell ref="AK24:AK27"/>
    <mergeCell ref="AL24:AL27"/>
    <mergeCell ref="AM24:AM27"/>
    <mergeCell ref="AG42:AG48"/>
    <mergeCell ref="AH42:AH48"/>
    <mergeCell ref="AI42:AN42"/>
    <mergeCell ref="AO42:AO48"/>
    <mergeCell ref="AP42:AP48"/>
    <mergeCell ref="AQ42:AQ48"/>
    <mergeCell ref="AI43:AI48"/>
    <mergeCell ref="AJ43:AM43"/>
    <mergeCell ref="AN43:AN48"/>
    <mergeCell ref="AJ44:AJ48"/>
    <mergeCell ref="AK44:AM44"/>
    <mergeCell ref="AK45:AK48"/>
    <mergeCell ref="AL45:AL48"/>
    <mergeCell ref="AM45:AM48"/>
    <mergeCell ref="AG60:AG66"/>
    <mergeCell ref="AH60:AH66"/>
    <mergeCell ref="AI60:AN60"/>
    <mergeCell ref="AO60:AO66"/>
    <mergeCell ref="AP60:AP66"/>
    <mergeCell ref="AQ60:AQ66"/>
    <mergeCell ref="AI61:AI66"/>
    <mergeCell ref="AJ61:AM61"/>
    <mergeCell ref="AN61:AN66"/>
    <mergeCell ref="AJ62:AJ66"/>
    <mergeCell ref="AK62:AM62"/>
    <mergeCell ref="AK63:AK66"/>
    <mergeCell ref="AL63:AL66"/>
    <mergeCell ref="AM63:AM66"/>
    <mergeCell ref="AG81:AG87"/>
    <mergeCell ref="AH81:AH87"/>
    <mergeCell ref="AI81:AN81"/>
    <mergeCell ref="AO81:AO87"/>
    <mergeCell ref="AP81:AP87"/>
    <mergeCell ref="AQ81:AQ87"/>
    <mergeCell ref="AI82:AI87"/>
    <mergeCell ref="AJ82:AM82"/>
    <mergeCell ref="AN82:AN87"/>
    <mergeCell ref="AJ83:AJ87"/>
    <mergeCell ref="AK83:AM83"/>
    <mergeCell ref="AK84:AK87"/>
    <mergeCell ref="AL84:AL87"/>
    <mergeCell ref="AM84:AM87"/>
    <mergeCell ref="AG99:AG105"/>
    <mergeCell ref="AH99:AH105"/>
    <mergeCell ref="AI99:AN99"/>
    <mergeCell ref="AO99:AO105"/>
    <mergeCell ref="AP99:AP105"/>
    <mergeCell ref="AQ99:AQ105"/>
    <mergeCell ref="AI100:AI105"/>
    <mergeCell ref="AJ100:AM100"/>
    <mergeCell ref="AN100:AN105"/>
    <mergeCell ref="AJ101:AJ105"/>
    <mergeCell ref="AK101:AM101"/>
    <mergeCell ref="AK102:AK105"/>
    <mergeCell ref="AL102:AL105"/>
    <mergeCell ref="AM102:AM105"/>
    <mergeCell ref="AG118:AG124"/>
    <mergeCell ref="AH118:AH124"/>
    <mergeCell ref="AI118:AN118"/>
    <mergeCell ref="AO118:AO124"/>
    <mergeCell ref="AP118:AP124"/>
    <mergeCell ref="AQ118:AQ124"/>
    <mergeCell ref="AI119:AI124"/>
    <mergeCell ref="AJ119:AM119"/>
    <mergeCell ref="AN119:AN124"/>
    <mergeCell ref="AJ120:AJ124"/>
    <mergeCell ref="AK120:AM120"/>
    <mergeCell ref="AK121:AK124"/>
    <mergeCell ref="AL121:AL124"/>
    <mergeCell ref="AM121:AM124"/>
    <mergeCell ref="AG136:AG142"/>
    <mergeCell ref="AH136:AH142"/>
    <mergeCell ref="AI136:AN136"/>
    <mergeCell ref="AO136:AO142"/>
    <mergeCell ref="AP136:AP142"/>
    <mergeCell ref="AQ136:AQ142"/>
    <mergeCell ref="AI137:AI142"/>
    <mergeCell ref="AJ137:AM137"/>
    <mergeCell ref="AN137:AN142"/>
    <mergeCell ref="AJ138:AJ142"/>
    <mergeCell ref="AK138:AM138"/>
    <mergeCell ref="AK139:AK142"/>
    <mergeCell ref="AL139:AL142"/>
    <mergeCell ref="AM139:AM142"/>
  </mergeCells>
  <pageMargins left="0.19685039370078741" right="0.19685039370078741" top="0" bottom="0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85"/>
  <sheetViews>
    <sheetView topLeftCell="AE109" zoomScale="96" zoomScaleNormal="96" workbookViewId="0">
      <selection activeCell="AP141" sqref="AP141:AP147"/>
    </sheetView>
  </sheetViews>
  <sheetFormatPr defaultRowHeight="15" x14ac:dyDescent="0.25"/>
  <cols>
    <col min="1" max="1" width="3.85546875" style="1" customWidth="1"/>
    <col min="2" max="2" width="4.5703125" style="1" customWidth="1"/>
    <col min="3" max="3" width="46.5703125" style="2" customWidth="1"/>
    <col min="4" max="4" width="9.140625" style="3"/>
    <col min="5" max="5" width="7.140625" style="3" customWidth="1"/>
    <col min="6" max="6" width="7.28515625" style="3" customWidth="1"/>
    <col min="7" max="9" width="4.42578125" style="3" customWidth="1"/>
    <col min="10" max="10" width="5.5703125" style="3" customWidth="1"/>
    <col min="11" max="11" width="7" style="3" customWidth="1"/>
    <col min="12" max="12" width="6" style="3" customWidth="1"/>
    <col min="13" max="13" width="9.140625" style="3"/>
    <col min="14" max="14" width="3.42578125" style="3" customWidth="1"/>
    <col min="15" max="15" width="5" style="240" customWidth="1"/>
    <col min="16" max="16" width="5.5703125" style="240" customWidth="1"/>
    <col min="17" max="17" width="19" style="240" hidden="1" customWidth="1"/>
    <col min="18" max="18" width="0" style="240" hidden="1" customWidth="1"/>
    <col min="19" max="19" width="7.140625" style="240" hidden="1" customWidth="1"/>
    <col min="20" max="20" width="7.28515625" style="240" hidden="1" customWidth="1"/>
    <col min="21" max="23" width="4.42578125" style="240" hidden="1" customWidth="1"/>
    <col min="24" max="24" width="5.5703125" style="240" hidden="1" customWidth="1"/>
    <col min="25" max="25" width="7" style="240" hidden="1" customWidth="1"/>
    <col min="26" max="26" width="11" style="240" hidden="1" customWidth="1"/>
    <col min="27" max="28" width="0" style="240" hidden="1" customWidth="1"/>
    <col min="29" max="29" width="3.85546875" style="240" customWidth="1"/>
    <col min="30" max="30" width="4.5703125" style="240" customWidth="1"/>
    <col min="31" max="31" width="7.140625" style="240" customWidth="1"/>
    <col min="32" max="32" width="11.140625" style="464" customWidth="1"/>
    <col min="33" max="33" width="44.85546875" style="240" customWidth="1"/>
    <col min="34" max="34" width="7.28515625" style="240" customWidth="1"/>
    <col min="35" max="35" width="4.42578125" style="240" customWidth="1"/>
    <col min="36" max="36" width="6" style="240" customWidth="1"/>
    <col min="37" max="37" width="4.42578125" style="240" customWidth="1"/>
    <col min="38" max="38" width="5.5703125" style="240" customWidth="1"/>
    <col min="39" max="39" width="7" style="240" customWidth="1"/>
    <col min="40" max="41" width="9.140625" style="240"/>
    <col min="42" max="44" width="9.140625" style="3"/>
    <col min="45" max="45" width="6.85546875" style="3" customWidth="1"/>
    <col min="46" max="16384" width="9.140625" style="3"/>
  </cols>
  <sheetData>
    <row r="1" spans="1:46" ht="23.25" x14ac:dyDescent="0.35">
      <c r="C1" s="1595" t="s">
        <v>235</v>
      </c>
      <c r="D1" s="1595"/>
      <c r="E1" s="1595"/>
      <c r="F1" s="1595"/>
      <c r="G1" s="1595"/>
      <c r="H1" s="1595"/>
      <c r="I1" s="1595"/>
      <c r="J1" s="1595"/>
      <c r="K1" s="1595"/>
      <c r="L1" s="1595"/>
      <c r="M1" s="1595"/>
      <c r="AF1" s="468" t="s">
        <v>361</v>
      </c>
      <c r="AG1" s="462" t="s">
        <v>350</v>
      </c>
      <c r="AN1" s="3"/>
      <c r="AO1" s="3"/>
    </row>
    <row r="2" spans="1:46" ht="20.25" x14ac:dyDescent="0.3">
      <c r="C2" s="461" t="s">
        <v>359</v>
      </c>
      <c r="D2" s="500"/>
      <c r="E2" s="500"/>
      <c r="F2" s="500"/>
      <c r="G2" s="500"/>
      <c r="H2" s="500"/>
      <c r="I2" s="500"/>
      <c r="J2" s="500"/>
      <c r="K2" s="500"/>
      <c r="L2" s="500"/>
      <c r="M2" s="500"/>
      <c r="AG2" s="603" t="s">
        <v>440</v>
      </c>
      <c r="AJ2" s="240" t="s">
        <v>235</v>
      </c>
      <c r="AN2" s="3"/>
      <c r="AO2" s="3"/>
    </row>
    <row r="3" spans="1:46" ht="15" customHeight="1" x14ac:dyDescent="0.25">
      <c r="C3" s="2" t="s">
        <v>208</v>
      </c>
      <c r="AG3" s="2" t="s">
        <v>208</v>
      </c>
      <c r="AH3" s="3"/>
      <c r="AI3" s="3"/>
      <c r="AJ3" s="3"/>
      <c r="AK3" s="3"/>
      <c r="AL3" s="3"/>
      <c r="AM3" s="3"/>
      <c r="AN3" s="3"/>
      <c r="AO3" s="3"/>
    </row>
    <row r="4" spans="1:46" ht="15" customHeight="1" x14ac:dyDescent="0.25">
      <c r="C4" s="1588" t="s">
        <v>0</v>
      </c>
      <c r="D4" s="1589" t="s">
        <v>1</v>
      </c>
      <c r="E4" s="1590" t="s">
        <v>2</v>
      </c>
      <c r="F4" s="1590"/>
      <c r="G4" s="1590"/>
      <c r="H4" s="1590"/>
      <c r="I4" s="1590"/>
      <c r="J4" s="1591"/>
      <c r="K4" s="1589" t="s">
        <v>3</v>
      </c>
      <c r="L4" s="1589" t="s">
        <v>4</v>
      </c>
      <c r="M4" s="1589" t="s">
        <v>5</v>
      </c>
      <c r="AG4" s="1588" t="s">
        <v>0</v>
      </c>
      <c r="AH4" s="1589" t="s">
        <v>1</v>
      </c>
      <c r="AI4" s="1590" t="s">
        <v>2</v>
      </c>
      <c r="AJ4" s="1590"/>
      <c r="AK4" s="1590"/>
      <c r="AL4" s="1590"/>
      <c r="AM4" s="1590"/>
      <c r="AN4" s="1591"/>
      <c r="AO4" s="1589" t="s">
        <v>3</v>
      </c>
      <c r="AP4" s="1589" t="s">
        <v>4</v>
      </c>
      <c r="AQ4" s="1589" t="s">
        <v>5</v>
      </c>
    </row>
    <row r="5" spans="1:46" ht="15" customHeight="1" x14ac:dyDescent="0.25">
      <c r="C5" s="1588"/>
      <c r="D5" s="1589"/>
      <c r="E5" s="1589" t="s">
        <v>6</v>
      </c>
      <c r="F5" s="1592" t="s">
        <v>7</v>
      </c>
      <c r="G5" s="1592"/>
      <c r="H5" s="1592"/>
      <c r="I5" s="1592"/>
      <c r="J5" s="1589" t="s">
        <v>8</v>
      </c>
      <c r="K5" s="1589"/>
      <c r="L5" s="1589"/>
      <c r="M5" s="1589"/>
      <c r="AG5" s="1588"/>
      <c r="AH5" s="1589"/>
      <c r="AI5" s="1589" t="s">
        <v>6</v>
      </c>
      <c r="AJ5" s="1592" t="s">
        <v>7</v>
      </c>
      <c r="AK5" s="1592"/>
      <c r="AL5" s="1592"/>
      <c r="AM5" s="1592"/>
      <c r="AN5" s="1589" t="s">
        <v>8</v>
      </c>
      <c r="AO5" s="1589"/>
      <c r="AP5" s="1589"/>
      <c r="AQ5" s="1589"/>
    </row>
    <row r="6" spans="1:46" ht="15" customHeight="1" x14ac:dyDescent="0.25">
      <c r="C6" s="1588"/>
      <c r="D6" s="1589"/>
      <c r="E6" s="1591"/>
      <c r="F6" s="1589" t="s">
        <v>9</v>
      </c>
      <c r="G6" s="1590" t="s">
        <v>10</v>
      </c>
      <c r="H6" s="1591"/>
      <c r="I6" s="1591"/>
      <c r="J6" s="1591"/>
      <c r="K6" s="1589"/>
      <c r="L6" s="1589"/>
      <c r="M6" s="1589"/>
      <c r="AG6" s="1588"/>
      <c r="AH6" s="1589"/>
      <c r="AI6" s="1591"/>
      <c r="AJ6" s="1589" t="s">
        <v>9</v>
      </c>
      <c r="AK6" s="1590" t="s">
        <v>10</v>
      </c>
      <c r="AL6" s="1591"/>
      <c r="AM6" s="1591"/>
      <c r="AN6" s="1591"/>
      <c r="AO6" s="1589"/>
      <c r="AP6" s="1589"/>
      <c r="AQ6" s="1589"/>
    </row>
    <row r="7" spans="1:46" ht="12.75" customHeight="1" x14ac:dyDescent="0.25">
      <c r="C7" s="1588"/>
      <c r="D7" s="1589"/>
      <c r="E7" s="1591"/>
      <c r="F7" s="1593"/>
      <c r="G7" s="1589" t="s">
        <v>11</v>
      </c>
      <c r="H7" s="1589" t="s">
        <v>12</v>
      </c>
      <c r="I7" s="1589" t="s">
        <v>13</v>
      </c>
      <c r="J7" s="1591"/>
      <c r="K7" s="1589"/>
      <c r="L7" s="1589"/>
      <c r="M7" s="1589"/>
      <c r="AG7" s="1588"/>
      <c r="AH7" s="1589"/>
      <c r="AI7" s="1591"/>
      <c r="AJ7" s="1593"/>
      <c r="AK7" s="1589" t="s">
        <v>11</v>
      </c>
      <c r="AL7" s="1589" t="s">
        <v>12</v>
      </c>
      <c r="AM7" s="1589" t="s">
        <v>13</v>
      </c>
      <c r="AN7" s="1591"/>
      <c r="AO7" s="1589"/>
      <c r="AP7" s="1589"/>
      <c r="AQ7" s="1589"/>
    </row>
    <row r="8" spans="1:46" x14ac:dyDescent="0.25">
      <c r="C8" s="1588"/>
      <c r="D8" s="1589"/>
      <c r="E8" s="1591"/>
      <c r="F8" s="1593"/>
      <c r="G8" s="1589"/>
      <c r="H8" s="1589"/>
      <c r="I8" s="1589"/>
      <c r="J8" s="1591"/>
      <c r="K8" s="1589"/>
      <c r="L8" s="1589"/>
      <c r="M8" s="1589"/>
      <c r="AG8" s="1588"/>
      <c r="AH8" s="1589"/>
      <c r="AI8" s="1591"/>
      <c r="AJ8" s="1593"/>
      <c r="AK8" s="1589"/>
      <c r="AL8" s="1589"/>
      <c r="AM8" s="1589"/>
      <c r="AN8" s="1591"/>
      <c r="AO8" s="1589"/>
      <c r="AP8" s="1589"/>
      <c r="AQ8" s="1589"/>
    </row>
    <row r="9" spans="1:46" x14ac:dyDescent="0.25">
      <c r="C9" s="1588"/>
      <c r="D9" s="1589"/>
      <c r="E9" s="1591"/>
      <c r="F9" s="1593"/>
      <c r="G9" s="1589"/>
      <c r="H9" s="1589"/>
      <c r="I9" s="1589"/>
      <c r="J9" s="1591"/>
      <c r="K9" s="1589"/>
      <c r="L9" s="1589"/>
      <c r="M9" s="1589"/>
      <c r="AG9" s="1588"/>
      <c r="AH9" s="1589"/>
      <c r="AI9" s="1591"/>
      <c r="AJ9" s="1593"/>
      <c r="AK9" s="1589"/>
      <c r="AL9" s="1589"/>
      <c r="AM9" s="1589"/>
      <c r="AN9" s="1591"/>
      <c r="AO9" s="1589"/>
      <c r="AP9" s="1589"/>
      <c r="AQ9" s="1589"/>
    </row>
    <row r="10" spans="1:46" ht="3.75" customHeight="1" x14ac:dyDescent="0.25">
      <c r="C10" s="1588"/>
      <c r="D10" s="1589"/>
      <c r="E10" s="1591"/>
      <c r="F10" s="1593"/>
      <c r="G10" s="1589"/>
      <c r="H10" s="1589"/>
      <c r="I10" s="1589"/>
      <c r="J10" s="1591"/>
      <c r="K10" s="1589"/>
      <c r="L10" s="1589"/>
      <c r="M10" s="1589"/>
      <c r="AG10" s="1588"/>
      <c r="AH10" s="1589"/>
      <c r="AI10" s="1591"/>
      <c r="AJ10" s="1593"/>
      <c r="AK10" s="1589"/>
      <c r="AL10" s="1589"/>
      <c r="AM10" s="1589"/>
      <c r="AN10" s="1591"/>
      <c r="AO10" s="1589"/>
      <c r="AP10" s="1589"/>
      <c r="AQ10" s="1589"/>
    </row>
    <row r="11" spans="1:46" s="629" customFormat="1" x14ac:dyDescent="0.25">
      <c r="A11" s="624" t="s">
        <v>17</v>
      </c>
      <c r="B11" s="624" t="s">
        <v>15</v>
      </c>
      <c r="C11" s="625" t="s">
        <v>16</v>
      </c>
      <c r="D11" s="626">
        <v>3</v>
      </c>
      <c r="E11" s="627">
        <f>D11*30</f>
        <v>90</v>
      </c>
      <c r="F11" s="627">
        <f t="shared" ref="F11:F17" si="0">G11+H11+I11</f>
        <v>45</v>
      </c>
      <c r="G11" s="627"/>
      <c r="H11" s="627"/>
      <c r="I11" s="627">
        <v>45</v>
      </c>
      <c r="J11" s="627">
        <f>E11-F11</f>
        <v>45</v>
      </c>
      <c r="K11" s="628">
        <f>F11/15</f>
        <v>3</v>
      </c>
      <c r="L11" s="627" t="s">
        <v>17</v>
      </c>
      <c r="M11" s="628">
        <f>F11/E11*100</f>
        <v>50</v>
      </c>
      <c r="N11" s="629" t="s">
        <v>229</v>
      </c>
      <c r="O11" s="632"/>
      <c r="P11" s="632"/>
      <c r="Q11" s="632"/>
      <c r="R11" s="632"/>
      <c r="S11" s="632"/>
      <c r="T11" s="632"/>
      <c r="U11" s="632"/>
      <c r="V11" s="632"/>
      <c r="W11" s="632"/>
      <c r="X11" s="632"/>
      <c r="Y11" s="632"/>
      <c r="Z11" s="632"/>
      <c r="AA11" s="632"/>
      <c r="AB11" s="632"/>
      <c r="AC11" s="632"/>
      <c r="AD11" s="632" t="s">
        <v>313</v>
      </c>
      <c r="AE11" s="632"/>
      <c r="AF11" s="633">
        <v>11.13</v>
      </c>
      <c r="AG11" s="625" t="s">
        <v>16</v>
      </c>
      <c r="AH11" s="626">
        <v>3</v>
      </c>
      <c r="AI11" s="627">
        <f>AH11*30</f>
        <v>90</v>
      </c>
      <c r="AJ11" s="627">
        <f>AK11+AL11+AM11</f>
        <v>45</v>
      </c>
      <c r="AK11" s="627"/>
      <c r="AL11" s="627"/>
      <c r="AM11" s="627">
        <v>45</v>
      </c>
      <c r="AN11" s="627">
        <f>AI11-AJ11</f>
        <v>45</v>
      </c>
      <c r="AO11" s="628">
        <f>AJ11/15</f>
        <v>3</v>
      </c>
      <c r="AP11" s="627" t="s">
        <v>17</v>
      </c>
      <c r="AQ11" s="628">
        <f>AJ11/AI11*100</f>
        <v>50</v>
      </c>
      <c r="AR11" s="629" t="s">
        <v>229</v>
      </c>
    </row>
    <row r="12" spans="1:46" s="629" customFormat="1" x14ac:dyDescent="0.25">
      <c r="A12" s="624" t="s">
        <v>17</v>
      </c>
      <c r="B12" s="624" t="s">
        <v>15</v>
      </c>
      <c r="C12" s="625" t="s">
        <v>220</v>
      </c>
      <c r="D12" s="628">
        <v>7</v>
      </c>
      <c r="E12" s="627">
        <f t="shared" ref="E12:E17" si="1">D12*30</f>
        <v>210</v>
      </c>
      <c r="F12" s="627">
        <f t="shared" si="0"/>
        <v>75</v>
      </c>
      <c r="G12" s="627">
        <v>45</v>
      </c>
      <c r="H12" s="627"/>
      <c r="I12" s="627">
        <v>30</v>
      </c>
      <c r="J12" s="627">
        <f t="shared" ref="J12:J17" si="2">E12-F12</f>
        <v>135</v>
      </c>
      <c r="K12" s="628">
        <f t="shared" ref="K12:K17" si="3">F12/15</f>
        <v>5</v>
      </c>
      <c r="L12" s="627" t="s">
        <v>19</v>
      </c>
      <c r="M12" s="628">
        <f t="shared" ref="M12:M17" si="4">F12/E12*100</f>
        <v>35.714285714285715</v>
      </c>
      <c r="N12" s="629" t="s">
        <v>229</v>
      </c>
      <c r="O12" s="632"/>
      <c r="P12" s="632"/>
      <c r="Q12" s="632"/>
      <c r="R12" s="632"/>
      <c r="S12" s="632"/>
      <c r="T12" s="632"/>
      <c r="U12" s="632"/>
      <c r="V12" s="632"/>
      <c r="W12" s="632"/>
      <c r="X12" s="632"/>
      <c r="Y12" s="632"/>
      <c r="Z12" s="632"/>
      <c r="AA12" s="632"/>
      <c r="AB12" s="632"/>
      <c r="AC12" s="632"/>
      <c r="AD12" s="632" t="s">
        <v>314</v>
      </c>
      <c r="AE12" s="632"/>
      <c r="AF12" s="633">
        <v>1.2</v>
      </c>
      <c r="AG12" s="625" t="s">
        <v>220</v>
      </c>
      <c r="AH12" s="628">
        <v>6</v>
      </c>
      <c r="AI12" s="627">
        <f t="shared" ref="AI12:AI17" si="5">AH12*30</f>
        <v>180</v>
      </c>
      <c r="AJ12" s="627">
        <f t="shared" ref="AJ12:AJ17" si="6">AK12+AL12+AM12</f>
        <v>75</v>
      </c>
      <c r="AK12" s="627">
        <v>45</v>
      </c>
      <c r="AL12" s="627"/>
      <c r="AM12" s="627">
        <v>30</v>
      </c>
      <c r="AN12" s="627">
        <f t="shared" ref="AN12:AN17" si="7">AI12-AJ12</f>
        <v>105</v>
      </c>
      <c r="AO12" s="628">
        <f>AJ12/15</f>
        <v>5</v>
      </c>
      <c r="AP12" s="627" t="s">
        <v>19</v>
      </c>
      <c r="AQ12" s="628">
        <f t="shared" ref="AQ12:AQ17" si="8">AJ12/AI12*100</f>
        <v>41.666666666666671</v>
      </c>
      <c r="AR12" s="629" t="s">
        <v>229</v>
      </c>
    </row>
    <row r="13" spans="1:46" s="629" customFormat="1" x14ac:dyDescent="0.25">
      <c r="A13" s="624" t="s">
        <v>17</v>
      </c>
      <c r="B13" s="624" t="s">
        <v>15</v>
      </c>
      <c r="C13" s="625" t="s">
        <v>20</v>
      </c>
      <c r="D13" s="628">
        <v>6</v>
      </c>
      <c r="E13" s="627">
        <f t="shared" si="1"/>
        <v>180</v>
      </c>
      <c r="F13" s="627">
        <f t="shared" si="0"/>
        <v>75</v>
      </c>
      <c r="G13" s="627">
        <v>30</v>
      </c>
      <c r="H13" s="627"/>
      <c r="I13" s="627">
        <v>45</v>
      </c>
      <c r="J13" s="627">
        <f t="shared" si="2"/>
        <v>105</v>
      </c>
      <c r="K13" s="628">
        <f t="shared" si="3"/>
        <v>5</v>
      </c>
      <c r="L13" s="627" t="s">
        <v>19</v>
      </c>
      <c r="M13" s="628">
        <f t="shared" si="4"/>
        <v>41.666666666666671</v>
      </c>
      <c r="N13" s="629" t="s">
        <v>229</v>
      </c>
      <c r="O13" s="632"/>
      <c r="P13" s="632"/>
      <c r="Q13" s="632"/>
      <c r="R13" s="632"/>
      <c r="S13" s="632"/>
      <c r="T13" s="632"/>
      <c r="U13" s="632"/>
      <c r="V13" s="632"/>
      <c r="W13" s="632"/>
      <c r="X13" s="632"/>
      <c r="Y13" s="632"/>
      <c r="Z13" s="632"/>
      <c r="AA13" s="632"/>
      <c r="AB13" s="632"/>
      <c r="AC13" s="632"/>
      <c r="AD13" s="632" t="s">
        <v>315</v>
      </c>
      <c r="AE13" s="632"/>
      <c r="AF13" s="633"/>
      <c r="AG13" s="625" t="s">
        <v>20</v>
      </c>
      <c r="AH13" s="628">
        <v>6</v>
      </c>
      <c r="AI13" s="627">
        <f t="shared" si="5"/>
        <v>180</v>
      </c>
      <c r="AJ13" s="627">
        <f t="shared" si="6"/>
        <v>75</v>
      </c>
      <c r="AK13" s="627">
        <v>30</v>
      </c>
      <c r="AL13" s="627"/>
      <c r="AM13" s="627">
        <v>45</v>
      </c>
      <c r="AN13" s="627">
        <f t="shared" si="7"/>
        <v>105</v>
      </c>
      <c r="AO13" s="628">
        <f>AJ13/15</f>
        <v>5</v>
      </c>
      <c r="AP13" s="627" t="s">
        <v>19</v>
      </c>
      <c r="AQ13" s="628">
        <f t="shared" si="8"/>
        <v>41.666666666666671</v>
      </c>
      <c r="AR13" s="629" t="s">
        <v>229</v>
      </c>
    </row>
    <row r="14" spans="1:46" s="629" customFormat="1" x14ac:dyDescent="0.25">
      <c r="A14" s="624" t="s">
        <v>17</v>
      </c>
      <c r="B14" s="624" t="s">
        <v>15</v>
      </c>
      <c r="C14" s="625" t="s">
        <v>21</v>
      </c>
      <c r="D14" s="628">
        <v>5</v>
      </c>
      <c r="E14" s="627">
        <f t="shared" si="1"/>
        <v>150</v>
      </c>
      <c r="F14" s="627">
        <f t="shared" si="0"/>
        <v>60</v>
      </c>
      <c r="G14" s="627">
        <v>30</v>
      </c>
      <c r="H14" s="627"/>
      <c r="I14" s="627">
        <v>30</v>
      </c>
      <c r="J14" s="627">
        <f t="shared" si="2"/>
        <v>90</v>
      </c>
      <c r="K14" s="628">
        <f t="shared" si="3"/>
        <v>4</v>
      </c>
      <c r="L14" s="627" t="s">
        <v>19</v>
      </c>
      <c r="M14" s="628">
        <f t="shared" si="4"/>
        <v>40</v>
      </c>
      <c r="N14" s="629" t="s">
        <v>226</v>
      </c>
      <c r="O14" s="632"/>
      <c r="P14" s="632"/>
      <c r="Q14" s="632"/>
      <c r="R14" s="632"/>
      <c r="S14" s="632"/>
      <c r="T14" s="632"/>
      <c r="U14" s="632"/>
      <c r="V14" s="632"/>
      <c r="W14" s="632"/>
      <c r="X14" s="632"/>
      <c r="Y14" s="632"/>
      <c r="Z14" s="632"/>
      <c r="AA14" s="632"/>
      <c r="AB14" s="632"/>
      <c r="AC14" s="632"/>
      <c r="AD14" s="632" t="s">
        <v>316</v>
      </c>
      <c r="AE14" s="632"/>
      <c r="AF14" s="633"/>
      <c r="AG14" s="625" t="s">
        <v>378</v>
      </c>
      <c r="AH14" s="628">
        <v>5</v>
      </c>
      <c r="AI14" s="627">
        <f t="shared" si="5"/>
        <v>150</v>
      </c>
      <c r="AJ14" s="627">
        <f t="shared" si="6"/>
        <v>60</v>
      </c>
      <c r="AK14" s="627">
        <v>30</v>
      </c>
      <c r="AL14" s="627"/>
      <c r="AM14" s="627">
        <v>30</v>
      </c>
      <c r="AN14" s="627">
        <f t="shared" si="7"/>
        <v>90</v>
      </c>
      <c r="AO14" s="628">
        <f>AJ14/15</f>
        <v>4</v>
      </c>
      <c r="AP14" s="627" t="s">
        <v>19</v>
      </c>
      <c r="AQ14" s="628">
        <f t="shared" si="8"/>
        <v>40</v>
      </c>
      <c r="AR14" s="629" t="s">
        <v>226</v>
      </c>
    </row>
    <row r="15" spans="1:46" x14ac:dyDescent="0.25">
      <c r="C15" s="4"/>
      <c r="D15" s="7"/>
      <c r="E15" s="6"/>
      <c r="F15" s="6"/>
      <c r="G15" s="6"/>
      <c r="H15" s="6"/>
      <c r="I15" s="6"/>
      <c r="J15" s="6"/>
      <c r="K15" s="7"/>
      <c r="L15" s="6"/>
      <c r="M15" s="7"/>
      <c r="AF15" s="674"/>
      <c r="AG15" s="675" t="s">
        <v>433</v>
      </c>
      <c r="AH15" s="449">
        <v>4</v>
      </c>
      <c r="AI15" s="676">
        <f t="shared" si="5"/>
        <v>120</v>
      </c>
      <c r="AJ15" s="676">
        <f t="shared" si="6"/>
        <v>45</v>
      </c>
      <c r="AK15" s="676">
        <v>30</v>
      </c>
      <c r="AL15" s="676"/>
      <c r="AM15" s="676">
        <v>15</v>
      </c>
      <c r="AN15" s="676">
        <f t="shared" si="7"/>
        <v>75</v>
      </c>
      <c r="AO15" s="449">
        <v>3</v>
      </c>
      <c r="AP15" s="676" t="s">
        <v>19</v>
      </c>
      <c r="AQ15" s="449">
        <f t="shared" si="8"/>
        <v>37.5</v>
      </c>
      <c r="AR15" s="677" t="s">
        <v>226</v>
      </c>
      <c r="AT15" s="3" t="s">
        <v>449</v>
      </c>
    </row>
    <row r="16" spans="1:46" x14ac:dyDescent="0.25">
      <c r="A16" s="1" t="s">
        <v>17</v>
      </c>
      <c r="B16" s="1" t="s">
        <v>15</v>
      </c>
      <c r="C16" s="4" t="s">
        <v>22</v>
      </c>
      <c r="D16" s="7">
        <v>5</v>
      </c>
      <c r="E16" s="6">
        <f t="shared" si="1"/>
        <v>150</v>
      </c>
      <c r="F16" s="6">
        <f t="shared" si="0"/>
        <v>60</v>
      </c>
      <c r="G16" s="6">
        <v>15</v>
      </c>
      <c r="H16" s="6">
        <v>45</v>
      </c>
      <c r="I16" s="6"/>
      <c r="J16" s="6">
        <f t="shared" si="2"/>
        <v>90</v>
      </c>
      <c r="K16" s="7">
        <f t="shared" si="3"/>
        <v>4</v>
      </c>
      <c r="L16" s="6" t="s">
        <v>30</v>
      </c>
      <c r="M16" s="7">
        <f t="shared" si="4"/>
        <v>40</v>
      </c>
      <c r="N16" s="3" t="s">
        <v>229</v>
      </c>
      <c r="AD16" s="240" t="s">
        <v>317</v>
      </c>
      <c r="AF16" s="630">
        <v>11.6</v>
      </c>
      <c r="AG16" s="625" t="s">
        <v>431</v>
      </c>
      <c r="AH16" s="679">
        <v>4</v>
      </c>
      <c r="AI16" s="627">
        <f t="shared" si="5"/>
        <v>120</v>
      </c>
      <c r="AJ16" s="627">
        <f t="shared" si="6"/>
        <v>60</v>
      </c>
      <c r="AK16" s="627">
        <v>15</v>
      </c>
      <c r="AL16" s="627">
        <v>45</v>
      </c>
      <c r="AM16" s="627"/>
      <c r="AN16" s="627">
        <f t="shared" si="7"/>
        <v>60</v>
      </c>
      <c r="AO16" s="628">
        <f>AJ16/15</f>
        <v>4</v>
      </c>
      <c r="AP16" s="627" t="s">
        <v>17</v>
      </c>
      <c r="AQ16" s="628">
        <f t="shared" si="8"/>
        <v>50</v>
      </c>
      <c r="AR16" s="3" t="s">
        <v>229</v>
      </c>
    </row>
    <row r="17" spans="1:44" x14ac:dyDescent="0.25">
      <c r="A17" s="1" t="s">
        <v>17</v>
      </c>
      <c r="B17" s="1" t="s">
        <v>15</v>
      </c>
      <c r="C17" s="4" t="s">
        <v>244</v>
      </c>
      <c r="D17" s="7">
        <v>1</v>
      </c>
      <c r="E17" s="6">
        <f t="shared" si="1"/>
        <v>30</v>
      </c>
      <c r="F17" s="6">
        <f t="shared" si="0"/>
        <v>15</v>
      </c>
      <c r="G17" s="6">
        <v>8</v>
      </c>
      <c r="H17" s="6"/>
      <c r="I17" s="6">
        <v>7</v>
      </c>
      <c r="J17" s="6">
        <f t="shared" si="2"/>
        <v>15</v>
      </c>
      <c r="K17" s="7">
        <f t="shared" si="3"/>
        <v>1</v>
      </c>
      <c r="L17" s="6" t="s">
        <v>17</v>
      </c>
      <c r="M17" s="7">
        <f t="shared" si="4"/>
        <v>50</v>
      </c>
      <c r="N17" s="3" t="s">
        <v>226</v>
      </c>
      <c r="AD17" s="240" t="s">
        <v>316</v>
      </c>
      <c r="AF17" s="630">
        <v>1</v>
      </c>
      <c r="AG17" s="625" t="s">
        <v>432</v>
      </c>
      <c r="AH17" s="628">
        <v>2</v>
      </c>
      <c r="AI17" s="627">
        <f t="shared" si="5"/>
        <v>60</v>
      </c>
      <c r="AJ17" s="627">
        <f t="shared" si="6"/>
        <v>30</v>
      </c>
      <c r="AK17" s="627">
        <v>15</v>
      </c>
      <c r="AL17" s="627"/>
      <c r="AM17" s="627">
        <v>15</v>
      </c>
      <c r="AN17" s="627">
        <f t="shared" si="7"/>
        <v>30</v>
      </c>
      <c r="AO17" s="628">
        <f>AJ17/15</f>
        <v>2</v>
      </c>
      <c r="AP17" s="627" t="s">
        <v>17</v>
      </c>
      <c r="AQ17" s="628">
        <f t="shared" si="8"/>
        <v>50</v>
      </c>
      <c r="AR17" s="3" t="s">
        <v>226</v>
      </c>
    </row>
    <row r="18" spans="1:44" x14ac:dyDescent="0.25">
      <c r="C18" s="8" t="s">
        <v>23</v>
      </c>
      <c r="D18" s="364">
        <f t="shared" ref="D18:K18" si="9">SUM(D11:D17)</f>
        <v>27</v>
      </c>
      <c r="E18" s="499">
        <f t="shared" si="9"/>
        <v>810</v>
      </c>
      <c r="F18" s="499">
        <f t="shared" si="9"/>
        <v>330</v>
      </c>
      <c r="G18" s="499">
        <f t="shared" si="9"/>
        <v>128</v>
      </c>
      <c r="H18" s="499">
        <f t="shared" si="9"/>
        <v>45</v>
      </c>
      <c r="I18" s="499">
        <f t="shared" si="9"/>
        <v>157</v>
      </c>
      <c r="J18" s="499">
        <f t="shared" si="9"/>
        <v>480</v>
      </c>
      <c r="K18" s="499">
        <f t="shared" si="9"/>
        <v>22</v>
      </c>
      <c r="L18" s="499"/>
      <c r="M18" s="499"/>
      <c r="AF18" s="602"/>
      <c r="AG18" s="605" t="s">
        <v>23</v>
      </c>
      <c r="AH18" s="364">
        <f t="shared" ref="AH18:AO18" si="10">SUM(AH11:AH17)</f>
        <v>30</v>
      </c>
      <c r="AI18" s="499">
        <f t="shared" si="10"/>
        <v>900</v>
      </c>
      <c r="AJ18" s="499">
        <f t="shared" si="10"/>
        <v>390</v>
      </c>
      <c r="AK18" s="499">
        <f t="shared" si="10"/>
        <v>165</v>
      </c>
      <c r="AL18" s="499">
        <f t="shared" si="10"/>
        <v>45</v>
      </c>
      <c r="AM18" s="499">
        <f t="shared" si="10"/>
        <v>180</v>
      </c>
      <c r="AN18" s="499">
        <f t="shared" si="10"/>
        <v>510</v>
      </c>
      <c r="AO18" s="499">
        <f t="shared" si="10"/>
        <v>26</v>
      </c>
      <c r="AP18" s="499"/>
      <c r="AQ18" s="499"/>
    </row>
    <row r="19" spans="1:44" x14ac:dyDescent="0.25">
      <c r="C19" s="9" t="s">
        <v>24</v>
      </c>
      <c r="D19" s="10">
        <f>30-D18</f>
        <v>3</v>
      </c>
      <c r="E19" s="10"/>
      <c r="F19" s="10"/>
      <c r="G19" s="10"/>
      <c r="H19" s="10"/>
      <c r="I19" s="10"/>
      <c r="J19" s="10"/>
      <c r="K19" s="10"/>
      <c r="L19" s="10"/>
      <c r="AG19" s="9"/>
      <c r="AH19" s="10">
        <f>30-AH18</f>
        <v>0</v>
      </c>
      <c r="AI19" s="10"/>
      <c r="AJ19" s="10"/>
      <c r="AK19" s="10"/>
      <c r="AL19" s="10"/>
      <c r="AM19" s="10"/>
      <c r="AN19" s="10"/>
      <c r="AO19" s="10"/>
      <c r="AP19" s="10"/>
    </row>
    <row r="20" spans="1:44" x14ac:dyDescent="0.25">
      <c r="C20" s="2" t="s">
        <v>25</v>
      </c>
      <c r="AG20" s="2" t="s">
        <v>25</v>
      </c>
      <c r="AH20" s="3"/>
      <c r="AI20" s="3"/>
      <c r="AJ20" s="3"/>
      <c r="AK20" s="3"/>
      <c r="AL20" s="3"/>
      <c r="AM20" s="3"/>
      <c r="AN20" s="3"/>
      <c r="AO20" s="3"/>
    </row>
    <row r="21" spans="1:44" ht="15" customHeight="1" x14ac:dyDescent="0.25">
      <c r="C21" s="1588" t="s">
        <v>0</v>
      </c>
      <c r="D21" s="1589" t="s">
        <v>1</v>
      </c>
      <c r="E21" s="1590" t="s">
        <v>2</v>
      </c>
      <c r="F21" s="1590"/>
      <c r="G21" s="1590"/>
      <c r="H21" s="1590"/>
      <c r="I21" s="1590"/>
      <c r="J21" s="1591"/>
      <c r="K21" s="1589" t="s">
        <v>3</v>
      </c>
      <c r="L21" s="1589" t="s">
        <v>4</v>
      </c>
      <c r="M21" s="1589" t="s">
        <v>5</v>
      </c>
      <c r="AG21" s="1588" t="s">
        <v>0</v>
      </c>
      <c r="AH21" s="1589" t="s">
        <v>1</v>
      </c>
      <c r="AI21" s="1590" t="s">
        <v>2</v>
      </c>
      <c r="AJ21" s="1590"/>
      <c r="AK21" s="1590"/>
      <c r="AL21" s="1590"/>
      <c r="AM21" s="1590"/>
      <c r="AN21" s="1591"/>
      <c r="AO21" s="1589" t="s">
        <v>3</v>
      </c>
      <c r="AP21" s="1589" t="s">
        <v>4</v>
      </c>
      <c r="AQ21" s="1589" t="s">
        <v>5</v>
      </c>
    </row>
    <row r="22" spans="1:44" ht="15" customHeight="1" x14ac:dyDescent="0.25">
      <c r="C22" s="1588"/>
      <c r="D22" s="1589"/>
      <c r="E22" s="1589" t="s">
        <v>6</v>
      </c>
      <c r="F22" s="1592" t="s">
        <v>7</v>
      </c>
      <c r="G22" s="1592"/>
      <c r="H22" s="1592"/>
      <c r="I22" s="1592"/>
      <c r="J22" s="1589" t="s">
        <v>26</v>
      </c>
      <c r="K22" s="1589"/>
      <c r="L22" s="1589"/>
      <c r="M22" s="1589"/>
      <c r="AG22" s="1588"/>
      <c r="AH22" s="1589"/>
      <c r="AI22" s="1589" t="s">
        <v>6</v>
      </c>
      <c r="AJ22" s="1592" t="s">
        <v>7</v>
      </c>
      <c r="AK22" s="1592"/>
      <c r="AL22" s="1592"/>
      <c r="AM22" s="1592"/>
      <c r="AN22" s="1589" t="s">
        <v>26</v>
      </c>
      <c r="AO22" s="1589"/>
      <c r="AP22" s="1589"/>
      <c r="AQ22" s="1589"/>
    </row>
    <row r="23" spans="1:44" ht="15" customHeight="1" x14ac:dyDescent="0.25">
      <c r="C23" s="1588"/>
      <c r="D23" s="1589"/>
      <c r="E23" s="1591"/>
      <c r="F23" s="1589" t="s">
        <v>9</v>
      </c>
      <c r="G23" s="1590" t="s">
        <v>10</v>
      </c>
      <c r="H23" s="1591"/>
      <c r="I23" s="1591"/>
      <c r="J23" s="1591"/>
      <c r="K23" s="1589"/>
      <c r="L23" s="1589"/>
      <c r="M23" s="1589"/>
      <c r="AG23" s="1588"/>
      <c r="AH23" s="1589"/>
      <c r="AI23" s="1591"/>
      <c r="AJ23" s="1589" t="s">
        <v>9</v>
      </c>
      <c r="AK23" s="1590" t="s">
        <v>10</v>
      </c>
      <c r="AL23" s="1591"/>
      <c r="AM23" s="1591"/>
      <c r="AN23" s="1591"/>
      <c r="AO23" s="1589"/>
      <c r="AP23" s="1589"/>
      <c r="AQ23" s="1589"/>
    </row>
    <row r="24" spans="1:44" ht="15" customHeight="1" x14ac:dyDescent="0.25">
      <c r="C24" s="1588"/>
      <c r="D24" s="1589"/>
      <c r="E24" s="1591"/>
      <c r="F24" s="1593"/>
      <c r="G24" s="1594" t="s">
        <v>27</v>
      </c>
      <c r="H24" s="1594" t="s">
        <v>28</v>
      </c>
      <c r="I24" s="1594" t="s">
        <v>29</v>
      </c>
      <c r="J24" s="1591"/>
      <c r="K24" s="1589"/>
      <c r="L24" s="1589"/>
      <c r="M24" s="1589"/>
      <c r="AG24" s="1588"/>
      <c r="AH24" s="1589"/>
      <c r="AI24" s="1591"/>
      <c r="AJ24" s="1593"/>
      <c r="AK24" s="1594" t="s">
        <v>27</v>
      </c>
      <c r="AL24" s="1594" t="s">
        <v>28</v>
      </c>
      <c r="AM24" s="1594" t="s">
        <v>29</v>
      </c>
      <c r="AN24" s="1591"/>
      <c r="AO24" s="1589"/>
      <c r="AP24" s="1589"/>
      <c r="AQ24" s="1589"/>
    </row>
    <row r="25" spans="1:44" x14ac:dyDescent="0.25">
      <c r="C25" s="1588"/>
      <c r="D25" s="1589"/>
      <c r="E25" s="1591"/>
      <c r="F25" s="1593"/>
      <c r="G25" s="1594"/>
      <c r="H25" s="1594"/>
      <c r="I25" s="1594"/>
      <c r="J25" s="1591"/>
      <c r="K25" s="1589"/>
      <c r="L25" s="1589"/>
      <c r="M25" s="1589"/>
      <c r="AG25" s="1588"/>
      <c r="AH25" s="1589"/>
      <c r="AI25" s="1591"/>
      <c r="AJ25" s="1593"/>
      <c r="AK25" s="1594"/>
      <c r="AL25" s="1594"/>
      <c r="AM25" s="1594"/>
      <c r="AN25" s="1591"/>
      <c r="AO25" s="1589"/>
      <c r="AP25" s="1589"/>
      <c r="AQ25" s="1589"/>
    </row>
    <row r="26" spans="1:44" x14ac:dyDescent="0.25">
      <c r="C26" s="1588"/>
      <c r="D26" s="1589"/>
      <c r="E26" s="1591"/>
      <c r="F26" s="1593"/>
      <c r="G26" s="1594"/>
      <c r="H26" s="1594"/>
      <c r="I26" s="1594"/>
      <c r="J26" s="1591"/>
      <c r="K26" s="1589"/>
      <c r="L26" s="1589"/>
      <c r="M26" s="1589"/>
      <c r="AG26" s="1588"/>
      <c r="AH26" s="1589"/>
      <c r="AI26" s="1591"/>
      <c r="AJ26" s="1593"/>
      <c r="AK26" s="1594"/>
      <c r="AL26" s="1594"/>
      <c r="AM26" s="1594"/>
      <c r="AN26" s="1591"/>
      <c r="AO26" s="1589"/>
      <c r="AP26" s="1589"/>
      <c r="AQ26" s="1589"/>
    </row>
    <row r="27" spans="1:44" x14ac:dyDescent="0.25">
      <c r="C27" s="1588"/>
      <c r="D27" s="1589"/>
      <c r="E27" s="1591"/>
      <c r="F27" s="1593"/>
      <c r="G27" s="1594"/>
      <c r="H27" s="1594"/>
      <c r="I27" s="1594"/>
      <c r="J27" s="1591"/>
      <c r="K27" s="1589"/>
      <c r="L27" s="1589"/>
      <c r="M27" s="1589"/>
      <c r="AG27" s="1588"/>
      <c r="AH27" s="1589"/>
      <c r="AI27" s="1591"/>
      <c r="AJ27" s="1593"/>
      <c r="AK27" s="1594"/>
      <c r="AL27" s="1594"/>
      <c r="AM27" s="1594"/>
      <c r="AN27" s="1591"/>
      <c r="AO27" s="1589"/>
      <c r="AP27" s="1589"/>
      <c r="AQ27" s="1589"/>
    </row>
    <row r="28" spans="1:44" s="629" customFormat="1" x14ac:dyDescent="0.25">
      <c r="A28" s="624" t="s">
        <v>17</v>
      </c>
      <c r="B28" s="624" t="s">
        <v>15</v>
      </c>
      <c r="C28" s="625" t="s">
        <v>16</v>
      </c>
      <c r="D28" s="626">
        <v>3</v>
      </c>
      <c r="E28" s="627">
        <f>D28*30</f>
        <v>90</v>
      </c>
      <c r="F28" s="627">
        <f>G28+H28+I28</f>
        <v>36</v>
      </c>
      <c r="G28" s="627"/>
      <c r="H28" s="627"/>
      <c r="I28" s="627">
        <v>36</v>
      </c>
      <c r="J28" s="627">
        <f>E28-F28</f>
        <v>54</v>
      </c>
      <c r="K28" s="628">
        <f>F28/18</f>
        <v>2</v>
      </c>
      <c r="L28" s="627" t="s">
        <v>17</v>
      </c>
      <c r="M28" s="628">
        <f>F28/E28*100</f>
        <v>40</v>
      </c>
      <c r="N28" s="629" t="s">
        <v>229</v>
      </c>
      <c r="O28" s="632"/>
      <c r="P28" s="632"/>
      <c r="Q28" s="632"/>
      <c r="R28" s="632"/>
      <c r="S28" s="632"/>
      <c r="T28" s="632"/>
      <c r="U28" s="632"/>
      <c r="V28" s="632"/>
      <c r="W28" s="632"/>
      <c r="X28" s="632"/>
      <c r="Y28" s="632"/>
      <c r="Z28" s="632"/>
      <c r="AA28" s="632"/>
      <c r="AB28" s="632"/>
      <c r="AC28" s="632"/>
      <c r="AD28" s="632" t="s">
        <v>313</v>
      </c>
      <c r="AE28" s="632"/>
      <c r="AF28" s="633">
        <v>11.13</v>
      </c>
      <c r="AG28" s="625" t="s">
        <v>16</v>
      </c>
      <c r="AH28" s="626">
        <v>3</v>
      </c>
      <c r="AI28" s="627">
        <f>AH28*30</f>
        <v>90</v>
      </c>
      <c r="AJ28" s="627">
        <f>AK28+AL28+AM28</f>
        <v>36</v>
      </c>
      <c r="AK28" s="627"/>
      <c r="AL28" s="627"/>
      <c r="AM28" s="627">
        <v>36</v>
      </c>
      <c r="AN28" s="627">
        <f>AI28-AJ28</f>
        <v>54</v>
      </c>
      <c r="AO28" s="628">
        <f>AJ28/18</f>
        <v>2</v>
      </c>
      <c r="AP28" s="627" t="s">
        <v>17</v>
      </c>
      <c r="AQ28" s="628">
        <f>AJ28/AI28*100</f>
        <v>40</v>
      </c>
    </row>
    <row r="29" spans="1:44" x14ac:dyDescent="0.25">
      <c r="A29" s="1" t="s">
        <v>17</v>
      </c>
      <c r="B29" s="1" t="s">
        <v>15</v>
      </c>
      <c r="C29" s="4" t="s">
        <v>18</v>
      </c>
      <c r="D29" s="7">
        <v>3.5</v>
      </c>
      <c r="E29" s="6">
        <f t="shared" ref="E29:E35" si="11">D29*30</f>
        <v>105</v>
      </c>
      <c r="F29" s="6">
        <f t="shared" ref="F29:F35" si="12">G29+H29+I29</f>
        <v>72</v>
      </c>
      <c r="G29" s="6"/>
      <c r="H29" s="6"/>
      <c r="I29" s="6">
        <v>72</v>
      </c>
      <c r="J29" s="6">
        <f t="shared" ref="J29:J35" si="13">E29-F29</f>
        <v>33</v>
      </c>
      <c r="K29" s="7">
        <f t="shared" ref="K29:K35" si="14">F29/18</f>
        <v>4</v>
      </c>
      <c r="L29" s="6" t="s">
        <v>17</v>
      </c>
      <c r="M29" s="7">
        <f t="shared" ref="M29:M35" si="15">F29/E29*100</f>
        <v>68.571428571428569</v>
      </c>
      <c r="N29" s="3" t="s">
        <v>229</v>
      </c>
      <c r="AD29" s="240" t="s">
        <v>322</v>
      </c>
      <c r="AF29" s="634">
        <v>5.7</v>
      </c>
      <c r="AG29" s="625" t="s">
        <v>308</v>
      </c>
      <c r="AH29" s="679">
        <v>6</v>
      </c>
      <c r="AI29" s="627">
        <f t="shared" ref="AI29:AI35" si="16">AH29*30</f>
        <v>180</v>
      </c>
      <c r="AJ29" s="627">
        <f t="shared" ref="AJ29:AJ35" si="17">AK29+AL29+AM29</f>
        <v>72</v>
      </c>
      <c r="AK29" s="627">
        <v>36</v>
      </c>
      <c r="AL29" s="627"/>
      <c r="AM29" s="627">
        <v>36</v>
      </c>
      <c r="AN29" s="627">
        <f t="shared" ref="AN29:AN35" si="18">AI29-AJ29</f>
        <v>108</v>
      </c>
      <c r="AO29" s="628">
        <v>4</v>
      </c>
      <c r="AP29" s="627" t="s">
        <v>17</v>
      </c>
      <c r="AQ29" s="628">
        <f t="shared" ref="AQ29:AQ35" si="19">AJ29/AI29*100</f>
        <v>40</v>
      </c>
      <c r="AR29" s="3" t="s">
        <v>226</v>
      </c>
    </row>
    <row r="30" spans="1:44" x14ac:dyDescent="0.25">
      <c r="A30" s="1" t="s">
        <v>17</v>
      </c>
      <c r="B30" s="1" t="s">
        <v>15</v>
      </c>
      <c r="C30" s="4" t="s">
        <v>35</v>
      </c>
      <c r="D30" s="7">
        <v>6</v>
      </c>
      <c r="E30" s="6">
        <f t="shared" si="11"/>
        <v>180</v>
      </c>
      <c r="F30" s="6">
        <f t="shared" si="12"/>
        <v>72</v>
      </c>
      <c r="G30" s="6">
        <v>36</v>
      </c>
      <c r="H30" s="6">
        <v>18</v>
      </c>
      <c r="I30" s="6">
        <v>18</v>
      </c>
      <c r="J30" s="6">
        <f t="shared" si="13"/>
        <v>108</v>
      </c>
      <c r="K30" s="7">
        <f t="shared" si="14"/>
        <v>4</v>
      </c>
      <c r="L30" s="6" t="s">
        <v>19</v>
      </c>
      <c r="M30" s="7">
        <f t="shared" si="15"/>
        <v>40</v>
      </c>
      <c r="N30" s="3" t="s">
        <v>229</v>
      </c>
      <c r="AD30" s="240" t="s">
        <v>315</v>
      </c>
      <c r="AF30" s="633">
        <v>6</v>
      </c>
      <c r="AG30" s="625" t="s">
        <v>434</v>
      </c>
      <c r="AH30" s="628">
        <v>6</v>
      </c>
      <c r="AI30" s="627">
        <f t="shared" si="16"/>
        <v>180</v>
      </c>
      <c r="AJ30" s="627">
        <f t="shared" si="17"/>
        <v>72</v>
      </c>
      <c r="AK30" s="627">
        <v>36</v>
      </c>
      <c r="AL30" s="627">
        <v>18</v>
      </c>
      <c r="AM30" s="627">
        <v>18</v>
      </c>
      <c r="AN30" s="627">
        <f t="shared" si="18"/>
        <v>108</v>
      </c>
      <c r="AO30" s="628">
        <f t="shared" ref="AO30:AO35" si="20">AJ30/18</f>
        <v>4</v>
      </c>
      <c r="AP30" s="627" t="s">
        <v>19</v>
      </c>
      <c r="AQ30" s="628">
        <f t="shared" si="19"/>
        <v>40</v>
      </c>
    </row>
    <row r="31" spans="1:44" ht="29.25" customHeight="1" x14ac:dyDescent="0.25">
      <c r="A31" s="1" t="s">
        <v>17</v>
      </c>
      <c r="B31" s="1" t="s">
        <v>15</v>
      </c>
      <c r="C31" s="4" t="s">
        <v>245</v>
      </c>
      <c r="D31" s="7">
        <v>6</v>
      </c>
      <c r="E31" s="6">
        <f t="shared" si="11"/>
        <v>180</v>
      </c>
      <c r="F31" s="6">
        <f t="shared" si="12"/>
        <v>72</v>
      </c>
      <c r="G31" s="6">
        <v>36</v>
      </c>
      <c r="H31" s="6"/>
      <c r="I31" s="6">
        <v>36</v>
      </c>
      <c r="J31" s="6">
        <f t="shared" si="13"/>
        <v>108</v>
      </c>
      <c r="K31" s="7">
        <f t="shared" si="14"/>
        <v>4</v>
      </c>
      <c r="L31" s="6" t="s">
        <v>19</v>
      </c>
      <c r="M31" s="7">
        <f t="shared" si="15"/>
        <v>40</v>
      </c>
      <c r="N31" s="3" t="s">
        <v>226</v>
      </c>
      <c r="AD31" s="240" t="s">
        <v>316</v>
      </c>
      <c r="AF31" s="602">
        <v>6</v>
      </c>
      <c r="AG31" s="625" t="s">
        <v>245</v>
      </c>
      <c r="AH31" s="628">
        <v>6</v>
      </c>
      <c r="AI31" s="627">
        <f t="shared" si="16"/>
        <v>180</v>
      </c>
      <c r="AJ31" s="627">
        <f t="shared" si="17"/>
        <v>72</v>
      </c>
      <c r="AK31" s="627">
        <v>36</v>
      </c>
      <c r="AL31" s="627"/>
      <c r="AM31" s="627">
        <v>36</v>
      </c>
      <c r="AN31" s="627">
        <f t="shared" si="18"/>
        <v>108</v>
      </c>
      <c r="AO31" s="628">
        <f t="shared" si="20"/>
        <v>4</v>
      </c>
      <c r="AP31" s="627" t="s">
        <v>19</v>
      </c>
      <c r="AQ31" s="628">
        <f t="shared" si="19"/>
        <v>40</v>
      </c>
    </row>
    <row r="32" spans="1:44" x14ac:dyDescent="0.25">
      <c r="A32" s="1" t="s">
        <v>17</v>
      </c>
      <c r="B32" s="1" t="s">
        <v>15</v>
      </c>
      <c r="C32" s="4" t="s">
        <v>31</v>
      </c>
      <c r="D32" s="7">
        <v>4</v>
      </c>
      <c r="E32" s="6">
        <f t="shared" si="11"/>
        <v>120</v>
      </c>
      <c r="F32" s="6">
        <f t="shared" si="12"/>
        <v>54</v>
      </c>
      <c r="G32" s="6">
        <v>18</v>
      </c>
      <c r="H32" s="6"/>
      <c r="I32" s="6">
        <v>36</v>
      </c>
      <c r="J32" s="6">
        <f t="shared" si="13"/>
        <v>66</v>
      </c>
      <c r="K32" s="7">
        <f t="shared" si="14"/>
        <v>3</v>
      </c>
      <c r="L32" s="6" t="s">
        <v>19</v>
      </c>
      <c r="M32" s="7">
        <f t="shared" si="15"/>
        <v>45</v>
      </c>
      <c r="N32" s="3" t="s">
        <v>229</v>
      </c>
      <c r="AD32" s="240" t="s">
        <v>314</v>
      </c>
      <c r="AF32" s="634">
        <v>1.2</v>
      </c>
      <c r="AG32" s="625" t="s">
        <v>31</v>
      </c>
      <c r="AH32" s="628">
        <v>3</v>
      </c>
      <c r="AI32" s="627">
        <f t="shared" si="16"/>
        <v>90</v>
      </c>
      <c r="AJ32" s="627">
        <f t="shared" si="17"/>
        <v>54</v>
      </c>
      <c r="AK32" s="627">
        <v>18</v>
      </c>
      <c r="AL32" s="627"/>
      <c r="AM32" s="627">
        <v>36</v>
      </c>
      <c r="AN32" s="627">
        <f t="shared" si="18"/>
        <v>36</v>
      </c>
      <c r="AO32" s="628">
        <f t="shared" si="20"/>
        <v>3</v>
      </c>
      <c r="AP32" s="627" t="s">
        <v>19</v>
      </c>
      <c r="AQ32" s="628">
        <f t="shared" si="19"/>
        <v>60</v>
      </c>
    </row>
    <row r="33" spans="1:45" x14ac:dyDescent="0.25">
      <c r="A33" s="1" t="s">
        <v>17</v>
      </c>
      <c r="B33" s="1" t="s">
        <v>15</v>
      </c>
      <c r="C33" s="4" t="s">
        <v>222</v>
      </c>
      <c r="D33" s="7">
        <v>4.5</v>
      </c>
      <c r="E33" s="6">
        <f t="shared" si="11"/>
        <v>135</v>
      </c>
      <c r="F33" s="6">
        <f t="shared" si="12"/>
        <v>18</v>
      </c>
      <c r="G33" s="6"/>
      <c r="H33" s="6"/>
      <c r="I33" s="6">
        <v>18</v>
      </c>
      <c r="J33" s="6">
        <f t="shared" si="13"/>
        <v>117</v>
      </c>
      <c r="K33" s="7">
        <f t="shared" si="14"/>
        <v>1</v>
      </c>
      <c r="L33" s="6" t="s">
        <v>17</v>
      </c>
      <c r="M33" s="7">
        <f t="shared" si="15"/>
        <v>13.333333333333334</v>
      </c>
      <c r="N33" s="3" t="s">
        <v>226</v>
      </c>
      <c r="AD33" s="240" t="s">
        <v>316</v>
      </c>
      <c r="AF33" s="634">
        <v>1</v>
      </c>
      <c r="AG33" s="625" t="s">
        <v>222</v>
      </c>
      <c r="AH33" s="628">
        <v>3</v>
      </c>
      <c r="AI33" s="627">
        <f t="shared" si="16"/>
        <v>90</v>
      </c>
      <c r="AJ33" s="627"/>
      <c r="AK33" s="627"/>
      <c r="AL33" s="627"/>
      <c r="AM33" s="627"/>
      <c r="AN33" s="627">
        <f t="shared" si="18"/>
        <v>90</v>
      </c>
      <c r="AO33" s="628">
        <f t="shared" si="20"/>
        <v>0</v>
      </c>
      <c r="AP33" s="627" t="s">
        <v>17</v>
      </c>
      <c r="AQ33" s="628">
        <f t="shared" si="19"/>
        <v>0</v>
      </c>
    </row>
    <row r="34" spans="1:45" x14ac:dyDescent="0.25">
      <c r="A34" s="1" t="s">
        <v>17</v>
      </c>
      <c r="B34" s="1" t="s">
        <v>15</v>
      </c>
      <c r="C34" s="4" t="s">
        <v>33</v>
      </c>
      <c r="D34" s="7">
        <v>3</v>
      </c>
      <c r="E34" s="6">
        <f t="shared" si="11"/>
        <v>90</v>
      </c>
      <c r="F34" s="6">
        <f t="shared" si="12"/>
        <v>36</v>
      </c>
      <c r="G34" s="6">
        <v>18</v>
      </c>
      <c r="H34" s="6"/>
      <c r="I34" s="6">
        <v>18</v>
      </c>
      <c r="J34" s="6">
        <f t="shared" si="13"/>
        <v>54</v>
      </c>
      <c r="K34" s="7">
        <f t="shared" si="14"/>
        <v>2</v>
      </c>
      <c r="L34" s="6" t="s">
        <v>30</v>
      </c>
      <c r="M34" s="7">
        <f t="shared" si="15"/>
        <v>40</v>
      </c>
      <c r="N34" s="3" t="s">
        <v>229</v>
      </c>
      <c r="AD34" s="240" t="s">
        <v>313</v>
      </c>
      <c r="AF34" s="634">
        <v>11.12</v>
      </c>
      <c r="AG34" s="625" t="s">
        <v>33</v>
      </c>
      <c r="AH34" s="628">
        <v>3</v>
      </c>
      <c r="AI34" s="627">
        <f t="shared" si="16"/>
        <v>90</v>
      </c>
      <c r="AJ34" s="627">
        <f t="shared" si="17"/>
        <v>36</v>
      </c>
      <c r="AK34" s="627">
        <v>18</v>
      </c>
      <c r="AL34" s="627"/>
      <c r="AM34" s="627">
        <v>18</v>
      </c>
      <c r="AN34" s="627">
        <f t="shared" si="18"/>
        <v>54</v>
      </c>
      <c r="AO34" s="628">
        <f t="shared" si="20"/>
        <v>2</v>
      </c>
      <c r="AP34" s="627" t="s">
        <v>17</v>
      </c>
      <c r="AQ34" s="628">
        <f t="shared" si="19"/>
        <v>40</v>
      </c>
    </row>
    <row r="35" spans="1:45" x14ac:dyDescent="0.25">
      <c r="C35" s="4"/>
      <c r="D35" s="7"/>
      <c r="E35" s="6">
        <f t="shared" si="11"/>
        <v>0</v>
      </c>
      <c r="F35" s="6">
        <f t="shared" si="12"/>
        <v>0</v>
      </c>
      <c r="G35" s="6"/>
      <c r="H35" s="6"/>
      <c r="I35" s="6"/>
      <c r="J35" s="6">
        <f t="shared" si="13"/>
        <v>0</v>
      </c>
      <c r="K35" s="7">
        <f t="shared" si="14"/>
        <v>0</v>
      </c>
      <c r="L35" s="6"/>
      <c r="M35" s="7" t="e">
        <f t="shared" si="15"/>
        <v>#DIV/0!</v>
      </c>
      <c r="AG35" s="4"/>
      <c r="AH35" s="7"/>
      <c r="AI35" s="6">
        <f t="shared" si="16"/>
        <v>0</v>
      </c>
      <c r="AJ35" s="6">
        <f t="shared" si="17"/>
        <v>0</v>
      </c>
      <c r="AK35" s="6"/>
      <c r="AL35" s="6"/>
      <c r="AM35" s="6"/>
      <c r="AN35" s="6">
        <f t="shared" si="18"/>
        <v>0</v>
      </c>
      <c r="AO35" s="7">
        <f t="shared" si="20"/>
        <v>0</v>
      </c>
      <c r="AP35" s="6"/>
      <c r="AQ35" s="7" t="e">
        <f t="shared" si="19"/>
        <v>#DIV/0!</v>
      </c>
    </row>
    <row r="36" spans="1:45" x14ac:dyDescent="0.25">
      <c r="C36" s="8" t="s">
        <v>23</v>
      </c>
      <c r="D36" s="364">
        <f>SUM(D28:D35)</f>
        <v>30</v>
      </c>
      <c r="E36" s="499">
        <f t="shared" ref="E36:J36" si="21">SUM(E28:E35)</f>
        <v>900</v>
      </c>
      <c r="F36" s="499">
        <f t="shared" si="21"/>
        <v>360</v>
      </c>
      <c r="G36" s="499">
        <f t="shared" si="21"/>
        <v>108</v>
      </c>
      <c r="H36" s="499">
        <f t="shared" si="21"/>
        <v>18</v>
      </c>
      <c r="I36" s="499">
        <f t="shared" si="21"/>
        <v>234</v>
      </c>
      <c r="J36" s="499">
        <f t="shared" si="21"/>
        <v>540</v>
      </c>
      <c r="K36" s="499">
        <f>SUM(K28:K35)</f>
        <v>20</v>
      </c>
      <c r="L36" s="499"/>
      <c r="M36" s="499"/>
      <c r="AG36" s="8" t="s">
        <v>23</v>
      </c>
      <c r="AH36" s="364">
        <f>SUM(AH28:AH35)</f>
        <v>30</v>
      </c>
      <c r="AI36" s="499">
        <f t="shared" ref="AI36:AN36" si="22">SUM(AI28:AI35)</f>
        <v>900</v>
      </c>
      <c r="AJ36" s="499">
        <f t="shared" si="22"/>
        <v>342</v>
      </c>
      <c r="AK36" s="499">
        <f t="shared" si="22"/>
        <v>144</v>
      </c>
      <c r="AL36" s="499">
        <f t="shared" si="22"/>
        <v>18</v>
      </c>
      <c r="AM36" s="499">
        <f t="shared" si="22"/>
        <v>180</v>
      </c>
      <c r="AN36" s="499">
        <f t="shared" si="22"/>
        <v>558</v>
      </c>
      <c r="AO36" s="499">
        <f>SUM(AO28:AO35)</f>
        <v>19</v>
      </c>
      <c r="AP36" s="499"/>
      <c r="AQ36" s="499"/>
    </row>
    <row r="37" spans="1:45" x14ac:dyDescent="0.25">
      <c r="C37" s="9" t="s">
        <v>24</v>
      </c>
      <c r="D37" s="12">
        <f>30-D36</f>
        <v>0</v>
      </c>
      <c r="AN37" s="3"/>
      <c r="AO37" s="3"/>
    </row>
    <row r="38" spans="1:45" x14ac:dyDescent="0.25">
      <c r="C38" s="9"/>
      <c r="D38" s="12"/>
      <c r="AN38" s="3"/>
      <c r="AO38" s="3"/>
    </row>
    <row r="39" spans="1:45" x14ac:dyDescent="0.25">
      <c r="C39" s="9"/>
      <c r="D39" s="12"/>
      <c r="AN39" s="3"/>
      <c r="AO39" s="3"/>
    </row>
    <row r="40" spans="1:45" x14ac:dyDescent="0.25">
      <c r="C40" s="9"/>
      <c r="D40" s="12"/>
      <c r="AN40" s="3"/>
      <c r="AO40" s="3"/>
    </row>
    <row r="41" spans="1:45" x14ac:dyDescent="0.25">
      <c r="C41" s="2" t="s">
        <v>209</v>
      </c>
      <c r="AG41" s="2" t="s">
        <v>209</v>
      </c>
      <c r="AH41" s="3"/>
      <c r="AI41" s="3"/>
      <c r="AJ41" s="3"/>
      <c r="AK41" s="3"/>
      <c r="AL41" s="3"/>
      <c r="AM41" s="3"/>
      <c r="AN41" s="3"/>
      <c r="AO41" s="3"/>
    </row>
    <row r="42" spans="1:45" ht="15" customHeight="1" x14ac:dyDescent="0.25">
      <c r="C42" s="1588" t="s">
        <v>0</v>
      </c>
      <c r="D42" s="1589" t="s">
        <v>1</v>
      </c>
      <c r="E42" s="1590" t="s">
        <v>2</v>
      </c>
      <c r="F42" s="1590"/>
      <c r="G42" s="1590"/>
      <c r="H42" s="1590"/>
      <c r="I42" s="1590"/>
      <c r="J42" s="1591"/>
      <c r="K42" s="1589" t="s">
        <v>3</v>
      </c>
      <c r="L42" s="1589" t="s">
        <v>4</v>
      </c>
      <c r="M42" s="1589" t="s">
        <v>5</v>
      </c>
      <c r="AG42" s="1588" t="s">
        <v>0</v>
      </c>
      <c r="AH42" s="1589" t="s">
        <v>1</v>
      </c>
      <c r="AI42" s="1590" t="s">
        <v>2</v>
      </c>
      <c r="AJ42" s="1590"/>
      <c r="AK42" s="1590"/>
      <c r="AL42" s="1590"/>
      <c r="AM42" s="1590"/>
      <c r="AN42" s="1591"/>
      <c r="AO42" s="1589" t="s">
        <v>3</v>
      </c>
      <c r="AP42" s="1589" t="s">
        <v>4</v>
      </c>
      <c r="AQ42" s="1589" t="s">
        <v>5</v>
      </c>
      <c r="AS42" s="4"/>
    </row>
    <row r="43" spans="1:45" ht="15" customHeight="1" x14ac:dyDescent="0.25">
      <c r="C43" s="1588"/>
      <c r="D43" s="1589"/>
      <c r="E43" s="1589" t="s">
        <v>6</v>
      </c>
      <c r="F43" s="1592" t="s">
        <v>7</v>
      </c>
      <c r="G43" s="1592"/>
      <c r="H43" s="1592"/>
      <c r="I43" s="1592"/>
      <c r="J43" s="1589" t="s">
        <v>26</v>
      </c>
      <c r="K43" s="1589"/>
      <c r="L43" s="1589"/>
      <c r="M43" s="1589"/>
      <c r="AG43" s="1588"/>
      <c r="AH43" s="1589"/>
      <c r="AI43" s="1589" t="s">
        <v>6</v>
      </c>
      <c r="AJ43" s="1592" t="s">
        <v>7</v>
      </c>
      <c r="AK43" s="1592"/>
      <c r="AL43" s="1592"/>
      <c r="AM43" s="1592"/>
      <c r="AN43" s="1589" t="s">
        <v>26</v>
      </c>
      <c r="AO43" s="1589"/>
      <c r="AP43" s="1589"/>
      <c r="AQ43" s="1589"/>
      <c r="AS43" s="4"/>
    </row>
    <row r="44" spans="1:45" ht="15" customHeight="1" x14ac:dyDescent="0.25">
      <c r="C44" s="1588"/>
      <c r="D44" s="1589"/>
      <c r="E44" s="1591"/>
      <c r="F44" s="1589" t="s">
        <v>9</v>
      </c>
      <c r="G44" s="1590" t="s">
        <v>10</v>
      </c>
      <c r="H44" s="1591"/>
      <c r="I44" s="1591"/>
      <c r="J44" s="1591"/>
      <c r="K44" s="1589"/>
      <c r="L44" s="1589"/>
      <c r="M44" s="1589"/>
      <c r="AG44" s="1588"/>
      <c r="AH44" s="1589"/>
      <c r="AI44" s="1591"/>
      <c r="AJ44" s="1589" t="s">
        <v>9</v>
      </c>
      <c r="AK44" s="1590" t="s">
        <v>10</v>
      </c>
      <c r="AL44" s="1591"/>
      <c r="AM44" s="1591"/>
      <c r="AN44" s="1591"/>
      <c r="AO44" s="1589"/>
      <c r="AP44" s="1589"/>
      <c r="AQ44" s="1589"/>
      <c r="AS44" s="501"/>
    </row>
    <row r="45" spans="1:45" ht="15" customHeight="1" x14ac:dyDescent="0.25">
      <c r="C45" s="1588"/>
      <c r="D45" s="1589"/>
      <c r="E45" s="1591"/>
      <c r="F45" s="1593"/>
      <c r="G45" s="1589" t="s">
        <v>27</v>
      </c>
      <c r="H45" s="1589" t="s">
        <v>28</v>
      </c>
      <c r="I45" s="1589" t="s">
        <v>29</v>
      </c>
      <c r="J45" s="1591"/>
      <c r="K45" s="1589"/>
      <c r="L45" s="1589"/>
      <c r="M45" s="1589"/>
      <c r="AG45" s="1588"/>
      <c r="AH45" s="1589"/>
      <c r="AI45" s="1591"/>
      <c r="AJ45" s="1593"/>
      <c r="AK45" s="1589" t="s">
        <v>27</v>
      </c>
      <c r="AL45" s="1589" t="s">
        <v>28</v>
      </c>
      <c r="AM45" s="1589" t="s">
        <v>29</v>
      </c>
      <c r="AN45" s="1591"/>
      <c r="AO45" s="1589"/>
      <c r="AP45" s="1589"/>
      <c r="AQ45" s="1589"/>
      <c r="AS45" s="4"/>
    </row>
    <row r="46" spans="1:45" x14ac:dyDescent="0.25">
      <c r="C46" s="1588"/>
      <c r="D46" s="1589"/>
      <c r="E46" s="1591"/>
      <c r="F46" s="1593"/>
      <c r="G46" s="1589"/>
      <c r="H46" s="1589"/>
      <c r="I46" s="1589"/>
      <c r="J46" s="1591"/>
      <c r="K46" s="1589"/>
      <c r="L46" s="1589"/>
      <c r="M46" s="1589"/>
      <c r="AG46" s="1588"/>
      <c r="AH46" s="1589"/>
      <c r="AI46" s="1591"/>
      <c r="AJ46" s="1593"/>
      <c r="AK46" s="1589"/>
      <c r="AL46" s="1589"/>
      <c r="AM46" s="1589"/>
      <c r="AN46" s="1591"/>
      <c r="AO46" s="1589"/>
      <c r="AP46" s="1589"/>
      <c r="AQ46" s="1589"/>
      <c r="AS46" s="4"/>
    </row>
    <row r="47" spans="1:45" ht="10.5" customHeight="1" x14ac:dyDescent="0.25">
      <c r="C47" s="1588"/>
      <c r="D47" s="1589"/>
      <c r="E47" s="1591"/>
      <c r="F47" s="1593"/>
      <c r="G47" s="1589"/>
      <c r="H47" s="1589"/>
      <c r="I47" s="1589"/>
      <c r="J47" s="1591"/>
      <c r="K47" s="1589"/>
      <c r="L47" s="1589"/>
      <c r="M47" s="1589"/>
      <c r="AG47" s="1588"/>
      <c r="AH47" s="1589"/>
      <c r="AI47" s="1591"/>
      <c r="AJ47" s="1593"/>
      <c r="AK47" s="1589"/>
      <c r="AL47" s="1589"/>
      <c r="AM47" s="1589"/>
      <c r="AN47" s="1591"/>
      <c r="AO47" s="1589"/>
      <c r="AP47" s="1589"/>
      <c r="AQ47" s="1589"/>
      <c r="AS47" s="4"/>
    </row>
    <row r="48" spans="1:45" hidden="1" x14ac:dyDescent="0.25">
      <c r="C48" s="1588"/>
      <c r="D48" s="1589"/>
      <c r="E48" s="1591"/>
      <c r="F48" s="1593"/>
      <c r="G48" s="1589"/>
      <c r="H48" s="1589"/>
      <c r="I48" s="1589"/>
      <c r="J48" s="1591"/>
      <c r="K48" s="1589"/>
      <c r="L48" s="1589"/>
      <c r="M48" s="1589"/>
      <c r="AG48" s="1588"/>
      <c r="AH48" s="1589"/>
      <c r="AI48" s="1591"/>
      <c r="AJ48" s="1593"/>
      <c r="AK48" s="1589"/>
      <c r="AL48" s="1589"/>
      <c r="AM48" s="1589"/>
      <c r="AN48" s="1591"/>
      <c r="AO48" s="1589"/>
      <c r="AP48" s="1589"/>
      <c r="AQ48" s="1589"/>
      <c r="AS48" s="4"/>
    </row>
    <row r="49" spans="1:45" s="629" customFormat="1" x14ac:dyDescent="0.25">
      <c r="A49" s="624" t="s">
        <v>17</v>
      </c>
      <c r="B49" s="624" t="s">
        <v>15</v>
      </c>
      <c r="C49" s="625" t="s">
        <v>34</v>
      </c>
      <c r="D49" s="626">
        <v>3</v>
      </c>
      <c r="E49" s="627">
        <f>D49*30</f>
        <v>90</v>
      </c>
      <c r="F49" s="627">
        <f>G49+H49+I49</f>
        <v>45</v>
      </c>
      <c r="G49" s="627"/>
      <c r="H49" s="627"/>
      <c r="I49" s="627">
        <v>45</v>
      </c>
      <c r="J49" s="627">
        <f>E49-F49</f>
        <v>45</v>
      </c>
      <c r="K49" s="628">
        <f t="shared" ref="K49:K54" si="23">F49/15</f>
        <v>3</v>
      </c>
      <c r="L49" s="627" t="s">
        <v>17</v>
      </c>
      <c r="M49" s="628">
        <f>F49/E49*100</f>
        <v>50</v>
      </c>
      <c r="N49" s="629" t="s">
        <v>229</v>
      </c>
      <c r="O49" s="632"/>
      <c r="P49" s="632"/>
      <c r="Q49" s="632"/>
      <c r="R49" s="632"/>
      <c r="S49" s="632"/>
      <c r="T49" s="632"/>
      <c r="U49" s="632"/>
      <c r="V49" s="632"/>
      <c r="W49" s="632"/>
      <c r="X49" s="632"/>
      <c r="Y49" s="632"/>
      <c r="Z49" s="632"/>
      <c r="AA49" s="632"/>
      <c r="AB49" s="632"/>
      <c r="AC49" s="632"/>
      <c r="AD49" s="632" t="s">
        <v>313</v>
      </c>
      <c r="AE49" s="632"/>
      <c r="AF49" s="633">
        <v>11.13</v>
      </c>
      <c r="AG49" s="625" t="s">
        <v>34</v>
      </c>
      <c r="AH49" s="626">
        <v>3</v>
      </c>
      <c r="AI49" s="627">
        <f>AH49*30</f>
        <v>90</v>
      </c>
      <c r="AJ49" s="627">
        <f>AK49+AL49+AM49</f>
        <v>45</v>
      </c>
      <c r="AK49" s="627"/>
      <c r="AL49" s="627"/>
      <c r="AM49" s="627">
        <v>45</v>
      </c>
      <c r="AN49" s="627">
        <f>AI49-AJ49</f>
        <v>45</v>
      </c>
      <c r="AO49" s="628">
        <f>AJ49/15</f>
        <v>3</v>
      </c>
      <c r="AP49" s="627" t="s">
        <v>17</v>
      </c>
      <c r="AQ49" s="628">
        <f>AJ49/AI49*100</f>
        <v>50</v>
      </c>
      <c r="AR49" s="629" t="s">
        <v>229</v>
      </c>
    </row>
    <row r="50" spans="1:45" x14ac:dyDescent="0.25">
      <c r="A50" s="1" t="s">
        <v>13</v>
      </c>
      <c r="B50" s="1" t="s">
        <v>15</v>
      </c>
      <c r="C50" s="4" t="s">
        <v>308</v>
      </c>
      <c r="D50" s="7">
        <v>5</v>
      </c>
      <c r="E50" s="6">
        <f t="shared" ref="E50:E55" si="24">D50*30</f>
        <v>150</v>
      </c>
      <c r="F50" s="6">
        <f t="shared" ref="F50:F55" si="25">G50+H50+I50</f>
        <v>60</v>
      </c>
      <c r="G50" s="6">
        <v>30</v>
      </c>
      <c r="H50" s="6"/>
      <c r="I50" s="6">
        <v>30</v>
      </c>
      <c r="J50" s="6">
        <f t="shared" ref="J50:J55" si="26">E50-F50</f>
        <v>90</v>
      </c>
      <c r="K50" s="7">
        <f t="shared" si="23"/>
        <v>4</v>
      </c>
      <c r="L50" s="6" t="s">
        <v>30</v>
      </c>
      <c r="M50" s="7">
        <f t="shared" ref="M50:M55" si="27">F50/E50*100</f>
        <v>40</v>
      </c>
      <c r="N50" s="3" t="s">
        <v>229</v>
      </c>
      <c r="AD50" s="240" t="s">
        <v>316</v>
      </c>
      <c r="AF50" s="602">
        <v>2.14</v>
      </c>
      <c r="AG50" s="625" t="s">
        <v>368</v>
      </c>
      <c r="AH50" s="679">
        <v>6</v>
      </c>
      <c r="AI50" s="627">
        <f t="shared" ref="AI50:AI55" si="28">AH50*30</f>
        <v>180</v>
      </c>
      <c r="AJ50" s="627">
        <f t="shared" ref="AJ50:AJ54" si="29">AK50+AL50+AM50</f>
        <v>60</v>
      </c>
      <c r="AK50" s="627">
        <v>30</v>
      </c>
      <c r="AL50" s="627"/>
      <c r="AM50" s="627">
        <v>30</v>
      </c>
      <c r="AN50" s="627">
        <f t="shared" ref="AN50:AN54" si="30">AI50-AJ50</f>
        <v>120</v>
      </c>
      <c r="AO50" s="628">
        <f>AJ50/15</f>
        <v>4</v>
      </c>
      <c r="AP50" s="627" t="s">
        <v>17</v>
      </c>
      <c r="AQ50" s="628">
        <f t="shared" ref="AQ50:AQ54" si="31">AJ50/AI50*100</f>
        <v>33.333333333333329</v>
      </c>
      <c r="AR50" s="3" t="s">
        <v>226</v>
      </c>
    </row>
    <row r="51" spans="1:45" x14ac:dyDescent="0.25">
      <c r="A51" s="1" t="s">
        <v>13</v>
      </c>
      <c r="B51" s="1" t="s">
        <v>15</v>
      </c>
      <c r="C51" s="4" t="s">
        <v>42</v>
      </c>
      <c r="D51" s="7">
        <v>5</v>
      </c>
      <c r="E51" s="6">
        <f t="shared" si="24"/>
        <v>150</v>
      </c>
      <c r="F51" s="6">
        <f t="shared" si="25"/>
        <v>60</v>
      </c>
      <c r="G51" s="6">
        <v>30</v>
      </c>
      <c r="H51" s="6"/>
      <c r="I51" s="6">
        <v>30</v>
      </c>
      <c r="J51" s="6">
        <f t="shared" si="26"/>
        <v>90</v>
      </c>
      <c r="K51" s="7">
        <f t="shared" si="23"/>
        <v>4</v>
      </c>
      <c r="L51" s="6" t="s">
        <v>19</v>
      </c>
      <c r="M51" s="7">
        <f t="shared" si="27"/>
        <v>40</v>
      </c>
      <c r="N51" s="3" t="s">
        <v>226</v>
      </c>
      <c r="AD51" s="240" t="s">
        <v>316</v>
      </c>
      <c r="AF51" s="634" t="s">
        <v>362</v>
      </c>
      <c r="AG51" s="631" t="s">
        <v>42</v>
      </c>
      <c r="AH51" s="628">
        <v>6</v>
      </c>
      <c r="AI51" s="627">
        <f t="shared" si="28"/>
        <v>180</v>
      </c>
      <c r="AJ51" s="627">
        <f t="shared" si="29"/>
        <v>60</v>
      </c>
      <c r="AK51" s="627">
        <v>30</v>
      </c>
      <c r="AL51" s="627"/>
      <c r="AM51" s="627">
        <v>30</v>
      </c>
      <c r="AN51" s="627">
        <f t="shared" si="30"/>
        <v>120</v>
      </c>
      <c r="AO51" s="628">
        <f>AJ51/15</f>
        <v>4</v>
      </c>
      <c r="AP51" s="627" t="s">
        <v>19</v>
      </c>
      <c r="AQ51" s="628">
        <f t="shared" si="31"/>
        <v>33.333333333333329</v>
      </c>
      <c r="AR51" s="3" t="s">
        <v>226</v>
      </c>
    </row>
    <row r="52" spans="1:45" x14ac:dyDescent="0.25">
      <c r="A52" s="1" t="s">
        <v>13</v>
      </c>
      <c r="B52" s="1" t="s">
        <v>15</v>
      </c>
      <c r="C52" s="4" t="s">
        <v>132</v>
      </c>
      <c r="D52" s="7">
        <v>6</v>
      </c>
      <c r="E52" s="6">
        <f t="shared" si="24"/>
        <v>180</v>
      </c>
      <c r="F52" s="6">
        <f t="shared" si="25"/>
        <v>60</v>
      </c>
      <c r="G52" s="6">
        <v>30</v>
      </c>
      <c r="H52" s="6"/>
      <c r="I52" s="6">
        <v>30</v>
      </c>
      <c r="J52" s="6">
        <f t="shared" si="26"/>
        <v>120</v>
      </c>
      <c r="K52" s="7">
        <f t="shared" si="23"/>
        <v>4</v>
      </c>
      <c r="L52" s="6" t="s">
        <v>19</v>
      </c>
      <c r="M52" s="7">
        <f t="shared" si="27"/>
        <v>33.333333333333329</v>
      </c>
      <c r="N52" s="3" t="s">
        <v>227</v>
      </c>
      <c r="AD52" s="240" t="s">
        <v>318</v>
      </c>
      <c r="AF52" s="602">
        <v>5</v>
      </c>
      <c r="AG52" s="631" t="s">
        <v>224</v>
      </c>
      <c r="AH52" s="628">
        <v>5</v>
      </c>
      <c r="AI52" s="627">
        <f t="shared" si="28"/>
        <v>150</v>
      </c>
      <c r="AJ52" s="627">
        <f t="shared" si="29"/>
        <v>60</v>
      </c>
      <c r="AK52" s="627">
        <v>30</v>
      </c>
      <c r="AL52" s="627"/>
      <c r="AM52" s="627">
        <v>30</v>
      </c>
      <c r="AN52" s="627">
        <f t="shared" si="30"/>
        <v>90</v>
      </c>
      <c r="AO52" s="628">
        <f>AJ52/15</f>
        <v>4</v>
      </c>
      <c r="AP52" s="627" t="s">
        <v>19</v>
      </c>
      <c r="AQ52" s="628">
        <f t="shared" si="31"/>
        <v>40</v>
      </c>
      <c r="AR52" s="3" t="s">
        <v>227</v>
      </c>
    </row>
    <row r="53" spans="1:45" x14ac:dyDescent="0.25">
      <c r="A53" s="1" t="s">
        <v>17</v>
      </c>
      <c r="B53" s="1" t="s">
        <v>15</v>
      </c>
      <c r="C53" s="4" t="s">
        <v>37</v>
      </c>
      <c r="D53" s="7">
        <v>5</v>
      </c>
      <c r="E53" s="6">
        <f t="shared" si="24"/>
        <v>150</v>
      </c>
      <c r="F53" s="6">
        <f t="shared" si="25"/>
        <v>60</v>
      </c>
      <c r="G53" s="6">
        <v>30</v>
      </c>
      <c r="H53" s="6"/>
      <c r="I53" s="6">
        <v>30</v>
      </c>
      <c r="J53" s="6">
        <f t="shared" si="26"/>
        <v>90</v>
      </c>
      <c r="K53" s="7">
        <f t="shared" si="23"/>
        <v>4</v>
      </c>
      <c r="L53" s="6" t="s">
        <v>19</v>
      </c>
      <c r="M53" s="7">
        <f t="shared" si="27"/>
        <v>40</v>
      </c>
      <c r="N53" s="3" t="s">
        <v>228</v>
      </c>
      <c r="P53" s="435"/>
      <c r="Q53" s="435"/>
      <c r="R53" s="435"/>
      <c r="S53" s="435"/>
      <c r="T53" s="435"/>
      <c r="U53" s="435"/>
      <c r="V53" s="435"/>
      <c r="W53" s="435"/>
      <c r="X53" s="435"/>
      <c r="Y53" s="435"/>
      <c r="Z53" s="435"/>
      <c r="AA53" s="435"/>
      <c r="AB53" s="435"/>
      <c r="AC53" s="435"/>
      <c r="AD53" s="435" t="s">
        <v>319</v>
      </c>
      <c r="AE53" s="435"/>
      <c r="AF53" s="601"/>
      <c r="AG53" s="732" t="s">
        <v>446</v>
      </c>
      <c r="AH53" s="628">
        <v>4</v>
      </c>
      <c r="AI53" s="627">
        <f t="shared" si="28"/>
        <v>120</v>
      </c>
      <c r="AJ53" s="627">
        <f t="shared" si="29"/>
        <v>60</v>
      </c>
      <c r="AK53" s="627">
        <v>30</v>
      </c>
      <c r="AL53" s="627"/>
      <c r="AM53" s="627">
        <v>30</v>
      </c>
      <c r="AN53" s="627">
        <f t="shared" si="30"/>
        <v>60</v>
      </c>
      <c r="AO53" s="628">
        <f>AJ53/15</f>
        <v>4</v>
      </c>
      <c r="AP53" s="627" t="s">
        <v>17</v>
      </c>
      <c r="AQ53" s="628">
        <f t="shared" si="31"/>
        <v>50</v>
      </c>
      <c r="AR53" s="3" t="s">
        <v>401</v>
      </c>
      <c r="AS53" s="3">
        <v>4</v>
      </c>
    </row>
    <row r="54" spans="1:45" x14ac:dyDescent="0.25">
      <c r="A54" s="1" t="s">
        <v>17</v>
      </c>
      <c r="B54" s="1" t="s">
        <v>32</v>
      </c>
      <c r="C54" s="4" t="s">
        <v>201</v>
      </c>
      <c r="D54" s="7">
        <v>3</v>
      </c>
      <c r="E54" s="6">
        <f t="shared" si="24"/>
        <v>90</v>
      </c>
      <c r="F54" s="6">
        <f t="shared" si="25"/>
        <v>30</v>
      </c>
      <c r="G54" s="6">
        <v>15</v>
      </c>
      <c r="H54" s="6"/>
      <c r="I54" s="6">
        <v>15</v>
      </c>
      <c r="J54" s="6">
        <f t="shared" si="26"/>
        <v>60</v>
      </c>
      <c r="K54" s="7">
        <f t="shared" si="23"/>
        <v>2</v>
      </c>
      <c r="L54" s="6" t="s">
        <v>17</v>
      </c>
      <c r="M54" s="7">
        <f t="shared" si="27"/>
        <v>33.333333333333329</v>
      </c>
      <c r="N54" s="3" t="s">
        <v>228</v>
      </c>
      <c r="AD54" s="240" t="s">
        <v>319</v>
      </c>
      <c r="AF54" s="602">
        <v>1</v>
      </c>
      <c r="AG54" s="631" t="s">
        <v>435</v>
      </c>
      <c r="AH54" s="628">
        <v>5</v>
      </c>
      <c r="AI54" s="627">
        <f t="shared" si="28"/>
        <v>150</v>
      </c>
      <c r="AJ54" s="627">
        <f t="shared" si="29"/>
        <v>45</v>
      </c>
      <c r="AK54" s="715">
        <v>30</v>
      </c>
      <c r="AL54" s="627"/>
      <c r="AM54" s="627">
        <v>15</v>
      </c>
      <c r="AN54" s="627">
        <f t="shared" si="30"/>
        <v>105</v>
      </c>
      <c r="AO54" s="679">
        <v>3</v>
      </c>
      <c r="AP54" s="627" t="s">
        <v>17</v>
      </c>
      <c r="AQ54" s="628">
        <f t="shared" si="31"/>
        <v>30</v>
      </c>
      <c r="AR54" s="3" t="s">
        <v>226</v>
      </c>
    </row>
    <row r="55" spans="1:45" x14ac:dyDescent="0.25">
      <c r="C55" s="4"/>
      <c r="D55" s="7"/>
      <c r="E55" s="6">
        <f t="shared" si="24"/>
        <v>0</v>
      </c>
      <c r="F55" s="6">
        <f t="shared" si="25"/>
        <v>0</v>
      </c>
      <c r="G55" s="6"/>
      <c r="H55" s="6"/>
      <c r="I55" s="6"/>
      <c r="J55" s="6">
        <f t="shared" si="26"/>
        <v>0</v>
      </c>
      <c r="K55" s="7">
        <f>F55/18</f>
        <v>0</v>
      </c>
      <c r="L55" s="6"/>
      <c r="M55" s="7" t="e">
        <f t="shared" si="27"/>
        <v>#DIV/0!</v>
      </c>
      <c r="AF55" s="602"/>
      <c r="AG55" s="716" t="s">
        <v>246</v>
      </c>
      <c r="AH55" s="628">
        <v>1</v>
      </c>
      <c r="AI55" s="627">
        <f t="shared" si="28"/>
        <v>30</v>
      </c>
      <c r="AJ55" s="627">
        <v>15</v>
      </c>
      <c r="AK55" s="627"/>
      <c r="AL55" s="627"/>
      <c r="AM55" s="627">
        <v>15</v>
      </c>
      <c r="AN55" s="627"/>
      <c r="AO55" s="628">
        <v>1</v>
      </c>
      <c r="AP55" s="627" t="s">
        <v>17</v>
      </c>
      <c r="AQ55" s="628"/>
    </row>
    <row r="56" spans="1:45" x14ac:dyDescent="0.25">
      <c r="C56" s="8" t="s">
        <v>23</v>
      </c>
      <c r="D56" s="364">
        <f t="shared" ref="D56:L56" si="32">SUM(D49:D55)</f>
        <v>27</v>
      </c>
      <c r="E56" s="499">
        <f t="shared" si="32"/>
        <v>810</v>
      </c>
      <c r="F56" s="499">
        <f t="shared" si="32"/>
        <v>315</v>
      </c>
      <c r="G56" s="499">
        <f t="shared" si="32"/>
        <v>135</v>
      </c>
      <c r="H56" s="499">
        <f t="shared" si="32"/>
        <v>0</v>
      </c>
      <c r="I56" s="499">
        <f t="shared" si="32"/>
        <v>180</v>
      </c>
      <c r="J56" s="499">
        <f t="shared" si="32"/>
        <v>495</v>
      </c>
      <c r="K56" s="499">
        <f t="shared" si="32"/>
        <v>21</v>
      </c>
      <c r="L56" s="499">
        <f t="shared" si="32"/>
        <v>0</v>
      </c>
      <c r="M56" s="499"/>
      <c r="AF56" s="469"/>
      <c r="AG56" s="8" t="s">
        <v>23</v>
      </c>
      <c r="AH56" s="364">
        <f t="shared" ref="AH56:AP56" si="33">SUM(AH49:AH55)</f>
        <v>30</v>
      </c>
      <c r="AI56" s="499">
        <f t="shared" si="33"/>
        <v>900</v>
      </c>
      <c r="AJ56" s="499">
        <f t="shared" si="33"/>
        <v>345</v>
      </c>
      <c r="AK56" s="499">
        <f t="shared" si="33"/>
        <v>150</v>
      </c>
      <c r="AL56" s="499">
        <f t="shared" si="33"/>
        <v>0</v>
      </c>
      <c r="AM56" s="499">
        <f t="shared" si="33"/>
        <v>195</v>
      </c>
      <c r="AN56" s="499">
        <f t="shared" si="33"/>
        <v>540</v>
      </c>
      <c r="AO56" s="499">
        <f t="shared" si="33"/>
        <v>23</v>
      </c>
      <c r="AP56" s="499">
        <f t="shared" si="33"/>
        <v>0</v>
      </c>
      <c r="AQ56" s="499"/>
    </row>
    <row r="57" spans="1:45" x14ac:dyDescent="0.25">
      <c r="C57" s="9" t="s">
        <v>24</v>
      </c>
      <c r="D57" s="10">
        <f>30-D56</f>
        <v>3</v>
      </c>
      <c r="E57" s="10"/>
      <c r="F57" s="10"/>
      <c r="G57" s="10"/>
      <c r="H57" s="10"/>
      <c r="I57" s="10"/>
      <c r="J57" s="10"/>
      <c r="K57" s="10"/>
      <c r="L57" s="10"/>
      <c r="M57" s="10"/>
      <c r="AN57" s="3"/>
      <c r="AO57" s="3"/>
    </row>
    <row r="58" spans="1:45" ht="15" customHeight="1" x14ac:dyDescent="0.25">
      <c r="C58" s="2" t="s">
        <v>210</v>
      </c>
      <c r="AG58" s="2" t="s">
        <v>210</v>
      </c>
      <c r="AN58" s="3"/>
      <c r="AO58" s="3"/>
    </row>
    <row r="59" spans="1:45" ht="15" customHeight="1" x14ac:dyDescent="0.25">
      <c r="C59" s="1588" t="s">
        <v>0</v>
      </c>
      <c r="D59" s="1589" t="s">
        <v>1</v>
      </c>
      <c r="E59" s="1590" t="s">
        <v>2</v>
      </c>
      <c r="F59" s="1590"/>
      <c r="G59" s="1590"/>
      <c r="H59" s="1590"/>
      <c r="I59" s="1590"/>
      <c r="J59" s="1591"/>
      <c r="K59" s="1589" t="s">
        <v>3</v>
      </c>
      <c r="L59" s="1589" t="s">
        <v>4</v>
      </c>
      <c r="M59" s="1589" t="s">
        <v>5</v>
      </c>
      <c r="AG59" s="1588" t="s">
        <v>0</v>
      </c>
      <c r="AH59" s="1589" t="s">
        <v>1</v>
      </c>
      <c r="AI59" s="1590" t="s">
        <v>2</v>
      </c>
      <c r="AJ59" s="1590"/>
      <c r="AK59" s="1590"/>
      <c r="AL59" s="1590"/>
      <c r="AM59" s="1590"/>
      <c r="AN59" s="1591"/>
      <c r="AO59" s="1589" t="s">
        <v>3</v>
      </c>
      <c r="AP59" s="1589" t="s">
        <v>4</v>
      </c>
      <c r="AQ59" s="1589" t="s">
        <v>5</v>
      </c>
    </row>
    <row r="60" spans="1:45" ht="15" customHeight="1" x14ac:dyDescent="0.25">
      <c r="C60" s="1588"/>
      <c r="D60" s="1589"/>
      <c r="E60" s="1589" t="s">
        <v>6</v>
      </c>
      <c r="F60" s="1592" t="s">
        <v>7</v>
      </c>
      <c r="G60" s="1592"/>
      <c r="H60" s="1592"/>
      <c r="I60" s="1592"/>
      <c r="J60" s="1589" t="s">
        <v>26</v>
      </c>
      <c r="K60" s="1589"/>
      <c r="L60" s="1589"/>
      <c r="M60" s="1589"/>
      <c r="AG60" s="1588"/>
      <c r="AH60" s="1589"/>
      <c r="AI60" s="1589" t="s">
        <v>6</v>
      </c>
      <c r="AJ60" s="1592" t="s">
        <v>7</v>
      </c>
      <c r="AK60" s="1592"/>
      <c r="AL60" s="1592"/>
      <c r="AM60" s="1592"/>
      <c r="AN60" s="1589" t="s">
        <v>26</v>
      </c>
      <c r="AO60" s="1589"/>
      <c r="AP60" s="1589"/>
      <c r="AQ60" s="1589"/>
    </row>
    <row r="61" spans="1:45" ht="15" customHeight="1" x14ac:dyDescent="0.25">
      <c r="C61" s="1588"/>
      <c r="D61" s="1589"/>
      <c r="E61" s="1591"/>
      <c r="F61" s="1589" t="s">
        <v>9</v>
      </c>
      <c r="G61" s="1590" t="s">
        <v>10</v>
      </c>
      <c r="H61" s="1591"/>
      <c r="I61" s="1591"/>
      <c r="J61" s="1591"/>
      <c r="K61" s="1589"/>
      <c r="L61" s="1589"/>
      <c r="M61" s="1589"/>
      <c r="AG61" s="1588"/>
      <c r="AH61" s="1589"/>
      <c r="AI61" s="1591"/>
      <c r="AJ61" s="1589" t="s">
        <v>9</v>
      </c>
      <c r="AK61" s="1590" t="s">
        <v>10</v>
      </c>
      <c r="AL61" s="1591"/>
      <c r="AM61" s="1591"/>
      <c r="AN61" s="1591"/>
      <c r="AO61" s="1589"/>
      <c r="AP61" s="1589"/>
      <c r="AQ61" s="1589"/>
    </row>
    <row r="62" spans="1:45" x14ac:dyDescent="0.25">
      <c r="C62" s="1588"/>
      <c r="D62" s="1589"/>
      <c r="E62" s="1591"/>
      <c r="F62" s="1593"/>
      <c r="G62" s="1589" t="s">
        <v>27</v>
      </c>
      <c r="H62" s="1589" t="s">
        <v>28</v>
      </c>
      <c r="I62" s="1589" t="s">
        <v>29</v>
      </c>
      <c r="J62" s="1591"/>
      <c r="K62" s="1589"/>
      <c r="L62" s="1589"/>
      <c r="M62" s="1589"/>
      <c r="AG62" s="1588"/>
      <c r="AH62" s="1589"/>
      <c r="AI62" s="1591"/>
      <c r="AJ62" s="1593"/>
      <c r="AK62" s="1589" t="s">
        <v>27</v>
      </c>
      <c r="AL62" s="1589" t="s">
        <v>28</v>
      </c>
      <c r="AM62" s="1589" t="s">
        <v>29</v>
      </c>
      <c r="AN62" s="1591"/>
      <c r="AO62" s="1589"/>
      <c r="AP62" s="1589"/>
      <c r="AQ62" s="1589"/>
    </row>
    <row r="63" spans="1:45" x14ac:dyDescent="0.25">
      <c r="C63" s="1588"/>
      <c r="D63" s="1589"/>
      <c r="E63" s="1591"/>
      <c r="F63" s="1593"/>
      <c r="G63" s="1589"/>
      <c r="H63" s="1589"/>
      <c r="I63" s="1589"/>
      <c r="J63" s="1591"/>
      <c r="K63" s="1589"/>
      <c r="L63" s="1589"/>
      <c r="M63" s="1589"/>
      <c r="AG63" s="1588"/>
      <c r="AH63" s="1589"/>
      <c r="AI63" s="1591"/>
      <c r="AJ63" s="1593"/>
      <c r="AK63" s="1589"/>
      <c r="AL63" s="1589"/>
      <c r="AM63" s="1589"/>
      <c r="AN63" s="1591"/>
      <c r="AO63" s="1589"/>
      <c r="AP63" s="1589"/>
      <c r="AQ63" s="1589"/>
    </row>
    <row r="64" spans="1:45" ht="13.5" customHeight="1" x14ac:dyDescent="0.25">
      <c r="C64" s="1588"/>
      <c r="D64" s="1589"/>
      <c r="E64" s="1591"/>
      <c r="F64" s="1593"/>
      <c r="G64" s="1589"/>
      <c r="H64" s="1589"/>
      <c r="I64" s="1589"/>
      <c r="J64" s="1591"/>
      <c r="K64" s="1589"/>
      <c r="L64" s="1589"/>
      <c r="M64" s="1589"/>
      <c r="AG64" s="1588"/>
      <c r="AH64" s="1589"/>
      <c r="AI64" s="1591"/>
      <c r="AJ64" s="1593"/>
      <c r="AK64" s="1589"/>
      <c r="AL64" s="1589"/>
      <c r="AM64" s="1589"/>
      <c r="AN64" s="1591"/>
      <c r="AO64" s="1589"/>
      <c r="AP64" s="1589"/>
      <c r="AQ64" s="1589"/>
    </row>
    <row r="65" spans="1:45" hidden="1" x14ac:dyDescent="0.25">
      <c r="C65" s="1588"/>
      <c r="D65" s="1589"/>
      <c r="E65" s="1591"/>
      <c r="F65" s="1593"/>
      <c r="G65" s="1589"/>
      <c r="H65" s="1589"/>
      <c r="I65" s="1589"/>
      <c r="J65" s="1591"/>
      <c r="K65" s="1589"/>
      <c r="L65" s="1589"/>
      <c r="M65" s="1589"/>
      <c r="AG65" s="1588"/>
      <c r="AH65" s="1589"/>
      <c r="AI65" s="1591"/>
      <c r="AJ65" s="1593"/>
      <c r="AK65" s="1589"/>
      <c r="AL65" s="1589"/>
      <c r="AM65" s="1589"/>
      <c r="AN65" s="1591"/>
      <c r="AO65" s="1589"/>
      <c r="AP65" s="1589"/>
      <c r="AQ65" s="1589"/>
    </row>
    <row r="66" spans="1:45" x14ac:dyDescent="0.25">
      <c r="A66" s="1" t="s">
        <v>13</v>
      </c>
      <c r="B66" s="1" t="s">
        <v>15</v>
      </c>
      <c r="C66" s="8" t="s">
        <v>250</v>
      </c>
      <c r="D66" s="5">
        <v>4.5</v>
      </c>
      <c r="E66" s="6">
        <f>D66*30</f>
        <v>135</v>
      </c>
      <c r="F66" s="6">
        <f>G66+H66+I66</f>
        <v>0</v>
      </c>
      <c r="G66" s="6"/>
      <c r="H66" s="6"/>
      <c r="I66" s="6"/>
      <c r="J66" s="6">
        <f>E66-F66</f>
        <v>135</v>
      </c>
      <c r="K66" s="7">
        <f>F66/18</f>
        <v>0</v>
      </c>
      <c r="L66" s="6" t="s">
        <v>30</v>
      </c>
      <c r="M66" s="7">
        <f>F66/E66*100</f>
        <v>0</v>
      </c>
      <c r="N66" s="3" t="s">
        <v>226</v>
      </c>
      <c r="AD66" s="240" t="s">
        <v>316</v>
      </c>
      <c r="AF66" s="634"/>
      <c r="AG66" s="733" t="s">
        <v>250</v>
      </c>
      <c r="AH66" s="626">
        <v>3</v>
      </c>
      <c r="AI66" s="627">
        <f>AH66*30</f>
        <v>90</v>
      </c>
      <c r="AJ66" s="627">
        <f>AK66+AL66+AM66</f>
        <v>0</v>
      </c>
      <c r="AK66" s="627"/>
      <c r="AL66" s="627"/>
      <c r="AM66" s="627"/>
      <c r="AN66" s="627">
        <f>AI66-AJ66</f>
        <v>90</v>
      </c>
      <c r="AO66" s="628">
        <f>AJ66/18</f>
        <v>0</v>
      </c>
      <c r="AP66" s="627" t="s">
        <v>30</v>
      </c>
      <c r="AQ66" s="628">
        <f>AJ66/AI66*100</f>
        <v>0</v>
      </c>
    </row>
    <row r="67" spans="1:45" s="629" customFormat="1" x14ac:dyDescent="0.25">
      <c r="A67" s="624" t="s">
        <v>17</v>
      </c>
      <c r="B67" s="624" t="s">
        <v>15</v>
      </c>
      <c r="C67" s="625" t="s">
        <v>16</v>
      </c>
      <c r="D67" s="628">
        <v>4</v>
      </c>
      <c r="E67" s="627">
        <f t="shared" ref="E67:E73" si="34">D67*30</f>
        <v>120</v>
      </c>
      <c r="F67" s="627">
        <f t="shared" ref="F67:F73" si="35">G67+H67+I67</f>
        <v>54</v>
      </c>
      <c r="G67" s="627"/>
      <c r="H67" s="627"/>
      <c r="I67" s="627">
        <v>54</v>
      </c>
      <c r="J67" s="627">
        <f t="shared" ref="J67:J73" si="36">E67-F67</f>
        <v>66</v>
      </c>
      <c r="K67" s="628">
        <f t="shared" ref="K67:K72" si="37">F67/18</f>
        <v>3</v>
      </c>
      <c r="L67" s="627" t="s">
        <v>30</v>
      </c>
      <c r="M67" s="628">
        <f t="shared" ref="M67:M73" si="38">F67/E67*100</f>
        <v>45</v>
      </c>
      <c r="N67" s="629" t="s">
        <v>229</v>
      </c>
      <c r="O67" s="632"/>
      <c r="P67" s="632"/>
      <c r="Q67" s="632"/>
      <c r="R67" s="632"/>
      <c r="S67" s="632"/>
      <c r="T67" s="632"/>
      <c r="U67" s="632"/>
      <c r="V67" s="632"/>
      <c r="W67" s="632"/>
      <c r="X67" s="632"/>
      <c r="Y67" s="632"/>
      <c r="Z67" s="632"/>
      <c r="AA67" s="632"/>
      <c r="AB67" s="632"/>
      <c r="AC67" s="632"/>
      <c r="AD67" s="632" t="s">
        <v>313</v>
      </c>
      <c r="AE67" s="632"/>
      <c r="AF67" s="633">
        <v>11.13</v>
      </c>
      <c r="AG67" s="625" t="s">
        <v>16</v>
      </c>
      <c r="AH67" s="628">
        <v>3</v>
      </c>
      <c r="AI67" s="627">
        <f t="shared" ref="AI67:AI73" si="39">AH67*30</f>
        <v>90</v>
      </c>
      <c r="AJ67" s="627">
        <f>AK67+AL67+AM67</f>
        <v>36</v>
      </c>
      <c r="AK67" s="627"/>
      <c r="AL67" s="627"/>
      <c r="AM67" s="627">
        <v>36</v>
      </c>
      <c r="AN67" s="627">
        <f t="shared" ref="AN67:AN72" si="40">AI67-AJ67</f>
        <v>54</v>
      </c>
      <c r="AO67" s="628">
        <f t="shared" ref="AO67:AO72" si="41">AJ67/18</f>
        <v>2</v>
      </c>
      <c r="AP67" s="627" t="s">
        <v>17</v>
      </c>
      <c r="AQ67" s="628">
        <f t="shared" ref="AQ67:AQ73" si="42">AJ67/AI67*100</f>
        <v>40</v>
      </c>
      <c r="AR67" s="629" t="s">
        <v>229</v>
      </c>
    </row>
    <row r="68" spans="1:45" x14ac:dyDescent="0.25">
      <c r="A68" s="1" t="s">
        <v>17</v>
      </c>
      <c r="B68" s="1" t="s">
        <v>15</v>
      </c>
      <c r="C68" s="4" t="s">
        <v>18</v>
      </c>
      <c r="D68" s="7">
        <v>4</v>
      </c>
      <c r="E68" s="6">
        <f t="shared" si="34"/>
        <v>120</v>
      </c>
      <c r="F68" s="6">
        <f t="shared" si="35"/>
        <v>72</v>
      </c>
      <c r="G68" s="6"/>
      <c r="H68" s="6"/>
      <c r="I68" s="6">
        <v>72</v>
      </c>
      <c r="J68" s="6">
        <f t="shared" si="36"/>
        <v>48</v>
      </c>
      <c r="K68" s="7">
        <f t="shared" si="37"/>
        <v>4</v>
      </c>
      <c r="L68" s="6" t="s">
        <v>30</v>
      </c>
      <c r="M68" s="7">
        <f t="shared" si="38"/>
        <v>60</v>
      </c>
      <c r="N68" s="3" t="s">
        <v>229</v>
      </c>
      <c r="AD68" s="240" t="s">
        <v>322</v>
      </c>
      <c r="AF68" s="634">
        <v>3</v>
      </c>
      <c r="AG68" s="625" t="s">
        <v>278</v>
      </c>
      <c r="AH68" s="628">
        <v>6</v>
      </c>
      <c r="AI68" s="627">
        <f t="shared" si="39"/>
        <v>180</v>
      </c>
      <c r="AJ68" s="627">
        <f t="shared" ref="AJ68:AJ73" si="43">AK68+AL68+AM68</f>
        <v>72</v>
      </c>
      <c r="AK68" s="627">
        <v>36</v>
      </c>
      <c r="AL68" s="627"/>
      <c r="AM68" s="627">
        <v>36</v>
      </c>
      <c r="AN68" s="627">
        <f t="shared" si="40"/>
        <v>108</v>
      </c>
      <c r="AO68" s="628">
        <v>4</v>
      </c>
      <c r="AP68" s="627" t="s">
        <v>19</v>
      </c>
      <c r="AQ68" s="628">
        <f t="shared" si="42"/>
        <v>40</v>
      </c>
      <c r="AR68" s="3" t="s">
        <v>226</v>
      </c>
    </row>
    <row r="69" spans="1:45" ht="26.25" x14ac:dyDescent="0.25">
      <c r="A69" s="1" t="s">
        <v>13</v>
      </c>
      <c r="B69" s="1" t="s">
        <v>15</v>
      </c>
      <c r="C69" s="11" t="s">
        <v>38</v>
      </c>
      <c r="D69" s="7">
        <v>4</v>
      </c>
      <c r="E69" s="6">
        <f t="shared" si="34"/>
        <v>120</v>
      </c>
      <c r="F69" s="6">
        <f t="shared" si="35"/>
        <v>54</v>
      </c>
      <c r="G69" s="6">
        <v>18</v>
      </c>
      <c r="H69" s="6"/>
      <c r="I69" s="6">
        <v>36</v>
      </c>
      <c r="J69" s="6">
        <f t="shared" si="36"/>
        <v>66</v>
      </c>
      <c r="K69" s="7">
        <f t="shared" si="37"/>
        <v>3</v>
      </c>
      <c r="L69" s="6" t="s">
        <v>19</v>
      </c>
      <c r="M69" s="7">
        <f t="shared" si="38"/>
        <v>45</v>
      </c>
      <c r="N69" s="3" t="s">
        <v>227</v>
      </c>
      <c r="AD69" s="240" t="s">
        <v>318</v>
      </c>
      <c r="AF69" s="634"/>
      <c r="AG69" s="625" t="s">
        <v>448</v>
      </c>
      <c r="AH69" s="628">
        <v>4</v>
      </c>
      <c r="AI69" s="627">
        <f t="shared" si="39"/>
        <v>120</v>
      </c>
      <c r="AJ69" s="627">
        <f t="shared" si="43"/>
        <v>54</v>
      </c>
      <c r="AK69" s="627">
        <v>36</v>
      </c>
      <c r="AL69" s="627"/>
      <c r="AM69" s="627">
        <v>18</v>
      </c>
      <c r="AN69" s="627">
        <f t="shared" si="40"/>
        <v>66</v>
      </c>
      <c r="AO69" s="628">
        <f t="shared" si="41"/>
        <v>3</v>
      </c>
      <c r="AP69" s="627" t="s">
        <v>17</v>
      </c>
      <c r="AQ69" s="628">
        <f t="shared" si="42"/>
        <v>45</v>
      </c>
      <c r="AR69" s="3" t="s">
        <v>372</v>
      </c>
      <c r="AS69" s="3" t="s">
        <v>450</v>
      </c>
    </row>
    <row r="70" spans="1:45" x14ac:dyDescent="0.25">
      <c r="A70" s="1" t="s">
        <v>13</v>
      </c>
      <c r="B70" s="1" t="s">
        <v>15</v>
      </c>
      <c r="C70" s="4" t="s">
        <v>224</v>
      </c>
      <c r="D70" s="7">
        <v>5</v>
      </c>
      <c r="E70" s="6">
        <f t="shared" si="34"/>
        <v>150</v>
      </c>
      <c r="F70" s="6">
        <f t="shared" si="35"/>
        <v>72</v>
      </c>
      <c r="G70" s="6">
        <v>36</v>
      </c>
      <c r="H70" s="6"/>
      <c r="I70" s="6">
        <v>36</v>
      </c>
      <c r="J70" s="6">
        <f t="shared" si="36"/>
        <v>78</v>
      </c>
      <c r="K70" s="7">
        <f t="shared" si="37"/>
        <v>4</v>
      </c>
      <c r="L70" s="6" t="s">
        <v>19</v>
      </c>
      <c r="M70" s="7">
        <f t="shared" si="38"/>
        <v>48</v>
      </c>
      <c r="N70" s="3" t="s">
        <v>228</v>
      </c>
      <c r="AD70" s="240" t="s">
        <v>319</v>
      </c>
      <c r="AF70" s="634">
        <v>6.11</v>
      </c>
      <c r="AG70" s="625" t="s">
        <v>230</v>
      </c>
      <c r="AH70" s="628">
        <v>5</v>
      </c>
      <c r="AI70" s="627">
        <f t="shared" si="39"/>
        <v>150</v>
      </c>
      <c r="AJ70" s="627">
        <f t="shared" si="43"/>
        <v>72</v>
      </c>
      <c r="AK70" s="627">
        <v>36</v>
      </c>
      <c r="AL70" s="627"/>
      <c r="AM70" s="627">
        <v>36</v>
      </c>
      <c r="AN70" s="627">
        <f t="shared" si="40"/>
        <v>78</v>
      </c>
      <c r="AO70" s="628">
        <f t="shared" si="41"/>
        <v>4</v>
      </c>
      <c r="AP70" s="627" t="s">
        <v>19</v>
      </c>
      <c r="AQ70" s="628">
        <f t="shared" si="42"/>
        <v>48</v>
      </c>
      <c r="AR70" s="3" t="s">
        <v>228</v>
      </c>
      <c r="AS70" s="3">
        <v>12</v>
      </c>
    </row>
    <row r="71" spans="1:45" x14ac:dyDescent="0.25">
      <c r="A71" s="1" t="s">
        <v>13</v>
      </c>
      <c r="B71" s="1" t="s">
        <v>15</v>
      </c>
      <c r="C71" s="4" t="s">
        <v>39</v>
      </c>
      <c r="D71" s="7">
        <v>4</v>
      </c>
      <c r="E71" s="6">
        <f t="shared" si="34"/>
        <v>120</v>
      </c>
      <c r="F71" s="6">
        <f t="shared" si="35"/>
        <v>54</v>
      </c>
      <c r="G71" s="6">
        <v>18</v>
      </c>
      <c r="H71" s="6"/>
      <c r="I71" s="6">
        <v>36</v>
      </c>
      <c r="J71" s="6">
        <f t="shared" si="36"/>
        <v>66</v>
      </c>
      <c r="K71" s="7">
        <f t="shared" si="37"/>
        <v>3</v>
      </c>
      <c r="L71" s="6" t="s">
        <v>19</v>
      </c>
      <c r="M71" s="7">
        <f t="shared" si="38"/>
        <v>45</v>
      </c>
      <c r="N71" s="3" t="s">
        <v>225</v>
      </c>
      <c r="AD71" s="240" t="s">
        <v>320</v>
      </c>
      <c r="AF71" s="601"/>
      <c r="AG71" s="625" t="s">
        <v>447</v>
      </c>
      <c r="AH71" s="628">
        <v>4</v>
      </c>
      <c r="AI71" s="627">
        <f t="shared" si="39"/>
        <v>120</v>
      </c>
      <c r="AJ71" s="627">
        <f t="shared" si="43"/>
        <v>54</v>
      </c>
      <c r="AK71" s="627">
        <v>18</v>
      </c>
      <c r="AL71" s="627"/>
      <c r="AM71" s="627">
        <v>36</v>
      </c>
      <c r="AN71" s="627">
        <f t="shared" si="40"/>
        <v>66</v>
      </c>
      <c r="AO71" s="628">
        <f t="shared" si="41"/>
        <v>3</v>
      </c>
      <c r="AP71" s="627" t="s">
        <v>17</v>
      </c>
      <c r="AQ71" s="628">
        <f t="shared" si="42"/>
        <v>45</v>
      </c>
      <c r="AR71" s="3" t="s">
        <v>402</v>
      </c>
    </row>
    <row r="72" spans="1:45" ht="26.25" x14ac:dyDescent="0.25">
      <c r="A72" s="1" t="s">
        <v>17</v>
      </c>
      <c r="B72" s="1" t="s">
        <v>32</v>
      </c>
      <c r="C72" s="4" t="s">
        <v>296</v>
      </c>
      <c r="D72" s="7">
        <v>3.5</v>
      </c>
      <c r="E72" s="6">
        <f t="shared" si="34"/>
        <v>105</v>
      </c>
      <c r="F72" s="6">
        <f t="shared" si="35"/>
        <v>36</v>
      </c>
      <c r="G72" s="6">
        <v>18</v>
      </c>
      <c r="H72" s="6"/>
      <c r="I72" s="6">
        <v>18</v>
      </c>
      <c r="J72" s="6">
        <f t="shared" si="36"/>
        <v>69</v>
      </c>
      <c r="K72" s="7">
        <f t="shared" si="37"/>
        <v>2</v>
      </c>
      <c r="L72" s="6" t="s">
        <v>17</v>
      </c>
      <c r="M72" s="7">
        <f t="shared" si="38"/>
        <v>34.285714285714285</v>
      </c>
      <c r="N72" s="3" t="s">
        <v>228</v>
      </c>
      <c r="AD72" s="240" t="s">
        <v>319</v>
      </c>
      <c r="AF72" s="601">
        <v>1</v>
      </c>
      <c r="AG72" s="716" t="s">
        <v>436</v>
      </c>
      <c r="AH72" s="628">
        <v>4</v>
      </c>
      <c r="AI72" s="627">
        <f t="shared" si="39"/>
        <v>120</v>
      </c>
      <c r="AJ72" s="627">
        <f t="shared" si="43"/>
        <v>36</v>
      </c>
      <c r="AK72" s="627">
        <v>18</v>
      </c>
      <c r="AL72" s="627"/>
      <c r="AM72" s="627">
        <v>18</v>
      </c>
      <c r="AN72" s="627">
        <f t="shared" si="40"/>
        <v>84</v>
      </c>
      <c r="AO72" s="679">
        <f t="shared" si="41"/>
        <v>2</v>
      </c>
      <c r="AP72" s="627" t="s">
        <v>17</v>
      </c>
      <c r="AQ72" s="628">
        <f>AJ72/AI72*100</f>
        <v>30</v>
      </c>
      <c r="AR72" s="3" t="s">
        <v>226</v>
      </c>
    </row>
    <row r="73" spans="1:45" s="429" customFormat="1" x14ac:dyDescent="0.25">
      <c r="A73" s="425" t="s">
        <v>13</v>
      </c>
      <c r="B73" s="425" t="s">
        <v>15</v>
      </c>
      <c r="C73" s="426" t="s">
        <v>246</v>
      </c>
      <c r="D73" s="427">
        <v>1</v>
      </c>
      <c r="E73" s="428">
        <f t="shared" si="34"/>
        <v>30</v>
      </c>
      <c r="F73" s="428">
        <f t="shared" si="35"/>
        <v>15</v>
      </c>
      <c r="G73" s="428"/>
      <c r="H73" s="428"/>
      <c r="I73" s="428">
        <v>15</v>
      </c>
      <c r="J73" s="428">
        <f t="shared" si="36"/>
        <v>15</v>
      </c>
      <c r="K73" s="427">
        <v>1</v>
      </c>
      <c r="L73" s="428" t="s">
        <v>30</v>
      </c>
      <c r="M73" s="427">
        <f t="shared" si="38"/>
        <v>50</v>
      </c>
      <c r="N73" s="429" t="s">
        <v>226</v>
      </c>
      <c r="O73" s="430"/>
      <c r="P73" s="430"/>
      <c r="Q73" s="430"/>
      <c r="R73" s="430"/>
      <c r="S73" s="430"/>
      <c r="T73" s="430"/>
      <c r="U73" s="430"/>
      <c r="V73" s="430"/>
      <c r="W73" s="430"/>
      <c r="X73" s="430"/>
      <c r="Y73" s="430"/>
      <c r="Z73" s="430"/>
      <c r="AA73" s="430"/>
      <c r="AB73" s="430"/>
      <c r="AC73" s="430"/>
      <c r="AD73" s="430" t="s">
        <v>316</v>
      </c>
      <c r="AE73" s="430"/>
      <c r="AF73" s="470">
        <v>9</v>
      </c>
      <c r="AG73" s="625" t="s">
        <v>232</v>
      </c>
      <c r="AH73" s="457">
        <v>1</v>
      </c>
      <c r="AI73" s="458">
        <f t="shared" si="39"/>
        <v>30</v>
      </c>
      <c r="AJ73" s="458">
        <f t="shared" si="43"/>
        <v>0</v>
      </c>
      <c r="AK73" s="458"/>
      <c r="AL73" s="458"/>
      <c r="AM73" s="463"/>
      <c r="AN73" s="458">
        <v>30</v>
      </c>
      <c r="AO73" s="457">
        <v>1</v>
      </c>
      <c r="AP73" s="458" t="s">
        <v>17</v>
      </c>
      <c r="AQ73" s="457">
        <f t="shared" si="42"/>
        <v>0</v>
      </c>
    </row>
    <row r="74" spans="1:45" x14ac:dyDescent="0.25">
      <c r="C74" s="8" t="s">
        <v>23</v>
      </c>
      <c r="D74" s="364">
        <f t="shared" ref="D74:L74" si="44">SUM(D66:D73)</f>
        <v>30</v>
      </c>
      <c r="E74" s="499">
        <f t="shared" si="44"/>
        <v>900</v>
      </c>
      <c r="F74" s="499">
        <f t="shared" si="44"/>
        <v>357</v>
      </c>
      <c r="G74" s="499">
        <f t="shared" si="44"/>
        <v>90</v>
      </c>
      <c r="H74" s="499">
        <f t="shared" si="44"/>
        <v>0</v>
      </c>
      <c r="I74" s="499">
        <f t="shared" si="44"/>
        <v>267</v>
      </c>
      <c r="J74" s="499">
        <f t="shared" si="44"/>
        <v>543</v>
      </c>
      <c r="K74" s="499">
        <f t="shared" si="44"/>
        <v>20</v>
      </c>
      <c r="L74" s="499">
        <f t="shared" si="44"/>
        <v>0</v>
      </c>
      <c r="M74" s="499"/>
      <c r="AG74" s="8" t="s">
        <v>23</v>
      </c>
      <c r="AH74" s="364">
        <f>SUM(AH66:AH73)</f>
        <v>30</v>
      </c>
      <c r="AI74" s="499">
        <f t="shared" ref="AI74:AP74" si="45">SUM(AI66:AI73)</f>
        <v>900</v>
      </c>
      <c r="AJ74" s="499">
        <f t="shared" si="45"/>
        <v>324</v>
      </c>
      <c r="AK74" s="499">
        <f t="shared" si="45"/>
        <v>144</v>
      </c>
      <c r="AL74" s="499">
        <f t="shared" si="45"/>
        <v>0</v>
      </c>
      <c r="AM74" s="499">
        <f t="shared" si="45"/>
        <v>180</v>
      </c>
      <c r="AN74" s="499">
        <f t="shared" si="45"/>
        <v>576</v>
      </c>
      <c r="AO74" s="499">
        <f t="shared" si="45"/>
        <v>19</v>
      </c>
      <c r="AP74" s="499">
        <f t="shared" si="45"/>
        <v>0</v>
      </c>
      <c r="AQ74" s="499"/>
    </row>
    <row r="75" spans="1:45" x14ac:dyDescent="0.25">
      <c r="C75" s="9" t="s">
        <v>24</v>
      </c>
      <c r="D75" s="12">
        <f>30-D74</f>
        <v>0</v>
      </c>
      <c r="E75" s="10"/>
      <c r="F75" s="10"/>
      <c r="G75" s="10"/>
      <c r="H75" s="10"/>
      <c r="I75" s="10"/>
      <c r="J75" s="10"/>
      <c r="K75" s="10"/>
      <c r="L75" s="10"/>
      <c r="AN75" s="3"/>
      <c r="AO75" s="3"/>
    </row>
    <row r="76" spans="1:45" x14ac:dyDescent="0.25">
      <c r="C76" s="9"/>
      <c r="D76" s="12"/>
      <c r="E76" s="10"/>
      <c r="F76" s="10"/>
      <c r="G76" s="10"/>
      <c r="H76" s="10"/>
      <c r="I76" s="10"/>
      <c r="J76" s="10"/>
      <c r="K76" s="10"/>
      <c r="L76" s="10"/>
      <c r="AN76" s="3"/>
      <c r="AO76" s="3"/>
    </row>
    <row r="77" spans="1:45" x14ac:dyDescent="0.25">
      <c r="C77" s="9"/>
      <c r="D77" s="12"/>
      <c r="E77" s="10"/>
      <c r="F77" s="10"/>
      <c r="G77" s="10"/>
      <c r="H77" s="10"/>
      <c r="I77" s="10"/>
      <c r="J77" s="10"/>
      <c r="K77" s="10"/>
      <c r="L77" s="10"/>
      <c r="AM77" s="600"/>
      <c r="AN77" s="3"/>
      <c r="AO77" s="3"/>
    </row>
    <row r="78" spans="1:45" x14ac:dyDescent="0.25">
      <c r="C78" s="9"/>
      <c r="D78" s="12"/>
      <c r="E78" s="10"/>
      <c r="F78" s="10"/>
      <c r="G78" s="10"/>
      <c r="H78" s="10"/>
      <c r="I78" s="10"/>
      <c r="J78" s="10"/>
      <c r="K78" s="10"/>
      <c r="L78" s="10"/>
      <c r="AN78" s="3"/>
      <c r="AO78" s="3"/>
    </row>
    <row r="79" spans="1:45" ht="15" customHeight="1" x14ac:dyDescent="0.25">
      <c r="C79" s="2" t="s">
        <v>211</v>
      </c>
      <c r="AG79" s="2" t="s">
        <v>211</v>
      </c>
      <c r="AH79" s="3"/>
      <c r="AI79" s="3"/>
      <c r="AJ79" s="3"/>
      <c r="AK79" s="3"/>
      <c r="AL79" s="3"/>
      <c r="AM79" s="3"/>
      <c r="AN79" s="3"/>
      <c r="AO79" s="3"/>
    </row>
    <row r="80" spans="1:45" ht="15" customHeight="1" x14ac:dyDescent="0.25">
      <c r="C80" s="1588" t="s">
        <v>0</v>
      </c>
      <c r="D80" s="1589" t="s">
        <v>1</v>
      </c>
      <c r="E80" s="1590" t="s">
        <v>2</v>
      </c>
      <c r="F80" s="1590"/>
      <c r="G80" s="1590"/>
      <c r="H80" s="1590"/>
      <c r="I80" s="1590"/>
      <c r="J80" s="1591"/>
      <c r="K80" s="1589" t="s">
        <v>3</v>
      </c>
      <c r="L80" s="1589" t="s">
        <v>4</v>
      </c>
      <c r="M80" s="1589" t="s">
        <v>5</v>
      </c>
      <c r="AG80" s="1588" t="s">
        <v>0</v>
      </c>
      <c r="AH80" s="1589" t="s">
        <v>1</v>
      </c>
      <c r="AI80" s="1590" t="s">
        <v>2</v>
      </c>
      <c r="AJ80" s="1590"/>
      <c r="AK80" s="1590"/>
      <c r="AL80" s="1590"/>
      <c r="AM80" s="1590"/>
      <c r="AN80" s="1591"/>
      <c r="AO80" s="1589" t="s">
        <v>3</v>
      </c>
      <c r="AP80" s="1589" t="s">
        <v>4</v>
      </c>
      <c r="AQ80" s="1589" t="s">
        <v>5</v>
      </c>
    </row>
    <row r="81" spans="1:46" ht="15" customHeight="1" x14ac:dyDescent="0.25">
      <c r="C81" s="1588"/>
      <c r="D81" s="1589"/>
      <c r="E81" s="1589" t="s">
        <v>6</v>
      </c>
      <c r="F81" s="1592" t="s">
        <v>7</v>
      </c>
      <c r="G81" s="1592"/>
      <c r="H81" s="1592"/>
      <c r="I81" s="1592"/>
      <c r="J81" s="1589" t="s">
        <v>26</v>
      </c>
      <c r="K81" s="1589"/>
      <c r="L81" s="1589"/>
      <c r="M81" s="1589"/>
      <c r="AG81" s="1588"/>
      <c r="AH81" s="1589"/>
      <c r="AI81" s="1589" t="s">
        <v>6</v>
      </c>
      <c r="AJ81" s="1592" t="s">
        <v>7</v>
      </c>
      <c r="AK81" s="1592"/>
      <c r="AL81" s="1592"/>
      <c r="AM81" s="1592"/>
      <c r="AN81" s="1589" t="s">
        <v>26</v>
      </c>
      <c r="AO81" s="1589"/>
      <c r="AP81" s="1589"/>
      <c r="AQ81" s="1589"/>
    </row>
    <row r="82" spans="1:46" x14ac:dyDescent="0.25">
      <c r="C82" s="1588"/>
      <c r="D82" s="1589"/>
      <c r="E82" s="1591"/>
      <c r="F82" s="1589" t="s">
        <v>9</v>
      </c>
      <c r="G82" s="1590" t="s">
        <v>10</v>
      </c>
      <c r="H82" s="1591"/>
      <c r="I82" s="1591"/>
      <c r="J82" s="1591"/>
      <c r="K82" s="1589"/>
      <c r="L82" s="1589"/>
      <c r="M82" s="1589"/>
      <c r="AG82" s="1588"/>
      <c r="AH82" s="1589"/>
      <c r="AI82" s="1591"/>
      <c r="AJ82" s="1589" t="s">
        <v>9</v>
      </c>
      <c r="AK82" s="1590" t="s">
        <v>10</v>
      </c>
      <c r="AL82" s="1591"/>
      <c r="AM82" s="1591"/>
      <c r="AN82" s="1591"/>
      <c r="AO82" s="1589"/>
      <c r="AP82" s="1589"/>
      <c r="AQ82" s="1589"/>
    </row>
    <row r="83" spans="1:46" x14ac:dyDescent="0.25">
      <c r="C83" s="1588"/>
      <c r="D83" s="1589"/>
      <c r="E83" s="1591"/>
      <c r="F83" s="1593"/>
      <c r="G83" s="1589" t="s">
        <v>27</v>
      </c>
      <c r="H83" s="1589" t="s">
        <v>28</v>
      </c>
      <c r="I83" s="1589" t="s">
        <v>29</v>
      </c>
      <c r="J83" s="1591"/>
      <c r="K83" s="1589"/>
      <c r="L83" s="1589"/>
      <c r="M83" s="1589"/>
      <c r="AG83" s="1588"/>
      <c r="AH83" s="1589"/>
      <c r="AI83" s="1591"/>
      <c r="AJ83" s="1593"/>
      <c r="AK83" s="1589" t="s">
        <v>27</v>
      </c>
      <c r="AL83" s="1589" t="s">
        <v>28</v>
      </c>
      <c r="AM83" s="1589" t="s">
        <v>29</v>
      </c>
      <c r="AN83" s="1591"/>
      <c r="AO83" s="1589"/>
      <c r="AP83" s="1589"/>
      <c r="AQ83" s="1589"/>
    </row>
    <row r="84" spans="1:46" x14ac:dyDescent="0.25">
      <c r="C84" s="1588"/>
      <c r="D84" s="1589"/>
      <c r="E84" s="1591"/>
      <c r="F84" s="1593"/>
      <c r="G84" s="1589"/>
      <c r="H84" s="1589"/>
      <c r="I84" s="1589"/>
      <c r="J84" s="1591"/>
      <c r="K84" s="1589"/>
      <c r="L84" s="1589"/>
      <c r="M84" s="1589"/>
      <c r="AG84" s="1588"/>
      <c r="AH84" s="1589"/>
      <c r="AI84" s="1591"/>
      <c r="AJ84" s="1593"/>
      <c r="AK84" s="1589"/>
      <c r="AL84" s="1589"/>
      <c r="AM84" s="1589"/>
      <c r="AN84" s="1591"/>
      <c r="AO84" s="1589"/>
      <c r="AP84" s="1589"/>
      <c r="AQ84" s="1589"/>
    </row>
    <row r="85" spans="1:46" x14ac:dyDescent="0.25">
      <c r="C85" s="1588"/>
      <c r="D85" s="1589"/>
      <c r="E85" s="1591"/>
      <c r="F85" s="1593"/>
      <c r="G85" s="1589"/>
      <c r="H85" s="1589"/>
      <c r="I85" s="1589"/>
      <c r="J85" s="1591"/>
      <c r="K85" s="1589"/>
      <c r="L85" s="1589"/>
      <c r="M85" s="1589"/>
      <c r="AG85" s="1588"/>
      <c r="AH85" s="1589"/>
      <c r="AI85" s="1591"/>
      <c r="AJ85" s="1593"/>
      <c r="AK85" s="1589"/>
      <c r="AL85" s="1589"/>
      <c r="AM85" s="1589"/>
      <c r="AN85" s="1591"/>
      <c r="AO85" s="1589"/>
      <c r="AP85" s="1589"/>
      <c r="AQ85" s="1589"/>
    </row>
    <row r="86" spans="1:46" ht="3.75" customHeight="1" x14ac:dyDescent="0.25">
      <c r="C86" s="1588"/>
      <c r="D86" s="1589"/>
      <c r="E86" s="1591"/>
      <c r="F86" s="1593"/>
      <c r="G86" s="1589"/>
      <c r="H86" s="1589"/>
      <c r="I86" s="1589"/>
      <c r="J86" s="1591"/>
      <c r="K86" s="1589"/>
      <c r="L86" s="1589"/>
      <c r="M86" s="1589"/>
      <c r="AG86" s="1588"/>
      <c r="AH86" s="1589"/>
      <c r="AI86" s="1591"/>
      <c r="AJ86" s="1593"/>
      <c r="AK86" s="1589"/>
      <c r="AL86" s="1589"/>
      <c r="AM86" s="1589"/>
      <c r="AN86" s="1591"/>
      <c r="AO86" s="1589"/>
      <c r="AP86" s="1589"/>
      <c r="AQ86" s="1589"/>
    </row>
    <row r="87" spans="1:46" ht="27" customHeight="1" x14ac:dyDescent="0.25">
      <c r="A87" s="1" t="s">
        <v>17</v>
      </c>
      <c r="B87" s="1" t="s">
        <v>32</v>
      </c>
      <c r="C87" s="4" t="s">
        <v>197</v>
      </c>
      <c r="D87" s="5">
        <v>3</v>
      </c>
      <c r="E87" s="6">
        <f>D87*30</f>
        <v>90</v>
      </c>
      <c r="F87" s="6">
        <f>G87+H87+I87</f>
        <v>45</v>
      </c>
      <c r="G87" s="6"/>
      <c r="H87" s="6"/>
      <c r="I87" s="6">
        <v>45</v>
      </c>
      <c r="J87" s="6">
        <f>E87-F87</f>
        <v>45</v>
      </c>
      <c r="K87" s="7">
        <f>F87/15</f>
        <v>3</v>
      </c>
      <c r="L87" s="6" t="s">
        <v>17</v>
      </c>
      <c r="M87" s="7">
        <f>F87/E87*100</f>
        <v>50</v>
      </c>
      <c r="N87" s="3" t="s">
        <v>229</v>
      </c>
      <c r="AD87" s="240" t="s">
        <v>316</v>
      </c>
      <c r="AF87" s="634">
        <v>11.13</v>
      </c>
      <c r="AG87" s="631" t="s">
        <v>198</v>
      </c>
      <c r="AH87" s="626">
        <v>4</v>
      </c>
      <c r="AI87" s="627">
        <f>AH87*30</f>
        <v>120</v>
      </c>
      <c r="AJ87" s="627">
        <f>AK87+AL87+AM87</f>
        <v>45</v>
      </c>
      <c r="AK87" s="627"/>
      <c r="AL87" s="627"/>
      <c r="AM87" s="627">
        <v>45</v>
      </c>
      <c r="AN87" s="627">
        <f>AI87-AJ87</f>
        <v>75</v>
      </c>
      <c r="AO87" s="628">
        <f>AJ87/15</f>
        <v>3</v>
      </c>
      <c r="AP87" s="627" t="s">
        <v>17</v>
      </c>
      <c r="AQ87" s="628">
        <f>AJ87/AI87*100</f>
        <v>37.5</v>
      </c>
      <c r="AT87" s="3" t="s">
        <v>356</v>
      </c>
    </row>
    <row r="88" spans="1:46" x14ac:dyDescent="0.25">
      <c r="A88" s="1" t="s">
        <v>13</v>
      </c>
      <c r="B88" s="1" t="s">
        <v>15</v>
      </c>
      <c r="C88" s="4" t="s">
        <v>41</v>
      </c>
      <c r="D88" s="7">
        <v>5</v>
      </c>
      <c r="E88" s="6">
        <f t="shared" ref="E88:E93" si="46">D88*30</f>
        <v>150</v>
      </c>
      <c r="F88" s="6">
        <f t="shared" ref="F88:F93" si="47">G88+H88+I88</f>
        <v>60</v>
      </c>
      <c r="G88" s="6">
        <v>30</v>
      </c>
      <c r="H88" s="6"/>
      <c r="I88" s="6">
        <v>30</v>
      </c>
      <c r="J88" s="6">
        <f t="shared" ref="J88:J93" si="48">E88-F88</f>
        <v>90</v>
      </c>
      <c r="K88" s="7">
        <f t="shared" ref="K88:K94" si="49">F88/15</f>
        <v>4</v>
      </c>
      <c r="L88" s="6" t="s">
        <v>19</v>
      </c>
      <c r="M88" s="7">
        <f t="shared" ref="M88:M94" si="50">F88/E88*100</f>
        <v>40</v>
      </c>
      <c r="N88" s="3" t="s">
        <v>225</v>
      </c>
      <c r="AD88" s="240" t="s">
        <v>320</v>
      </c>
      <c r="AF88" s="634">
        <v>6</v>
      </c>
      <c r="AG88" s="631" t="s">
        <v>41</v>
      </c>
      <c r="AH88" s="628">
        <v>5</v>
      </c>
      <c r="AI88" s="627">
        <f t="shared" ref="AI88:AI93" si="51">AH88*30</f>
        <v>150</v>
      </c>
      <c r="AJ88" s="627">
        <f t="shared" ref="AJ88:AJ93" si="52">AK88+AL88+AM88</f>
        <v>60</v>
      </c>
      <c r="AK88" s="627">
        <v>30</v>
      </c>
      <c r="AL88" s="627"/>
      <c r="AM88" s="627">
        <v>30</v>
      </c>
      <c r="AN88" s="627">
        <f t="shared" ref="AN88:AN93" si="53">AI88-AJ88</f>
        <v>90</v>
      </c>
      <c r="AO88" s="628">
        <f t="shared" ref="AO88:AO94" si="54">AJ88/15</f>
        <v>4</v>
      </c>
      <c r="AP88" s="627" t="s">
        <v>19</v>
      </c>
      <c r="AQ88" s="7">
        <f t="shared" ref="AQ88:AQ94" si="55">AJ88/AI88*100</f>
        <v>40</v>
      </c>
      <c r="AR88" s="3" t="s">
        <v>225</v>
      </c>
    </row>
    <row r="89" spans="1:46" x14ac:dyDescent="0.25">
      <c r="A89" s="1" t="s">
        <v>13</v>
      </c>
      <c r="B89" s="1" t="s">
        <v>15</v>
      </c>
      <c r="C89" s="4" t="s">
        <v>247</v>
      </c>
      <c r="D89" s="7">
        <v>5</v>
      </c>
      <c r="E89" s="6">
        <f t="shared" si="46"/>
        <v>150</v>
      </c>
      <c r="F89" s="6">
        <f t="shared" si="47"/>
        <v>60</v>
      </c>
      <c r="G89" s="6">
        <v>30</v>
      </c>
      <c r="H89" s="6"/>
      <c r="I89" s="6">
        <v>30</v>
      </c>
      <c r="J89" s="6">
        <f t="shared" si="48"/>
        <v>90</v>
      </c>
      <c r="K89" s="7">
        <f t="shared" si="49"/>
        <v>4</v>
      </c>
      <c r="L89" s="6" t="s">
        <v>30</v>
      </c>
      <c r="M89" s="7">
        <f t="shared" si="50"/>
        <v>40</v>
      </c>
      <c r="N89" s="3" t="s">
        <v>226</v>
      </c>
      <c r="AD89" s="240" t="s">
        <v>316</v>
      </c>
      <c r="AF89" s="634" t="s">
        <v>369</v>
      </c>
      <c r="AG89" s="625" t="s">
        <v>236</v>
      </c>
      <c r="AH89" s="628">
        <v>4</v>
      </c>
      <c r="AI89" s="627">
        <f t="shared" si="51"/>
        <v>120</v>
      </c>
      <c r="AJ89" s="627">
        <f t="shared" si="52"/>
        <v>60</v>
      </c>
      <c r="AK89" s="627">
        <v>30</v>
      </c>
      <c r="AL89" s="627"/>
      <c r="AM89" s="627">
        <v>30</v>
      </c>
      <c r="AN89" s="627">
        <f t="shared" si="53"/>
        <v>60</v>
      </c>
      <c r="AO89" s="628">
        <f t="shared" si="54"/>
        <v>4</v>
      </c>
      <c r="AP89" s="627" t="s">
        <v>17</v>
      </c>
      <c r="AQ89" s="628">
        <f t="shared" si="55"/>
        <v>50</v>
      </c>
      <c r="AR89" s="3" t="s">
        <v>226</v>
      </c>
    </row>
    <row r="90" spans="1:46" x14ac:dyDescent="0.25">
      <c r="A90" s="1" t="s">
        <v>13</v>
      </c>
      <c r="B90" s="1" t="s">
        <v>15</v>
      </c>
      <c r="C90" s="4" t="s">
        <v>303</v>
      </c>
      <c r="D90" s="7">
        <v>4</v>
      </c>
      <c r="E90" s="6">
        <f t="shared" si="46"/>
        <v>120</v>
      </c>
      <c r="F90" s="6">
        <f t="shared" si="47"/>
        <v>45</v>
      </c>
      <c r="G90" s="6">
        <v>15</v>
      </c>
      <c r="H90" s="6"/>
      <c r="I90" s="6">
        <v>30</v>
      </c>
      <c r="J90" s="6">
        <f t="shared" si="48"/>
        <v>75</v>
      </c>
      <c r="K90" s="7">
        <f t="shared" si="49"/>
        <v>3</v>
      </c>
      <c r="L90" s="6" t="s">
        <v>19</v>
      </c>
      <c r="M90" s="7">
        <f t="shared" si="50"/>
        <v>37.5</v>
      </c>
      <c r="N90" s="3" t="s">
        <v>226</v>
      </c>
      <c r="AD90" s="240" t="s">
        <v>316</v>
      </c>
      <c r="AF90" s="602">
        <v>9.11</v>
      </c>
      <c r="AG90" s="625" t="s">
        <v>303</v>
      </c>
      <c r="AH90" s="628">
        <v>4</v>
      </c>
      <c r="AI90" s="627">
        <f t="shared" si="51"/>
        <v>120</v>
      </c>
      <c r="AJ90" s="627">
        <f t="shared" si="52"/>
        <v>45</v>
      </c>
      <c r="AK90" s="627">
        <v>30</v>
      </c>
      <c r="AL90" s="627"/>
      <c r="AM90" s="627">
        <v>15</v>
      </c>
      <c r="AN90" s="627">
        <f t="shared" si="53"/>
        <v>75</v>
      </c>
      <c r="AO90" s="628">
        <f t="shared" si="54"/>
        <v>3</v>
      </c>
      <c r="AP90" s="627" t="s">
        <v>19</v>
      </c>
      <c r="AQ90" s="628">
        <f t="shared" si="55"/>
        <v>37.5</v>
      </c>
      <c r="AR90" s="3" t="s">
        <v>226</v>
      </c>
      <c r="AS90" s="3">
        <v>8</v>
      </c>
    </row>
    <row r="91" spans="1:46" x14ac:dyDescent="0.25">
      <c r="A91" s="1" t="s">
        <v>13</v>
      </c>
      <c r="B91" s="1" t="s">
        <v>32</v>
      </c>
      <c r="C91" s="11" t="s">
        <v>248</v>
      </c>
      <c r="D91" s="7">
        <v>5</v>
      </c>
      <c r="E91" s="6">
        <f t="shared" si="46"/>
        <v>150</v>
      </c>
      <c r="F91" s="6">
        <f t="shared" si="47"/>
        <v>60</v>
      </c>
      <c r="G91" s="6">
        <v>30</v>
      </c>
      <c r="H91" s="6"/>
      <c r="I91" s="6">
        <v>30</v>
      </c>
      <c r="J91" s="6">
        <f t="shared" si="48"/>
        <v>90</v>
      </c>
      <c r="K91" s="7">
        <f t="shared" si="49"/>
        <v>4</v>
      </c>
      <c r="L91" s="6" t="s">
        <v>30</v>
      </c>
      <c r="M91" s="7">
        <f t="shared" si="50"/>
        <v>40</v>
      </c>
      <c r="N91" s="3" t="s">
        <v>226</v>
      </c>
      <c r="AD91" s="240" t="s">
        <v>316</v>
      </c>
      <c r="AF91" s="634">
        <v>4</v>
      </c>
      <c r="AG91" s="625" t="s">
        <v>238</v>
      </c>
      <c r="AH91" s="628">
        <v>4</v>
      </c>
      <c r="AI91" s="627">
        <f t="shared" si="51"/>
        <v>120</v>
      </c>
      <c r="AJ91" s="627">
        <f t="shared" si="52"/>
        <v>60</v>
      </c>
      <c r="AK91" s="627">
        <v>30</v>
      </c>
      <c r="AL91" s="627"/>
      <c r="AM91" s="627">
        <v>30</v>
      </c>
      <c r="AN91" s="627">
        <f t="shared" si="53"/>
        <v>60</v>
      </c>
      <c r="AO91" s="628">
        <f t="shared" si="54"/>
        <v>4</v>
      </c>
      <c r="AP91" s="627" t="s">
        <v>30</v>
      </c>
      <c r="AQ91" s="628">
        <f t="shared" si="55"/>
        <v>50</v>
      </c>
      <c r="AR91" s="3" t="s">
        <v>226</v>
      </c>
    </row>
    <row r="92" spans="1:46" x14ac:dyDescent="0.25">
      <c r="A92" s="1" t="s">
        <v>13</v>
      </c>
      <c r="B92" s="1" t="s">
        <v>15</v>
      </c>
      <c r="C92" s="4" t="s">
        <v>230</v>
      </c>
      <c r="D92" s="7">
        <v>4</v>
      </c>
      <c r="E92" s="6">
        <f t="shared" si="46"/>
        <v>120</v>
      </c>
      <c r="F92" s="6">
        <f t="shared" si="47"/>
        <v>45</v>
      </c>
      <c r="G92" s="6">
        <v>15</v>
      </c>
      <c r="H92" s="6"/>
      <c r="I92" s="6">
        <v>30</v>
      </c>
      <c r="J92" s="6">
        <f t="shared" si="48"/>
        <v>75</v>
      </c>
      <c r="K92" s="7">
        <f t="shared" si="49"/>
        <v>3</v>
      </c>
      <c r="L92" s="6" t="s">
        <v>19</v>
      </c>
      <c r="M92" s="7">
        <f t="shared" si="50"/>
        <v>37.5</v>
      </c>
      <c r="N92" s="3" t="s">
        <v>226</v>
      </c>
      <c r="AD92" s="240" t="s">
        <v>316</v>
      </c>
      <c r="AF92" s="634" t="s">
        <v>363</v>
      </c>
      <c r="AG92" s="631" t="s">
        <v>132</v>
      </c>
      <c r="AH92" s="628">
        <v>4</v>
      </c>
      <c r="AI92" s="627">
        <f t="shared" si="51"/>
        <v>120</v>
      </c>
      <c r="AJ92" s="627">
        <f t="shared" si="52"/>
        <v>45</v>
      </c>
      <c r="AK92" s="627">
        <v>15</v>
      </c>
      <c r="AL92" s="627"/>
      <c r="AM92" s="627">
        <v>30</v>
      </c>
      <c r="AN92" s="627">
        <f t="shared" si="53"/>
        <v>75</v>
      </c>
      <c r="AO92" s="628">
        <f t="shared" si="54"/>
        <v>3</v>
      </c>
      <c r="AP92" s="627" t="s">
        <v>19</v>
      </c>
      <c r="AQ92" s="628">
        <f t="shared" si="55"/>
        <v>37.5</v>
      </c>
      <c r="AR92" s="3" t="s">
        <v>226</v>
      </c>
    </row>
    <row r="93" spans="1:46" x14ac:dyDescent="0.25">
      <c r="A93" s="1" t="s">
        <v>13</v>
      </c>
      <c r="B93" s="1" t="s">
        <v>15</v>
      </c>
      <c r="C93" s="4" t="s">
        <v>249</v>
      </c>
      <c r="D93" s="7">
        <v>1</v>
      </c>
      <c r="E93" s="6">
        <f t="shared" si="46"/>
        <v>30</v>
      </c>
      <c r="F93" s="6">
        <f t="shared" si="47"/>
        <v>0</v>
      </c>
      <c r="G93" s="6"/>
      <c r="H93" s="6"/>
      <c r="I93" s="6"/>
      <c r="J93" s="6">
        <f t="shared" si="48"/>
        <v>30</v>
      </c>
      <c r="K93" s="7">
        <f t="shared" si="49"/>
        <v>0</v>
      </c>
      <c r="L93" s="6" t="s">
        <v>30</v>
      </c>
      <c r="M93" s="7">
        <f t="shared" si="50"/>
        <v>0</v>
      </c>
      <c r="N93" s="3" t="s">
        <v>226</v>
      </c>
      <c r="AD93" s="240" t="s">
        <v>316</v>
      </c>
      <c r="AF93" s="634"/>
      <c r="AG93" s="625" t="s">
        <v>249</v>
      </c>
      <c r="AH93" s="628">
        <v>1</v>
      </c>
      <c r="AI93" s="627">
        <f t="shared" si="51"/>
        <v>30</v>
      </c>
      <c r="AJ93" s="627">
        <f t="shared" si="52"/>
        <v>0</v>
      </c>
      <c r="AK93" s="627"/>
      <c r="AL93" s="627"/>
      <c r="AM93" s="627"/>
      <c r="AN93" s="627">
        <f t="shared" si="53"/>
        <v>30</v>
      </c>
      <c r="AO93" s="628">
        <f t="shared" si="54"/>
        <v>0</v>
      </c>
      <c r="AP93" s="627" t="s">
        <v>30</v>
      </c>
      <c r="AQ93" s="628">
        <f t="shared" si="55"/>
        <v>0</v>
      </c>
      <c r="AR93" s="3" t="s">
        <v>226</v>
      </c>
    </row>
    <row r="94" spans="1:46" x14ac:dyDescent="0.25">
      <c r="A94" s="1" t="s">
        <v>13</v>
      </c>
      <c r="B94" s="1" t="s">
        <v>15</v>
      </c>
      <c r="C94" s="4" t="s">
        <v>238</v>
      </c>
      <c r="D94" s="7">
        <v>3</v>
      </c>
      <c r="E94" s="6">
        <f>D94*30</f>
        <v>90</v>
      </c>
      <c r="F94" s="6">
        <f>G94+H94+I94</f>
        <v>45</v>
      </c>
      <c r="G94" s="6">
        <v>15</v>
      </c>
      <c r="H94" s="6"/>
      <c r="I94" s="6">
        <v>30</v>
      </c>
      <c r="J94" s="6">
        <f>E94-F94</f>
        <v>45</v>
      </c>
      <c r="K94" s="7">
        <f t="shared" si="49"/>
        <v>3</v>
      </c>
      <c r="L94" s="6" t="s">
        <v>30</v>
      </c>
      <c r="M94" s="7">
        <f t="shared" si="50"/>
        <v>50</v>
      </c>
      <c r="N94" s="3" t="s">
        <v>226</v>
      </c>
      <c r="AD94" s="240" t="s">
        <v>316</v>
      </c>
      <c r="AF94" s="634">
        <v>1.1100000000000001</v>
      </c>
      <c r="AG94" s="625" t="s">
        <v>437</v>
      </c>
      <c r="AH94" s="628">
        <v>4</v>
      </c>
      <c r="AI94" s="627">
        <f>AH94*30</f>
        <v>120</v>
      </c>
      <c r="AJ94" s="627">
        <f>AK94+AL94+AM94</f>
        <v>45</v>
      </c>
      <c r="AK94" s="627">
        <v>15</v>
      </c>
      <c r="AL94" s="627"/>
      <c r="AM94" s="627">
        <v>30</v>
      </c>
      <c r="AN94" s="627">
        <f>AI94-AJ94</f>
        <v>75</v>
      </c>
      <c r="AO94" s="628">
        <f t="shared" si="54"/>
        <v>3</v>
      </c>
      <c r="AP94" s="627" t="s">
        <v>17</v>
      </c>
      <c r="AQ94" s="628">
        <f t="shared" si="55"/>
        <v>37.5</v>
      </c>
      <c r="AR94" s="3" t="s">
        <v>226</v>
      </c>
    </row>
    <row r="95" spans="1:46" ht="15" customHeight="1" x14ac:dyDescent="0.25">
      <c r="C95" s="8" t="s">
        <v>23</v>
      </c>
      <c r="D95" s="364">
        <f t="shared" ref="D95:M95" si="56">SUM(D87:D94)</f>
        <v>30</v>
      </c>
      <c r="E95" s="499">
        <f t="shared" si="56"/>
        <v>900</v>
      </c>
      <c r="F95" s="499">
        <f t="shared" si="56"/>
        <v>360</v>
      </c>
      <c r="G95" s="499">
        <f t="shared" si="56"/>
        <v>135</v>
      </c>
      <c r="H95" s="499">
        <f t="shared" si="56"/>
        <v>0</v>
      </c>
      <c r="I95" s="499">
        <f t="shared" si="56"/>
        <v>225</v>
      </c>
      <c r="J95" s="499">
        <f t="shared" si="56"/>
        <v>540</v>
      </c>
      <c r="K95" s="499">
        <f t="shared" si="56"/>
        <v>24</v>
      </c>
      <c r="L95" s="499">
        <f t="shared" si="56"/>
        <v>0</v>
      </c>
      <c r="M95" s="499">
        <f t="shared" si="56"/>
        <v>295</v>
      </c>
      <c r="AF95" s="469"/>
      <c r="AG95" s="8" t="s">
        <v>23</v>
      </c>
      <c r="AH95" s="364">
        <f>SUM(AH87:AH94)</f>
        <v>30</v>
      </c>
      <c r="AI95" s="499">
        <f t="shared" ref="AI95:AQ95" si="57">SUM(AI87:AI94)</f>
        <v>900</v>
      </c>
      <c r="AJ95" s="499">
        <f t="shared" si="57"/>
        <v>360</v>
      </c>
      <c r="AK95" s="499">
        <f t="shared" si="57"/>
        <v>150</v>
      </c>
      <c r="AL95" s="499">
        <f t="shared" si="57"/>
        <v>0</v>
      </c>
      <c r="AM95" s="499">
        <f t="shared" si="57"/>
        <v>210</v>
      </c>
      <c r="AN95" s="499">
        <f t="shared" si="57"/>
        <v>540</v>
      </c>
      <c r="AO95" s="499">
        <f t="shared" si="57"/>
        <v>24</v>
      </c>
      <c r="AP95" s="499">
        <f t="shared" si="57"/>
        <v>0</v>
      </c>
      <c r="AQ95" s="499">
        <f t="shared" si="57"/>
        <v>290</v>
      </c>
    </row>
    <row r="96" spans="1:46" ht="15" customHeight="1" x14ac:dyDescent="0.25">
      <c r="C96" s="9" t="s">
        <v>24</v>
      </c>
      <c r="D96" s="10">
        <f>30-D95</f>
        <v>0</v>
      </c>
      <c r="AN96" s="3"/>
      <c r="AO96" s="3"/>
    </row>
    <row r="97" spans="1:48" x14ac:dyDescent="0.25">
      <c r="C97" s="2" t="s">
        <v>212</v>
      </c>
      <c r="AG97" s="2" t="s">
        <v>212</v>
      </c>
      <c r="AH97" s="3"/>
      <c r="AI97" s="3"/>
      <c r="AJ97" s="3"/>
      <c r="AK97" s="3"/>
      <c r="AL97" s="3"/>
      <c r="AM97" s="3"/>
      <c r="AN97" s="3"/>
      <c r="AO97" s="3"/>
    </row>
    <row r="98" spans="1:48" x14ac:dyDescent="0.25">
      <c r="C98" s="1588" t="s">
        <v>0</v>
      </c>
      <c r="D98" s="1589" t="s">
        <v>1</v>
      </c>
      <c r="E98" s="1590" t="s">
        <v>2</v>
      </c>
      <c r="F98" s="1590"/>
      <c r="G98" s="1590"/>
      <c r="H98" s="1590"/>
      <c r="I98" s="1590"/>
      <c r="J98" s="1591"/>
      <c r="K98" s="1589" t="s">
        <v>3</v>
      </c>
      <c r="L98" s="1589" t="s">
        <v>4</v>
      </c>
      <c r="M98" s="1589" t="s">
        <v>5</v>
      </c>
      <c r="AG98" s="1588" t="s">
        <v>0</v>
      </c>
      <c r="AH98" s="1589" t="s">
        <v>1</v>
      </c>
      <c r="AI98" s="1590" t="s">
        <v>2</v>
      </c>
      <c r="AJ98" s="1590"/>
      <c r="AK98" s="1590"/>
      <c r="AL98" s="1590"/>
      <c r="AM98" s="1590"/>
      <c r="AN98" s="1591"/>
      <c r="AO98" s="1589" t="s">
        <v>3</v>
      </c>
      <c r="AP98" s="1589" t="s">
        <v>4</v>
      </c>
      <c r="AQ98" s="1589" t="s">
        <v>5</v>
      </c>
    </row>
    <row r="99" spans="1:48" x14ac:dyDescent="0.25">
      <c r="C99" s="1588"/>
      <c r="D99" s="1589"/>
      <c r="E99" s="1589" t="s">
        <v>6</v>
      </c>
      <c r="F99" s="1592" t="s">
        <v>7</v>
      </c>
      <c r="G99" s="1592"/>
      <c r="H99" s="1592"/>
      <c r="I99" s="1592"/>
      <c r="J99" s="1589" t="s">
        <v>26</v>
      </c>
      <c r="K99" s="1589"/>
      <c r="L99" s="1589"/>
      <c r="M99" s="1589"/>
      <c r="AG99" s="1588"/>
      <c r="AH99" s="1589"/>
      <c r="AI99" s="1589" t="s">
        <v>6</v>
      </c>
      <c r="AJ99" s="1592" t="s">
        <v>7</v>
      </c>
      <c r="AK99" s="1592"/>
      <c r="AL99" s="1592"/>
      <c r="AM99" s="1592"/>
      <c r="AN99" s="1589" t="s">
        <v>26</v>
      </c>
      <c r="AO99" s="1589"/>
      <c r="AP99" s="1589"/>
      <c r="AQ99" s="1589"/>
    </row>
    <row r="100" spans="1:48" x14ac:dyDescent="0.25">
      <c r="C100" s="1588"/>
      <c r="D100" s="1589"/>
      <c r="E100" s="1591"/>
      <c r="F100" s="1589" t="s">
        <v>9</v>
      </c>
      <c r="G100" s="1590" t="s">
        <v>10</v>
      </c>
      <c r="H100" s="1591"/>
      <c r="I100" s="1591"/>
      <c r="J100" s="1591"/>
      <c r="K100" s="1589"/>
      <c r="L100" s="1589"/>
      <c r="M100" s="1589"/>
      <c r="AG100" s="1588"/>
      <c r="AH100" s="1589"/>
      <c r="AI100" s="1591"/>
      <c r="AJ100" s="1589" t="s">
        <v>9</v>
      </c>
      <c r="AK100" s="1590" t="s">
        <v>10</v>
      </c>
      <c r="AL100" s="1591"/>
      <c r="AM100" s="1591"/>
      <c r="AN100" s="1591"/>
      <c r="AO100" s="1589"/>
      <c r="AP100" s="1589"/>
      <c r="AQ100" s="1589"/>
    </row>
    <row r="101" spans="1:48" x14ac:dyDescent="0.25">
      <c r="C101" s="1588"/>
      <c r="D101" s="1589"/>
      <c r="E101" s="1591"/>
      <c r="F101" s="1593"/>
      <c r="G101" s="1589" t="s">
        <v>27</v>
      </c>
      <c r="H101" s="1589" t="s">
        <v>28</v>
      </c>
      <c r="I101" s="1589" t="s">
        <v>29</v>
      </c>
      <c r="J101" s="1591"/>
      <c r="K101" s="1589"/>
      <c r="L101" s="1589"/>
      <c r="M101" s="1589"/>
      <c r="AG101" s="1588"/>
      <c r="AH101" s="1589"/>
      <c r="AI101" s="1591"/>
      <c r="AJ101" s="1593"/>
      <c r="AK101" s="1589" t="s">
        <v>27</v>
      </c>
      <c r="AL101" s="1589" t="s">
        <v>28</v>
      </c>
      <c r="AM101" s="1589" t="s">
        <v>29</v>
      </c>
      <c r="AN101" s="1591"/>
      <c r="AO101" s="1589"/>
      <c r="AP101" s="1589"/>
      <c r="AQ101" s="1589"/>
    </row>
    <row r="102" spans="1:48" x14ac:dyDescent="0.25">
      <c r="C102" s="1588"/>
      <c r="D102" s="1589"/>
      <c r="E102" s="1591"/>
      <c r="F102" s="1593"/>
      <c r="G102" s="1589"/>
      <c r="H102" s="1589"/>
      <c r="I102" s="1589"/>
      <c r="J102" s="1591"/>
      <c r="K102" s="1589"/>
      <c r="L102" s="1589"/>
      <c r="M102" s="1589"/>
      <c r="AG102" s="1588"/>
      <c r="AH102" s="1589"/>
      <c r="AI102" s="1591"/>
      <c r="AJ102" s="1593"/>
      <c r="AK102" s="1589"/>
      <c r="AL102" s="1589"/>
      <c r="AM102" s="1589"/>
      <c r="AN102" s="1591"/>
      <c r="AO102" s="1589"/>
      <c r="AP102" s="1589"/>
      <c r="AQ102" s="1589"/>
    </row>
    <row r="103" spans="1:48" x14ac:dyDescent="0.25">
      <c r="C103" s="1588"/>
      <c r="D103" s="1589"/>
      <c r="E103" s="1591"/>
      <c r="F103" s="1593"/>
      <c r="G103" s="1589"/>
      <c r="H103" s="1589"/>
      <c r="I103" s="1589"/>
      <c r="J103" s="1591"/>
      <c r="K103" s="1589"/>
      <c r="L103" s="1589"/>
      <c r="M103" s="1589"/>
      <c r="AG103" s="1588"/>
      <c r="AH103" s="1589"/>
      <c r="AI103" s="1591"/>
      <c r="AJ103" s="1593"/>
      <c r="AK103" s="1589"/>
      <c r="AL103" s="1589"/>
      <c r="AM103" s="1589"/>
      <c r="AN103" s="1591"/>
      <c r="AO103" s="1589"/>
      <c r="AP103" s="1589"/>
      <c r="AQ103" s="1589"/>
    </row>
    <row r="104" spans="1:48" ht="9" customHeight="1" x14ac:dyDescent="0.25">
      <c r="C104" s="1588"/>
      <c r="D104" s="1589"/>
      <c r="E104" s="1591"/>
      <c r="F104" s="1593"/>
      <c r="G104" s="1589"/>
      <c r="H104" s="1589"/>
      <c r="I104" s="1589"/>
      <c r="J104" s="1591"/>
      <c r="K104" s="1589"/>
      <c r="L104" s="1589"/>
      <c r="M104" s="1589"/>
      <c r="AG104" s="1588"/>
      <c r="AH104" s="1589"/>
      <c r="AI104" s="1591"/>
      <c r="AJ104" s="1593"/>
      <c r="AK104" s="1589"/>
      <c r="AL104" s="1589"/>
      <c r="AM104" s="1589"/>
      <c r="AN104" s="1591"/>
      <c r="AO104" s="1589"/>
      <c r="AP104" s="1589"/>
      <c r="AQ104" s="1589"/>
    </row>
    <row r="105" spans="1:48" x14ac:dyDescent="0.25">
      <c r="A105" s="1" t="s">
        <v>13</v>
      </c>
      <c r="B105" s="1" t="s">
        <v>15</v>
      </c>
      <c r="C105" s="8" t="s">
        <v>251</v>
      </c>
      <c r="D105" s="5">
        <v>4.5</v>
      </c>
      <c r="E105" s="6">
        <f>D105*30</f>
        <v>135</v>
      </c>
      <c r="F105" s="6">
        <f>G105+H105+I105</f>
        <v>0</v>
      </c>
      <c r="G105" s="6"/>
      <c r="H105" s="6"/>
      <c r="I105" s="6"/>
      <c r="J105" s="6">
        <f>E105-F105</f>
        <v>135</v>
      </c>
      <c r="K105" s="7">
        <f>F105/18</f>
        <v>0</v>
      </c>
      <c r="L105" s="6" t="s">
        <v>30</v>
      </c>
      <c r="M105" s="7">
        <f>F105/E105*100</f>
        <v>0</v>
      </c>
      <c r="N105" s="3" t="s">
        <v>226</v>
      </c>
      <c r="AD105" s="240" t="s">
        <v>316</v>
      </c>
      <c r="AF105" s="634">
        <v>17</v>
      </c>
      <c r="AG105" s="733" t="s">
        <v>251</v>
      </c>
      <c r="AH105" s="626">
        <v>3</v>
      </c>
      <c r="AI105" s="627">
        <f>AH105*30</f>
        <v>90</v>
      </c>
      <c r="AJ105" s="627">
        <f t="shared" ref="AJ105:AJ111" si="58">AK105+AL105+AM105</f>
        <v>0</v>
      </c>
      <c r="AK105" s="627"/>
      <c r="AL105" s="627"/>
      <c r="AM105" s="627"/>
      <c r="AN105" s="627">
        <f>AI105-AJ105</f>
        <v>90</v>
      </c>
      <c r="AO105" s="628">
        <f>AJ105/18</f>
        <v>0</v>
      </c>
      <c r="AP105" s="627" t="s">
        <v>30</v>
      </c>
      <c r="AQ105" s="628">
        <f t="shared" ref="AQ105:AQ111" si="59">AJ105/AI105*100</f>
        <v>0</v>
      </c>
      <c r="AR105" s="3" t="s">
        <v>226</v>
      </c>
      <c r="AV105" s="3" t="s">
        <v>407</v>
      </c>
    </row>
    <row r="106" spans="1:48" ht="26.25" x14ac:dyDescent="0.25">
      <c r="A106" s="1" t="s">
        <v>17</v>
      </c>
      <c r="B106" s="1" t="s">
        <v>32</v>
      </c>
      <c r="C106" s="4" t="s">
        <v>40</v>
      </c>
      <c r="D106" s="7">
        <v>4</v>
      </c>
      <c r="E106" s="6">
        <f t="shared" ref="E106:E111" si="60">D106*30</f>
        <v>120</v>
      </c>
      <c r="F106" s="6">
        <f t="shared" ref="F106:F111" si="61">G106+H106+I106</f>
        <v>54</v>
      </c>
      <c r="G106" s="6"/>
      <c r="H106" s="6"/>
      <c r="I106" s="6">
        <v>54</v>
      </c>
      <c r="J106" s="6">
        <f t="shared" ref="J106:J111" si="62">E106-F106</f>
        <v>66</v>
      </c>
      <c r="K106" s="7">
        <f t="shared" ref="K106:K111" si="63">F106/18</f>
        <v>3</v>
      </c>
      <c r="L106" s="6" t="s">
        <v>17</v>
      </c>
      <c r="M106" s="7">
        <f t="shared" ref="M106:M111" si="64">F106/E106*100</f>
        <v>45</v>
      </c>
      <c r="N106" s="3" t="s">
        <v>229</v>
      </c>
      <c r="AD106" s="435" t="s">
        <v>316</v>
      </c>
      <c r="AF106" s="634">
        <v>11.13</v>
      </c>
      <c r="AG106" s="631" t="s">
        <v>197</v>
      </c>
      <c r="AH106" s="628">
        <v>4</v>
      </c>
      <c r="AI106" s="627">
        <f t="shared" ref="AI106:AI111" si="65">AH106*30</f>
        <v>120</v>
      </c>
      <c r="AJ106" s="627">
        <f t="shared" si="58"/>
        <v>54</v>
      </c>
      <c r="AK106" s="627"/>
      <c r="AL106" s="627"/>
      <c r="AM106" s="627">
        <v>54</v>
      </c>
      <c r="AN106" s="627">
        <f t="shared" ref="AN106:AN111" si="66">AI106-AJ106</f>
        <v>66</v>
      </c>
      <c r="AO106" s="628">
        <f>AJ106/18</f>
        <v>3</v>
      </c>
      <c r="AP106" s="627" t="s">
        <v>17</v>
      </c>
      <c r="AQ106" s="628">
        <f t="shared" si="59"/>
        <v>45</v>
      </c>
      <c r="AR106" s="3" t="s">
        <v>229</v>
      </c>
    </row>
    <row r="107" spans="1:48" x14ac:dyDescent="0.25">
      <c r="A107" s="1" t="s">
        <v>13</v>
      </c>
      <c r="B107" s="1" t="s">
        <v>15</v>
      </c>
      <c r="C107" s="4" t="s">
        <v>231</v>
      </c>
      <c r="D107" s="7">
        <v>6</v>
      </c>
      <c r="E107" s="6">
        <f t="shared" si="60"/>
        <v>180</v>
      </c>
      <c r="F107" s="6">
        <f t="shared" si="61"/>
        <v>72</v>
      </c>
      <c r="G107" s="6">
        <v>36</v>
      </c>
      <c r="H107" s="6"/>
      <c r="I107" s="6">
        <v>36</v>
      </c>
      <c r="J107" s="6">
        <f t="shared" si="62"/>
        <v>108</v>
      </c>
      <c r="K107" s="7">
        <f t="shared" si="63"/>
        <v>4</v>
      </c>
      <c r="L107" s="6" t="s">
        <v>19</v>
      </c>
      <c r="M107" s="7">
        <f t="shared" si="64"/>
        <v>40</v>
      </c>
      <c r="N107" s="3" t="s">
        <v>226</v>
      </c>
      <c r="AD107" s="240" t="s">
        <v>316</v>
      </c>
      <c r="AF107" s="634">
        <v>7.8</v>
      </c>
      <c r="AG107" s="625" t="s">
        <v>231</v>
      </c>
      <c r="AH107" s="628">
        <v>5</v>
      </c>
      <c r="AI107" s="627">
        <f t="shared" si="65"/>
        <v>150</v>
      </c>
      <c r="AJ107" s="627">
        <f t="shared" si="58"/>
        <v>72</v>
      </c>
      <c r="AK107" s="627">
        <v>36</v>
      </c>
      <c r="AL107" s="627"/>
      <c r="AM107" s="627">
        <v>36</v>
      </c>
      <c r="AN107" s="627">
        <f t="shared" si="66"/>
        <v>78</v>
      </c>
      <c r="AO107" s="628">
        <f>AJ107/18</f>
        <v>4</v>
      </c>
      <c r="AP107" s="627" t="s">
        <v>19</v>
      </c>
      <c r="AQ107" s="628">
        <f t="shared" si="59"/>
        <v>48</v>
      </c>
      <c r="AR107" s="3" t="s">
        <v>226</v>
      </c>
    </row>
    <row r="108" spans="1:48" ht="26.25" x14ac:dyDescent="0.25">
      <c r="A108" s="1" t="s">
        <v>13</v>
      </c>
      <c r="B108" s="1" t="s">
        <v>32</v>
      </c>
      <c r="C108" s="336" t="s">
        <v>252</v>
      </c>
      <c r="D108" s="7">
        <v>5</v>
      </c>
      <c r="E108" s="6">
        <f t="shared" si="60"/>
        <v>150</v>
      </c>
      <c r="F108" s="6">
        <f t="shared" si="61"/>
        <v>54</v>
      </c>
      <c r="G108" s="6">
        <v>18</v>
      </c>
      <c r="H108" s="6"/>
      <c r="I108" s="6">
        <v>36</v>
      </c>
      <c r="J108" s="6">
        <f t="shared" si="62"/>
        <v>96</v>
      </c>
      <c r="K108" s="7">
        <f t="shared" si="63"/>
        <v>3</v>
      </c>
      <c r="L108" s="6" t="s">
        <v>19</v>
      </c>
      <c r="M108" s="7">
        <f t="shared" si="64"/>
        <v>36</v>
      </c>
      <c r="N108" s="3" t="s">
        <v>226</v>
      </c>
      <c r="AD108" s="240" t="s">
        <v>316</v>
      </c>
      <c r="AF108" s="634"/>
      <c r="AG108" s="806" t="s">
        <v>252</v>
      </c>
      <c r="AH108" s="628">
        <v>4</v>
      </c>
      <c r="AI108" s="627">
        <f t="shared" si="65"/>
        <v>120</v>
      </c>
      <c r="AJ108" s="627">
        <f t="shared" si="58"/>
        <v>54</v>
      </c>
      <c r="AK108" s="627">
        <v>18</v>
      </c>
      <c r="AL108" s="627"/>
      <c r="AM108" s="627">
        <v>36</v>
      </c>
      <c r="AN108" s="627">
        <f t="shared" si="66"/>
        <v>66</v>
      </c>
      <c r="AO108" s="628">
        <f>AJ108/18</f>
        <v>3</v>
      </c>
      <c r="AP108" s="627" t="s">
        <v>17</v>
      </c>
      <c r="AQ108" s="628">
        <f t="shared" si="59"/>
        <v>45</v>
      </c>
      <c r="AR108" s="3" t="s">
        <v>226</v>
      </c>
      <c r="AS108" s="3">
        <v>12</v>
      </c>
    </row>
    <row r="109" spans="1:48" ht="16.5" customHeight="1" x14ac:dyDescent="0.25">
      <c r="A109" s="1" t="s">
        <v>13</v>
      </c>
      <c r="B109" s="1" t="s">
        <v>32</v>
      </c>
      <c r="C109" s="11" t="s">
        <v>298</v>
      </c>
      <c r="D109" s="369">
        <v>5</v>
      </c>
      <c r="E109" s="6">
        <f t="shared" si="60"/>
        <v>150</v>
      </c>
      <c r="F109" s="6">
        <f t="shared" si="61"/>
        <v>54</v>
      </c>
      <c r="G109" s="6">
        <v>18</v>
      </c>
      <c r="H109" s="6"/>
      <c r="I109" s="6">
        <v>36</v>
      </c>
      <c r="J109" s="6">
        <f t="shared" si="62"/>
        <v>96</v>
      </c>
      <c r="K109" s="7">
        <f t="shared" si="63"/>
        <v>3</v>
      </c>
      <c r="L109" s="6" t="s">
        <v>30</v>
      </c>
      <c r="M109" s="7">
        <f t="shared" si="64"/>
        <v>36</v>
      </c>
      <c r="N109" s="3" t="s">
        <v>226</v>
      </c>
      <c r="AD109" s="240" t="s">
        <v>316</v>
      </c>
      <c r="AF109" s="634">
        <v>12.15</v>
      </c>
      <c r="AG109" s="625" t="s">
        <v>287</v>
      </c>
      <c r="AH109" s="807">
        <v>5</v>
      </c>
      <c r="AI109" s="627">
        <f t="shared" si="65"/>
        <v>150</v>
      </c>
      <c r="AJ109" s="627">
        <f t="shared" si="58"/>
        <v>54</v>
      </c>
      <c r="AK109" s="627">
        <v>18</v>
      </c>
      <c r="AL109" s="627"/>
      <c r="AM109" s="627">
        <v>36</v>
      </c>
      <c r="AN109" s="627">
        <f t="shared" si="66"/>
        <v>96</v>
      </c>
      <c r="AO109" s="628">
        <f>AJ109/18</f>
        <v>3</v>
      </c>
      <c r="AP109" s="627" t="s">
        <v>19</v>
      </c>
      <c r="AQ109" s="628">
        <f t="shared" si="59"/>
        <v>36</v>
      </c>
      <c r="AR109" s="3" t="s">
        <v>226</v>
      </c>
    </row>
    <row r="110" spans="1:48" ht="15.75" customHeight="1" x14ac:dyDescent="0.25">
      <c r="A110" s="1" t="s">
        <v>13</v>
      </c>
      <c r="B110" s="1" t="s">
        <v>15</v>
      </c>
      <c r="C110" s="11" t="s">
        <v>232</v>
      </c>
      <c r="D110" s="369">
        <v>1.5</v>
      </c>
      <c r="E110" s="6">
        <f t="shared" si="60"/>
        <v>45</v>
      </c>
      <c r="F110" s="6"/>
      <c r="G110" s="6"/>
      <c r="H110" s="6"/>
      <c r="I110" s="6"/>
      <c r="J110" s="6">
        <f t="shared" si="62"/>
        <v>45</v>
      </c>
      <c r="K110" s="7"/>
      <c r="L110" s="6" t="s">
        <v>30</v>
      </c>
      <c r="M110" s="7"/>
      <c r="N110" s="3" t="s">
        <v>226</v>
      </c>
      <c r="AD110" s="240" t="s">
        <v>316</v>
      </c>
      <c r="AF110" s="634">
        <v>7</v>
      </c>
      <c r="AG110" s="625" t="s">
        <v>387</v>
      </c>
      <c r="AH110" s="807">
        <v>5</v>
      </c>
      <c r="AI110" s="627">
        <f t="shared" si="65"/>
        <v>150</v>
      </c>
      <c r="AJ110" s="627">
        <f t="shared" si="58"/>
        <v>54</v>
      </c>
      <c r="AK110" s="627">
        <v>18</v>
      </c>
      <c r="AL110" s="627"/>
      <c r="AM110" s="627">
        <v>36</v>
      </c>
      <c r="AN110" s="627">
        <f t="shared" si="66"/>
        <v>96</v>
      </c>
      <c r="AO110" s="628">
        <v>3</v>
      </c>
      <c r="AP110" s="627" t="s">
        <v>19</v>
      </c>
      <c r="AQ110" s="628">
        <f t="shared" si="59"/>
        <v>36</v>
      </c>
      <c r="AR110" s="3" t="s">
        <v>226</v>
      </c>
    </row>
    <row r="111" spans="1:48" ht="29.25" customHeight="1" x14ac:dyDescent="0.25">
      <c r="A111" s="1" t="s">
        <v>13</v>
      </c>
      <c r="B111" s="1" t="s">
        <v>15</v>
      </c>
      <c r="C111" s="337" t="s">
        <v>253</v>
      </c>
      <c r="D111" s="7">
        <v>4</v>
      </c>
      <c r="E111" s="6">
        <f t="shared" si="60"/>
        <v>120</v>
      </c>
      <c r="F111" s="6">
        <f t="shared" si="61"/>
        <v>54</v>
      </c>
      <c r="G111" s="6">
        <v>18</v>
      </c>
      <c r="H111" s="6"/>
      <c r="I111" s="6">
        <v>36</v>
      </c>
      <c r="J111" s="6">
        <f t="shared" si="62"/>
        <v>66</v>
      </c>
      <c r="K111" s="7">
        <f t="shared" si="63"/>
        <v>3</v>
      </c>
      <c r="L111" s="6" t="s">
        <v>19</v>
      </c>
      <c r="M111" s="7">
        <f t="shared" si="64"/>
        <v>45</v>
      </c>
      <c r="N111" s="3" t="s">
        <v>226</v>
      </c>
      <c r="AD111" s="240" t="s">
        <v>316</v>
      </c>
      <c r="AF111" s="469">
        <v>10</v>
      </c>
      <c r="AG111" s="625" t="s">
        <v>438</v>
      </c>
      <c r="AH111" s="628">
        <v>4</v>
      </c>
      <c r="AI111" s="627">
        <f t="shared" si="65"/>
        <v>120</v>
      </c>
      <c r="AJ111" s="627">
        <f t="shared" si="58"/>
        <v>54</v>
      </c>
      <c r="AK111" s="627">
        <v>18</v>
      </c>
      <c r="AL111" s="627"/>
      <c r="AM111" s="627">
        <v>36</v>
      </c>
      <c r="AN111" s="627">
        <f t="shared" si="66"/>
        <v>66</v>
      </c>
      <c r="AO111" s="628">
        <f>AJ111/18</f>
        <v>3</v>
      </c>
      <c r="AP111" s="627" t="s">
        <v>17</v>
      </c>
      <c r="AQ111" s="628">
        <f t="shared" si="59"/>
        <v>45</v>
      </c>
      <c r="AR111" s="3" t="s">
        <v>226</v>
      </c>
    </row>
    <row r="112" spans="1:48" ht="15" customHeight="1" x14ac:dyDescent="0.25">
      <c r="C112" s="8" t="s">
        <v>23</v>
      </c>
      <c r="D112" s="364">
        <f t="shared" ref="D112:K112" si="67">SUM(D105:D111)</f>
        <v>30</v>
      </c>
      <c r="E112" s="499">
        <f t="shared" si="67"/>
        <v>900</v>
      </c>
      <c r="F112" s="499">
        <f t="shared" si="67"/>
        <v>288</v>
      </c>
      <c r="G112" s="499">
        <f t="shared" si="67"/>
        <v>90</v>
      </c>
      <c r="H112" s="499">
        <f t="shared" si="67"/>
        <v>0</v>
      </c>
      <c r="I112" s="499">
        <f t="shared" si="67"/>
        <v>198</v>
      </c>
      <c r="J112" s="499">
        <f t="shared" si="67"/>
        <v>612</v>
      </c>
      <c r="K112" s="499">
        <f t="shared" si="67"/>
        <v>16</v>
      </c>
      <c r="L112" s="499"/>
      <c r="M112" s="499"/>
      <c r="AF112" s="469"/>
      <c r="AG112" s="8" t="s">
        <v>23</v>
      </c>
      <c r="AH112" s="364">
        <f>SUM(AH105:AH111)</f>
        <v>30</v>
      </c>
      <c r="AI112" s="499">
        <f t="shared" ref="AI112:AO112" si="68">SUM(AI105:AI111)</f>
        <v>900</v>
      </c>
      <c r="AJ112" s="499">
        <f t="shared" si="68"/>
        <v>342</v>
      </c>
      <c r="AK112" s="499">
        <f t="shared" si="68"/>
        <v>108</v>
      </c>
      <c r="AL112" s="499">
        <f t="shared" si="68"/>
        <v>0</v>
      </c>
      <c r="AM112" s="499">
        <f t="shared" si="68"/>
        <v>234</v>
      </c>
      <c r="AN112" s="499">
        <f t="shared" si="68"/>
        <v>558</v>
      </c>
      <c r="AO112" s="499">
        <f t="shared" si="68"/>
        <v>19</v>
      </c>
      <c r="AP112" s="499"/>
      <c r="AQ112" s="499"/>
    </row>
    <row r="113" spans="1:45" ht="15" customHeight="1" x14ac:dyDescent="0.25">
      <c r="C113" s="9" t="s">
        <v>24</v>
      </c>
      <c r="D113" s="10">
        <f>30-D112</f>
        <v>0</v>
      </c>
      <c r="E113" s="10"/>
      <c r="F113" s="10"/>
      <c r="G113" s="10"/>
      <c r="H113" s="10"/>
      <c r="I113" s="10"/>
      <c r="J113" s="10"/>
      <c r="K113" s="10"/>
      <c r="L113" s="10"/>
      <c r="M113" s="10"/>
      <c r="AN113" s="3"/>
      <c r="AO113" s="3"/>
    </row>
    <row r="114" spans="1:45" ht="15" customHeight="1" x14ac:dyDescent="0.25">
      <c r="C114" s="9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AN114" s="3"/>
      <c r="AO114" s="3"/>
    </row>
    <row r="115" spans="1:45" ht="15" customHeight="1" x14ac:dyDescent="0.25">
      <c r="C115" s="9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AN115" s="3"/>
      <c r="AO115" s="3"/>
    </row>
    <row r="116" spans="1:45" x14ac:dyDescent="0.25">
      <c r="C116" s="2" t="s">
        <v>213</v>
      </c>
      <c r="AG116" s="2" t="s">
        <v>213</v>
      </c>
      <c r="AH116" s="3"/>
      <c r="AI116" s="3"/>
      <c r="AJ116" s="3"/>
      <c r="AK116" s="3"/>
      <c r="AL116" s="3"/>
      <c r="AM116" s="3"/>
      <c r="AN116" s="3"/>
      <c r="AO116" s="3"/>
    </row>
    <row r="117" spans="1:45" x14ac:dyDescent="0.25">
      <c r="C117" s="1588" t="s">
        <v>0</v>
      </c>
      <c r="D117" s="1589" t="s">
        <v>1</v>
      </c>
      <c r="E117" s="1590" t="s">
        <v>2</v>
      </c>
      <c r="F117" s="1590"/>
      <c r="G117" s="1590"/>
      <c r="H117" s="1590"/>
      <c r="I117" s="1590"/>
      <c r="J117" s="1591"/>
      <c r="K117" s="1589" t="s">
        <v>3</v>
      </c>
      <c r="L117" s="1589" t="s">
        <v>4</v>
      </c>
      <c r="M117" s="1589" t="s">
        <v>5</v>
      </c>
      <c r="AG117" s="1588" t="s">
        <v>0</v>
      </c>
      <c r="AH117" s="1589" t="s">
        <v>1</v>
      </c>
      <c r="AI117" s="1590" t="s">
        <v>2</v>
      </c>
      <c r="AJ117" s="1590"/>
      <c r="AK117" s="1590"/>
      <c r="AL117" s="1590"/>
      <c r="AM117" s="1590"/>
      <c r="AN117" s="1591"/>
      <c r="AO117" s="1589" t="s">
        <v>3</v>
      </c>
      <c r="AP117" s="1589" t="s">
        <v>4</v>
      </c>
      <c r="AQ117" s="1589" t="s">
        <v>5</v>
      </c>
    </row>
    <row r="118" spans="1:45" x14ac:dyDescent="0.25">
      <c r="C118" s="1588"/>
      <c r="D118" s="1589"/>
      <c r="E118" s="1589" t="s">
        <v>6</v>
      </c>
      <c r="F118" s="1592" t="s">
        <v>7</v>
      </c>
      <c r="G118" s="1592"/>
      <c r="H118" s="1592"/>
      <c r="I118" s="1592"/>
      <c r="J118" s="1589" t="s">
        <v>26</v>
      </c>
      <c r="K118" s="1589"/>
      <c r="L118" s="1589"/>
      <c r="M118" s="1589"/>
      <c r="AG118" s="1588"/>
      <c r="AH118" s="1589"/>
      <c r="AI118" s="1589" t="s">
        <v>6</v>
      </c>
      <c r="AJ118" s="1592" t="s">
        <v>7</v>
      </c>
      <c r="AK118" s="1592"/>
      <c r="AL118" s="1592"/>
      <c r="AM118" s="1592"/>
      <c r="AN118" s="1589" t="s">
        <v>26</v>
      </c>
      <c r="AO118" s="1589"/>
      <c r="AP118" s="1589"/>
      <c r="AQ118" s="1589"/>
    </row>
    <row r="119" spans="1:45" x14ac:dyDescent="0.25">
      <c r="C119" s="1588"/>
      <c r="D119" s="1589"/>
      <c r="E119" s="1591"/>
      <c r="F119" s="1589" t="s">
        <v>9</v>
      </c>
      <c r="G119" s="1590" t="s">
        <v>10</v>
      </c>
      <c r="H119" s="1591"/>
      <c r="I119" s="1591"/>
      <c r="J119" s="1591"/>
      <c r="K119" s="1589"/>
      <c r="L119" s="1589"/>
      <c r="M119" s="1589"/>
      <c r="AG119" s="1588"/>
      <c r="AH119" s="1589"/>
      <c r="AI119" s="1591"/>
      <c r="AJ119" s="1589" t="s">
        <v>9</v>
      </c>
      <c r="AK119" s="1590" t="s">
        <v>10</v>
      </c>
      <c r="AL119" s="1591"/>
      <c r="AM119" s="1591"/>
      <c r="AN119" s="1591"/>
      <c r="AO119" s="1589"/>
      <c r="AP119" s="1589"/>
      <c r="AQ119" s="1589"/>
    </row>
    <row r="120" spans="1:45" x14ac:dyDescent="0.25">
      <c r="C120" s="1588"/>
      <c r="D120" s="1589"/>
      <c r="E120" s="1591"/>
      <c r="F120" s="1593"/>
      <c r="G120" s="1589" t="s">
        <v>27</v>
      </c>
      <c r="H120" s="1589" t="s">
        <v>28</v>
      </c>
      <c r="I120" s="1589" t="s">
        <v>29</v>
      </c>
      <c r="J120" s="1591"/>
      <c r="K120" s="1589"/>
      <c r="L120" s="1589"/>
      <c r="M120" s="1589"/>
      <c r="AG120" s="1588"/>
      <c r="AH120" s="1589"/>
      <c r="AI120" s="1591"/>
      <c r="AJ120" s="1593"/>
      <c r="AK120" s="1589" t="s">
        <v>27</v>
      </c>
      <c r="AL120" s="1589" t="s">
        <v>28</v>
      </c>
      <c r="AM120" s="1589" t="s">
        <v>29</v>
      </c>
      <c r="AN120" s="1591"/>
      <c r="AO120" s="1589"/>
      <c r="AP120" s="1589"/>
      <c r="AQ120" s="1589"/>
    </row>
    <row r="121" spans="1:45" ht="12.75" customHeight="1" x14ac:dyDescent="0.25">
      <c r="C121" s="1588"/>
      <c r="D121" s="1589"/>
      <c r="E121" s="1591"/>
      <c r="F121" s="1593"/>
      <c r="G121" s="1589"/>
      <c r="H121" s="1589"/>
      <c r="I121" s="1589"/>
      <c r="J121" s="1591"/>
      <c r="K121" s="1589"/>
      <c r="L121" s="1589"/>
      <c r="M121" s="1589"/>
      <c r="AG121" s="1588"/>
      <c r="AH121" s="1589"/>
      <c r="AI121" s="1591"/>
      <c r="AJ121" s="1593"/>
      <c r="AK121" s="1589"/>
      <c r="AL121" s="1589"/>
      <c r="AM121" s="1589"/>
      <c r="AN121" s="1591"/>
      <c r="AO121" s="1589"/>
      <c r="AP121" s="1589"/>
      <c r="AQ121" s="1589"/>
    </row>
    <row r="122" spans="1:45" hidden="1" x14ac:dyDescent="0.25">
      <c r="C122" s="1588"/>
      <c r="D122" s="1589"/>
      <c r="E122" s="1591"/>
      <c r="F122" s="1593"/>
      <c r="G122" s="1589"/>
      <c r="H122" s="1589"/>
      <c r="I122" s="1589"/>
      <c r="J122" s="1591"/>
      <c r="K122" s="1589"/>
      <c r="L122" s="1589"/>
      <c r="M122" s="1589"/>
      <c r="AG122" s="1588"/>
      <c r="AH122" s="1589"/>
      <c r="AI122" s="1591"/>
      <c r="AJ122" s="1593"/>
      <c r="AK122" s="1589"/>
      <c r="AL122" s="1589"/>
      <c r="AM122" s="1589"/>
      <c r="AN122" s="1591"/>
      <c r="AO122" s="1589"/>
      <c r="AP122" s="1589"/>
      <c r="AQ122" s="1589"/>
    </row>
    <row r="123" spans="1:45" ht="27" hidden="1" customHeight="1" x14ac:dyDescent="0.25">
      <c r="C123" s="1588"/>
      <c r="D123" s="1589"/>
      <c r="E123" s="1591"/>
      <c r="F123" s="1593"/>
      <c r="G123" s="1589"/>
      <c r="H123" s="1589"/>
      <c r="I123" s="1589"/>
      <c r="J123" s="1591"/>
      <c r="K123" s="1589"/>
      <c r="L123" s="1589"/>
      <c r="M123" s="1589"/>
      <c r="AG123" s="1588"/>
      <c r="AH123" s="1589"/>
      <c r="AI123" s="1591"/>
      <c r="AJ123" s="1593"/>
      <c r="AK123" s="1589"/>
      <c r="AL123" s="1589"/>
      <c r="AM123" s="1589"/>
      <c r="AN123" s="1591"/>
      <c r="AO123" s="1589"/>
      <c r="AP123" s="1589"/>
      <c r="AQ123" s="1589"/>
    </row>
    <row r="124" spans="1:45" ht="26.25" x14ac:dyDescent="0.25">
      <c r="A124" s="1" t="s">
        <v>17</v>
      </c>
      <c r="B124" s="1" t="s">
        <v>32</v>
      </c>
      <c r="C124" s="4" t="s">
        <v>198</v>
      </c>
      <c r="D124" s="5">
        <v>3</v>
      </c>
      <c r="E124" s="6">
        <f>D124*30</f>
        <v>90</v>
      </c>
      <c r="F124" s="6">
        <f>G124+H124+I124</f>
        <v>45</v>
      </c>
      <c r="G124" s="6"/>
      <c r="H124" s="6"/>
      <c r="I124" s="6">
        <v>45</v>
      </c>
      <c r="J124" s="6">
        <f t="shared" ref="J124:J130" si="69">E124-F124</f>
        <v>45</v>
      </c>
      <c r="K124" s="7">
        <f>F124/15</f>
        <v>3</v>
      </c>
      <c r="L124" s="6" t="s">
        <v>17</v>
      </c>
      <c r="M124" s="7">
        <f>F124/E124*100</f>
        <v>50</v>
      </c>
      <c r="N124" s="3" t="s">
        <v>229</v>
      </c>
      <c r="AD124" s="240" t="s">
        <v>313</v>
      </c>
      <c r="AF124" s="634" t="s">
        <v>403</v>
      </c>
      <c r="AG124" s="625" t="s">
        <v>444</v>
      </c>
      <c r="AH124" s="626">
        <v>4</v>
      </c>
      <c r="AI124" s="627">
        <f>AH124*30</f>
        <v>120</v>
      </c>
      <c r="AJ124" s="627">
        <f>AK124+AL124+AM124</f>
        <v>45</v>
      </c>
      <c r="AK124" s="627"/>
      <c r="AL124" s="627"/>
      <c r="AM124" s="627">
        <v>45</v>
      </c>
      <c r="AN124" s="627">
        <f>AI124-AJ124</f>
        <v>75</v>
      </c>
      <c r="AO124" s="628">
        <f>AJ124/15</f>
        <v>3</v>
      </c>
      <c r="AP124" s="627" t="s">
        <v>17</v>
      </c>
      <c r="AQ124" s="628">
        <f>AJ124/AI124*100</f>
        <v>37.5</v>
      </c>
      <c r="AR124" s="3" t="s">
        <v>404</v>
      </c>
    </row>
    <row r="125" spans="1:45" x14ac:dyDescent="0.25">
      <c r="A125" s="1" t="s">
        <v>13</v>
      </c>
      <c r="B125" s="1" t="s">
        <v>32</v>
      </c>
      <c r="C125" s="4" t="s">
        <v>305</v>
      </c>
      <c r="D125" s="7">
        <v>4</v>
      </c>
      <c r="E125" s="6">
        <f t="shared" ref="E125:E130" si="70">D125*30</f>
        <v>120</v>
      </c>
      <c r="F125" s="6">
        <f t="shared" ref="F125:F130" si="71">G125+H125+I125</f>
        <v>45</v>
      </c>
      <c r="G125" s="6">
        <v>15</v>
      </c>
      <c r="H125" s="6"/>
      <c r="I125" s="6">
        <v>30</v>
      </c>
      <c r="J125" s="6">
        <f t="shared" si="69"/>
        <v>75</v>
      </c>
      <c r="K125" s="7">
        <f t="shared" ref="K125:K129" si="72">F125/15</f>
        <v>3</v>
      </c>
      <c r="L125" s="6" t="s">
        <v>17</v>
      </c>
      <c r="M125" s="7">
        <f t="shared" ref="M125:M130" si="73">F125/E125*100</f>
        <v>37.5</v>
      </c>
      <c r="N125" s="3" t="s">
        <v>226</v>
      </c>
      <c r="AD125" s="240" t="s">
        <v>316</v>
      </c>
      <c r="AF125" s="602"/>
      <c r="AG125" s="625" t="s">
        <v>283</v>
      </c>
      <c r="AH125" s="628">
        <v>5</v>
      </c>
      <c r="AI125" s="627">
        <f t="shared" ref="AI125:AI130" si="74">AH125*30</f>
        <v>150</v>
      </c>
      <c r="AJ125" s="627">
        <f t="shared" ref="AJ125:AJ130" si="75">AK125+AL125+AM125</f>
        <v>45</v>
      </c>
      <c r="AK125" s="627">
        <v>15</v>
      </c>
      <c r="AL125" s="627"/>
      <c r="AM125" s="627">
        <v>30</v>
      </c>
      <c r="AN125" s="627">
        <f t="shared" ref="AN125:AN130" si="76">AI125-AJ125</f>
        <v>105</v>
      </c>
      <c r="AO125" s="628">
        <f t="shared" ref="AO125:AO129" si="77">AJ125/15</f>
        <v>3</v>
      </c>
      <c r="AP125" s="627" t="s">
        <v>17</v>
      </c>
      <c r="AQ125" s="628">
        <f t="shared" ref="AQ125:AQ130" si="78">AJ125/AI125*100</f>
        <v>30</v>
      </c>
      <c r="AR125" s="3" t="s">
        <v>226</v>
      </c>
    </row>
    <row r="126" spans="1:45" x14ac:dyDescent="0.25">
      <c r="A126" s="1" t="s">
        <v>13</v>
      </c>
      <c r="B126" s="1" t="s">
        <v>15</v>
      </c>
      <c r="C126" s="4" t="s">
        <v>239</v>
      </c>
      <c r="D126" s="7">
        <v>3</v>
      </c>
      <c r="E126" s="6">
        <f>D126*30</f>
        <v>90</v>
      </c>
      <c r="F126" s="6">
        <f>G126+H126+I126</f>
        <v>30</v>
      </c>
      <c r="G126" s="6">
        <v>15</v>
      </c>
      <c r="H126" s="6"/>
      <c r="I126" s="6">
        <v>15</v>
      </c>
      <c r="J126" s="6">
        <f t="shared" si="69"/>
        <v>60</v>
      </c>
      <c r="K126" s="7">
        <f>F126/15</f>
        <v>2</v>
      </c>
      <c r="L126" s="6" t="s">
        <v>17</v>
      </c>
      <c r="M126" s="7">
        <f>F126/E126*100</f>
        <v>33.333333333333329</v>
      </c>
      <c r="N126" s="3" t="s">
        <v>226</v>
      </c>
      <c r="AD126" s="240" t="s">
        <v>316</v>
      </c>
      <c r="AF126" s="634">
        <v>6.8</v>
      </c>
      <c r="AG126" s="625" t="s">
        <v>239</v>
      </c>
      <c r="AH126" s="628">
        <v>7</v>
      </c>
      <c r="AI126" s="627">
        <f t="shared" si="74"/>
        <v>210</v>
      </c>
      <c r="AJ126" s="627">
        <f t="shared" si="75"/>
        <v>75</v>
      </c>
      <c r="AK126" s="455">
        <v>45</v>
      </c>
      <c r="AL126" s="455"/>
      <c r="AM126" s="455">
        <v>30</v>
      </c>
      <c r="AN126" s="455">
        <f t="shared" si="76"/>
        <v>135</v>
      </c>
      <c r="AO126" s="454">
        <v>5</v>
      </c>
      <c r="AP126" s="455" t="s">
        <v>19</v>
      </c>
      <c r="AQ126" s="7">
        <f t="shared" si="78"/>
        <v>35.714285714285715</v>
      </c>
      <c r="AR126" s="3" t="s">
        <v>226</v>
      </c>
    </row>
    <row r="127" spans="1:45" x14ac:dyDescent="0.25">
      <c r="A127" s="1" t="s">
        <v>13</v>
      </c>
      <c r="B127" s="1" t="s">
        <v>15</v>
      </c>
      <c r="C127" s="4" t="s">
        <v>304</v>
      </c>
      <c r="D127" s="7">
        <v>5</v>
      </c>
      <c r="E127" s="6">
        <f t="shared" si="70"/>
        <v>150</v>
      </c>
      <c r="F127" s="6">
        <f t="shared" si="71"/>
        <v>60</v>
      </c>
      <c r="G127" s="6">
        <v>30</v>
      </c>
      <c r="H127" s="6"/>
      <c r="I127" s="6">
        <v>30</v>
      </c>
      <c r="J127" s="6">
        <f t="shared" si="69"/>
        <v>90</v>
      </c>
      <c r="K127" s="7">
        <f t="shared" si="72"/>
        <v>4</v>
      </c>
      <c r="L127" s="6" t="s">
        <v>19</v>
      </c>
      <c r="M127" s="7">
        <f t="shared" si="73"/>
        <v>40</v>
      </c>
      <c r="N127" s="3" t="s">
        <v>227</v>
      </c>
      <c r="AD127" s="436" t="s">
        <v>318</v>
      </c>
      <c r="AF127" s="602">
        <v>8</v>
      </c>
      <c r="AG127" s="604" t="s">
        <v>442</v>
      </c>
      <c r="AH127" s="7">
        <v>5</v>
      </c>
      <c r="AI127" s="6">
        <f t="shared" si="74"/>
        <v>150</v>
      </c>
      <c r="AJ127" s="6">
        <f t="shared" si="75"/>
        <v>60</v>
      </c>
      <c r="AK127" s="6">
        <v>30</v>
      </c>
      <c r="AL127" s="6"/>
      <c r="AM127" s="6">
        <v>30</v>
      </c>
      <c r="AN127" s="6">
        <f t="shared" si="76"/>
        <v>90</v>
      </c>
      <c r="AO127" s="7">
        <f t="shared" si="77"/>
        <v>4</v>
      </c>
      <c r="AP127" s="6" t="s">
        <v>19</v>
      </c>
      <c r="AQ127" s="7">
        <f t="shared" si="78"/>
        <v>40</v>
      </c>
      <c r="AR127" s="3" t="s">
        <v>226</v>
      </c>
      <c r="AS127" s="3">
        <v>12</v>
      </c>
    </row>
    <row r="128" spans="1:45" ht="26.25" x14ac:dyDescent="0.25">
      <c r="A128" s="1" t="s">
        <v>13</v>
      </c>
      <c r="B128" s="1" t="s">
        <v>32</v>
      </c>
      <c r="C128" s="11" t="s">
        <v>234</v>
      </c>
      <c r="D128" s="7">
        <v>6</v>
      </c>
      <c r="E128" s="6">
        <f t="shared" si="70"/>
        <v>180</v>
      </c>
      <c r="F128" s="6">
        <f t="shared" si="71"/>
        <v>60</v>
      </c>
      <c r="G128" s="6">
        <v>30</v>
      </c>
      <c r="H128" s="6"/>
      <c r="I128" s="6">
        <v>30</v>
      </c>
      <c r="J128" s="6">
        <f t="shared" si="69"/>
        <v>120</v>
      </c>
      <c r="K128" s="7">
        <f t="shared" si="72"/>
        <v>4</v>
      </c>
      <c r="L128" s="6" t="s">
        <v>19</v>
      </c>
      <c r="M128" s="7">
        <f t="shared" si="73"/>
        <v>33.333333333333329</v>
      </c>
      <c r="N128" s="3" t="s">
        <v>226</v>
      </c>
      <c r="AD128" s="436" t="s">
        <v>316</v>
      </c>
      <c r="AF128" s="634">
        <v>11</v>
      </c>
      <c r="AG128" s="625" t="s">
        <v>234</v>
      </c>
      <c r="AH128" s="628">
        <v>4</v>
      </c>
      <c r="AI128" s="627">
        <f t="shared" si="74"/>
        <v>120</v>
      </c>
      <c r="AJ128" s="627">
        <f t="shared" si="75"/>
        <v>60</v>
      </c>
      <c r="AK128" s="627">
        <v>30</v>
      </c>
      <c r="AL128" s="627"/>
      <c r="AM128" s="627">
        <v>30</v>
      </c>
      <c r="AN128" s="627">
        <f t="shared" si="76"/>
        <v>60</v>
      </c>
      <c r="AO128" s="628">
        <f t="shared" si="77"/>
        <v>4</v>
      </c>
      <c r="AP128" s="627" t="s">
        <v>17</v>
      </c>
      <c r="AQ128" s="628">
        <f t="shared" si="78"/>
        <v>50</v>
      </c>
      <c r="AR128" s="3" t="s">
        <v>226</v>
      </c>
    </row>
    <row r="129" spans="1:44" ht="28.5" customHeight="1" x14ac:dyDescent="0.25">
      <c r="A129" s="1" t="s">
        <v>13</v>
      </c>
      <c r="B129" s="1" t="s">
        <v>32</v>
      </c>
      <c r="C129" s="4" t="s">
        <v>240</v>
      </c>
      <c r="D129" s="7">
        <v>5</v>
      </c>
      <c r="E129" s="6">
        <f t="shared" si="70"/>
        <v>150</v>
      </c>
      <c r="F129" s="6">
        <f t="shared" si="71"/>
        <v>60</v>
      </c>
      <c r="G129" s="6">
        <v>30</v>
      </c>
      <c r="H129" s="6"/>
      <c r="I129" s="6">
        <v>30</v>
      </c>
      <c r="J129" s="6">
        <f t="shared" si="69"/>
        <v>90</v>
      </c>
      <c r="K129" s="7">
        <f t="shared" si="72"/>
        <v>4</v>
      </c>
      <c r="L129" s="6" t="s">
        <v>19</v>
      </c>
      <c r="M129" s="7">
        <f t="shared" si="73"/>
        <v>40</v>
      </c>
      <c r="N129" s="3" t="s">
        <v>226</v>
      </c>
      <c r="AD129" s="436" t="s">
        <v>316</v>
      </c>
      <c r="AF129" s="634"/>
      <c r="AG129" s="625" t="s">
        <v>445</v>
      </c>
      <c r="AH129" s="628">
        <v>4</v>
      </c>
      <c r="AI129" s="627">
        <f t="shared" si="74"/>
        <v>120</v>
      </c>
      <c r="AJ129" s="627">
        <f t="shared" si="75"/>
        <v>60</v>
      </c>
      <c r="AK129" s="627">
        <v>30</v>
      </c>
      <c r="AL129" s="627"/>
      <c r="AM129" s="627">
        <v>30</v>
      </c>
      <c r="AN129" s="627">
        <f t="shared" si="76"/>
        <v>60</v>
      </c>
      <c r="AO129" s="628">
        <f t="shared" si="77"/>
        <v>4</v>
      </c>
      <c r="AP129" s="627" t="s">
        <v>17</v>
      </c>
      <c r="AQ129" s="628">
        <f t="shared" si="78"/>
        <v>50</v>
      </c>
      <c r="AR129" s="3" t="s">
        <v>226</v>
      </c>
    </row>
    <row r="130" spans="1:44" ht="15" customHeight="1" x14ac:dyDescent="0.25">
      <c r="A130" s="1" t="s">
        <v>13</v>
      </c>
      <c r="B130" s="1" t="s">
        <v>15</v>
      </c>
      <c r="C130" s="4" t="s">
        <v>233</v>
      </c>
      <c r="D130" s="7">
        <v>1</v>
      </c>
      <c r="E130" s="6">
        <f t="shared" si="70"/>
        <v>30</v>
      </c>
      <c r="F130" s="6">
        <f t="shared" si="71"/>
        <v>0</v>
      </c>
      <c r="G130" s="6"/>
      <c r="H130" s="6"/>
      <c r="I130" s="6"/>
      <c r="J130" s="6">
        <f t="shared" si="69"/>
        <v>30</v>
      </c>
      <c r="K130" s="7">
        <f>F130/15</f>
        <v>0</v>
      </c>
      <c r="L130" s="6" t="s">
        <v>30</v>
      </c>
      <c r="M130" s="7">
        <f t="shared" si="73"/>
        <v>0</v>
      </c>
      <c r="N130" s="3" t="s">
        <v>226</v>
      </c>
      <c r="AD130" s="436" t="s">
        <v>316</v>
      </c>
      <c r="AF130" s="634" t="s">
        <v>365</v>
      </c>
      <c r="AG130" s="625" t="s">
        <v>233</v>
      </c>
      <c r="AH130" s="628">
        <v>1</v>
      </c>
      <c r="AI130" s="627">
        <f t="shared" si="74"/>
        <v>30</v>
      </c>
      <c r="AJ130" s="627">
        <f t="shared" si="75"/>
        <v>0</v>
      </c>
      <c r="AK130" s="627"/>
      <c r="AL130" s="627"/>
      <c r="AM130" s="627"/>
      <c r="AN130" s="627">
        <f t="shared" si="76"/>
        <v>30</v>
      </c>
      <c r="AO130" s="628">
        <f>AJ130/15</f>
        <v>0</v>
      </c>
      <c r="AP130" s="627" t="s">
        <v>30</v>
      </c>
      <c r="AQ130" s="628">
        <f t="shared" si="78"/>
        <v>0</v>
      </c>
      <c r="AR130" s="3" t="s">
        <v>226</v>
      </c>
    </row>
    <row r="131" spans="1:44" ht="15" customHeight="1" x14ac:dyDescent="0.25">
      <c r="C131" s="8" t="s">
        <v>23</v>
      </c>
      <c r="D131" s="364">
        <f t="shared" ref="D131:M131" si="79">SUM(D124:D130)</f>
        <v>27</v>
      </c>
      <c r="E131" s="499">
        <f t="shared" si="79"/>
        <v>810</v>
      </c>
      <c r="F131" s="499">
        <f t="shared" si="79"/>
        <v>300</v>
      </c>
      <c r="G131" s="499">
        <f t="shared" si="79"/>
        <v>120</v>
      </c>
      <c r="H131" s="499">
        <f t="shared" si="79"/>
        <v>0</v>
      </c>
      <c r="I131" s="499">
        <f t="shared" si="79"/>
        <v>180</v>
      </c>
      <c r="J131" s="499">
        <f t="shared" si="79"/>
        <v>510</v>
      </c>
      <c r="K131" s="499">
        <f t="shared" si="79"/>
        <v>20</v>
      </c>
      <c r="L131" s="499">
        <f t="shared" si="79"/>
        <v>0</v>
      </c>
      <c r="M131" s="499">
        <f t="shared" si="79"/>
        <v>234.16666666666663</v>
      </c>
      <c r="AG131" s="8" t="s">
        <v>23</v>
      </c>
      <c r="AH131" s="364">
        <f t="shared" ref="AH131:AQ131" si="80">SUM(AH124:AH130)</f>
        <v>30</v>
      </c>
      <c r="AI131" s="499">
        <f t="shared" si="80"/>
        <v>900</v>
      </c>
      <c r="AJ131" s="499">
        <f t="shared" si="80"/>
        <v>345</v>
      </c>
      <c r="AK131" s="499">
        <f t="shared" si="80"/>
        <v>150</v>
      </c>
      <c r="AL131" s="499">
        <f t="shared" si="80"/>
        <v>0</v>
      </c>
      <c r="AM131" s="499">
        <f t="shared" si="80"/>
        <v>195</v>
      </c>
      <c r="AN131" s="499">
        <f t="shared" si="80"/>
        <v>555</v>
      </c>
      <c r="AO131" s="499">
        <f t="shared" si="80"/>
        <v>23</v>
      </c>
      <c r="AP131" s="499">
        <f t="shared" si="80"/>
        <v>0</v>
      </c>
      <c r="AQ131" s="499">
        <f t="shared" si="80"/>
        <v>243.21428571428572</v>
      </c>
    </row>
    <row r="132" spans="1:44" ht="15" customHeight="1" x14ac:dyDescent="0.25">
      <c r="C132" s="9" t="s">
        <v>24</v>
      </c>
      <c r="D132" s="10">
        <f>30-D131</f>
        <v>3</v>
      </c>
      <c r="AN132" s="3"/>
      <c r="AO132" s="3"/>
    </row>
    <row r="133" spans="1:44" x14ac:dyDescent="0.25">
      <c r="C133" s="2" t="s">
        <v>214</v>
      </c>
      <c r="AG133" s="2" t="s">
        <v>214</v>
      </c>
      <c r="AH133" s="3"/>
      <c r="AI133" s="3"/>
      <c r="AJ133" s="3"/>
      <c r="AK133" s="3"/>
      <c r="AL133" s="3"/>
      <c r="AM133" s="3"/>
      <c r="AN133" s="3"/>
      <c r="AO133" s="3"/>
    </row>
    <row r="134" spans="1:44" x14ac:dyDescent="0.25">
      <c r="C134" s="1588" t="s">
        <v>0</v>
      </c>
      <c r="D134" s="1589" t="s">
        <v>1</v>
      </c>
      <c r="E134" s="1590" t="s">
        <v>2</v>
      </c>
      <c r="F134" s="1590"/>
      <c r="G134" s="1590"/>
      <c r="H134" s="1590"/>
      <c r="I134" s="1590"/>
      <c r="J134" s="1591"/>
      <c r="K134" s="1589" t="s">
        <v>3</v>
      </c>
      <c r="L134" s="1589" t="s">
        <v>4</v>
      </c>
      <c r="M134" s="1589" t="s">
        <v>5</v>
      </c>
      <c r="AG134" s="1588" t="s">
        <v>0</v>
      </c>
      <c r="AH134" s="1589" t="s">
        <v>1</v>
      </c>
      <c r="AI134" s="1590" t="s">
        <v>2</v>
      </c>
      <c r="AJ134" s="1590"/>
      <c r="AK134" s="1590"/>
      <c r="AL134" s="1590"/>
      <c r="AM134" s="1590"/>
      <c r="AN134" s="1591"/>
      <c r="AO134" s="1589" t="s">
        <v>3</v>
      </c>
      <c r="AP134" s="1589" t="s">
        <v>4</v>
      </c>
      <c r="AQ134" s="1589" t="s">
        <v>5</v>
      </c>
    </row>
    <row r="135" spans="1:44" x14ac:dyDescent="0.25">
      <c r="C135" s="1588"/>
      <c r="D135" s="1589"/>
      <c r="E135" s="1589" t="s">
        <v>6</v>
      </c>
      <c r="F135" s="1592" t="s">
        <v>7</v>
      </c>
      <c r="G135" s="1592"/>
      <c r="H135" s="1592"/>
      <c r="I135" s="1592"/>
      <c r="J135" s="1589" t="s">
        <v>26</v>
      </c>
      <c r="K135" s="1589"/>
      <c r="L135" s="1589"/>
      <c r="M135" s="1589"/>
      <c r="AG135" s="1588"/>
      <c r="AH135" s="1589"/>
      <c r="AI135" s="1589" t="s">
        <v>6</v>
      </c>
      <c r="AJ135" s="1592" t="s">
        <v>7</v>
      </c>
      <c r="AK135" s="1592"/>
      <c r="AL135" s="1592"/>
      <c r="AM135" s="1592"/>
      <c r="AN135" s="1589" t="s">
        <v>26</v>
      </c>
      <c r="AO135" s="1589"/>
      <c r="AP135" s="1589"/>
      <c r="AQ135" s="1589"/>
    </row>
    <row r="136" spans="1:44" x14ac:dyDescent="0.25">
      <c r="C136" s="1588"/>
      <c r="D136" s="1589"/>
      <c r="E136" s="1591"/>
      <c r="F136" s="1589" t="s">
        <v>9</v>
      </c>
      <c r="G136" s="1590" t="s">
        <v>10</v>
      </c>
      <c r="H136" s="1591"/>
      <c r="I136" s="1591"/>
      <c r="J136" s="1591"/>
      <c r="K136" s="1589"/>
      <c r="L136" s="1589"/>
      <c r="M136" s="1589"/>
      <c r="AG136" s="1588"/>
      <c r="AH136" s="1589"/>
      <c r="AI136" s="1591"/>
      <c r="AJ136" s="1589" t="s">
        <v>9</v>
      </c>
      <c r="AK136" s="1590" t="s">
        <v>10</v>
      </c>
      <c r="AL136" s="1591"/>
      <c r="AM136" s="1591"/>
      <c r="AN136" s="1591"/>
      <c r="AO136" s="1589"/>
      <c r="AP136" s="1589"/>
      <c r="AQ136" s="1589"/>
    </row>
    <row r="137" spans="1:44" x14ac:dyDescent="0.25">
      <c r="C137" s="1588"/>
      <c r="D137" s="1589"/>
      <c r="E137" s="1591"/>
      <c r="F137" s="1593"/>
      <c r="G137" s="1589" t="s">
        <v>27</v>
      </c>
      <c r="H137" s="1589" t="s">
        <v>28</v>
      </c>
      <c r="I137" s="1589" t="s">
        <v>29</v>
      </c>
      <c r="J137" s="1591"/>
      <c r="K137" s="1589"/>
      <c r="L137" s="1589"/>
      <c r="M137" s="1589"/>
      <c r="AG137" s="1588"/>
      <c r="AH137" s="1589"/>
      <c r="AI137" s="1591"/>
      <c r="AJ137" s="1593"/>
      <c r="AK137" s="1589" t="s">
        <v>27</v>
      </c>
      <c r="AL137" s="1589" t="s">
        <v>28</v>
      </c>
      <c r="AM137" s="1589" t="s">
        <v>29</v>
      </c>
      <c r="AN137" s="1591"/>
      <c r="AO137" s="1589"/>
      <c r="AP137" s="1589"/>
      <c r="AQ137" s="1589"/>
    </row>
    <row r="138" spans="1:44" x14ac:dyDescent="0.25">
      <c r="C138" s="1588"/>
      <c r="D138" s="1589"/>
      <c r="E138" s="1591"/>
      <c r="F138" s="1593"/>
      <c r="G138" s="1589"/>
      <c r="H138" s="1589"/>
      <c r="I138" s="1589"/>
      <c r="J138" s="1591"/>
      <c r="K138" s="1589"/>
      <c r="L138" s="1589"/>
      <c r="M138" s="1589"/>
      <c r="AG138" s="1588"/>
      <c r="AH138" s="1589"/>
      <c r="AI138" s="1591"/>
      <c r="AJ138" s="1593"/>
      <c r="AK138" s="1589"/>
      <c r="AL138" s="1589"/>
      <c r="AM138" s="1589"/>
      <c r="AN138" s="1591"/>
      <c r="AO138" s="1589"/>
      <c r="AP138" s="1589"/>
      <c r="AQ138" s="1589"/>
    </row>
    <row r="139" spans="1:44" x14ac:dyDescent="0.25">
      <c r="C139" s="1588"/>
      <c r="D139" s="1589"/>
      <c r="E139" s="1591"/>
      <c r="F139" s="1593"/>
      <c r="G139" s="1589"/>
      <c r="H139" s="1589"/>
      <c r="I139" s="1589"/>
      <c r="J139" s="1591"/>
      <c r="K139" s="1589"/>
      <c r="L139" s="1589"/>
      <c r="M139" s="1589"/>
      <c r="AG139" s="1588"/>
      <c r="AH139" s="1589"/>
      <c r="AI139" s="1591"/>
      <c r="AJ139" s="1593"/>
      <c r="AK139" s="1589"/>
      <c r="AL139" s="1589"/>
      <c r="AM139" s="1589"/>
      <c r="AN139" s="1591"/>
      <c r="AO139" s="1589"/>
      <c r="AP139" s="1589"/>
      <c r="AQ139" s="1589"/>
    </row>
    <row r="140" spans="1:44" ht="3.75" customHeight="1" x14ac:dyDescent="0.25">
      <c r="C140" s="1588"/>
      <c r="D140" s="1589"/>
      <c r="E140" s="1591"/>
      <c r="F140" s="1593"/>
      <c r="G140" s="1589"/>
      <c r="H140" s="1589"/>
      <c r="I140" s="1589"/>
      <c r="J140" s="1591"/>
      <c r="K140" s="1589"/>
      <c r="L140" s="1589"/>
      <c r="M140" s="1589"/>
      <c r="AG140" s="1588"/>
      <c r="AH140" s="1589"/>
      <c r="AI140" s="1591"/>
      <c r="AJ140" s="1593"/>
      <c r="AK140" s="1589"/>
      <c r="AL140" s="1589"/>
      <c r="AM140" s="1589"/>
      <c r="AN140" s="1591"/>
      <c r="AO140" s="1589"/>
      <c r="AP140" s="1589"/>
      <c r="AQ140" s="1589"/>
    </row>
    <row r="141" spans="1:44" x14ac:dyDescent="0.25">
      <c r="A141" s="1" t="s">
        <v>13</v>
      </c>
      <c r="B141" s="1" t="s">
        <v>15</v>
      </c>
      <c r="C141" s="8" t="s">
        <v>148</v>
      </c>
      <c r="D141" s="5">
        <v>6</v>
      </c>
      <c r="E141" s="6">
        <f>D141*30</f>
        <v>180</v>
      </c>
      <c r="F141" s="6">
        <f>G141+H141+I141</f>
        <v>0</v>
      </c>
      <c r="G141" s="6"/>
      <c r="H141" s="6"/>
      <c r="I141" s="6"/>
      <c r="J141" s="6">
        <f>E141-F141</f>
        <v>180</v>
      </c>
      <c r="K141" s="7">
        <f>F141/13</f>
        <v>0</v>
      </c>
      <c r="L141" s="6" t="s">
        <v>30</v>
      </c>
      <c r="M141" s="7">
        <f>F141/E141*100</f>
        <v>0</v>
      </c>
      <c r="N141" s="3" t="s">
        <v>226</v>
      </c>
      <c r="AD141" s="240" t="s">
        <v>316</v>
      </c>
      <c r="AF141" s="634">
        <v>17</v>
      </c>
      <c r="AG141" s="834" t="s">
        <v>148</v>
      </c>
      <c r="AH141" s="626">
        <v>6</v>
      </c>
      <c r="AI141" s="627">
        <f>AH141*30</f>
        <v>180</v>
      </c>
      <c r="AJ141" s="627">
        <f>AK141+AL141+AM141</f>
        <v>0</v>
      </c>
      <c r="AK141" s="627"/>
      <c r="AL141" s="627"/>
      <c r="AM141" s="627"/>
      <c r="AN141" s="627">
        <f>AI141-AJ141</f>
        <v>180</v>
      </c>
      <c r="AO141" s="628">
        <f>AJ141/13</f>
        <v>0</v>
      </c>
      <c r="AP141" s="627" t="s">
        <v>30</v>
      </c>
      <c r="AQ141" s="628">
        <f>AJ141/AI141*100</f>
        <v>0</v>
      </c>
      <c r="AR141" s="3" t="s">
        <v>226</v>
      </c>
    </row>
    <row r="142" spans="1:44" x14ac:dyDescent="0.25">
      <c r="A142" s="1" t="s">
        <v>13</v>
      </c>
      <c r="B142" s="1" t="s">
        <v>15</v>
      </c>
      <c r="C142" s="4" t="s">
        <v>80</v>
      </c>
      <c r="D142" s="7">
        <v>3</v>
      </c>
      <c r="E142" s="6">
        <f t="shared" ref="E142:E147" si="81">D142*30</f>
        <v>90</v>
      </c>
      <c r="F142" s="6">
        <f t="shared" ref="F142:F147" si="82">G142+H142+I142</f>
        <v>0</v>
      </c>
      <c r="G142" s="6"/>
      <c r="H142" s="6"/>
      <c r="I142" s="6"/>
      <c r="J142" s="6">
        <f t="shared" ref="J142:J147" si="83">E142-F142</f>
        <v>90</v>
      </c>
      <c r="K142" s="7">
        <f t="shared" ref="K142:K147" si="84">F142/13</f>
        <v>0</v>
      </c>
      <c r="L142" s="6"/>
      <c r="M142" s="7">
        <f t="shared" ref="M142:M147" si="85">F142/E142*100</f>
        <v>0</v>
      </c>
      <c r="N142" s="3" t="s">
        <v>226</v>
      </c>
      <c r="AF142" s="634" t="s">
        <v>365</v>
      </c>
      <c r="AG142" s="631" t="s">
        <v>439</v>
      </c>
      <c r="AH142" s="628">
        <v>6</v>
      </c>
      <c r="AI142" s="627">
        <f t="shared" ref="AI142:AI147" si="86">AH142*30</f>
        <v>180</v>
      </c>
      <c r="AJ142" s="627">
        <f t="shared" ref="AJ142:AJ147" si="87">AK142+AL142+AM142</f>
        <v>0</v>
      </c>
      <c r="AK142" s="627"/>
      <c r="AL142" s="627"/>
      <c r="AM142" s="627"/>
      <c r="AN142" s="627">
        <f t="shared" ref="AN142:AN147" si="88">AI142-AJ142</f>
        <v>180</v>
      </c>
      <c r="AO142" s="628">
        <f t="shared" ref="AO142:AO147" si="89">AJ142/13</f>
        <v>0</v>
      </c>
      <c r="AP142" s="627"/>
      <c r="AQ142" s="628">
        <f t="shared" ref="AQ142:AQ147" si="90">AJ142/AI142*100</f>
        <v>0</v>
      </c>
      <c r="AR142" s="3" t="s">
        <v>226</v>
      </c>
    </row>
    <row r="143" spans="1:44" x14ac:dyDescent="0.25">
      <c r="A143" s="1" t="s">
        <v>13</v>
      </c>
      <c r="B143" s="1" t="s">
        <v>15</v>
      </c>
      <c r="C143" s="4" t="s">
        <v>44</v>
      </c>
      <c r="D143" s="7">
        <v>3</v>
      </c>
      <c r="E143" s="6">
        <f t="shared" si="81"/>
        <v>90</v>
      </c>
      <c r="F143" s="6">
        <f t="shared" si="82"/>
        <v>0</v>
      </c>
      <c r="G143" s="6"/>
      <c r="H143" s="6"/>
      <c r="I143" s="6"/>
      <c r="J143" s="6">
        <f t="shared" si="83"/>
        <v>90</v>
      </c>
      <c r="K143" s="7">
        <f t="shared" si="84"/>
        <v>0</v>
      </c>
      <c r="L143" s="6"/>
      <c r="M143" s="7">
        <f t="shared" si="85"/>
        <v>0</v>
      </c>
      <c r="N143" s="3" t="s">
        <v>226</v>
      </c>
      <c r="AF143" s="602"/>
      <c r="AG143" s="604" t="s">
        <v>44</v>
      </c>
      <c r="AH143" s="7"/>
      <c r="AI143" s="6">
        <f t="shared" si="86"/>
        <v>0</v>
      </c>
      <c r="AJ143" s="6">
        <f t="shared" si="87"/>
        <v>0</v>
      </c>
      <c r="AK143" s="6"/>
      <c r="AL143" s="6"/>
      <c r="AM143" s="6"/>
      <c r="AN143" s="6">
        <f t="shared" si="88"/>
        <v>0</v>
      </c>
      <c r="AO143" s="7">
        <f t="shared" si="89"/>
        <v>0</v>
      </c>
      <c r="AP143" s="6"/>
      <c r="AQ143" s="7"/>
      <c r="AR143" s="3" t="s">
        <v>226</v>
      </c>
    </row>
    <row r="144" spans="1:44" ht="26.25" x14ac:dyDescent="0.25">
      <c r="A144" s="1" t="s">
        <v>17</v>
      </c>
      <c r="B144" s="1" t="s">
        <v>32</v>
      </c>
      <c r="C144" s="4" t="s">
        <v>221</v>
      </c>
      <c r="D144" s="7">
        <v>3</v>
      </c>
      <c r="E144" s="6">
        <f t="shared" si="81"/>
        <v>90</v>
      </c>
      <c r="F144" s="6">
        <f t="shared" si="82"/>
        <v>39</v>
      </c>
      <c r="G144" s="6"/>
      <c r="H144" s="6"/>
      <c r="I144" s="6">
        <v>39</v>
      </c>
      <c r="J144" s="6">
        <f t="shared" si="83"/>
        <v>51</v>
      </c>
      <c r="K144" s="7">
        <f t="shared" si="84"/>
        <v>3</v>
      </c>
      <c r="L144" s="6" t="s">
        <v>30</v>
      </c>
      <c r="M144" s="7">
        <f t="shared" si="85"/>
        <v>43.333333333333336</v>
      </c>
      <c r="N144" s="3" t="s">
        <v>229</v>
      </c>
      <c r="AD144" s="240" t="s">
        <v>313</v>
      </c>
      <c r="AF144" s="634">
        <v>13</v>
      </c>
      <c r="AG144" s="631" t="s">
        <v>358</v>
      </c>
      <c r="AH144" s="628">
        <v>4</v>
      </c>
      <c r="AI144" s="627">
        <f t="shared" si="86"/>
        <v>120</v>
      </c>
      <c r="AJ144" s="627">
        <f t="shared" si="87"/>
        <v>39</v>
      </c>
      <c r="AK144" s="627"/>
      <c r="AL144" s="627"/>
      <c r="AM144" s="627">
        <v>39</v>
      </c>
      <c r="AN144" s="627">
        <f t="shared" si="88"/>
        <v>81</v>
      </c>
      <c r="AO144" s="628">
        <f t="shared" si="89"/>
        <v>3</v>
      </c>
      <c r="AP144" s="627" t="s">
        <v>30</v>
      </c>
      <c r="AQ144" s="628">
        <f t="shared" si="90"/>
        <v>32.5</v>
      </c>
      <c r="AR144" s="3" t="s">
        <v>229</v>
      </c>
    </row>
    <row r="145" spans="1:45" x14ac:dyDescent="0.25">
      <c r="A145" s="1" t="s">
        <v>13</v>
      </c>
      <c r="B145" s="1" t="s">
        <v>15</v>
      </c>
      <c r="C145" s="4" t="s">
        <v>237</v>
      </c>
      <c r="D145" s="7">
        <v>4</v>
      </c>
      <c r="E145" s="6">
        <f t="shared" si="81"/>
        <v>120</v>
      </c>
      <c r="F145" s="6">
        <f t="shared" si="82"/>
        <v>52</v>
      </c>
      <c r="G145" s="6">
        <v>26</v>
      </c>
      <c r="H145" s="6"/>
      <c r="I145" s="6">
        <v>26</v>
      </c>
      <c r="J145" s="6">
        <f t="shared" si="83"/>
        <v>68</v>
      </c>
      <c r="K145" s="7">
        <f t="shared" si="84"/>
        <v>4</v>
      </c>
      <c r="L145" s="6" t="s">
        <v>19</v>
      </c>
      <c r="M145" s="7">
        <f t="shared" si="85"/>
        <v>43.333333333333336</v>
      </c>
      <c r="N145" s="3" t="s">
        <v>226</v>
      </c>
      <c r="AD145" s="240" t="s">
        <v>316</v>
      </c>
      <c r="AF145" s="634">
        <v>4.5999999999999996</v>
      </c>
      <c r="AG145" s="625" t="s">
        <v>237</v>
      </c>
      <c r="AH145" s="628">
        <v>6</v>
      </c>
      <c r="AI145" s="627">
        <f t="shared" si="86"/>
        <v>180</v>
      </c>
      <c r="AJ145" s="627">
        <f t="shared" si="87"/>
        <v>52</v>
      </c>
      <c r="AK145" s="627">
        <v>26</v>
      </c>
      <c r="AL145" s="627"/>
      <c r="AM145" s="627">
        <v>26</v>
      </c>
      <c r="AN145" s="627">
        <f t="shared" si="88"/>
        <v>128</v>
      </c>
      <c r="AO145" s="628">
        <f t="shared" si="89"/>
        <v>4</v>
      </c>
      <c r="AP145" s="627" t="s">
        <v>19</v>
      </c>
      <c r="AQ145" s="628">
        <f t="shared" si="90"/>
        <v>28.888888888888886</v>
      </c>
      <c r="AR145" s="3" t="s">
        <v>226</v>
      </c>
    </row>
    <row r="146" spans="1:45" ht="26.25" customHeight="1" x14ac:dyDescent="0.25">
      <c r="A146" s="1" t="s">
        <v>13</v>
      </c>
      <c r="B146" s="1" t="s">
        <v>32</v>
      </c>
      <c r="C146" s="4" t="s">
        <v>254</v>
      </c>
      <c r="D146" s="7">
        <v>5</v>
      </c>
      <c r="E146" s="6">
        <f t="shared" si="81"/>
        <v>150</v>
      </c>
      <c r="F146" s="6">
        <f t="shared" si="82"/>
        <v>52</v>
      </c>
      <c r="G146" s="6">
        <v>26</v>
      </c>
      <c r="H146" s="6"/>
      <c r="I146" s="6">
        <v>26</v>
      </c>
      <c r="J146" s="6">
        <f t="shared" si="83"/>
        <v>98</v>
      </c>
      <c r="K146" s="7">
        <f t="shared" si="84"/>
        <v>4</v>
      </c>
      <c r="L146" s="6" t="s">
        <v>19</v>
      </c>
      <c r="M146" s="7">
        <f t="shared" si="85"/>
        <v>34.666666666666671</v>
      </c>
      <c r="N146" s="3" t="s">
        <v>226</v>
      </c>
      <c r="AD146" s="240" t="s">
        <v>316</v>
      </c>
      <c r="AF146" s="634"/>
      <c r="AG146" s="625" t="s">
        <v>443</v>
      </c>
      <c r="AH146" s="628">
        <v>4</v>
      </c>
      <c r="AI146" s="627">
        <f t="shared" si="86"/>
        <v>120</v>
      </c>
      <c r="AJ146" s="627">
        <f t="shared" si="87"/>
        <v>52</v>
      </c>
      <c r="AK146" s="627">
        <v>26</v>
      </c>
      <c r="AL146" s="627"/>
      <c r="AM146" s="627">
        <v>26</v>
      </c>
      <c r="AN146" s="627">
        <f t="shared" si="88"/>
        <v>68</v>
      </c>
      <c r="AO146" s="628">
        <f t="shared" si="89"/>
        <v>4</v>
      </c>
      <c r="AP146" s="627" t="s">
        <v>17</v>
      </c>
      <c r="AQ146" s="628">
        <f t="shared" si="90"/>
        <v>43.333333333333336</v>
      </c>
      <c r="AR146" s="3" t="s">
        <v>226</v>
      </c>
      <c r="AS146" s="3">
        <v>12</v>
      </c>
    </row>
    <row r="147" spans="1:45" ht="17.25" customHeight="1" x14ac:dyDescent="0.25">
      <c r="A147" s="1" t="s">
        <v>13</v>
      </c>
      <c r="B147" s="1" t="s">
        <v>32</v>
      </c>
      <c r="C147" s="4" t="s">
        <v>255</v>
      </c>
      <c r="D147" s="7">
        <v>5</v>
      </c>
      <c r="E147" s="6">
        <f t="shared" si="81"/>
        <v>150</v>
      </c>
      <c r="F147" s="6">
        <f t="shared" si="82"/>
        <v>52</v>
      </c>
      <c r="G147" s="6">
        <v>26</v>
      </c>
      <c r="H147" s="6"/>
      <c r="I147" s="6">
        <v>26</v>
      </c>
      <c r="J147" s="6">
        <f t="shared" si="83"/>
        <v>98</v>
      </c>
      <c r="K147" s="7">
        <f t="shared" si="84"/>
        <v>4</v>
      </c>
      <c r="L147" s="6" t="s">
        <v>19</v>
      </c>
      <c r="M147" s="7">
        <f t="shared" si="85"/>
        <v>34.666666666666671</v>
      </c>
      <c r="N147" s="3" t="s">
        <v>226</v>
      </c>
      <c r="AD147" s="240" t="s">
        <v>316</v>
      </c>
      <c r="AF147" s="634"/>
      <c r="AG147" s="625" t="s">
        <v>441</v>
      </c>
      <c r="AH147" s="628">
        <v>4</v>
      </c>
      <c r="AI147" s="627">
        <f t="shared" si="86"/>
        <v>120</v>
      </c>
      <c r="AJ147" s="627">
        <f t="shared" si="87"/>
        <v>52</v>
      </c>
      <c r="AK147" s="627">
        <v>26</v>
      </c>
      <c r="AL147" s="627"/>
      <c r="AM147" s="627">
        <v>26</v>
      </c>
      <c r="AN147" s="627">
        <f t="shared" si="88"/>
        <v>68</v>
      </c>
      <c r="AO147" s="628">
        <f t="shared" si="89"/>
        <v>4</v>
      </c>
      <c r="AP147" s="627" t="s">
        <v>17</v>
      </c>
      <c r="AQ147" s="628">
        <f t="shared" si="90"/>
        <v>43.333333333333336</v>
      </c>
      <c r="AR147" s="3" t="s">
        <v>226</v>
      </c>
    </row>
    <row r="148" spans="1:45" x14ac:dyDescent="0.25">
      <c r="C148" s="8" t="s">
        <v>23</v>
      </c>
      <c r="D148" s="364">
        <f t="shared" ref="D148:M148" si="91">SUM(D141:D147)</f>
        <v>29</v>
      </c>
      <c r="E148" s="499">
        <f t="shared" si="91"/>
        <v>870</v>
      </c>
      <c r="F148" s="499">
        <f t="shared" si="91"/>
        <v>195</v>
      </c>
      <c r="G148" s="499">
        <f t="shared" si="91"/>
        <v>78</v>
      </c>
      <c r="H148" s="499">
        <f t="shared" si="91"/>
        <v>0</v>
      </c>
      <c r="I148" s="499">
        <f t="shared" si="91"/>
        <v>117</v>
      </c>
      <c r="J148" s="499">
        <f t="shared" si="91"/>
        <v>675</v>
      </c>
      <c r="K148" s="499">
        <f t="shared" si="91"/>
        <v>15</v>
      </c>
      <c r="L148" s="499">
        <f t="shared" si="91"/>
        <v>0</v>
      </c>
      <c r="M148" s="499">
        <f t="shared" si="91"/>
        <v>156</v>
      </c>
      <c r="AG148" s="8" t="s">
        <v>23</v>
      </c>
      <c r="AH148" s="364">
        <f>SUM(AH141:AH147)</f>
        <v>30</v>
      </c>
      <c r="AI148" s="499">
        <f t="shared" ref="AI148:AQ148" si="92">SUM(AI141:AI147)</f>
        <v>900</v>
      </c>
      <c r="AJ148" s="499">
        <f t="shared" si="92"/>
        <v>195</v>
      </c>
      <c r="AK148" s="499">
        <f t="shared" si="92"/>
        <v>78</v>
      </c>
      <c r="AL148" s="499">
        <f t="shared" si="92"/>
        <v>0</v>
      </c>
      <c r="AM148" s="499">
        <f t="shared" si="92"/>
        <v>117</v>
      </c>
      <c r="AN148" s="499">
        <f t="shared" si="92"/>
        <v>705</v>
      </c>
      <c r="AO148" s="499">
        <f t="shared" si="92"/>
        <v>15</v>
      </c>
      <c r="AP148" s="499">
        <f t="shared" si="92"/>
        <v>0</v>
      </c>
      <c r="AQ148" s="499">
        <f t="shared" si="92"/>
        <v>148.05555555555557</v>
      </c>
    </row>
    <row r="149" spans="1:45" x14ac:dyDescent="0.25">
      <c r="C149" s="9" t="s">
        <v>24</v>
      </c>
      <c r="D149" s="12">
        <f>30-D148</f>
        <v>1</v>
      </c>
      <c r="AN149" s="3"/>
      <c r="AO149" s="3"/>
    </row>
    <row r="150" spans="1:45" x14ac:dyDescent="0.25">
      <c r="AN150" s="3"/>
      <c r="AO150" s="3"/>
    </row>
    <row r="151" spans="1:45" x14ac:dyDescent="0.25">
      <c r="C151" s="2" t="s">
        <v>23</v>
      </c>
      <c r="D151" s="13">
        <f>D152+D153</f>
        <v>230</v>
      </c>
      <c r="E151" s="13">
        <f>E152+E153</f>
        <v>6900</v>
      </c>
      <c r="F151" s="14">
        <f>E151/$E$151*100</f>
        <v>100</v>
      </c>
      <c r="G151" s="15"/>
      <c r="H151" s="16"/>
      <c r="I151" s="16"/>
      <c r="J151" s="16"/>
      <c r="K151" s="16"/>
      <c r="L151" s="3" t="s">
        <v>229</v>
      </c>
      <c r="M151" s="3">
        <f ca="1">SUMIF($N$4:$N$148,L151,$D$4:$D$147)</f>
        <v>69.5</v>
      </c>
      <c r="O151" s="370">
        <f ca="1">M151/$M$156</f>
        <v>0.30217391304347824</v>
      </c>
      <c r="AG151" s="376"/>
      <c r="AN151" s="3"/>
      <c r="AO151" s="3"/>
    </row>
    <row r="152" spans="1:45" x14ac:dyDescent="0.25">
      <c r="B152" s="1" t="s">
        <v>15</v>
      </c>
      <c r="C152" s="2" t="s">
        <v>45</v>
      </c>
      <c r="D152" s="14">
        <f>SUMIF(B$11:B$147,B152,D$11:D$147)</f>
        <v>170.5</v>
      </c>
      <c r="E152" s="1">
        <f>D152*30</f>
        <v>5115</v>
      </c>
      <c r="F152" s="14">
        <f>E152/E$151*100</f>
        <v>74.130434782608702</v>
      </c>
      <c r="G152" s="1"/>
      <c r="I152" s="17"/>
      <c r="J152" s="17"/>
      <c r="K152" s="17"/>
      <c r="L152" s="3" t="s">
        <v>226</v>
      </c>
      <c r="M152" s="3">
        <f ca="1">SUMIF($N$4:$N$148,L152,$D$4:$D$147)</f>
        <v>120</v>
      </c>
      <c r="O152" s="370">
        <f ca="1">M152/$M$156</f>
        <v>0.52173913043478259</v>
      </c>
      <c r="AN152" s="3"/>
      <c r="AO152" s="3"/>
      <c r="AS152" s="3">
        <f>SUM(AS28:AS151)</f>
        <v>60</v>
      </c>
    </row>
    <row r="153" spans="1:45" x14ac:dyDescent="0.25">
      <c r="B153" s="1" t="s">
        <v>32</v>
      </c>
      <c r="C153" s="2" t="s">
        <v>46</v>
      </c>
      <c r="D153" s="14">
        <f>SUMIF(B$11:B$147,B153,D$11:D$147)</f>
        <v>59.5</v>
      </c>
      <c r="E153" s="1">
        <f t="shared" ref="E153:E160" si="93">D153*30</f>
        <v>1785</v>
      </c>
      <c r="F153" s="338">
        <f>E153/E$151*100</f>
        <v>25.869565217391305</v>
      </c>
      <c r="G153" s="1"/>
      <c r="K153" s="17"/>
      <c r="L153" s="3" t="s">
        <v>228</v>
      </c>
      <c r="M153" s="3">
        <f ca="1">SUMIF($N$4:$N$148,L153,$D$4:$D$147)</f>
        <v>16.5</v>
      </c>
      <c r="O153" s="370">
        <f ca="1">M153/$M$156</f>
        <v>7.1739130434782611E-2</v>
      </c>
      <c r="AN153" s="17"/>
      <c r="AO153" s="17"/>
    </row>
    <row r="154" spans="1:45" x14ac:dyDescent="0.25">
      <c r="D154" s="1"/>
      <c r="E154" s="1"/>
      <c r="F154" s="1"/>
      <c r="G154" s="1"/>
      <c r="L154" s="3" t="s">
        <v>225</v>
      </c>
      <c r="M154" s="3">
        <f ca="1">SUMIF($N$4:$N$148,L154,$D$4:$D$147)</f>
        <v>9</v>
      </c>
      <c r="O154" s="370">
        <f ca="1">M154/$M$156</f>
        <v>3.9130434782608699E-2</v>
      </c>
      <c r="AN154" s="3"/>
      <c r="AO154" s="3"/>
    </row>
    <row r="155" spans="1:45" x14ac:dyDescent="0.25">
      <c r="C155" s="2" t="s">
        <v>199</v>
      </c>
      <c r="D155" s="18">
        <f>D156+D157</f>
        <v>92.5</v>
      </c>
      <c r="E155" s="18">
        <f>E156+E157</f>
        <v>2775</v>
      </c>
      <c r="F155" s="14">
        <f>E155/$E$155*100</f>
        <v>100</v>
      </c>
      <c r="G155" s="1"/>
      <c r="L155" s="3" t="s">
        <v>227</v>
      </c>
      <c r="M155" s="3">
        <f ca="1">SUMIF($N$4:$N$148,L155,$D$4:$D$147)</f>
        <v>15</v>
      </c>
      <c r="O155" s="370">
        <f ca="1">M155/$M$156</f>
        <v>6.5217391304347824E-2</v>
      </c>
      <c r="AN155" s="3"/>
      <c r="AO155" s="3"/>
    </row>
    <row r="156" spans="1:45" x14ac:dyDescent="0.25">
      <c r="A156" s="1" t="s">
        <v>17</v>
      </c>
      <c r="B156" s="1" t="s">
        <v>15</v>
      </c>
      <c r="C156" s="2" t="s">
        <v>45</v>
      </c>
      <c r="D156" s="1">
        <f>SUMIFS(D$11:D$147,A$11:A$147,A156,B$11:B$147,B156)</f>
        <v>73</v>
      </c>
      <c r="E156" s="1">
        <f t="shared" si="93"/>
        <v>2190</v>
      </c>
      <c r="F156" s="14">
        <f>E156/E$155*100</f>
        <v>78.918918918918919</v>
      </c>
      <c r="G156" s="1"/>
      <c r="M156" s="3">
        <f ca="1">SUM(M151:M155)</f>
        <v>230</v>
      </c>
      <c r="O156" s="370">
        <f ca="1">SUM(O151:O155)</f>
        <v>1</v>
      </c>
      <c r="AN156" s="3"/>
      <c r="AO156" s="3"/>
    </row>
    <row r="157" spans="1:45" x14ac:dyDescent="0.25">
      <c r="A157" s="1" t="s">
        <v>17</v>
      </c>
      <c r="B157" s="1" t="s">
        <v>32</v>
      </c>
      <c r="C157" s="2" t="s">
        <v>46</v>
      </c>
      <c r="D157" s="1">
        <f>SUMIFS(D$11:D$147,A$11:A$147,A157,B$11:B$147,B157)</f>
        <v>19.5</v>
      </c>
      <c r="E157" s="1">
        <f t="shared" si="93"/>
        <v>585</v>
      </c>
      <c r="F157" s="14">
        <f>E157/E$155*100</f>
        <v>21.081081081081081</v>
      </c>
      <c r="G157" s="1"/>
      <c r="AN157" s="3"/>
      <c r="AO157" s="3"/>
    </row>
    <row r="158" spans="1:45" x14ac:dyDescent="0.25">
      <c r="C158" s="2" t="s">
        <v>200</v>
      </c>
      <c r="D158" s="18">
        <f>D159+D160</f>
        <v>137.5</v>
      </c>
      <c r="E158" s="18">
        <f>E159+E160</f>
        <v>4125</v>
      </c>
      <c r="F158" s="18">
        <f>E158/$E$158*100</f>
        <v>100</v>
      </c>
      <c r="AN158" s="3"/>
      <c r="AO158" s="3"/>
    </row>
    <row r="159" spans="1:45" ht="15.75" x14ac:dyDescent="0.25">
      <c r="A159" s="1" t="s">
        <v>13</v>
      </c>
      <c r="B159" s="1" t="s">
        <v>15</v>
      </c>
      <c r="C159" s="2" t="s">
        <v>45</v>
      </c>
      <c r="D159" s="1">
        <f>SUMIFS(D$11:D$147,A$11:A$147,A159,B$11:B$147,B159)</f>
        <v>97.5</v>
      </c>
      <c r="E159" s="1">
        <f t="shared" si="93"/>
        <v>2925</v>
      </c>
      <c r="F159" s="3">
        <f>E159/E$158*100</f>
        <v>70.909090909090907</v>
      </c>
      <c r="AD159" s="437"/>
      <c r="AE159" s="75" t="s">
        <v>323</v>
      </c>
      <c r="AF159" s="465" t="s">
        <v>324</v>
      </c>
      <c r="AG159" s="75" t="s">
        <v>325</v>
      </c>
      <c r="AH159" s="75" t="s">
        <v>326</v>
      </c>
      <c r="AN159" s="3"/>
      <c r="AO159" s="3"/>
    </row>
    <row r="160" spans="1:45" ht="15.75" x14ac:dyDescent="0.25">
      <c r="A160" s="1" t="s">
        <v>13</v>
      </c>
      <c r="B160" s="1" t="s">
        <v>32</v>
      </c>
      <c r="C160" s="2" t="s">
        <v>46</v>
      </c>
      <c r="D160" s="1">
        <f>SUMIFS(D$11:D$147,A$11:A$147,A160,B$11:B$147,B160)</f>
        <v>40</v>
      </c>
      <c r="E160" s="1">
        <f t="shared" si="93"/>
        <v>1200</v>
      </c>
      <c r="F160" s="17">
        <f>E160/E$158*100</f>
        <v>29.09090909090909</v>
      </c>
      <c r="AD160" s="438" t="s">
        <v>327</v>
      </c>
      <c r="AE160" s="498">
        <f t="shared" ref="AE160:AE184" si="94">SUMIF(AD$11:AD$35,AD160,D$11:D$35)</f>
        <v>0</v>
      </c>
      <c r="AF160" s="466">
        <f t="shared" ref="AF160:AF184" si="95">SUMIF(AD$49:AD$73,AD160,D$49:D$73)</f>
        <v>0</v>
      </c>
      <c r="AG160" s="3">
        <f>SUMIF(AD$87:AD$113,AD160,D$87:D$113)</f>
        <v>0</v>
      </c>
      <c r="AH160" s="3">
        <f t="shared" ref="AH160:AH176" si="96">SUMIF(AD$124:AD$150,AD160,D$124:D$150)</f>
        <v>0</v>
      </c>
      <c r="AN160" s="3"/>
      <c r="AO160" s="3"/>
    </row>
    <row r="161" spans="30:34" ht="15.75" x14ac:dyDescent="0.25">
      <c r="AD161" s="438" t="s">
        <v>328</v>
      </c>
      <c r="AE161" s="498">
        <f t="shared" si="94"/>
        <v>0</v>
      </c>
      <c r="AF161" s="466">
        <f t="shared" si="95"/>
        <v>0</v>
      </c>
      <c r="AG161" s="3">
        <f t="shared" ref="AG161:AG184" si="97">SUMIF(AD$87:AD$113,AD161,D$87:D$113)</f>
        <v>0</v>
      </c>
      <c r="AH161" s="3">
        <f t="shared" si="96"/>
        <v>0</v>
      </c>
    </row>
    <row r="162" spans="30:34" ht="15.75" x14ac:dyDescent="0.25">
      <c r="AD162" s="438" t="s">
        <v>329</v>
      </c>
      <c r="AE162" s="498">
        <f t="shared" si="94"/>
        <v>0</v>
      </c>
      <c r="AF162" s="466">
        <f t="shared" si="95"/>
        <v>0</v>
      </c>
      <c r="AG162" s="3">
        <f t="shared" si="97"/>
        <v>0</v>
      </c>
      <c r="AH162" s="3">
        <f t="shared" si="96"/>
        <v>0</v>
      </c>
    </row>
    <row r="163" spans="30:34" ht="15.75" x14ac:dyDescent="0.25">
      <c r="AD163" s="438" t="s">
        <v>330</v>
      </c>
      <c r="AE163" s="498">
        <f t="shared" si="94"/>
        <v>0</v>
      </c>
      <c r="AF163" s="466">
        <f t="shared" si="95"/>
        <v>0</v>
      </c>
      <c r="AG163" s="3">
        <f t="shared" si="97"/>
        <v>0</v>
      </c>
      <c r="AH163" s="3">
        <f t="shared" si="96"/>
        <v>0</v>
      </c>
    </row>
    <row r="164" spans="30:34" ht="15.75" x14ac:dyDescent="0.25">
      <c r="AD164" s="438" t="s">
        <v>331</v>
      </c>
      <c r="AE164" s="498">
        <f t="shared" si="94"/>
        <v>0</v>
      </c>
      <c r="AF164" s="466">
        <f t="shared" si="95"/>
        <v>0</v>
      </c>
      <c r="AG164" s="3">
        <f t="shared" si="97"/>
        <v>0</v>
      </c>
      <c r="AH164" s="3">
        <f t="shared" si="96"/>
        <v>0</v>
      </c>
    </row>
    <row r="165" spans="30:34" ht="15.75" x14ac:dyDescent="0.25">
      <c r="AD165" s="438" t="s">
        <v>317</v>
      </c>
      <c r="AE165" s="498">
        <f t="shared" si="94"/>
        <v>5</v>
      </c>
      <c r="AF165" s="466">
        <f t="shared" si="95"/>
        <v>0</v>
      </c>
      <c r="AG165" s="3">
        <f t="shared" si="97"/>
        <v>0</v>
      </c>
      <c r="AH165" s="3">
        <f t="shared" si="96"/>
        <v>0</v>
      </c>
    </row>
    <row r="166" spans="30:34" ht="15.75" x14ac:dyDescent="0.25">
      <c r="AD166" s="438" t="s">
        <v>332</v>
      </c>
      <c r="AE166" s="498">
        <f t="shared" si="94"/>
        <v>0</v>
      </c>
      <c r="AF166" s="466">
        <f t="shared" si="95"/>
        <v>0</v>
      </c>
      <c r="AG166" s="3">
        <f t="shared" si="97"/>
        <v>0</v>
      </c>
      <c r="AH166" s="3">
        <f t="shared" si="96"/>
        <v>0</v>
      </c>
    </row>
    <row r="167" spans="30:34" ht="15.75" x14ac:dyDescent="0.25">
      <c r="AD167" s="438" t="s">
        <v>333</v>
      </c>
      <c r="AE167" s="498">
        <f t="shared" si="94"/>
        <v>0</v>
      </c>
      <c r="AF167" s="466">
        <f t="shared" si="95"/>
        <v>0</v>
      </c>
      <c r="AG167" s="3">
        <f t="shared" si="97"/>
        <v>0</v>
      </c>
      <c r="AH167" s="3">
        <f t="shared" si="96"/>
        <v>0</v>
      </c>
    </row>
    <row r="168" spans="30:34" ht="15.75" x14ac:dyDescent="0.25">
      <c r="AD168" s="438" t="s">
        <v>334</v>
      </c>
      <c r="AE168" s="498">
        <f t="shared" si="94"/>
        <v>0</v>
      </c>
      <c r="AF168" s="466">
        <f t="shared" si="95"/>
        <v>0</v>
      </c>
      <c r="AG168" s="3">
        <f t="shared" si="97"/>
        <v>0</v>
      </c>
      <c r="AH168" s="3">
        <f t="shared" si="96"/>
        <v>0</v>
      </c>
    </row>
    <row r="169" spans="30:34" ht="15.75" x14ac:dyDescent="0.25">
      <c r="AD169" s="438" t="s">
        <v>315</v>
      </c>
      <c r="AE169" s="498">
        <f t="shared" si="94"/>
        <v>12</v>
      </c>
      <c r="AF169" s="466">
        <f t="shared" si="95"/>
        <v>0</v>
      </c>
      <c r="AG169" s="3">
        <f t="shared" si="97"/>
        <v>0</v>
      </c>
      <c r="AH169" s="3">
        <f t="shared" si="96"/>
        <v>0</v>
      </c>
    </row>
    <row r="170" spans="30:34" ht="15.75" x14ac:dyDescent="0.25">
      <c r="AD170" s="438" t="s">
        <v>335</v>
      </c>
      <c r="AE170" s="498">
        <f t="shared" si="94"/>
        <v>0</v>
      </c>
      <c r="AF170" s="466">
        <f t="shared" si="95"/>
        <v>0</v>
      </c>
      <c r="AG170" s="3">
        <f t="shared" si="97"/>
        <v>0</v>
      </c>
      <c r="AH170" s="3">
        <f t="shared" si="96"/>
        <v>0</v>
      </c>
    </row>
    <row r="171" spans="30:34" ht="15.75" x14ac:dyDescent="0.25">
      <c r="AD171" s="438" t="s">
        <v>336</v>
      </c>
      <c r="AE171" s="498">
        <f t="shared" si="94"/>
        <v>0</v>
      </c>
      <c r="AF171" s="466">
        <f t="shared" si="95"/>
        <v>0</v>
      </c>
      <c r="AG171" s="3">
        <f t="shared" si="97"/>
        <v>0</v>
      </c>
      <c r="AH171" s="3">
        <f t="shared" si="96"/>
        <v>0</v>
      </c>
    </row>
    <row r="172" spans="30:34" ht="15.75" x14ac:dyDescent="0.25">
      <c r="AD172" s="438" t="s">
        <v>337</v>
      </c>
      <c r="AE172" s="498">
        <f t="shared" si="94"/>
        <v>0</v>
      </c>
      <c r="AF172" s="466">
        <f t="shared" si="95"/>
        <v>0</v>
      </c>
      <c r="AG172" s="3">
        <f t="shared" si="97"/>
        <v>0</v>
      </c>
      <c r="AH172" s="3">
        <f t="shared" si="96"/>
        <v>0</v>
      </c>
    </row>
    <row r="173" spans="30:34" ht="15.75" x14ac:dyDescent="0.25">
      <c r="AD173" s="438" t="s">
        <v>338</v>
      </c>
      <c r="AE173" s="498">
        <f t="shared" si="94"/>
        <v>0</v>
      </c>
      <c r="AF173" s="466">
        <f t="shared" si="95"/>
        <v>0</v>
      </c>
      <c r="AG173" s="3">
        <f t="shared" si="97"/>
        <v>0</v>
      </c>
      <c r="AH173" s="3">
        <f t="shared" si="96"/>
        <v>0</v>
      </c>
    </row>
    <row r="174" spans="30:34" ht="15.75" x14ac:dyDescent="0.25">
      <c r="AD174" s="438" t="s">
        <v>339</v>
      </c>
      <c r="AE174" s="498">
        <f t="shared" si="94"/>
        <v>0</v>
      </c>
      <c r="AF174" s="466">
        <f t="shared" si="95"/>
        <v>0</v>
      </c>
      <c r="AG174" s="3">
        <f t="shared" si="97"/>
        <v>0</v>
      </c>
      <c r="AH174" s="3">
        <f t="shared" si="96"/>
        <v>0</v>
      </c>
    </row>
    <row r="175" spans="30:34" ht="15.75" x14ac:dyDescent="0.25">
      <c r="AD175" s="438" t="s">
        <v>340</v>
      </c>
      <c r="AE175" s="498">
        <f t="shared" si="94"/>
        <v>0</v>
      </c>
      <c r="AF175" s="466">
        <f t="shared" si="95"/>
        <v>0</v>
      </c>
      <c r="AG175" s="3">
        <f t="shared" si="97"/>
        <v>0</v>
      </c>
      <c r="AH175" s="3">
        <f t="shared" si="96"/>
        <v>0</v>
      </c>
    </row>
    <row r="176" spans="30:34" ht="15.75" x14ac:dyDescent="0.25">
      <c r="AD176" s="438" t="s">
        <v>341</v>
      </c>
      <c r="AE176" s="498">
        <f t="shared" si="94"/>
        <v>0</v>
      </c>
      <c r="AF176" s="466">
        <f t="shared" si="95"/>
        <v>0</v>
      </c>
      <c r="AG176" s="3">
        <f t="shared" si="97"/>
        <v>0</v>
      </c>
      <c r="AH176" s="3">
        <f t="shared" si="96"/>
        <v>0</v>
      </c>
    </row>
    <row r="177" spans="30:36" ht="15.75" x14ac:dyDescent="0.25">
      <c r="AD177" s="438" t="s">
        <v>321</v>
      </c>
      <c r="AE177" s="498">
        <f t="shared" si="94"/>
        <v>0</v>
      </c>
      <c r="AF177" s="466">
        <f t="shared" si="95"/>
        <v>0</v>
      </c>
      <c r="AG177" s="3">
        <f t="shared" si="97"/>
        <v>0</v>
      </c>
      <c r="AH177" s="3">
        <f>SUMIF(AD$124:AD$150,AD177,D$124:D$150)+0.3</f>
        <v>0.3</v>
      </c>
    </row>
    <row r="178" spans="30:36" ht="15.75" x14ac:dyDescent="0.25">
      <c r="AD178" s="438" t="s">
        <v>320</v>
      </c>
      <c r="AE178" s="498">
        <f t="shared" si="94"/>
        <v>0</v>
      </c>
      <c r="AF178" s="466">
        <f t="shared" si="95"/>
        <v>4</v>
      </c>
      <c r="AG178" s="3">
        <f t="shared" si="97"/>
        <v>5</v>
      </c>
      <c r="AH178" s="3">
        <f>SUMIF(AD$124:AD$150,AD178,D$124:D$150)</f>
        <v>0</v>
      </c>
    </row>
    <row r="179" spans="30:36" ht="15.75" x14ac:dyDescent="0.25">
      <c r="AD179" s="438" t="s">
        <v>318</v>
      </c>
      <c r="AE179" s="498">
        <f t="shared" si="94"/>
        <v>0</v>
      </c>
      <c r="AF179" s="466">
        <f t="shared" si="95"/>
        <v>10</v>
      </c>
      <c r="AG179" s="3">
        <f t="shared" si="97"/>
        <v>0</v>
      </c>
      <c r="AH179" s="3">
        <f>SUMIF(AD$124:AD$150,AD179,D$124:D$150)</f>
        <v>5</v>
      </c>
    </row>
    <row r="180" spans="30:36" ht="15.75" x14ac:dyDescent="0.25">
      <c r="AD180" s="438" t="s">
        <v>316</v>
      </c>
      <c r="AE180" s="498">
        <f t="shared" si="94"/>
        <v>16.5</v>
      </c>
      <c r="AF180" s="466">
        <f t="shared" si="95"/>
        <v>15.5</v>
      </c>
      <c r="AG180" s="3">
        <f t="shared" si="97"/>
        <v>55</v>
      </c>
      <c r="AH180" s="3">
        <f>SUMIF(AD$124:AD$150,AD180,D$124:D$150)+5.7</f>
        <v>44.7</v>
      </c>
    </row>
    <row r="181" spans="30:36" ht="15.75" x14ac:dyDescent="0.25">
      <c r="AD181" s="438" t="s">
        <v>313</v>
      </c>
      <c r="AE181" s="498">
        <f t="shared" si="94"/>
        <v>9</v>
      </c>
      <c r="AF181" s="466">
        <f t="shared" si="95"/>
        <v>7</v>
      </c>
      <c r="AG181" s="3">
        <f t="shared" si="97"/>
        <v>0</v>
      </c>
      <c r="AH181" s="3">
        <f>SUMIF(AD$124:AD$150,AD181,D$124:D$150)</f>
        <v>6</v>
      </c>
    </row>
    <row r="182" spans="30:36" ht="15.75" x14ac:dyDescent="0.25">
      <c r="AD182" s="438" t="s">
        <v>314</v>
      </c>
      <c r="AE182" s="498">
        <f t="shared" si="94"/>
        <v>11</v>
      </c>
      <c r="AF182" s="466">
        <f t="shared" si="95"/>
        <v>0</v>
      </c>
      <c r="AG182" s="3">
        <f t="shared" si="97"/>
        <v>0</v>
      </c>
      <c r="AH182" s="3">
        <f>SUMIF(AD$124:AD$150,AD182,D$124:D$150)</f>
        <v>0</v>
      </c>
    </row>
    <row r="183" spans="30:36" ht="15.75" x14ac:dyDescent="0.25">
      <c r="AD183" s="438" t="s">
        <v>322</v>
      </c>
      <c r="AE183" s="498">
        <f t="shared" si="94"/>
        <v>3.5</v>
      </c>
      <c r="AF183" s="466">
        <f t="shared" si="95"/>
        <v>4</v>
      </c>
      <c r="AG183" s="3">
        <f t="shared" si="97"/>
        <v>0</v>
      </c>
      <c r="AH183" s="3">
        <f>SUMIF(AD$124:AD$150,AD183,D$124:D$150)</f>
        <v>0</v>
      </c>
    </row>
    <row r="184" spans="30:36" x14ac:dyDescent="0.25">
      <c r="AD184" s="439" t="s">
        <v>319</v>
      </c>
      <c r="AE184" s="498">
        <f t="shared" si="94"/>
        <v>0</v>
      </c>
      <c r="AF184" s="466">
        <f t="shared" si="95"/>
        <v>16.5</v>
      </c>
      <c r="AG184" s="3">
        <f t="shared" si="97"/>
        <v>0</v>
      </c>
      <c r="AH184" s="3">
        <f>SUMIF(AD$124:AD$150,AD184,D$124:D$150)</f>
        <v>0</v>
      </c>
    </row>
    <row r="185" spans="30:36" x14ac:dyDescent="0.25">
      <c r="AD185" s="440"/>
      <c r="AE185" s="441">
        <f>SUM(AE160:AE184)</f>
        <v>57</v>
      </c>
      <c r="AF185" s="467">
        <f>SUM(AF160:AF184)</f>
        <v>57</v>
      </c>
      <c r="AG185" s="441">
        <f>SUM(AG160:AG184)</f>
        <v>60</v>
      </c>
      <c r="AH185" s="441">
        <f>SUM(AH160:AH184)</f>
        <v>56</v>
      </c>
      <c r="AI185" s="441"/>
      <c r="AJ185" s="441"/>
    </row>
  </sheetData>
  <mergeCells count="225">
    <mergeCell ref="C134:C140"/>
    <mergeCell ref="D134:D140"/>
    <mergeCell ref="E134:J134"/>
    <mergeCell ref="K134:K140"/>
    <mergeCell ref="L134:L140"/>
    <mergeCell ref="M134:M140"/>
    <mergeCell ref="E135:E140"/>
    <mergeCell ref="F135:I135"/>
    <mergeCell ref="J135:J140"/>
    <mergeCell ref="F136:F140"/>
    <mergeCell ref="G136:I136"/>
    <mergeCell ref="G137:G140"/>
    <mergeCell ref="H137:H140"/>
    <mergeCell ref="I137:I140"/>
    <mergeCell ref="AG134:AG140"/>
    <mergeCell ref="AH134:AH140"/>
    <mergeCell ref="AI134:AN134"/>
    <mergeCell ref="AO117:AO123"/>
    <mergeCell ref="AP117:AP123"/>
    <mergeCell ref="AQ117:AQ123"/>
    <mergeCell ref="AI118:AI123"/>
    <mergeCell ref="AJ118:AM118"/>
    <mergeCell ref="AN118:AN123"/>
    <mergeCell ref="AO134:AO140"/>
    <mergeCell ref="AP134:AP140"/>
    <mergeCell ref="AQ134:AQ140"/>
    <mergeCell ref="AI135:AI140"/>
    <mergeCell ref="AJ135:AM135"/>
    <mergeCell ref="AN135:AN140"/>
    <mergeCell ref="AJ136:AJ140"/>
    <mergeCell ref="AK136:AM136"/>
    <mergeCell ref="AK137:AK140"/>
    <mergeCell ref="AL137:AL140"/>
    <mergeCell ref="AM137:AM140"/>
    <mergeCell ref="K117:K123"/>
    <mergeCell ref="L117:L123"/>
    <mergeCell ref="M117:M123"/>
    <mergeCell ref="E118:E123"/>
    <mergeCell ref="F118:I118"/>
    <mergeCell ref="J118:J123"/>
    <mergeCell ref="F119:F123"/>
    <mergeCell ref="G119:I119"/>
    <mergeCell ref="AM120:AM123"/>
    <mergeCell ref="AG117:AG123"/>
    <mergeCell ref="AH117:AH123"/>
    <mergeCell ref="AI117:AN117"/>
    <mergeCell ref="AJ119:AJ123"/>
    <mergeCell ref="AK119:AM119"/>
    <mergeCell ref="G120:G123"/>
    <mergeCell ref="H120:H123"/>
    <mergeCell ref="I120:I123"/>
    <mergeCell ref="AK120:AK123"/>
    <mergeCell ref="AL120:AL123"/>
    <mergeCell ref="C98:C104"/>
    <mergeCell ref="D98:D104"/>
    <mergeCell ref="E98:J98"/>
    <mergeCell ref="K98:K104"/>
    <mergeCell ref="L98:L104"/>
    <mergeCell ref="M98:M104"/>
    <mergeCell ref="E99:E104"/>
    <mergeCell ref="F99:I99"/>
    <mergeCell ref="J99:J104"/>
    <mergeCell ref="F100:F104"/>
    <mergeCell ref="G100:I100"/>
    <mergeCell ref="G101:G104"/>
    <mergeCell ref="H101:H104"/>
    <mergeCell ref="I101:I104"/>
    <mergeCell ref="C117:C123"/>
    <mergeCell ref="D117:D123"/>
    <mergeCell ref="E117:J117"/>
    <mergeCell ref="AG98:AG104"/>
    <mergeCell ref="AH98:AH104"/>
    <mergeCell ref="AI98:AN98"/>
    <mergeCell ref="AO80:AO86"/>
    <mergeCell ref="AP80:AP86"/>
    <mergeCell ref="AQ80:AQ86"/>
    <mergeCell ref="AI81:AI86"/>
    <mergeCell ref="AJ81:AM81"/>
    <mergeCell ref="AN81:AN86"/>
    <mergeCell ref="AO98:AO104"/>
    <mergeCell ref="AP98:AP104"/>
    <mergeCell ref="AQ98:AQ104"/>
    <mergeCell ref="AI99:AI104"/>
    <mergeCell ref="AJ99:AM99"/>
    <mergeCell ref="AN99:AN104"/>
    <mergeCell ref="AJ100:AJ104"/>
    <mergeCell ref="AK100:AM100"/>
    <mergeCell ref="AK101:AK104"/>
    <mergeCell ref="AL101:AL104"/>
    <mergeCell ref="AM101:AM104"/>
    <mergeCell ref="K80:K86"/>
    <mergeCell ref="L80:L86"/>
    <mergeCell ref="M80:M86"/>
    <mergeCell ref="E81:E86"/>
    <mergeCell ref="F81:I81"/>
    <mergeCell ref="J81:J86"/>
    <mergeCell ref="F82:F86"/>
    <mergeCell ref="G82:I82"/>
    <mergeCell ref="AM83:AM86"/>
    <mergeCell ref="AG80:AG86"/>
    <mergeCell ref="AH80:AH86"/>
    <mergeCell ref="AI80:AN80"/>
    <mergeCell ref="AJ82:AJ86"/>
    <mergeCell ref="AK82:AM82"/>
    <mergeCell ref="G83:G86"/>
    <mergeCell ref="H83:H86"/>
    <mergeCell ref="I83:I86"/>
    <mergeCell ref="AK83:AK86"/>
    <mergeCell ref="AL83:AL86"/>
    <mergeCell ref="C59:C65"/>
    <mergeCell ref="D59:D65"/>
    <mergeCell ref="E59:J59"/>
    <mergeCell ref="K59:K65"/>
    <mergeCell ref="L59:L65"/>
    <mergeCell ref="M59:M65"/>
    <mergeCell ref="E60:E65"/>
    <mergeCell ref="F60:I60"/>
    <mergeCell ref="J60:J65"/>
    <mergeCell ref="F61:F65"/>
    <mergeCell ref="G61:I61"/>
    <mergeCell ref="G62:G65"/>
    <mergeCell ref="H62:H65"/>
    <mergeCell ref="I62:I65"/>
    <mergeCell ref="C80:C86"/>
    <mergeCell ref="D80:D86"/>
    <mergeCell ref="E80:J80"/>
    <mergeCell ref="AG59:AG65"/>
    <mergeCell ref="AH59:AH65"/>
    <mergeCell ref="AI59:AN59"/>
    <mergeCell ref="AO42:AO48"/>
    <mergeCell ref="AP42:AP48"/>
    <mergeCell ref="AQ42:AQ48"/>
    <mergeCell ref="AI43:AI48"/>
    <mergeCell ref="AJ43:AM43"/>
    <mergeCell ref="AN43:AN48"/>
    <mergeCell ref="AO59:AO65"/>
    <mergeCell ref="AP59:AP65"/>
    <mergeCell ref="AQ59:AQ65"/>
    <mergeCell ref="AI60:AI65"/>
    <mergeCell ref="AJ60:AM60"/>
    <mergeCell ref="AN60:AN65"/>
    <mergeCell ref="AJ61:AJ65"/>
    <mergeCell ref="AK61:AM61"/>
    <mergeCell ref="AK62:AK65"/>
    <mergeCell ref="AL62:AL65"/>
    <mergeCell ref="AM62:AM65"/>
    <mergeCell ref="M42:M48"/>
    <mergeCell ref="I24:I27"/>
    <mergeCell ref="E43:E48"/>
    <mergeCell ref="F43:I43"/>
    <mergeCell ref="J43:J48"/>
    <mergeCell ref="F44:F48"/>
    <mergeCell ref="G44:I44"/>
    <mergeCell ref="AM45:AM48"/>
    <mergeCell ref="AG42:AG48"/>
    <mergeCell ref="AH42:AH48"/>
    <mergeCell ref="AI42:AN42"/>
    <mergeCell ref="G45:G48"/>
    <mergeCell ref="H45:H48"/>
    <mergeCell ref="I45:I48"/>
    <mergeCell ref="AK45:AK48"/>
    <mergeCell ref="AL45:AL48"/>
    <mergeCell ref="C42:C48"/>
    <mergeCell ref="D42:D48"/>
    <mergeCell ref="E42:J42"/>
    <mergeCell ref="K42:K48"/>
    <mergeCell ref="L42:L48"/>
    <mergeCell ref="AG21:AG27"/>
    <mergeCell ref="AH21:AH27"/>
    <mergeCell ref="AI21:AN21"/>
    <mergeCell ref="AO4:AO10"/>
    <mergeCell ref="AG4:AG10"/>
    <mergeCell ref="AH4:AH10"/>
    <mergeCell ref="C21:C27"/>
    <mergeCell ref="D21:D27"/>
    <mergeCell ref="E21:J21"/>
    <mergeCell ref="K21:K27"/>
    <mergeCell ref="L21:L27"/>
    <mergeCell ref="M21:M27"/>
    <mergeCell ref="E22:E27"/>
    <mergeCell ref="F22:I22"/>
    <mergeCell ref="J22:J27"/>
    <mergeCell ref="F23:F27"/>
    <mergeCell ref="G23:I23"/>
    <mergeCell ref="G24:G27"/>
    <mergeCell ref="H24:H27"/>
    <mergeCell ref="AP4:AP10"/>
    <mergeCell ref="AQ4:AQ10"/>
    <mergeCell ref="AI5:AI10"/>
    <mergeCell ref="AJ5:AM5"/>
    <mergeCell ref="AJ44:AJ48"/>
    <mergeCell ref="AK44:AM44"/>
    <mergeCell ref="AO21:AO27"/>
    <mergeCell ref="AP21:AP27"/>
    <mergeCell ref="AQ21:AQ27"/>
    <mergeCell ref="AI22:AI27"/>
    <mergeCell ref="AJ22:AM22"/>
    <mergeCell ref="AN22:AN27"/>
    <mergeCell ref="AJ23:AJ27"/>
    <mergeCell ref="AK23:AM23"/>
    <mergeCell ref="AK24:AK27"/>
    <mergeCell ref="AL24:AL27"/>
    <mergeCell ref="AM24:AM27"/>
    <mergeCell ref="AN5:AN10"/>
    <mergeCell ref="AJ6:AJ10"/>
    <mergeCell ref="AK6:AM6"/>
    <mergeCell ref="AK7:AK10"/>
    <mergeCell ref="AL7:AL10"/>
    <mergeCell ref="AM7:AM10"/>
    <mergeCell ref="AI4:AN4"/>
    <mergeCell ref="C1:M1"/>
    <mergeCell ref="C4:C10"/>
    <mergeCell ref="D4:D10"/>
    <mergeCell ref="E4:J4"/>
    <mergeCell ref="K4:K10"/>
    <mergeCell ref="L4:L10"/>
    <mergeCell ref="M4:M10"/>
    <mergeCell ref="E5:E10"/>
    <mergeCell ref="F5:I5"/>
    <mergeCell ref="J5:J10"/>
    <mergeCell ref="F6:F10"/>
    <mergeCell ref="G6:I6"/>
    <mergeCell ref="G7:G10"/>
    <mergeCell ref="H7:H10"/>
    <mergeCell ref="I7:I10"/>
  </mergeCells>
  <pageMargins left="0.19685039370078741" right="0.19685039370078741" top="0" bottom="0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Y182"/>
  <sheetViews>
    <sheetView view="pageBreakPreview" topLeftCell="A22" zoomScale="90" zoomScaleNormal="100" zoomScaleSheetLayoutView="90" workbookViewId="0">
      <selection activeCell="F21" sqref="F21"/>
    </sheetView>
  </sheetViews>
  <sheetFormatPr defaultRowHeight="15.75" x14ac:dyDescent="0.25"/>
  <cols>
    <col min="1" max="1" width="11.28515625" style="581" customWidth="1"/>
    <col min="2" max="2" width="44.140625" style="127" customWidth="1"/>
    <col min="3" max="3" width="6.7109375" style="582" customWidth="1"/>
    <col min="4" max="4" width="12" style="583" customWidth="1"/>
    <col min="5" max="5" width="7.28515625" style="583" customWidth="1"/>
    <col min="6" max="6" width="6.42578125" style="582" customWidth="1"/>
    <col min="7" max="7" width="7.42578125" style="582" customWidth="1"/>
    <col min="8" max="8" width="9.85546875" style="582" customWidth="1"/>
    <col min="9" max="9" width="8.7109375" style="127" customWidth="1"/>
    <col min="10" max="10" width="8" style="127" customWidth="1"/>
    <col min="11" max="11" width="5.85546875" style="127" customWidth="1"/>
    <col min="12" max="12" width="7.85546875" style="127" customWidth="1"/>
    <col min="13" max="13" width="8.85546875" style="127" customWidth="1"/>
    <col min="14" max="14" width="5" style="127" customWidth="1"/>
    <col min="15" max="15" width="4.85546875" style="127" customWidth="1"/>
    <col min="16" max="16" width="5.42578125" style="127" customWidth="1"/>
    <col min="17" max="22" width="3.85546875" style="127" customWidth="1"/>
    <col min="23" max="24" width="4" style="127" customWidth="1"/>
    <col min="25" max="29" width="0" style="127" hidden="1" customWidth="1"/>
    <col min="30" max="32" width="9.140625" style="127"/>
    <col min="33" max="34" width="12.7109375" style="489" bestFit="1" customWidth="1"/>
    <col min="35" max="35" width="9.140625" style="489"/>
    <col min="36" max="37" width="12.7109375" style="489" bestFit="1" customWidth="1"/>
    <col min="38" max="38" width="9.140625" style="489"/>
    <col min="39" max="39" width="12.7109375" style="489" bestFit="1" customWidth="1"/>
    <col min="40" max="40" width="13.42578125" style="489" customWidth="1"/>
    <col min="41" max="41" width="9.140625" style="489"/>
    <col min="42" max="42" width="12.7109375" style="489" bestFit="1" customWidth="1"/>
    <col min="43" max="43" width="10.5703125" style="489" bestFit="1" customWidth="1"/>
    <col min="44" max="16384" width="9.140625" style="127"/>
  </cols>
  <sheetData>
    <row r="1" spans="1:43" s="75" customFormat="1" ht="18.75" thickBot="1" x14ac:dyDescent="0.3">
      <c r="A1" s="1552" t="s">
        <v>398</v>
      </c>
      <c r="B1" s="1553"/>
      <c r="C1" s="1553"/>
      <c r="D1" s="1553"/>
      <c r="E1" s="1553"/>
      <c r="F1" s="1553"/>
      <c r="G1" s="1553"/>
      <c r="H1" s="1553"/>
      <c r="I1" s="1553"/>
      <c r="J1" s="1553"/>
      <c r="K1" s="1553"/>
      <c r="L1" s="1553"/>
      <c r="M1" s="1553"/>
      <c r="N1" s="1553"/>
      <c r="O1" s="1553"/>
      <c r="P1" s="1553"/>
      <c r="Q1" s="1553"/>
      <c r="R1" s="1553"/>
      <c r="S1" s="1553"/>
      <c r="T1" s="1553"/>
      <c r="U1" s="1553"/>
      <c r="V1" s="1553"/>
      <c r="W1" s="1553"/>
      <c r="X1" s="1554"/>
      <c r="AG1" s="486"/>
      <c r="AH1" s="486"/>
      <c r="AI1" s="486"/>
      <c r="AJ1" s="486"/>
      <c r="AK1" s="486"/>
      <c r="AL1" s="486"/>
      <c r="AM1" s="486"/>
      <c r="AN1" s="486"/>
      <c r="AO1" s="486"/>
      <c r="AP1" s="486"/>
      <c r="AQ1" s="486"/>
    </row>
    <row r="2" spans="1:43" s="75" customFormat="1" x14ac:dyDescent="0.25">
      <c r="A2" s="1555" t="s">
        <v>302</v>
      </c>
      <c r="B2" s="1558" t="s">
        <v>85</v>
      </c>
      <c r="C2" s="1561" t="s">
        <v>86</v>
      </c>
      <c r="D2" s="1562"/>
      <c r="E2" s="1562"/>
      <c r="F2" s="1563"/>
      <c r="G2" s="1564" t="s">
        <v>87</v>
      </c>
      <c r="H2" s="1567" t="s">
        <v>88</v>
      </c>
      <c r="I2" s="1568"/>
      <c r="J2" s="1568"/>
      <c r="K2" s="1568"/>
      <c r="L2" s="1568"/>
      <c r="M2" s="1569"/>
      <c r="N2" s="1570" t="s">
        <v>399</v>
      </c>
      <c r="O2" s="1571"/>
      <c r="P2" s="1571"/>
      <c r="Q2" s="1571"/>
      <c r="R2" s="1571"/>
      <c r="S2" s="1571"/>
      <c r="T2" s="1571"/>
      <c r="U2" s="1571"/>
      <c r="V2" s="1571"/>
      <c r="W2" s="1571"/>
      <c r="X2" s="1572"/>
      <c r="AG2" s="486"/>
      <c r="AH2" s="486"/>
      <c r="AI2" s="486"/>
      <c r="AJ2" s="486"/>
      <c r="AK2" s="486"/>
      <c r="AL2" s="486"/>
      <c r="AM2" s="486"/>
      <c r="AN2" s="486"/>
      <c r="AO2" s="486"/>
      <c r="AP2" s="486"/>
      <c r="AQ2" s="486"/>
    </row>
    <row r="3" spans="1:43" s="75" customFormat="1" ht="16.5" thickBot="1" x14ac:dyDescent="0.3">
      <c r="A3" s="1556"/>
      <c r="B3" s="1559"/>
      <c r="C3" s="1576" t="s">
        <v>89</v>
      </c>
      <c r="D3" s="1540" t="s">
        <v>90</v>
      </c>
      <c r="E3" s="1578" t="s">
        <v>91</v>
      </c>
      <c r="F3" s="1579"/>
      <c r="G3" s="1565"/>
      <c r="H3" s="1530" t="s">
        <v>6</v>
      </c>
      <c r="I3" s="1533" t="s">
        <v>92</v>
      </c>
      <c r="J3" s="1534"/>
      <c r="K3" s="1534"/>
      <c r="L3" s="1535"/>
      <c r="M3" s="1536" t="s">
        <v>93</v>
      </c>
      <c r="N3" s="1573"/>
      <c r="O3" s="1574"/>
      <c r="P3" s="1574"/>
      <c r="Q3" s="1574"/>
      <c r="R3" s="1574"/>
      <c r="S3" s="1574"/>
      <c r="T3" s="1574"/>
      <c r="U3" s="1574"/>
      <c r="V3" s="1574"/>
      <c r="W3" s="1574"/>
      <c r="X3" s="1575"/>
      <c r="AG3" s="486"/>
      <c r="AH3" s="486"/>
      <c r="AI3" s="486"/>
      <c r="AJ3" s="486"/>
      <c r="AK3" s="486"/>
      <c r="AL3" s="486"/>
      <c r="AM3" s="486"/>
      <c r="AN3" s="486"/>
      <c r="AO3" s="486"/>
      <c r="AP3" s="486"/>
      <c r="AQ3" s="486"/>
    </row>
    <row r="4" spans="1:43" s="75" customFormat="1" ht="16.5" thickBot="1" x14ac:dyDescent="0.3">
      <c r="A4" s="1556"/>
      <c r="B4" s="1559"/>
      <c r="C4" s="1576"/>
      <c r="D4" s="1540"/>
      <c r="E4" s="1540" t="s">
        <v>94</v>
      </c>
      <c r="F4" s="1542" t="s">
        <v>95</v>
      </c>
      <c r="G4" s="1565"/>
      <c r="H4" s="1531"/>
      <c r="I4" s="1544" t="s">
        <v>23</v>
      </c>
      <c r="J4" s="1544" t="s">
        <v>27</v>
      </c>
      <c r="K4" s="1544" t="s">
        <v>96</v>
      </c>
      <c r="L4" s="1544" t="s">
        <v>97</v>
      </c>
      <c r="M4" s="1537"/>
      <c r="N4" s="1524" t="s">
        <v>98</v>
      </c>
      <c r="O4" s="1547"/>
      <c r="P4" s="1525"/>
      <c r="Q4" s="1524" t="s">
        <v>99</v>
      </c>
      <c r="R4" s="1547"/>
      <c r="S4" s="1525"/>
      <c r="T4" s="1524" t="s">
        <v>100</v>
      </c>
      <c r="U4" s="1547"/>
      <c r="V4" s="1525"/>
      <c r="W4" s="1524" t="s">
        <v>101</v>
      </c>
      <c r="X4" s="1525"/>
      <c r="AG4" s="1580" t="s">
        <v>98</v>
      </c>
      <c r="AH4" s="1580"/>
      <c r="AI4" s="1580"/>
      <c r="AJ4" s="1580" t="s">
        <v>99</v>
      </c>
      <c r="AK4" s="1580"/>
      <c r="AL4" s="1580"/>
      <c r="AM4" s="1580" t="s">
        <v>100</v>
      </c>
      <c r="AN4" s="1580"/>
      <c r="AO4" s="1580"/>
      <c r="AP4" s="1580" t="s">
        <v>101</v>
      </c>
      <c r="AQ4" s="1580"/>
    </row>
    <row r="5" spans="1:43" s="75" customFormat="1" ht="16.5" thickBot="1" x14ac:dyDescent="0.3">
      <c r="A5" s="1556"/>
      <c r="B5" s="1559"/>
      <c r="C5" s="1576"/>
      <c r="D5" s="1540"/>
      <c r="E5" s="1540"/>
      <c r="F5" s="1542"/>
      <c r="G5" s="1565"/>
      <c r="H5" s="1531"/>
      <c r="I5" s="1545"/>
      <c r="J5" s="1545"/>
      <c r="K5" s="1545"/>
      <c r="L5" s="1545"/>
      <c r="M5" s="1537"/>
      <c r="N5" s="502">
        <v>1</v>
      </c>
      <c r="O5" s="503" t="s">
        <v>259</v>
      </c>
      <c r="P5" s="504" t="s">
        <v>260</v>
      </c>
      <c r="Q5" s="502">
        <v>3</v>
      </c>
      <c r="R5" s="503" t="s">
        <v>261</v>
      </c>
      <c r="S5" s="505" t="s">
        <v>262</v>
      </c>
      <c r="T5" s="506">
        <v>5</v>
      </c>
      <c r="U5" s="503" t="s">
        <v>263</v>
      </c>
      <c r="V5" s="505" t="s">
        <v>264</v>
      </c>
      <c r="W5" s="502">
        <v>7</v>
      </c>
      <c r="X5" s="505">
        <v>8</v>
      </c>
      <c r="AG5" s="1095">
        <v>1</v>
      </c>
      <c r="AH5" s="1095" t="s">
        <v>259</v>
      </c>
      <c r="AI5" s="1095" t="s">
        <v>260</v>
      </c>
      <c r="AJ5" s="1095">
        <v>3</v>
      </c>
      <c r="AK5" s="1095" t="s">
        <v>261</v>
      </c>
      <c r="AL5" s="1095" t="s">
        <v>262</v>
      </c>
      <c r="AM5" s="1095">
        <v>5</v>
      </c>
      <c r="AN5" s="1095" t="s">
        <v>263</v>
      </c>
      <c r="AO5" s="1095" t="s">
        <v>264</v>
      </c>
      <c r="AP5" s="1095">
        <v>7</v>
      </c>
      <c r="AQ5" s="1095">
        <v>8</v>
      </c>
    </row>
    <row r="6" spans="1:43" s="75" customFormat="1" ht="16.5" thickBot="1" x14ac:dyDescent="0.3">
      <c r="A6" s="1556"/>
      <c r="B6" s="1559"/>
      <c r="C6" s="1576"/>
      <c r="D6" s="1540"/>
      <c r="E6" s="1540"/>
      <c r="F6" s="1542"/>
      <c r="G6" s="1565"/>
      <c r="H6" s="1531"/>
      <c r="I6" s="1545"/>
      <c r="J6" s="1545"/>
      <c r="K6" s="1545"/>
      <c r="L6" s="1545"/>
      <c r="M6" s="1538"/>
      <c r="N6" s="1548" t="s">
        <v>400</v>
      </c>
      <c r="O6" s="1549"/>
      <c r="P6" s="1550"/>
      <c r="Q6" s="1550"/>
      <c r="R6" s="1550"/>
      <c r="S6" s="1550"/>
      <c r="T6" s="1550"/>
      <c r="U6" s="1550"/>
      <c r="V6" s="1550"/>
      <c r="W6" s="1550"/>
      <c r="X6" s="1551"/>
      <c r="AG6" s="486"/>
      <c r="AH6" s="486"/>
      <c r="AI6" s="486"/>
      <c r="AJ6" s="486"/>
      <c r="AK6" s="486"/>
      <c r="AL6" s="486"/>
      <c r="AM6" s="486"/>
      <c r="AN6" s="486"/>
      <c r="AO6" s="486"/>
      <c r="AP6" s="486"/>
      <c r="AQ6" s="486"/>
    </row>
    <row r="7" spans="1:43" s="75" customFormat="1" ht="23.25" customHeight="1" thickBot="1" x14ac:dyDescent="0.3">
      <c r="A7" s="1557"/>
      <c r="B7" s="1560"/>
      <c r="C7" s="1577"/>
      <c r="D7" s="1541"/>
      <c r="E7" s="1541"/>
      <c r="F7" s="1543"/>
      <c r="G7" s="1566"/>
      <c r="H7" s="1532"/>
      <c r="I7" s="1546"/>
      <c r="J7" s="1546"/>
      <c r="K7" s="1546"/>
      <c r="L7" s="1546"/>
      <c r="M7" s="1539"/>
      <c r="N7" s="502">
        <v>15</v>
      </c>
      <c r="O7" s="503">
        <v>9</v>
      </c>
      <c r="P7" s="505">
        <v>9</v>
      </c>
      <c r="Q7" s="502">
        <v>15</v>
      </c>
      <c r="R7" s="503">
        <v>9</v>
      </c>
      <c r="S7" s="505">
        <v>9</v>
      </c>
      <c r="T7" s="502">
        <v>15</v>
      </c>
      <c r="U7" s="503">
        <v>9</v>
      </c>
      <c r="V7" s="505">
        <v>9</v>
      </c>
      <c r="W7" s="502">
        <v>15</v>
      </c>
      <c r="X7" s="505">
        <v>13</v>
      </c>
      <c r="AG7" s="486"/>
      <c r="AH7" s="486"/>
      <c r="AI7" s="486"/>
      <c r="AJ7" s="486"/>
      <c r="AK7" s="486"/>
      <c r="AL7" s="486"/>
      <c r="AM7" s="486"/>
      <c r="AN7" s="486"/>
      <c r="AO7" s="486"/>
      <c r="AP7" s="486"/>
      <c r="AQ7" s="486"/>
    </row>
    <row r="8" spans="1:43" s="75" customFormat="1" ht="16.5" thickBot="1" x14ac:dyDescent="0.3">
      <c r="A8" s="507">
        <v>1</v>
      </c>
      <c r="B8" s="508">
        <v>2</v>
      </c>
      <c r="C8" s="509">
        <v>3</v>
      </c>
      <c r="D8" s="507">
        <v>4</v>
      </c>
      <c r="E8" s="507">
        <v>5</v>
      </c>
      <c r="F8" s="507">
        <v>6</v>
      </c>
      <c r="G8" s="507">
        <v>7</v>
      </c>
      <c r="H8" s="507">
        <v>8</v>
      </c>
      <c r="I8" s="507">
        <v>9</v>
      </c>
      <c r="J8" s="507">
        <v>10</v>
      </c>
      <c r="K8" s="507">
        <v>11</v>
      </c>
      <c r="L8" s="507">
        <v>12</v>
      </c>
      <c r="M8" s="510">
        <v>13</v>
      </c>
      <c r="N8" s="502">
        <v>14</v>
      </c>
      <c r="O8" s="511">
        <v>15</v>
      </c>
      <c r="P8" s="502">
        <v>16</v>
      </c>
      <c r="Q8" s="511">
        <v>17</v>
      </c>
      <c r="R8" s="502">
        <v>18</v>
      </c>
      <c r="S8" s="511">
        <v>19</v>
      </c>
      <c r="T8" s="502">
        <v>20</v>
      </c>
      <c r="U8" s="511">
        <v>21</v>
      </c>
      <c r="V8" s="502">
        <v>22</v>
      </c>
      <c r="W8" s="511">
        <v>23</v>
      </c>
      <c r="X8" s="508">
        <v>24</v>
      </c>
      <c r="Y8" s="77">
        <v>25</v>
      </c>
      <c r="Z8" s="76">
        <v>26</v>
      </c>
      <c r="AA8" s="303">
        <v>27</v>
      </c>
      <c r="AB8" s="76">
        <v>28</v>
      </c>
      <c r="AC8" s="303">
        <v>29</v>
      </c>
      <c r="AG8" s="486"/>
      <c r="AH8" s="486"/>
      <c r="AI8" s="486"/>
      <c r="AJ8" s="486"/>
      <c r="AK8" s="486"/>
      <c r="AL8" s="486"/>
      <c r="AM8" s="486"/>
      <c r="AN8" s="486"/>
      <c r="AO8" s="486"/>
      <c r="AP8" s="486"/>
      <c r="AQ8" s="486"/>
    </row>
    <row r="9" spans="1:43" s="75" customFormat="1" ht="16.5" thickBot="1" x14ac:dyDescent="0.3">
      <c r="A9" s="1526" t="s">
        <v>102</v>
      </c>
      <c r="B9" s="1527"/>
      <c r="C9" s="1528"/>
      <c r="D9" s="1528"/>
      <c r="E9" s="1528"/>
      <c r="F9" s="1528"/>
      <c r="G9" s="1528"/>
      <c r="H9" s="1528"/>
      <c r="I9" s="1528"/>
      <c r="J9" s="1528"/>
      <c r="K9" s="1528"/>
      <c r="L9" s="1528"/>
      <c r="M9" s="1528"/>
      <c r="N9" s="1527"/>
      <c r="O9" s="1527"/>
      <c r="P9" s="1527"/>
      <c r="Q9" s="1527"/>
      <c r="R9" s="1527"/>
      <c r="S9" s="1527"/>
      <c r="T9" s="1527"/>
      <c r="U9" s="1527"/>
      <c r="V9" s="1527"/>
      <c r="W9" s="1527"/>
      <c r="X9" s="1529"/>
      <c r="AG9" s="486"/>
      <c r="AH9" s="486"/>
      <c r="AI9" s="486"/>
      <c r="AJ9" s="486"/>
      <c r="AK9" s="486"/>
      <c r="AL9" s="486"/>
      <c r="AM9" s="486"/>
      <c r="AN9" s="486"/>
      <c r="AO9" s="486"/>
      <c r="AP9" s="486"/>
      <c r="AQ9" s="486"/>
    </row>
    <row r="10" spans="1:43" s="75" customFormat="1" ht="16.5" thickBot="1" x14ac:dyDescent="0.3">
      <c r="A10" s="1522" t="s">
        <v>103</v>
      </c>
      <c r="B10" s="1519"/>
      <c r="C10" s="1519"/>
      <c r="D10" s="1519"/>
      <c r="E10" s="1519"/>
      <c r="F10" s="1519"/>
      <c r="G10" s="1519"/>
      <c r="H10" s="1519"/>
      <c r="I10" s="1519"/>
      <c r="J10" s="1519"/>
      <c r="K10" s="1519"/>
      <c r="L10" s="1519"/>
      <c r="M10" s="1519"/>
      <c r="N10" s="1519"/>
      <c r="O10" s="1519"/>
      <c r="P10" s="1519"/>
      <c r="Q10" s="1519"/>
      <c r="R10" s="1519"/>
      <c r="S10" s="1519"/>
      <c r="T10" s="1519"/>
      <c r="U10" s="1519"/>
      <c r="V10" s="1519"/>
      <c r="W10" s="1519"/>
      <c r="X10" s="1523"/>
      <c r="AE10" s="89" t="s">
        <v>98</v>
      </c>
      <c r="AF10" s="492">
        <f>AG28+AH28</f>
        <v>51</v>
      </c>
      <c r="AG10" s="486"/>
      <c r="AH10" s="486"/>
      <c r="AI10" s="486"/>
      <c r="AJ10" s="486"/>
      <c r="AK10" s="486"/>
      <c r="AL10" s="486"/>
      <c r="AM10" s="486"/>
      <c r="AN10" s="486"/>
      <c r="AO10" s="486"/>
      <c r="AP10" s="486"/>
      <c r="AQ10" s="486"/>
    </row>
    <row r="11" spans="1:43" s="89" customFormat="1" x14ac:dyDescent="0.25">
      <c r="A11" s="1092" t="s">
        <v>104</v>
      </c>
      <c r="B11" s="512" t="s">
        <v>16</v>
      </c>
      <c r="C11" s="268"/>
      <c r="D11" s="513"/>
      <c r="E11" s="514"/>
      <c r="F11" s="515"/>
      <c r="G11" s="516">
        <f>G12+G13+G14+G15</f>
        <v>12</v>
      </c>
      <c r="H11" s="517">
        <f>SUM(H12:H15)</f>
        <v>360</v>
      </c>
      <c r="I11" s="518">
        <f>SUM(I12:I15)</f>
        <v>162</v>
      </c>
      <c r="J11" s="519"/>
      <c r="K11" s="519"/>
      <c r="L11" s="519">
        <f>SUM(L12:L15)</f>
        <v>162</v>
      </c>
      <c r="M11" s="520">
        <f>SUM(M12:M15)</f>
        <v>198</v>
      </c>
      <c r="N11" s="521"/>
      <c r="O11" s="522"/>
      <c r="P11" s="523"/>
      <c r="Q11" s="524"/>
      <c r="R11" s="522"/>
      <c r="S11" s="523"/>
      <c r="T11" s="524"/>
      <c r="U11" s="522"/>
      <c r="V11" s="523"/>
      <c r="W11" s="524"/>
      <c r="X11" s="523"/>
      <c r="AE11" s="89" t="s">
        <v>99</v>
      </c>
      <c r="AF11" s="492">
        <f>AJ28+AK28</f>
        <v>17</v>
      </c>
      <c r="AG11" s="488" t="b">
        <f>ISBLANK(N11)</f>
        <v>1</v>
      </c>
      <c r="AH11" s="488" t="b">
        <f>ISBLANK(O11)</f>
        <v>1</v>
      </c>
      <c r="AI11" s="488"/>
      <c r="AJ11" s="488" t="b">
        <f t="shared" ref="AJ11:AQ26" si="0">ISBLANK(Q11)</f>
        <v>1</v>
      </c>
      <c r="AK11" s="488" t="b">
        <f t="shared" si="0"/>
        <v>1</v>
      </c>
      <c r="AL11" s="488"/>
      <c r="AM11" s="488" t="b">
        <f>ISBLANK(T11)</f>
        <v>1</v>
      </c>
      <c r="AN11" s="488" t="b">
        <f>ISBLANK(U11)</f>
        <v>1</v>
      </c>
      <c r="AO11" s="488"/>
      <c r="AP11" s="488" t="b">
        <f>ISBLANK(W11)</f>
        <v>1</v>
      </c>
      <c r="AQ11" s="488" t="b">
        <f>ISBLANK(X11)</f>
        <v>1</v>
      </c>
    </row>
    <row r="12" spans="1:43" s="89" customFormat="1" x14ac:dyDescent="0.25">
      <c r="A12" s="890" t="s">
        <v>105</v>
      </c>
      <c r="B12" s="891" t="s">
        <v>16</v>
      </c>
      <c r="C12" s="525"/>
      <c r="D12" s="892">
        <v>1</v>
      </c>
      <c r="E12" s="893"/>
      <c r="F12" s="894"/>
      <c r="G12" s="895">
        <v>3</v>
      </c>
      <c r="H12" s="314">
        <f t="shared" ref="H12:H27" si="1">G12*30</f>
        <v>90</v>
      </c>
      <c r="I12" s="526">
        <f>J12+K12+L12</f>
        <v>45</v>
      </c>
      <c r="J12" s="896"/>
      <c r="K12" s="896"/>
      <c r="L12" s="896">
        <v>45</v>
      </c>
      <c r="M12" s="195">
        <f t="shared" ref="M12:M27" si="2">H12-I12</f>
        <v>45</v>
      </c>
      <c r="N12" s="527">
        <v>3</v>
      </c>
      <c r="O12" s="528"/>
      <c r="P12" s="529"/>
      <c r="Q12" s="530"/>
      <c r="R12" s="528"/>
      <c r="S12" s="529"/>
      <c r="T12" s="530"/>
      <c r="U12" s="528"/>
      <c r="V12" s="529"/>
      <c r="W12" s="530"/>
      <c r="X12" s="529"/>
      <c r="AD12" s="89" t="s">
        <v>380</v>
      </c>
      <c r="AE12" s="89" t="s">
        <v>100</v>
      </c>
      <c r="AF12" s="492">
        <f>AM28+AN28</f>
        <v>0</v>
      </c>
      <c r="AG12" s="488" t="b">
        <f t="shared" ref="AG12:AH27" si="3">ISBLANK(N12)</f>
        <v>0</v>
      </c>
      <c r="AH12" s="488" t="b">
        <f t="shared" si="3"/>
        <v>1</v>
      </c>
      <c r="AI12" s="488"/>
      <c r="AJ12" s="488" t="b">
        <f t="shared" si="0"/>
        <v>1</v>
      </c>
      <c r="AK12" s="488" t="b">
        <f t="shared" si="0"/>
        <v>1</v>
      </c>
      <c r="AL12" s="488"/>
      <c r="AM12" s="488" t="b">
        <f t="shared" si="0"/>
        <v>1</v>
      </c>
      <c r="AN12" s="488" t="b">
        <f t="shared" si="0"/>
        <v>1</v>
      </c>
      <c r="AO12" s="488"/>
      <c r="AP12" s="488" t="b">
        <f t="shared" si="0"/>
        <v>1</v>
      </c>
      <c r="AQ12" s="488" t="b">
        <f t="shared" si="0"/>
        <v>1</v>
      </c>
    </row>
    <row r="13" spans="1:43" s="89" customFormat="1" x14ac:dyDescent="0.25">
      <c r="A13" s="890" t="s">
        <v>106</v>
      </c>
      <c r="B13" s="891" t="s">
        <v>16</v>
      </c>
      <c r="C13" s="525"/>
      <c r="D13" s="892">
        <v>2</v>
      </c>
      <c r="E13" s="893"/>
      <c r="F13" s="894"/>
      <c r="G13" s="895">
        <v>3</v>
      </c>
      <c r="H13" s="314">
        <f t="shared" si="1"/>
        <v>90</v>
      </c>
      <c r="I13" s="526">
        <f>J13+K13+L13</f>
        <v>36</v>
      </c>
      <c r="J13" s="896"/>
      <c r="K13" s="896"/>
      <c r="L13" s="896">
        <v>36</v>
      </c>
      <c r="M13" s="195">
        <f t="shared" si="2"/>
        <v>54</v>
      </c>
      <c r="N13" s="527"/>
      <c r="O13" s="528">
        <v>2</v>
      </c>
      <c r="P13" s="529">
        <v>2</v>
      </c>
      <c r="Q13" s="530"/>
      <c r="R13" s="528"/>
      <c r="S13" s="529"/>
      <c r="T13" s="530"/>
      <c r="U13" s="528"/>
      <c r="V13" s="529"/>
      <c r="W13" s="530"/>
      <c r="X13" s="529"/>
      <c r="AD13" s="89" t="s">
        <v>380</v>
      </c>
      <c r="AE13" s="89" t="s">
        <v>101</v>
      </c>
      <c r="AF13" s="492">
        <f>AP28+AQ28</f>
        <v>0</v>
      </c>
      <c r="AG13" s="488" t="b">
        <f t="shared" si="3"/>
        <v>1</v>
      </c>
      <c r="AH13" s="488" t="b">
        <f t="shared" si="3"/>
        <v>0</v>
      </c>
      <c r="AI13" s="488"/>
      <c r="AJ13" s="488" t="b">
        <f t="shared" si="0"/>
        <v>1</v>
      </c>
      <c r="AK13" s="488" t="b">
        <f t="shared" si="0"/>
        <v>1</v>
      </c>
      <c r="AL13" s="488"/>
      <c r="AM13" s="488" t="b">
        <f t="shared" si="0"/>
        <v>1</v>
      </c>
      <c r="AN13" s="488" t="b">
        <f t="shared" si="0"/>
        <v>1</v>
      </c>
      <c r="AO13" s="488"/>
      <c r="AP13" s="488" t="b">
        <f t="shared" si="0"/>
        <v>1</v>
      </c>
      <c r="AQ13" s="488" t="b">
        <f t="shared" si="0"/>
        <v>1</v>
      </c>
    </row>
    <row r="14" spans="1:43" s="89" customFormat="1" x14ac:dyDescent="0.25">
      <c r="A14" s="890" t="s">
        <v>107</v>
      </c>
      <c r="B14" s="891" t="s">
        <v>16</v>
      </c>
      <c r="C14" s="525"/>
      <c r="D14" s="892">
        <v>3</v>
      </c>
      <c r="E14" s="897"/>
      <c r="F14" s="894"/>
      <c r="G14" s="895">
        <v>3</v>
      </c>
      <c r="H14" s="314">
        <f t="shared" si="1"/>
        <v>90</v>
      </c>
      <c r="I14" s="526">
        <f>J14+K14+L14</f>
        <v>45</v>
      </c>
      <c r="J14" s="896"/>
      <c r="K14" s="896"/>
      <c r="L14" s="896">
        <v>45</v>
      </c>
      <c r="M14" s="195">
        <f t="shared" si="2"/>
        <v>45</v>
      </c>
      <c r="N14" s="527"/>
      <c r="O14" s="528"/>
      <c r="P14" s="529"/>
      <c r="Q14" s="1098">
        <v>3</v>
      </c>
      <c r="R14" s="528"/>
      <c r="S14" s="529"/>
      <c r="T14" s="530"/>
      <c r="U14" s="528"/>
      <c r="V14" s="529"/>
      <c r="W14" s="898"/>
      <c r="X14" s="531"/>
      <c r="AD14" s="89" t="s">
        <v>380</v>
      </c>
      <c r="AF14" s="492">
        <f>SUM(AF10:AF13)</f>
        <v>68</v>
      </c>
      <c r="AG14" s="488" t="b">
        <f t="shared" si="3"/>
        <v>1</v>
      </c>
      <c r="AH14" s="488" t="b">
        <f t="shared" si="3"/>
        <v>1</v>
      </c>
      <c r="AI14" s="488"/>
      <c r="AJ14" s="488" t="b">
        <f t="shared" si="0"/>
        <v>0</v>
      </c>
      <c r="AK14" s="488" t="b">
        <f t="shared" si="0"/>
        <v>1</v>
      </c>
      <c r="AL14" s="488"/>
      <c r="AM14" s="488" t="b">
        <f t="shared" si="0"/>
        <v>1</v>
      </c>
      <c r="AN14" s="488" t="b">
        <f t="shared" si="0"/>
        <v>1</v>
      </c>
      <c r="AO14" s="488"/>
      <c r="AP14" s="488" t="b">
        <f t="shared" si="0"/>
        <v>1</v>
      </c>
      <c r="AQ14" s="488" t="b">
        <f t="shared" si="0"/>
        <v>1</v>
      </c>
    </row>
    <row r="15" spans="1:43" s="89" customFormat="1" x14ac:dyDescent="0.25">
      <c r="A15" s="890" t="s">
        <v>109</v>
      </c>
      <c r="B15" s="891" t="s">
        <v>16</v>
      </c>
      <c r="C15" s="899"/>
      <c r="D15" s="900" t="s">
        <v>475</v>
      </c>
      <c r="E15" s="900"/>
      <c r="F15" s="901"/>
      <c r="G15" s="902">
        <v>3</v>
      </c>
      <c r="H15" s="314">
        <f t="shared" si="1"/>
        <v>90</v>
      </c>
      <c r="I15" s="526">
        <f>J15+K15+L15</f>
        <v>36</v>
      </c>
      <c r="J15" s="903"/>
      <c r="K15" s="903"/>
      <c r="L15" s="903">
        <v>36</v>
      </c>
      <c r="M15" s="195">
        <f t="shared" si="2"/>
        <v>54</v>
      </c>
      <c r="N15" s="904"/>
      <c r="O15" s="905"/>
      <c r="P15" s="906"/>
      <c r="Q15" s="907"/>
      <c r="R15" s="905">
        <v>2</v>
      </c>
      <c r="S15" s="906">
        <v>2</v>
      </c>
      <c r="T15" s="907"/>
      <c r="U15" s="905"/>
      <c r="V15" s="906"/>
      <c r="W15" s="907"/>
      <c r="X15" s="906"/>
      <c r="AD15" s="89" t="s">
        <v>380</v>
      </c>
      <c r="AG15" s="488" t="b">
        <f t="shared" si="3"/>
        <v>1</v>
      </c>
      <c r="AH15" s="488" t="b">
        <f t="shared" si="3"/>
        <v>1</v>
      </c>
      <c r="AI15" s="488"/>
      <c r="AJ15" s="488" t="b">
        <f t="shared" si="0"/>
        <v>1</v>
      </c>
      <c r="AK15" s="488" t="b">
        <f t="shared" si="0"/>
        <v>0</v>
      </c>
      <c r="AL15" s="488"/>
      <c r="AM15" s="488" t="b">
        <f t="shared" si="0"/>
        <v>1</v>
      </c>
      <c r="AN15" s="488" t="b">
        <f t="shared" si="0"/>
        <v>1</v>
      </c>
      <c r="AO15" s="488"/>
      <c r="AP15" s="488" t="b">
        <f t="shared" si="0"/>
        <v>1</v>
      </c>
      <c r="AQ15" s="488" t="b">
        <f t="shared" si="0"/>
        <v>1</v>
      </c>
    </row>
    <row r="16" spans="1:43" s="89" customFormat="1" x14ac:dyDescent="0.25">
      <c r="A16" s="908" t="s">
        <v>110</v>
      </c>
      <c r="B16" s="909" t="s">
        <v>432</v>
      </c>
      <c r="C16" s="525"/>
      <c r="D16" s="910" t="s">
        <v>265</v>
      </c>
      <c r="E16" s="897"/>
      <c r="F16" s="911"/>
      <c r="G16" s="532">
        <v>2</v>
      </c>
      <c r="H16" s="533">
        <f t="shared" si="1"/>
        <v>60</v>
      </c>
      <c r="I16" s="525">
        <f>J16+L16</f>
        <v>30</v>
      </c>
      <c r="J16" s="534">
        <v>15</v>
      </c>
      <c r="K16" s="534"/>
      <c r="L16" s="534">
        <v>15</v>
      </c>
      <c r="M16" s="535">
        <f t="shared" si="2"/>
        <v>30</v>
      </c>
      <c r="N16" s="527">
        <v>2</v>
      </c>
      <c r="O16" s="528"/>
      <c r="P16" s="529"/>
      <c r="Q16" s="530"/>
      <c r="R16" s="528"/>
      <c r="S16" s="529"/>
      <c r="T16" s="530"/>
      <c r="U16" s="528"/>
      <c r="V16" s="529"/>
      <c r="W16" s="530"/>
      <c r="X16" s="912"/>
      <c r="AD16" s="89" t="s">
        <v>380</v>
      </c>
      <c r="AG16" s="488" t="b">
        <f t="shared" si="3"/>
        <v>0</v>
      </c>
      <c r="AH16" s="488" t="b">
        <f t="shared" si="3"/>
        <v>1</v>
      </c>
      <c r="AI16" s="488"/>
      <c r="AJ16" s="488" t="b">
        <f t="shared" si="0"/>
        <v>1</v>
      </c>
      <c r="AK16" s="488" t="b">
        <f t="shared" si="0"/>
        <v>1</v>
      </c>
      <c r="AL16" s="488"/>
      <c r="AM16" s="488" t="b">
        <f t="shared" si="0"/>
        <v>1</v>
      </c>
      <c r="AN16" s="488" t="b">
        <f t="shared" si="0"/>
        <v>1</v>
      </c>
      <c r="AO16" s="488"/>
      <c r="AP16" s="488" t="b">
        <f t="shared" si="0"/>
        <v>1</v>
      </c>
      <c r="AQ16" s="488" t="b">
        <f t="shared" si="0"/>
        <v>1</v>
      </c>
    </row>
    <row r="17" spans="1:44" s="89" customFormat="1" x14ac:dyDescent="0.25">
      <c r="A17" s="908" t="s">
        <v>117</v>
      </c>
      <c r="B17" s="909" t="s">
        <v>220</v>
      </c>
      <c r="C17" s="525">
        <v>1</v>
      </c>
      <c r="D17" s="910"/>
      <c r="E17" s="897"/>
      <c r="F17" s="911"/>
      <c r="G17" s="532">
        <v>6</v>
      </c>
      <c r="H17" s="533">
        <f t="shared" si="1"/>
        <v>180</v>
      </c>
      <c r="I17" s="525">
        <f>J17+L17</f>
        <v>75</v>
      </c>
      <c r="J17" s="534">
        <v>45</v>
      </c>
      <c r="K17" s="534"/>
      <c r="L17" s="534">
        <v>30</v>
      </c>
      <c r="M17" s="535">
        <f t="shared" si="2"/>
        <v>105</v>
      </c>
      <c r="N17" s="527">
        <v>5</v>
      </c>
      <c r="O17" s="528"/>
      <c r="P17" s="529"/>
      <c r="Q17" s="530"/>
      <c r="R17" s="528"/>
      <c r="S17" s="529"/>
      <c r="T17" s="530"/>
      <c r="U17" s="528"/>
      <c r="V17" s="529"/>
      <c r="W17" s="530"/>
      <c r="X17" s="912"/>
      <c r="AD17" s="89" t="s">
        <v>380</v>
      </c>
      <c r="AG17" s="488" t="b">
        <f t="shared" si="3"/>
        <v>0</v>
      </c>
      <c r="AH17" s="488" t="b">
        <f t="shared" si="3"/>
        <v>1</v>
      </c>
      <c r="AI17" s="488"/>
      <c r="AJ17" s="488" t="b">
        <f t="shared" si="0"/>
        <v>1</v>
      </c>
      <c r="AK17" s="488" t="b">
        <f t="shared" si="0"/>
        <v>1</v>
      </c>
      <c r="AL17" s="488"/>
      <c r="AM17" s="488" t="b">
        <f t="shared" si="0"/>
        <v>1</v>
      </c>
      <c r="AN17" s="488" t="b">
        <f t="shared" si="0"/>
        <v>1</v>
      </c>
      <c r="AO17" s="488"/>
      <c r="AP17" s="488" t="b">
        <f t="shared" si="0"/>
        <v>1</v>
      </c>
      <c r="AQ17" s="488" t="b">
        <f t="shared" si="0"/>
        <v>1</v>
      </c>
    </row>
    <row r="18" spans="1:44" s="89" customFormat="1" ht="31.5" x14ac:dyDescent="0.25">
      <c r="A18" s="908" t="s">
        <v>266</v>
      </c>
      <c r="B18" s="909" t="s">
        <v>119</v>
      </c>
      <c r="C18" s="525"/>
      <c r="D18" s="534" t="s">
        <v>175</v>
      </c>
      <c r="E18" s="536"/>
      <c r="F18" s="537"/>
      <c r="G18" s="532">
        <v>3</v>
      </c>
      <c r="H18" s="533">
        <f t="shared" si="1"/>
        <v>90</v>
      </c>
      <c r="I18" s="525">
        <f>J18+L18</f>
        <v>36</v>
      </c>
      <c r="J18" s="534">
        <v>18</v>
      </c>
      <c r="K18" s="534"/>
      <c r="L18" s="534">
        <v>18</v>
      </c>
      <c r="M18" s="535">
        <f t="shared" si="2"/>
        <v>54</v>
      </c>
      <c r="N18" s="527"/>
      <c r="O18" s="528">
        <v>2</v>
      </c>
      <c r="P18" s="912">
        <v>2</v>
      </c>
      <c r="Q18" s="530"/>
      <c r="R18" s="528"/>
      <c r="S18" s="529"/>
      <c r="T18" s="530"/>
      <c r="U18" s="528"/>
      <c r="V18" s="529"/>
      <c r="W18" s="530"/>
      <c r="X18" s="529"/>
      <c r="AD18" s="89" t="s">
        <v>380</v>
      </c>
      <c r="AG18" s="488" t="b">
        <f t="shared" si="3"/>
        <v>1</v>
      </c>
      <c r="AH18" s="488" t="b">
        <f t="shared" si="3"/>
        <v>0</v>
      </c>
      <c r="AI18" s="488"/>
      <c r="AJ18" s="488" t="b">
        <f t="shared" si="0"/>
        <v>1</v>
      </c>
      <c r="AK18" s="488" t="b">
        <f t="shared" si="0"/>
        <v>1</v>
      </c>
      <c r="AL18" s="488"/>
      <c r="AM18" s="488" t="b">
        <f t="shared" si="0"/>
        <v>1</v>
      </c>
      <c r="AN18" s="488" t="b">
        <f t="shared" si="0"/>
        <v>1</v>
      </c>
      <c r="AO18" s="488"/>
      <c r="AP18" s="488" t="b">
        <f t="shared" si="0"/>
        <v>1</v>
      </c>
      <c r="AQ18" s="488" t="b">
        <f t="shared" si="0"/>
        <v>1</v>
      </c>
    </row>
    <row r="19" spans="1:44" s="89" customFormat="1" x14ac:dyDescent="0.25">
      <c r="A19" s="908" t="s">
        <v>118</v>
      </c>
      <c r="B19" s="909" t="s">
        <v>31</v>
      </c>
      <c r="C19" s="525">
        <v>2</v>
      </c>
      <c r="D19" s="534"/>
      <c r="E19" s="536"/>
      <c r="F19" s="537"/>
      <c r="G19" s="532">
        <v>3</v>
      </c>
      <c r="H19" s="533">
        <f>G19*30</f>
        <v>90</v>
      </c>
      <c r="I19" s="525">
        <f>J19+L19</f>
        <v>54</v>
      </c>
      <c r="J19" s="534">
        <v>18</v>
      </c>
      <c r="K19" s="534"/>
      <c r="L19" s="534">
        <v>36</v>
      </c>
      <c r="M19" s="535">
        <f>H19-I19</f>
        <v>36</v>
      </c>
      <c r="N19" s="527"/>
      <c r="O19" s="528">
        <v>3</v>
      </c>
      <c r="P19" s="912">
        <v>3</v>
      </c>
      <c r="Q19" s="530"/>
      <c r="R19" s="528"/>
      <c r="S19" s="529"/>
      <c r="T19" s="530"/>
      <c r="U19" s="528"/>
      <c r="V19" s="529"/>
      <c r="W19" s="530"/>
      <c r="X19" s="529"/>
      <c r="AD19" s="89" t="s">
        <v>380</v>
      </c>
      <c r="AG19" s="488" t="b">
        <f t="shared" si="3"/>
        <v>1</v>
      </c>
      <c r="AH19" s="488" t="b">
        <f t="shared" si="3"/>
        <v>0</v>
      </c>
      <c r="AI19" s="488"/>
      <c r="AJ19" s="488" t="b">
        <f t="shared" si="0"/>
        <v>1</v>
      </c>
      <c r="AK19" s="488" t="b">
        <f t="shared" si="0"/>
        <v>1</v>
      </c>
      <c r="AL19" s="488"/>
      <c r="AM19" s="488" t="b">
        <f t="shared" si="0"/>
        <v>1</v>
      </c>
      <c r="AN19" s="488" t="b">
        <f t="shared" si="0"/>
        <v>1</v>
      </c>
      <c r="AO19" s="488"/>
      <c r="AP19" s="488" t="b">
        <f t="shared" si="0"/>
        <v>1</v>
      </c>
      <c r="AQ19" s="488" t="b">
        <f t="shared" si="0"/>
        <v>1</v>
      </c>
    </row>
    <row r="20" spans="1:44" s="241" customFormat="1" x14ac:dyDescent="0.25">
      <c r="A20" s="908" t="s">
        <v>120</v>
      </c>
      <c r="B20" s="909" t="s">
        <v>20</v>
      </c>
      <c r="C20" s="525">
        <v>1</v>
      </c>
      <c r="D20" s="534"/>
      <c r="E20" s="536"/>
      <c r="F20" s="537"/>
      <c r="G20" s="532">
        <v>6</v>
      </c>
      <c r="H20" s="533">
        <f t="shared" si="1"/>
        <v>180</v>
      </c>
      <c r="I20" s="525">
        <f t="shared" ref="I20:I27" si="4">J20+K20+L20</f>
        <v>75</v>
      </c>
      <c r="J20" s="534">
        <v>30</v>
      </c>
      <c r="K20" s="534"/>
      <c r="L20" s="534">
        <v>45</v>
      </c>
      <c r="M20" s="535">
        <f t="shared" si="2"/>
        <v>105</v>
      </c>
      <c r="N20" s="538">
        <v>5</v>
      </c>
      <c r="O20" s="539"/>
      <c r="P20" s="913"/>
      <c r="Q20" s="526"/>
      <c r="R20" s="539"/>
      <c r="S20" s="195"/>
      <c r="T20" s="526"/>
      <c r="U20" s="539"/>
      <c r="V20" s="195"/>
      <c r="W20" s="526"/>
      <c r="X20" s="195"/>
      <c r="AD20" s="241" t="s">
        <v>380</v>
      </c>
      <c r="AG20" s="488" t="b">
        <f t="shared" si="3"/>
        <v>0</v>
      </c>
      <c r="AH20" s="488" t="b">
        <f t="shared" si="3"/>
        <v>1</v>
      </c>
      <c r="AI20" s="914"/>
      <c r="AJ20" s="488" t="b">
        <f t="shared" si="0"/>
        <v>1</v>
      </c>
      <c r="AK20" s="488" t="b">
        <f t="shared" si="0"/>
        <v>1</v>
      </c>
      <c r="AL20" s="914"/>
      <c r="AM20" s="488" t="b">
        <f t="shared" si="0"/>
        <v>1</v>
      </c>
      <c r="AN20" s="488" t="b">
        <f t="shared" si="0"/>
        <v>1</v>
      </c>
      <c r="AO20" s="914"/>
      <c r="AP20" s="488" t="b">
        <f t="shared" si="0"/>
        <v>1</v>
      </c>
      <c r="AQ20" s="488" t="b">
        <f t="shared" si="0"/>
        <v>1</v>
      </c>
    </row>
    <row r="21" spans="1:44" s="89" customFormat="1" ht="31.5" x14ac:dyDescent="0.25">
      <c r="A21" s="908" t="s">
        <v>121</v>
      </c>
      <c r="B21" s="909" t="s">
        <v>493</v>
      </c>
      <c r="C21" s="540">
        <v>2</v>
      </c>
      <c r="D21" s="534"/>
      <c r="E21" s="536"/>
      <c r="F21" s="535"/>
      <c r="G21" s="532">
        <v>6</v>
      </c>
      <c r="H21" s="533">
        <f t="shared" si="1"/>
        <v>180</v>
      </c>
      <c r="I21" s="525">
        <f t="shared" si="4"/>
        <v>72</v>
      </c>
      <c r="J21" s="534">
        <v>36</v>
      </c>
      <c r="K21" s="534">
        <v>18</v>
      </c>
      <c r="L21" s="534">
        <v>18</v>
      </c>
      <c r="M21" s="535">
        <f t="shared" si="2"/>
        <v>108</v>
      </c>
      <c r="N21" s="538"/>
      <c r="O21" s="539">
        <v>4</v>
      </c>
      <c r="P21" s="195">
        <v>4</v>
      </c>
      <c r="Q21" s="526"/>
      <c r="R21" s="539"/>
      <c r="S21" s="195"/>
      <c r="T21" s="526"/>
      <c r="U21" s="539"/>
      <c r="V21" s="195"/>
      <c r="W21" s="526"/>
      <c r="X21" s="195"/>
      <c r="AD21" s="89" t="s">
        <v>380</v>
      </c>
      <c r="AG21" s="488" t="b">
        <f t="shared" si="3"/>
        <v>1</v>
      </c>
      <c r="AH21" s="488" t="b">
        <f t="shared" si="3"/>
        <v>0</v>
      </c>
      <c r="AI21" s="488"/>
      <c r="AJ21" s="488" t="b">
        <f t="shared" si="0"/>
        <v>1</v>
      </c>
      <c r="AK21" s="488" t="b">
        <f t="shared" si="0"/>
        <v>1</v>
      </c>
      <c r="AL21" s="488"/>
      <c r="AM21" s="488" t="b">
        <f t="shared" si="0"/>
        <v>1</v>
      </c>
      <c r="AN21" s="488" t="b">
        <f t="shared" si="0"/>
        <v>1</v>
      </c>
      <c r="AO21" s="488"/>
      <c r="AP21" s="488" t="b">
        <f t="shared" si="0"/>
        <v>1</v>
      </c>
      <c r="AQ21" s="488" t="b">
        <f t="shared" si="0"/>
        <v>1</v>
      </c>
    </row>
    <row r="22" spans="1:44" s="89" customFormat="1" x14ac:dyDescent="0.25">
      <c r="A22" s="908" t="s">
        <v>122</v>
      </c>
      <c r="B22" s="915" t="s">
        <v>431</v>
      </c>
      <c r="C22" s="540"/>
      <c r="D22" s="534">
        <v>1</v>
      </c>
      <c r="E22" s="534"/>
      <c r="F22" s="535"/>
      <c r="G22" s="541">
        <v>4</v>
      </c>
      <c r="H22" s="533">
        <f t="shared" si="1"/>
        <v>120</v>
      </c>
      <c r="I22" s="525">
        <f t="shared" si="4"/>
        <v>60</v>
      </c>
      <c r="J22" s="534">
        <v>15</v>
      </c>
      <c r="K22" s="534">
        <v>45</v>
      </c>
      <c r="L22" s="534"/>
      <c r="M22" s="535">
        <f t="shared" si="2"/>
        <v>60</v>
      </c>
      <c r="N22" s="538">
        <v>4</v>
      </c>
      <c r="O22" s="539"/>
      <c r="P22" s="195"/>
      <c r="Q22" s="526"/>
      <c r="R22" s="539"/>
      <c r="S22" s="195"/>
      <c r="T22" s="526"/>
      <c r="U22" s="539"/>
      <c r="V22" s="195"/>
      <c r="W22" s="526"/>
      <c r="X22" s="195"/>
      <c r="AD22" s="89" t="s">
        <v>380</v>
      </c>
      <c r="AG22" s="488" t="b">
        <f t="shared" si="3"/>
        <v>0</v>
      </c>
      <c r="AH22" s="488" t="b">
        <f t="shared" si="3"/>
        <v>1</v>
      </c>
      <c r="AI22" s="488"/>
      <c r="AJ22" s="488" t="b">
        <f t="shared" si="0"/>
        <v>1</v>
      </c>
      <c r="AK22" s="488" t="b">
        <f t="shared" si="0"/>
        <v>1</v>
      </c>
      <c r="AL22" s="488"/>
      <c r="AM22" s="488" t="b">
        <f t="shared" si="0"/>
        <v>1</v>
      </c>
      <c r="AN22" s="488" t="b">
        <f t="shared" si="0"/>
        <v>1</v>
      </c>
      <c r="AO22" s="488"/>
      <c r="AP22" s="488" t="b">
        <f t="shared" si="0"/>
        <v>1</v>
      </c>
      <c r="AQ22" s="488" t="b">
        <f t="shared" si="0"/>
        <v>1</v>
      </c>
    </row>
    <row r="23" spans="1:44" s="89" customFormat="1" x14ac:dyDescent="0.25">
      <c r="A23" s="908" t="s">
        <v>408</v>
      </c>
      <c r="B23" s="915" t="s">
        <v>378</v>
      </c>
      <c r="C23" s="540">
        <v>1</v>
      </c>
      <c r="D23" s="534"/>
      <c r="E23" s="534"/>
      <c r="F23" s="535"/>
      <c r="G23" s="541">
        <v>5</v>
      </c>
      <c r="H23" s="533">
        <f t="shared" si="1"/>
        <v>150</v>
      </c>
      <c r="I23" s="525">
        <f t="shared" si="4"/>
        <v>60</v>
      </c>
      <c r="J23" s="534">
        <v>30</v>
      </c>
      <c r="K23" s="534"/>
      <c r="L23" s="534">
        <v>30</v>
      </c>
      <c r="M23" s="535">
        <f t="shared" si="2"/>
        <v>90</v>
      </c>
      <c r="N23" s="527">
        <v>4</v>
      </c>
      <c r="O23" s="528"/>
      <c r="P23" s="529"/>
      <c r="Q23" s="530"/>
      <c r="R23" s="528"/>
      <c r="S23" s="529"/>
      <c r="T23" s="530"/>
      <c r="U23" s="528"/>
      <c r="V23" s="529"/>
      <c r="W23" s="530"/>
      <c r="X23" s="529"/>
      <c r="AD23" s="89" t="s">
        <v>380</v>
      </c>
      <c r="AG23" s="488" t="b">
        <f t="shared" si="3"/>
        <v>0</v>
      </c>
      <c r="AH23" s="488" t="b">
        <f t="shared" si="3"/>
        <v>1</v>
      </c>
      <c r="AI23" s="488"/>
      <c r="AJ23" s="488" t="b">
        <f t="shared" si="0"/>
        <v>1</v>
      </c>
      <c r="AK23" s="488" t="b">
        <f t="shared" si="0"/>
        <v>1</v>
      </c>
      <c r="AL23" s="488"/>
      <c r="AM23" s="488" t="b">
        <f t="shared" si="0"/>
        <v>1</v>
      </c>
      <c r="AN23" s="488" t="b">
        <f t="shared" si="0"/>
        <v>1</v>
      </c>
      <c r="AO23" s="488"/>
      <c r="AP23" s="488" t="b">
        <f t="shared" si="0"/>
        <v>1</v>
      </c>
      <c r="AQ23" s="488" t="b">
        <f t="shared" si="0"/>
        <v>1</v>
      </c>
    </row>
    <row r="24" spans="1:44" s="89" customFormat="1" x14ac:dyDescent="0.25">
      <c r="A24" s="908" t="s">
        <v>158</v>
      </c>
      <c r="B24" s="915" t="s">
        <v>245</v>
      </c>
      <c r="C24" s="540">
        <v>2</v>
      </c>
      <c r="D24" s="534"/>
      <c r="E24" s="534"/>
      <c r="F24" s="535"/>
      <c r="G24" s="541">
        <v>6</v>
      </c>
      <c r="H24" s="533">
        <f t="shared" si="1"/>
        <v>180</v>
      </c>
      <c r="I24" s="525">
        <f t="shared" si="4"/>
        <v>72</v>
      </c>
      <c r="J24" s="534">
        <v>36</v>
      </c>
      <c r="K24" s="534"/>
      <c r="L24" s="534">
        <v>36</v>
      </c>
      <c r="M24" s="535">
        <f t="shared" si="2"/>
        <v>108</v>
      </c>
      <c r="N24" s="527"/>
      <c r="O24" s="528">
        <v>4</v>
      </c>
      <c r="P24" s="529">
        <v>4</v>
      </c>
      <c r="Q24" s="530"/>
      <c r="R24" s="528"/>
      <c r="S24" s="529"/>
      <c r="T24" s="530"/>
      <c r="U24" s="528"/>
      <c r="V24" s="529"/>
      <c r="W24" s="530"/>
      <c r="X24" s="529"/>
      <c r="AD24" s="89" t="s">
        <v>380</v>
      </c>
      <c r="AG24" s="488" t="b">
        <f t="shared" si="3"/>
        <v>1</v>
      </c>
      <c r="AH24" s="488" t="b">
        <f t="shared" si="3"/>
        <v>0</v>
      </c>
      <c r="AI24" s="488"/>
      <c r="AJ24" s="488" t="b">
        <f t="shared" si="0"/>
        <v>1</v>
      </c>
      <c r="AK24" s="488" t="b">
        <f t="shared" si="0"/>
        <v>1</v>
      </c>
      <c r="AL24" s="488"/>
      <c r="AM24" s="488" t="b">
        <f t="shared" si="0"/>
        <v>1</v>
      </c>
      <c r="AN24" s="488" t="b">
        <f t="shared" si="0"/>
        <v>1</v>
      </c>
      <c r="AO24" s="488"/>
      <c r="AP24" s="488" t="b">
        <f t="shared" si="0"/>
        <v>1</v>
      </c>
      <c r="AQ24" s="488" t="b">
        <f t="shared" si="0"/>
        <v>1</v>
      </c>
    </row>
    <row r="25" spans="1:44" s="89" customFormat="1" x14ac:dyDescent="0.25">
      <c r="A25" s="908" t="s">
        <v>120</v>
      </c>
      <c r="B25" s="909" t="s">
        <v>433</v>
      </c>
      <c r="C25" s="525">
        <v>1</v>
      </c>
      <c r="D25" s="534"/>
      <c r="E25" s="536"/>
      <c r="F25" s="537"/>
      <c r="G25" s="532">
        <v>4</v>
      </c>
      <c r="H25" s="533">
        <f>G25*30</f>
        <v>120</v>
      </c>
      <c r="I25" s="525">
        <f>J25+K25+L25</f>
        <v>45</v>
      </c>
      <c r="J25" s="534">
        <v>30</v>
      </c>
      <c r="K25" s="534"/>
      <c r="L25" s="534">
        <v>15</v>
      </c>
      <c r="M25" s="536">
        <f>H25-I25</f>
        <v>75</v>
      </c>
      <c r="N25" s="896">
        <v>3</v>
      </c>
      <c r="O25" s="542"/>
      <c r="P25" s="542"/>
      <c r="Q25" s="542"/>
      <c r="R25" s="542"/>
      <c r="S25" s="542"/>
      <c r="T25" s="542"/>
      <c r="U25" s="542"/>
      <c r="V25" s="542"/>
      <c r="W25" s="542"/>
      <c r="X25" s="542"/>
      <c r="AG25" s="488" t="b">
        <f>ISBLANK(N25)</f>
        <v>0</v>
      </c>
      <c r="AH25" s="488" t="b">
        <f>ISBLANK(O25)</f>
        <v>1</v>
      </c>
      <c r="AI25" s="488"/>
      <c r="AJ25" s="488"/>
      <c r="AK25" s="488"/>
      <c r="AL25" s="488"/>
      <c r="AM25" s="488"/>
      <c r="AN25" s="488"/>
      <c r="AO25" s="488"/>
      <c r="AP25" s="488"/>
      <c r="AQ25" s="488"/>
    </row>
    <row r="26" spans="1:44" s="89" customFormat="1" x14ac:dyDescent="0.25">
      <c r="A26" s="916" t="s">
        <v>159</v>
      </c>
      <c r="B26" s="917" t="s">
        <v>368</v>
      </c>
      <c r="C26" s="918"/>
      <c r="D26" s="534">
        <v>3</v>
      </c>
      <c r="E26" s="534"/>
      <c r="F26" s="534"/>
      <c r="G26" s="919">
        <v>6</v>
      </c>
      <c r="H26" s="534">
        <f t="shared" si="1"/>
        <v>180</v>
      </c>
      <c r="I26" s="1088">
        <f t="shared" si="4"/>
        <v>60</v>
      </c>
      <c r="J26" s="534">
        <v>30</v>
      </c>
      <c r="K26" s="534"/>
      <c r="L26" s="534">
        <v>30</v>
      </c>
      <c r="M26" s="920">
        <f t="shared" si="2"/>
        <v>120</v>
      </c>
      <c r="N26" s="542"/>
      <c r="O26" s="542"/>
      <c r="P26" s="542"/>
      <c r="Q26" s="1099">
        <v>4</v>
      </c>
      <c r="R26" s="542"/>
      <c r="S26" s="542"/>
      <c r="T26" s="542"/>
      <c r="U26" s="542"/>
      <c r="V26" s="542"/>
      <c r="W26" s="542"/>
      <c r="X26" s="542"/>
      <c r="AD26" s="89" t="s">
        <v>380</v>
      </c>
      <c r="AG26" s="488" t="b">
        <f t="shared" si="3"/>
        <v>1</v>
      </c>
      <c r="AH26" s="488" t="b">
        <f t="shared" si="3"/>
        <v>1</v>
      </c>
      <c r="AI26" s="488"/>
      <c r="AJ26" s="488" t="b">
        <f t="shared" si="0"/>
        <v>0</v>
      </c>
      <c r="AK26" s="488" t="b">
        <f t="shared" si="0"/>
        <v>1</v>
      </c>
      <c r="AL26" s="488"/>
      <c r="AM26" s="488" t="b">
        <f t="shared" si="0"/>
        <v>1</v>
      </c>
      <c r="AN26" s="488" t="b">
        <f t="shared" si="0"/>
        <v>1</v>
      </c>
      <c r="AO26" s="488"/>
      <c r="AP26" s="488" t="b">
        <f t="shared" si="0"/>
        <v>1</v>
      </c>
      <c r="AQ26" s="488" t="b">
        <f t="shared" si="0"/>
        <v>1</v>
      </c>
    </row>
    <row r="27" spans="1:44" s="89" customFormat="1" ht="16.5" thickBot="1" x14ac:dyDescent="0.3">
      <c r="A27" s="916" t="s">
        <v>160</v>
      </c>
      <c r="B27" s="917" t="s">
        <v>435</v>
      </c>
      <c r="C27" s="918"/>
      <c r="D27" s="534">
        <v>3</v>
      </c>
      <c r="E27" s="534"/>
      <c r="F27" s="534"/>
      <c r="G27" s="919">
        <v>5</v>
      </c>
      <c r="H27" s="534">
        <f t="shared" si="1"/>
        <v>150</v>
      </c>
      <c r="I27" s="1088">
        <f t="shared" si="4"/>
        <v>45</v>
      </c>
      <c r="J27" s="534">
        <v>30</v>
      </c>
      <c r="K27" s="534"/>
      <c r="L27" s="534">
        <v>15</v>
      </c>
      <c r="M27" s="920">
        <f t="shared" si="2"/>
        <v>105</v>
      </c>
      <c r="N27" s="542"/>
      <c r="O27" s="542"/>
      <c r="P27" s="542"/>
      <c r="Q27" s="1099">
        <v>3</v>
      </c>
      <c r="R27" s="542"/>
      <c r="S27" s="542"/>
      <c r="T27" s="542"/>
      <c r="U27" s="542"/>
      <c r="V27" s="542"/>
      <c r="W27" s="542"/>
      <c r="X27" s="542"/>
      <c r="AD27" s="89" t="s">
        <v>380</v>
      </c>
      <c r="AG27" s="488" t="b">
        <f t="shared" si="3"/>
        <v>1</v>
      </c>
      <c r="AH27" s="488" t="b">
        <f t="shared" si="3"/>
        <v>1</v>
      </c>
      <c r="AI27" s="488"/>
      <c r="AJ27" s="488" t="b">
        <f t="shared" ref="AJ27:AQ27" si="5">ISBLANK(Q27)</f>
        <v>0</v>
      </c>
      <c r="AK27" s="488" t="b">
        <f t="shared" si="5"/>
        <v>1</v>
      </c>
      <c r="AL27" s="488"/>
      <c r="AM27" s="488" t="b">
        <f t="shared" si="5"/>
        <v>1</v>
      </c>
      <c r="AN27" s="488" t="b">
        <f t="shared" si="5"/>
        <v>1</v>
      </c>
      <c r="AO27" s="488"/>
      <c r="AP27" s="488" t="b">
        <f t="shared" si="5"/>
        <v>1</v>
      </c>
      <c r="AQ27" s="488" t="b">
        <f t="shared" si="5"/>
        <v>1</v>
      </c>
    </row>
    <row r="28" spans="1:44" s="75" customFormat="1" ht="16.5" thickBot="1" x14ac:dyDescent="0.3">
      <c r="A28" s="1474" t="s">
        <v>123</v>
      </c>
      <c r="B28" s="1476"/>
      <c r="C28" s="1091"/>
      <c r="D28" s="475"/>
      <c r="E28" s="1090"/>
      <c r="F28" s="1090"/>
      <c r="G28" s="476">
        <f t="shared" ref="G28:M28" si="6">SUM(G16:G27)+G11</f>
        <v>68</v>
      </c>
      <c r="H28" s="330">
        <f t="shared" si="6"/>
        <v>2040</v>
      </c>
      <c r="I28" s="330">
        <f t="shared" si="6"/>
        <v>846</v>
      </c>
      <c r="J28" s="330">
        <f t="shared" si="6"/>
        <v>333</v>
      </c>
      <c r="K28" s="330">
        <f t="shared" si="6"/>
        <v>63</v>
      </c>
      <c r="L28" s="330">
        <f t="shared" si="6"/>
        <v>450</v>
      </c>
      <c r="M28" s="330">
        <f t="shared" si="6"/>
        <v>1194</v>
      </c>
      <c r="N28" s="330">
        <f>SUM(N11:N27)</f>
        <v>26</v>
      </c>
      <c r="O28" s="330">
        <f t="shared" ref="O28:X28" si="7">SUM(O11:O27)</f>
        <v>15</v>
      </c>
      <c r="P28" s="330">
        <f t="shared" si="7"/>
        <v>15</v>
      </c>
      <c r="Q28" s="330">
        <f t="shared" si="7"/>
        <v>10</v>
      </c>
      <c r="R28" s="330">
        <f t="shared" si="7"/>
        <v>2</v>
      </c>
      <c r="S28" s="330">
        <f t="shared" si="7"/>
        <v>2</v>
      </c>
      <c r="T28" s="330">
        <f t="shared" si="7"/>
        <v>0</v>
      </c>
      <c r="U28" s="330">
        <f t="shared" si="7"/>
        <v>0</v>
      </c>
      <c r="V28" s="330">
        <f t="shared" si="7"/>
        <v>0</v>
      </c>
      <c r="W28" s="330">
        <f t="shared" si="7"/>
        <v>0</v>
      </c>
      <c r="X28" s="330">
        <f t="shared" si="7"/>
        <v>0</v>
      </c>
      <c r="Y28" s="431">
        <f>SUM(Y11:Y25)</f>
        <v>0</v>
      </c>
      <c r="Z28" s="249">
        <f>SUM(Z11:Z25)</f>
        <v>0</v>
      </c>
      <c r="AA28" s="249">
        <f>SUM(AA11:AA25)</f>
        <v>0</v>
      </c>
      <c r="AB28" s="249">
        <f>SUM(AB11:AB25)</f>
        <v>0</v>
      </c>
      <c r="AC28" s="249">
        <f>SUM(AC11:AC25)</f>
        <v>0</v>
      </c>
      <c r="AD28" s="75">
        <f>30*G28</f>
        <v>2040</v>
      </c>
      <c r="AG28" s="490">
        <f t="shared" ref="AG28:AQ28" si="8">SUMIF(AG11:AG27,FALSE,$G11:$G27)</f>
        <v>30</v>
      </c>
      <c r="AH28" s="490">
        <f t="shared" si="8"/>
        <v>21</v>
      </c>
      <c r="AI28" s="490">
        <f t="shared" si="8"/>
        <v>0</v>
      </c>
      <c r="AJ28" s="490">
        <f t="shared" si="8"/>
        <v>14</v>
      </c>
      <c r="AK28" s="490">
        <f t="shared" si="8"/>
        <v>3</v>
      </c>
      <c r="AL28" s="490">
        <f t="shared" si="8"/>
        <v>0</v>
      </c>
      <c r="AM28" s="490">
        <f t="shared" si="8"/>
        <v>0</v>
      </c>
      <c r="AN28" s="490">
        <f t="shared" si="8"/>
        <v>0</v>
      </c>
      <c r="AO28" s="490">
        <f t="shared" si="8"/>
        <v>0</v>
      </c>
      <c r="AP28" s="490">
        <f t="shared" si="8"/>
        <v>0</v>
      </c>
      <c r="AQ28" s="490">
        <f t="shared" si="8"/>
        <v>0</v>
      </c>
      <c r="AR28" s="491">
        <f>SUM(AG28:AQ28)</f>
        <v>68</v>
      </c>
    </row>
    <row r="29" spans="1:44" ht="16.5" customHeight="1" thickBot="1" x14ac:dyDescent="0.3">
      <c r="A29" s="1440" t="s">
        <v>124</v>
      </c>
      <c r="B29" s="1441"/>
      <c r="C29" s="1441"/>
      <c r="D29" s="1441"/>
      <c r="E29" s="1441"/>
      <c r="F29" s="1441"/>
      <c r="G29" s="1441"/>
      <c r="H29" s="1441"/>
      <c r="I29" s="1441"/>
      <c r="J29" s="1441"/>
      <c r="K29" s="1441"/>
      <c r="L29" s="1441"/>
      <c r="M29" s="1441"/>
      <c r="N29" s="1442"/>
      <c r="O29" s="1442"/>
      <c r="P29" s="1442"/>
      <c r="Q29" s="1442"/>
      <c r="R29" s="1442"/>
      <c r="S29" s="1442"/>
      <c r="T29" s="1442"/>
      <c r="U29" s="1442"/>
      <c r="V29" s="1442"/>
      <c r="W29" s="1442"/>
      <c r="X29" s="1443"/>
    </row>
    <row r="30" spans="1:44" ht="16.5" customHeight="1" x14ac:dyDescent="0.25">
      <c r="A30" s="274" t="s">
        <v>125</v>
      </c>
      <c r="B30" s="270" t="s">
        <v>238</v>
      </c>
      <c r="C30" s="258"/>
      <c r="D30" s="254" t="s">
        <v>178</v>
      </c>
      <c r="E30" s="254"/>
      <c r="F30" s="259"/>
      <c r="G30" s="269">
        <v>4</v>
      </c>
      <c r="H30" s="264">
        <f>G30*30</f>
        <v>120</v>
      </c>
      <c r="I30" s="266">
        <f>J30+K30+L30</f>
        <v>60</v>
      </c>
      <c r="J30" s="255">
        <v>30</v>
      </c>
      <c r="K30" s="255"/>
      <c r="L30" s="255">
        <v>30</v>
      </c>
      <c r="M30" s="339">
        <f>H30-I30</f>
        <v>60</v>
      </c>
      <c r="N30" s="265"/>
      <c r="O30" s="387"/>
      <c r="P30" s="256"/>
      <c r="Q30" s="340"/>
      <c r="R30" s="388"/>
      <c r="S30" s="256"/>
      <c r="T30" s="268">
        <v>4</v>
      </c>
      <c r="U30" s="389"/>
      <c r="V30" s="256"/>
      <c r="W30" s="267"/>
      <c r="X30" s="256"/>
      <c r="AD30" s="127" t="s">
        <v>380</v>
      </c>
      <c r="AE30" s="89" t="s">
        <v>98</v>
      </c>
      <c r="AF30" s="127">
        <f>AG54+AH54</f>
        <v>6</v>
      </c>
      <c r="AG30" s="488" t="b">
        <f>ISBLANK(N30)</f>
        <v>1</v>
      </c>
      <c r="AH30" s="488" t="b">
        <f>ISBLANK(O30)</f>
        <v>1</v>
      </c>
      <c r="AJ30" s="488" t="b">
        <f>ISBLANK(Q30)</f>
        <v>1</v>
      </c>
      <c r="AK30" s="488" t="b">
        <f>ISBLANK(R30)</f>
        <v>1</v>
      </c>
      <c r="AM30" s="488" t="b">
        <f>ISBLANK(T30)</f>
        <v>0</v>
      </c>
      <c r="AN30" s="488" t="b">
        <f>ISBLANK(U30)</f>
        <v>1</v>
      </c>
      <c r="AP30" s="488" t="b">
        <f>ISBLANK(W30)</f>
        <v>1</v>
      </c>
      <c r="AQ30" s="488" t="b">
        <f>ISBLANK(X30)</f>
        <v>1</v>
      </c>
    </row>
    <row r="31" spans="1:44" x14ac:dyDescent="0.25">
      <c r="A31" s="543" t="s">
        <v>163</v>
      </c>
      <c r="B31" s="544" t="s">
        <v>278</v>
      </c>
      <c r="C31" s="525">
        <v>4</v>
      </c>
      <c r="D31" s="534"/>
      <c r="E31" s="536"/>
      <c r="F31" s="537"/>
      <c r="G31" s="532">
        <v>6</v>
      </c>
      <c r="H31" s="533">
        <f>G31*30</f>
        <v>180</v>
      </c>
      <c r="I31" s="525">
        <f>J31+L31</f>
        <v>72</v>
      </c>
      <c r="J31" s="534">
        <v>36</v>
      </c>
      <c r="K31" s="534"/>
      <c r="L31" s="534">
        <v>36</v>
      </c>
      <c r="M31" s="535">
        <f>H31-I31</f>
        <v>108</v>
      </c>
      <c r="N31" s="527"/>
      <c r="O31" s="528"/>
      <c r="P31" s="912"/>
      <c r="Q31" s="530"/>
      <c r="R31" s="528">
        <v>4</v>
      </c>
      <c r="S31" s="529">
        <v>4</v>
      </c>
      <c r="T31" s="530"/>
      <c r="U31" s="528"/>
      <c r="V31" s="529"/>
      <c r="W31" s="530"/>
      <c r="X31" s="529"/>
      <c r="AD31" s="127" t="s">
        <v>380</v>
      </c>
      <c r="AE31" s="89" t="s">
        <v>99</v>
      </c>
      <c r="AF31" s="127">
        <f>AJ54+AK54</f>
        <v>24</v>
      </c>
      <c r="AG31" s="488" t="b">
        <f t="shared" ref="AG31:AQ52" si="9">ISBLANK(N31)</f>
        <v>1</v>
      </c>
      <c r="AH31" s="488" t="b">
        <f t="shared" si="9"/>
        <v>1</v>
      </c>
      <c r="AJ31" s="488" t="b">
        <f t="shared" si="9"/>
        <v>1</v>
      </c>
      <c r="AK31" s="488" t="b">
        <f t="shared" si="9"/>
        <v>0</v>
      </c>
      <c r="AM31" s="488" t="b">
        <f t="shared" si="9"/>
        <v>1</v>
      </c>
      <c r="AN31" s="488" t="b">
        <f t="shared" si="9"/>
        <v>1</v>
      </c>
      <c r="AP31" s="488" t="b">
        <f t="shared" si="9"/>
        <v>1</v>
      </c>
      <c r="AQ31" s="488" t="b">
        <f t="shared" si="9"/>
        <v>1</v>
      </c>
    </row>
    <row r="32" spans="1:44" x14ac:dyDescent="0.25">
      <c r="A32" s="543" t="s">
        <v>164</v>
      </c>
      <c r="B32" s="921" t="s">
        <v>224</v>
      </c>
      <c r="C32" s="540">
        <v>3</v>
      </c>
      <c r="D32" s="534"/>
      <c r="E32" s="536"/>
      <c r="F32" s="535"/>
      <c r="G32" s="532">
        <v>5</v>
      </c>
      <c r="H32" s="533">
        <f>G32*30</f>
        <v>150</v>
      </c>
      <c r="I32" s="525">
        <f>J32+K32+L32</f>
        <v>60</v>
      </c>
      <c r="J32" s="534">
        <v>30</v>
      </c>
      <c r="K32" s="534"/>
      <c r="L32" s="534">
        <v>30</v>
      </c>
      <c r="M32" s="535">
        <f>H32-I32</f>
        <v>90</v>
      </c>
      <c r="N32" s="538"/>
      <c r="O32" s="539"/>
      <c r="P32" s="195"/>
      <c r="Q32" s="1097">
        <v>4</v>
      </c>
      <c r="R32" s="539"/>
      <c r="S32" s="195"/>
      <c r="T32" s="526"/>
      <c r="U32" s="539"/>
      <c r="V32" s="195"/>
      <c r="W32" s="526"/>
      <c r="X32" s="195"/>
      <c r="AD32" s="127" t="s">
        <v>380</v>
      </c>
      <c r="AE32" s="89" t="s">
        <v>100</v>
      </c>
      <c r="AF32" s="127">
        <f>AM54+AN54</f>
        <v>37</v>
      </c>
      <c r="AG32" s="488" t="b">
        <f t="shared" si="9"/>
        <v>1</v>
      </c>
      <c r="AH32" s="488" t="b">
        <f t="shared" si="9"/>
        <v>1</v>
      </c>
      <c r="AJ32" s="488" t="b">
        <f t="shared" si="9"/>
        <v>0</v>
      </c>
      <c r="AK32" s="488" t="b">
        <f t="shared" si="9"/>
        <v>1</v>
      </c>
      <c r="AM32" s="488" t="b">
        <f t="shared" si="9"/>
        <v>1</v>
      </c>
      <c r="AN32" s="488" t="b">
        <f t="shared" si="9"/>
        <v>1</v>
      </c>
      <c r="AP32" s="488" t="b">
        <f t="shared" si="9"/>
        <v>1</v>
      </c>
      <c r="AQ32" s="488" t="b">
        <f t="shared" si="9"/>
        <v>1</v>
      </c>
    </row>
    <row r="33" spans="1:43" s="89" customFormat="1" x14ac:dyDescent="0.25">
      <c r="A33" s="916" t="s">
        <v>266</v>
      </c>
      <c r="B33" s="915" t="s">
        <v>308</v>
      </c>
      <c r="C33" s="540"/>
      <c r="D33" s="534">
        <v>2</v>
      </c>
      <c r="E33" s="536"/>
      <c r="F33" s="535"/>
      <c r="G33" s="541">
        <v>6</v>
      </c>
      <c r="H33" s="533">
        <f>G33*30</f>
        <v>180</v>
      </c>
      <c r="I33" s="525">
        <f>J33+K33+L33</f>
        <v>72</v>
      </c>
      <c r="J33" s="534">
        <v>36</v>
      </c>
      <c r="K33" s="534"/>
      <c r="L33" s="534">
        <v>36</v>
      </c>
      <c r="M33" s="535">
        <f>H33-I33</f>
        <v>108</v>
      </c>
      <c r="N33" s="538"/>
      <c r="O33" s="539">
        <v>4</v>
      </c>
      <c r="P33" s="195">
        <v>4</v>
      </c>
      <c r="Q33" s="526"/>
      <c r="R33" s="539"/>
      <c r="S33" s="195"/>
      <c r="T33" s="526"/>
      <c r="U33" s="539"/>
      <c r="V33" s="195"/>
      <c r="W33" s="526"/>
      <c r="X33" s="195"/>
      <c r="AD33" s="89" t="s">
        <v>380</v>
      </c>
      <c r="AE33" s="89" t="s">
        <v>101</v>
      </c>
      <c r="AF33" s="127">
        <f>AP54+AQ54</f>
        <v>24</v>
      </c>
      <c r="AG33" s="488" t="b">
        <f t="shared" si="9"/>
        <v>1</v>
      </c>
      <c r="AH33" s="488" t="b">
        <f t="shared" si="9"/>
        <v>0</v>
      </c>
      <c r="AI33" s="488"/>
      <c r="AJ33" s="488" t="b">
        <f t="shared" si="9"/>
        <v>1</v>
      </c>
      <c r="AK33" s="488" t="b">
        <f t="shared" si="9"/>
        <v>1</v>
      </c>
      <c r="AL33" s="488"/>
      <c r="AM33" s="488" t="b">
        <f t="shared" si="9"/>
        <v>1</v>
      </c>
      <c r="AN33" s="488" t="b">
        <f t="shared" si="9"/>
        <v>1</v>
      </c>
      <c r="AO33" s="488"/>
      <c r="AP33" s="488" t="b">
        <f t="shared" si="9"/>
        <v>1</v>
      </c>
      <c r="AQ33" s="488" t="b">
        <f t="shared" si="9"/>
        <v>1</v>
      </c>
    </row>
    <row r="34" spans="1:43" x14ac:dyDescent="0.25">
      <c r="A34" s="543" t="s">
        <v>165</v>
      </c>
      <c r="B34" s="921" t="s">
        <v>246</v>
      </c>
      <c r="C34" s="540"/>
      <c r="D34" s="534">
        <v>3</v>
      </c>
      <c r="E34" s="536"/>
      <c r="F34" s="535"/>
      <c r="G34" s="532">
        <v>1</v>
      </c>
      <c r="H34" s="533">
        <f>G34*30</f>
        <v>30</v>
      </c>
      <c r="I34" s="525">
        <f>J34+K34+L34</f>
        <v>15</v>
      </c>
      <c r="J34" s="534"/>
      <c r="K34" s="534"/>
      <c r="L34" s="534">
        <v>15</v>
      </c>
      <c r="M34" s="535">
        <f>H34-I34</f>
        <v>15</v>
      </c>
      <c r="N34" s="538"/>
      <c r="O34" s="539"/>
      <c r="P34" s="195"/>
      <c r="Q34" s="1100">
        <v>1</v>
      </c>
      <c r="R34" s="539"/>
      <c r="S34" s="195"/>
      <c r="T34" s="526"/>
      <c r="U34" s="539"/>
      <c r="V34" s="195"/>
      <c r="W34" s="526"/>
      <c r="X34" s="195"/>
      <c r="AD34" s="127" t="s">
        <v>380</v>
      </c>
      <c r="AF34" s="494">
        <f>SUM(AF30:AF33)</f>
        <v>91</v>
      </c>
      <c r="AG34" s="488" t="b">
        <f t="shared" si="9"/>
        <v>1</v>
      </c>
      <c r="AH34" s="488" t="b">
        <f t="shared" si="9"/>
        <v>1</v>
      </c>
      <c r="AJ34" s="488" t="b">
        <f t="shared" si="9"/>
        <v>0</v>
      </c>
      <c r="AK34" s="488" t="b">
        <f t="shared" si="9"/>
        <v>1</v>
      </c>
      <c r="AM34" s="488" t="b">
        <f t="shared" si="9"/>
        <v>1</v>
      </c>
      <c r="AN34" s="488" t="b">
        <f>ISBLANK(U34)</f>
        <v>1</v>
      </c>
      <c r="AP34" s="488" t="b">
        <f t="shared" si="9"/>
        <v>1</v>
      </c>
      <c r="AQ34" s="488" t="b">
        <f t="shared" si="9"/>
        <v>1</v>
      </c>
    </row>
    <row r="35" spans="1:43" x14ac:dyDescent="0.25">
      <c r="A35" s="543" t="s">
        <v>166</v>
      </c>
      <c r="B35" s="544" t="s">
        <v>42</v>
      </c>
      <c r="C35" s="525"/>
      <c r="D35" s="534"/>
      <c r="E35" s="536"/>
      <c r="F35" s="537"/>
      <c r="G35" s="532">
        <f t="shared" ref="G35:M35" si="10">G36+G37</f>
        <v>7</v>
      </c>
      <c r="H35" s="545">
        <f t="shared" si="10"/>
        <v>210</v>
      </c>
      <c r="I35" s="1093">
        <f t="shared" si="10"/>
        <v>60</v>
      </c>
      <c r="J35" s="546">
        <f t="shared" si="10"/>
        <v>30</v>
      </c>
      <c r="K35" s="546">
        <f t="shared" si="10"/>
        <v>0</v>
      </c>
      <c r="L35" s="546">
        <f t="shared" si="10"/>
        <v>30</v>
      </c>
      <c r="M35" s="547">
        <f t="shared" si="10"/>
        <v>150</v>
      </c>
      <c r="N35" s="527"/>
      <c r="O35" s="528"/>
      <c r="P35" s="531"/>
      <c r="Q35" s="530"/>
      <c r="R35" s="528"/>
      <c r="S35" s="529"/>
      <c r="T35" s="530"/>
      <c r="U35" s="528"/>
      <c r="V35" s="529"/>
      <c r="W35" s="530"/>
      <c r="X35" s="529"/>
      <c r="AD35" s="127" t="s">
        <v>380</v>
      </c>
      <c r="AG35" s="488" t="b">
        <f t="shared" si="9"/>
        <v>1</v>
      </c>
      <c r="AH35" s="488" t="b">
        <f t="shared" si="9"/>
        <v>1</v>
      </c>
      <c r="AJ35" s="488" t="b">
        <f t="shared" si="9"/>
        <v>1</v>
      </c>
      <c r="AK35" s="488" t="b">
        <f t="shared" si="9"/>
        <v>1</v>
      </c>
      <c r="AM35" s="488" t="b">
        <f t="shared" si="9"/>
        <v>1</v>
      </c>
      <c r="AN35" s="488" t="b">
        <f t="shared" si="9"/>
        <v>1</v>
      </c>
      <c r="AP35" s="488" t="b">
        <f t="shared" si="9"/>
        <v>1</v>
      </c>
      <c r="AQ35" s="488" t="b">
        <f t="shared" si="9"/>
        <v>1</v>
      </c>
    </row>
    <row r="36" spans="1:43" ht="26.25" customHeight="1" x14ac:dyDescent="0.25">
      <c r="A36" s="275" t="s">
        <v>306</v>
      </c>
      <c r="B36" s="271" t="s">
        <v>42</v>
      </c>
      <c r="C36" s="260">
        <v>3</v>
      </c>
      <c r="D36" s="182"/>
      <c r="E36" s="182"/>
      <c r="F36" s="261"/>
      <c r="G36" s="922">
        <v>6</v>
      </c>
      <c r="H36" s="314">
        <f t="shared" ref="H36:H39" si="11">G36*30</f>
        <v>180</v>
      </c>
      <c r="I36" s="526">
        <f>J36+K36+L36</f>
        <v>60</v>
      </c>
      <c r="J36" s="896">
        <v>30</v>
      </c>
      <c r="K36" s="896"/>
      <c r="L36" s="896">
        <v>30</v>
      </c>
      <c r="M36" s="195">
        <f t="shared" ref="M36:M39" si="12">H36-I36</f>
        <v>120</v>
      </c>
      <c r="N36" s="193"/>
      <c r="O36" s="390"/>
      <c r="P36" s="192"/>
      <c r="Q36" s="191">
        <v>4</v>
      </c>
      <c r="R36" s="390"/>
      <c r="S36" s="192"/>
      <c r="T36" s="191"/>
      <c r="U36" s="390"/>
      <c r="V36" s="192"/>
      <c r="W36" s="193"/>
      <c r="X36" s="192"/>
      <c r="AD36" s="127" t="s">
        <v>380</v>
      </c>
      <c r="AG36" s="488" t="b">
        <f t="shared" si="9"/>
        <v>1</v>
      </c>
      <c r="AH36" s="488" t="b">
        <f t="shared" si="9"/>
        <v>1</v>
      </c>
      <c r="AJ36" s="488" t="b">
        <f t="shared" si="9"/>
        <v>0</v>
      </c>
      <c r="AK36" s="488" t="b">
        <f t="shared" si="9"/>
        <v>1</v>
      </c>
      <c r="AM36" s="488" t="b">
        <f t="shared" si="9"/>
        <v>1</v>
      </c>
      <c r="AN36" s="488" t="b">
        <f t="shared" si="9"/>
        <v>1</v>
      </c>
      <c r="AP36" s="488" t="b">
        <f t="shared" si="9"/>
        <v>1</v>
      </c>
      <c r="AQ36" s="488" t="b">
        <f t="shared" si="9"/>
        <v>1</v>
      </c>
    </row>
    <row r="37" spans="1:43" x14ac:dyDescent="0.25">
      <c r="A37" s="275" t="s">
        <v>307</v>
      </c>
      <c r="B37" s="271" t="s">
        <v>232</v>
      </c>
      <c r="C37" s="260"/>
      <c r="D37" s="189"/>
      <c r="E37" s="184"/>
      <c r="F37" s="261" t="s">
        <v>174</v>
      </c>
      <c r="G37" s="922">
        <v>1</v>
      </c>
      <c r="H37" s="314">
        <f t="shared" si="11"/>
        <v>30</v>
      </c>
      <c r="I37" s="526"/>
      <c r="J37" s="896"/>
      <c r="K37" s="896"/>
      <c r="L37" s="896"/>
      <c r="M37" s="195">
        <f t="shared" si="12"/>
        <v>30</v>
      </c>
      <c r="N37" s="193"/>
      <c r="O37" s="390"/>
      <c r="P37" s="192"/>
      <c r="Q37" s="191"/>
      <c r="R37" s="923" t="s">
        <v>380</v>
      </c>
      <c r="S37" s="924"/>
      <c r="T37" s="191"/>
      <c r="U37" s="923"/>
      <c r="V37" s="192"/>
      <c r="W37" s="193"/>
      <c r="X37" s="192"/>
      <c r="AD37" s="127" t="s">
        <v>380</v>
      </c>
      <c r="AG37" s="488" t="b">
        <f t="shared" si="9"/>
        <v>1</v>
      </c>
      <c r="AH37" s="488" t="b">
        <f t="shared" si="9"/>
        <v>1</v>
      </c>
      <c r="AJ37" s="488" t="b">
        <f t="shared" si="9"/>
        <v>1</v>
      </c>
      <c r="AK37" s="488" t="b">
        <f t="shared" si="9"/>
        <v>0</v>
      </c>
      <c r="AM37" s="488" t="b">
        <f t="shared" si="9"/>
        <v>1</v>
      </c>
      <c r="AN37" s="488" t="b">
        <f>ISBLANK(U37)</f>
        <v>1</v>
      </c>
      <c r="AP37" s="488" t="b">
        <f t="shared" si="9"/>
        <v>1</v>
      </c>
      <c r="AQ37" s="488" t="b">
        <f t="shared" si="9"/>
        <v>1</v>
      </c>
    </row>
    <row r="38" spans="1:43" x14ac:dyDescent="0.25">
      <c r="A38" s="543" t="s">
        <v>167</v>
      </c>
      <c r="B38" s="544" t="s">
        <v>41</v>
      </c>
      <c r="C38" s="525">
        <v>5</v>
      </c>
      <c r="D38" s="534"/>
      <c r="E38" s="536"/>
      <c r="F38" s="537"/>
      <c r="G38" s="532">
        <v>5</v>
      </c>
      <c r="H38" s="533">
        <f t="shared" si="11"/>
        <v>150</v>
      </c>
      <c r="I38" s="525">
        <f>J38+K38+L38</f>
        <v>60</v>
      </c>
      <c r="J38" s="534">
        <v>30</v>
      </c>
      <c r="K38" s="534"/>
      <c r="L38" s="534">
        <v>30</v>
      </c>
      <c r="M38" s="535">
        <f t="shared" si="12"/>
        <v>90</v>
      </c>
      <c r="N38" s="538"/>
      <c r="O38" s="539"/>
      <c r="P38" s="913"/>
      <c r="Q38" s="526"/>
      <c r="R38" s="539"/>
      <c r="S38" s="195"/>
      <c r="T38" s="526">
        <v>4</v>
      </c>
      <c r="U38" s="539"/>
      <c r="V38" s="195"/>
      <c r="W38" s="526"/>
      <c r="X38" s="195"/>
      <c r="AD38" s="127" t="s">
        <v>380</v>
      </c>
      <c r="AG38" s="488" t="b">
        <f t="shared" si="9"/>
        <v>1</v>
      </c>
      <c r="AH38" s="488" t="b">
        <f t="shared" si="9"/>
        <v>1</v>
      </c>
      <c r="AJ38" s="488" t="b">
        <f t="shared" si="9"/>
        <v>1</v>
      </c>
      <c r="AK38" s="488" t="b">
        <f t="shared" si="9"/>
        <v>1</v>
      </c>
      <c r="AM38" s="488" t="b">
        <f t="shared" si="9"/>
        <v>0</v>
      </c>
      <c r="AN38" s="488" t="b">
        <f t="shared" si="9"/>
        <v>1</v>
      </c>
      <c r="AP38" s="488" t="b">
        <f t="shared" si="9"/>
        <v>1</v>
      </c>
      <c r="AQ38" s="488" t="b">
        <f t="shared" si="9"/>
        <v>1</v>
      </c>
    </row>
    <row r="39" spans="1:43" x14ac:dyDescent="0.25">
      <c r="A39" s="543" t="s">
        <v>168</v>
      </c>
      <c r="B39" s="544" t="s">
        <v>303</v>
      </c>
      <c r="C39" s="525">
        <v>5</v>
      </c>
      <c r="D39" s="534"/>
      <c r="E39" s="536"/>
      <c r="F39" s="537"/>
      <c r="G39" s="532">
        <v>4</v>
      </c>
      <c r="H39" s="533">
        <f t="shared" si="11"/>
        <v>120</v>
      </c>
      <c r="I39" s="525">
        <f>J39+K39+L39</f>
        <v>45</v>
      </c>
      <c r="J39" s="534">
        <v>15</v>
      </c>
      <c r="K39" s="534"/>
      <c r="L39" s="534">
        <v>30</v>
      </c>
      <c r="M39" s="535">
        <f t="shared" si="12"/>
        <v>75</v>
      </c>
      <c r="N39" s="538"/>
      <c r="O39" s="539"/>
      <c r="P39" s="913"/>
      <c r="Q39" s="526"/>
      <c r="R39" s="539"/>
      <c r="S39" s="195"/>
      <c r="T39" s="526">
        <v>3</v>
      </c>
      <c r="U39" s="539"/>
      <c r="V39" s="195"/>
      <c r="W39" s="526"/>
      <c r="X39" s="195"/>
      <c r="AD39" s="127" t="s">
        <v>380</v>
      </c>
      <c r="AG39" s="488" t="b">
        <f t="shared" si="9"/>
        <v>1</v>
      </c>
      <c r="AH39" s="488" t="b">
        <f t="shared" si="9"/>
        <v>1</v>
      </c>
      <c r="AJ39" s="488" t="b">
        <f t="shared" si="9"/>
        <v>1</v>
      </c>
      <c r="AK39" s="488" t="b">
        <f t="shared" si="9"/>
        <v>1</v>
      </c>
      <c r="AM39" s="488" t="b">
        <f t="shared" si="9"/>
        <v>0</v>
      </c>
      <c r="AN39" s="488" t="b">
        <f t="shared" si="9"/>
        <v>1</v>
      </c>
      <c r="AP39" s="488" t="b">
        <f t="shared" si="9"/>
        <v>1</v>
      </c>
      <c r="AQ39" s="488" t="b">
        <f t="shared" si="9"/>
        <v>1</v>
      </c>
    </row>
    <row r="40" spans="1:43" x14ac:dyDescent="0.25">
      <c r="A40" s="543" t="s">
        <v>169</v>
      </c>
      <c r="B40" s="544" t="s">
        <v>230</v>
      </c>
      <c r="C40" s="525"/>
      <c r="D40" s="534"/>
      <c r="E40" s="536"/>
      <c r="F40" s="537"/>
      <c r="G40" s="532">
        <f t="shared" ref="G40:M40" si="13">G41+G42</f>
        <v>6</v>
      </c>
      <c r="H40" s="545">
        <f t="shared" si="13"/>
        <v>180</v>
      </c>
      <c r="I40" s="1093">
        <f t="shared" si="13"/>
        <v>72</v>
      </c>
      <c r="J40" s="546">
        <f t="shared" si="13"/>
        <v>36</v>
      </c>
      <c r="K40" s="546">
        <f t="shared" si="13"/>
        <v>0</v>
      </c>
      <c r="L40" s="546">
        <f t="shared" si="13"/>
        <v>36</v>
      </c>
      <c r="M40" s="547">
        <f t="shared" si="13"/>
        <v>108</v>
      </c>
      <c r="N40" s="527"/>
      <c r="O40" s="528"/>
      <c r="P40" s="531"/>
      <c r="Q40" s="530"/>
      <c r="R40" s="528"/>
      <c r="S40" s="529"/>
      <c r="T40" s="530"/>
      <c r="U40" s="528"/>
      <c r="V40" s="529"/>
      <c r="W40" s="530"/>
      <c r="X40" s="529"/>
      <c r="AG40" s="488" t="b">
        <f t="shared" si="9"/>
        <v>1</v>
      </c>
      <c r="AH40" s="488" t="b">
        <f t="shared" si="9"/>
        <v>1</v>
      </c>
      <c r="AJ40" s="488" t="b">
        <f t="shared" si="9"/>
        <v>1</v>
      </c>
      <c r="AK40" s="488" t="b">
        <f t="shared" si="9"/>
        <v>1</v>
      </c>
      <c r="AM40" s="488" t="b">
        <f t="shared" si="9"/>
        <v>1</v>
      </c>
      <c r="AN40" s="488" t="b">
        <f t="shared" si="9"/>
        <v>1</v>
      </c>
      <c r="AP40" s="488" t="b">
        <f t="shared" si="9"/>
        <v>1</v>
      </c>
      <c r="AQ40" s="488" t="b">
        <f t="shared" si="9"/>
        <v>1</v>
      </c>
    </row>
    <row r="41" spans="1:43" x14ac:dyDescent="0.25">
      <c r="A41" s="275" t="s">
        <v>409</v>
      </c>
      <c r="B41" s="271" t="s">
        <v>230</v>
      </c>
      <c r="C41" s="260">
        <v>4</v>
      </c>
      <c r="D41" s="182"/>
      <c r="E41" s="182"/>
      <c r="F41" s="261"/>
      <c r="G41" s="922">
        <v>5</v>
      </c>
      <c r="H41" s="314">
        <f>G41*30</f>
        <v>150</v>
      </c>
      <c r="I41" s="526">
        <f>J41+K41+L41</f>
        <v>72</v>
      </c>
      <c r="J41" s="896">
        <v>36</v>
      </c>
      <c r="K41" s="896"/>
      <c r="L41" s="896">
        <v>36</v>
      </c>
      <c r="M41" s="195">
        <f>H41-I41</f>
        <v>78</v>
      </c>
      <c r="N41" s="193"/>
      <c r="O41" s="390"/>
      <c r="P41" s="192"/>
      <c r="Q41" s="191"/>
      <c r="R41" s="390">
        <v>4</v>
      </c>
      <c r="S41" s="192">
        <v>4</v>
      </c>
      <c r="T41" s="191"/>
      <c r="U41" s="390"/>
      <c r="V41" s="192"/>
      <c r="W41" s="193"/>
      <c r="X41" s="192"/>
      <c r="AD41" s="127" t="s">
        <v>380</v>
      </c>
      <c r="AG41" s="488" t="b">
        <f t="shared" si="9"/>
        <v>1</v>
      </c>
      <c r="AH41" s="488" t="b">
        <f t="shared" si="9"/>
        <v>1</v>
      </c>
      <c r="AJ41" s="488" t="b">
        <f t="shared" si="9"/>
        <v>1</v>
      </c>
      <c r="AK41" s="488" t="b">
        <f t="shared" si="9"/>
        <v>0</v>
      </c>
      <c r="AM41" s="488" t="b">
        <f t="shared" si="9"/>
        <v>1</v>
      </c>
      <c r="AN41" s="488" t="b">
        <f t="shared" si="9"/>
        <v>1</v>
      </c>
      <c r="AP41" s="488" t="b">
        <f t="shared" si="9"/>
        <v>1</v>
      </c>
      <c r="AQ41" s="488" t="b">
        <f t="shared" si="9"/>
        <v>1</v>
      </c>
    </row>
    <row r="42" spans="1:43" x14ac:dyDescent="0.25">
      <c r="A42" s="275" t="s">
        <v>410</v>
      </c>
      <c r="B42" s="271" t="s">
        <v>249</v>
      </c>
      <c r="C42" s="260"/>
      <c r="D42" s="189"/>
      <c r="E42" s="184"/>
      <c r="F42" s="261" t="s">
        <v>178</v>
      </c>
      <c r="G42" s="922">
        <v>1</v>
      </c>
      <c r="H42" s="314">
        <f>G42*30</f>
        <v>30</v>
      </c>
      <c r="I42" s="526"/>
      <c r="J42" s="896"/>
      <c r="K42" s="896"/>
      <c r="L42" s="896"/>
      <c r="M42" s="195">
        <f>H42-I42</f>
        <v>30</v>
      </c>
      <c r="N42" s="193"/>
      <c r="O42" s="390"/>
      <c r="P42" s="192"/>
      <c r="Q42" s="191"/>
      <c r="R42" s="390"/>
      <c r="S42" s="924"/>
      <c r="T42" s="191" t="s">
        <v>405</v>
      </c>
      <c r="U42" s="390"/>
      <c r="V42" s="192"/>
      <c r="W42" s="193"/>
      <c r="X42" s="192"/>
      <c r="AD42" s="127" t="s">
        <v>380</v>
      </c>
      <c r="AG42" s="488" t="b">
        <f t="shared" si="9"/>
        <v>1</v>
      </c>
      <c r="AH42" s="488" t="b">
        <f t="shared" si="9"/>
        <v>1</v>
      </c>
      <c r="AJ42" s="488" t="b">
        <f t="shared" si="9"/>
        <v>1</v>
      </c>
      <c r="AK42" s="488" t="b">
        <f t="shared" si="9"/>
        <v>1</v>
      </c>
      <c r="AM42" s="488" t="b">
        <f t="shared" si="9"/>
        <v>0</v>
      </c>
      <c r="AN42" s="488" t="b">
        <f t="shared" si="9"/>
        <v>1</v>
      </c>
      <c r="AP42" s="488" t="b">
        <f t="shared" si="9"/>
        <v>1</v>
      </c>
      <c r="AQ42" s="488" t="b">
        <f t="shared" si="9"/>
        <v>1</v>
      </c>
    </row>
    <row r="43" spans="1:43" x14ac:dyDescent="0.25">
      <c r="A43" s="543" t="s">
        <v>170</v>
      </c>
      <c r="B43" s="544" t="s">
        <v>231</v>
      </c>
      <c r="C43" s="525"/>
      <c r="D43" s="534"/>
      <c r="E43" s="536"/>
      <c r="F43" s="537"/>
      <c r="G43" s="532">
        <f t="shared" ref="G43:M43" si="14">G44+G45</f>
        <v>6</v>
      </c>
      <c r="H43" s="545">
        <f t="shared" si="14"/>
        <v>180</v>
      </c>
      <c r="I43" s="1093">
        <f t="shared" si="14"/>
        <v>72</v>
      </c>
      <c r="J43" s="546">
        <f t="shared" si="14"/>
        <v>36</v>
      </c>
      <c r="K43" s="546">
        <f t="shared" si="14"/>
        <v>0</v>
      </c>
      <c r="L43" s="546">
        <f t="shared" si="14"/>
        <v>36</v>
      </c>
      <c r="M43" s="547">
        <f t="shared" si="14"/>
        <v>108</v>
      </c>
      <c r="N43" s="527"/>
      <c r="O43" s="528"/>
      <c r="P43" s="531"/>
      <c r="Q43" s="530"/>
      <c r="R43" s="528"/>
      <c r="S43" s="529"/>
      <c r="T43" s="530"/>
      <c r="U43" s="528"/>
      <c r="V43" s="529"/>
      <c r="W43" s="530"/>
      <c r="X43" s="529"/>
      <c r="AG43" s="488" t="b">
        <f>ISBLANK(N43)</f>
        <v>1</v>
      </c>
      <c r="AH43" s="488" t="b">
        <f t="shared" si="9"/>
        <v>1</v>
      </c>
      <c r="AJ43" s="488" t="b">
        <f t="shared" si="9"/>
        <v>1</v>
      </c>
      <c r="AK43" s="488" t="b">
        <f t="shared" si="9"/>
        <v>1</v>
      </c>
      <c r="AM43" s="488" t="b">
        <f t="shared" si="9"/>
        <v>1</v>
      </c>
      <c r="AN43" s="488" t="b">
        <f t="shared" si="9"/>
        <v>1</v>
      </c>
      <c r="AP43" s="488" t="b">
        <f t="shared" si="9"/>
        <v>1</v>
      </c>
      <c r="AQ43" s="488" t="b">
        <f t="shared" si="9"/>
        <v>1</v>
      </c>
    </row>
    <row r="44" spans="1:43" x14ac:dyDescent="0.25">
      <c r="A44" s="275" t="s">
        <v>411</v>
      </c>
      <c r="B44" s="271" t="s">
        <v>231</v>
      </c>
      <c r="C44" s="260">
        <v>6</v>
      </c>
      <c r="D44" s="182"/>
      <c r="E44" s="182"/>
      <c r="F44" s="261"/>
      <c r="G44" s="922">
        <v>5</v>
      </c>
      <c r="H44" s="314">
        <f t="shared" ref="H44:H53" si="15">G44*30</f>
        <v>150</v>
      </c>
      <c r="I44" s="526">
        <f t="shared" ref="I44:I53" si="16">J44+K44+L44</f>
        <v>72</v>
      </c>
      <c r="J44" s="896">
        <v>36</v>
      </c>
      <c r="K44" s="896"/>
      <c r="L44" s="896">
        <v>36</v>
      </c>
      <c r="M44" s="195">
        <f t="shared" ref="M44:M53" si="17">H44-I44</f>
        <v>78</v>
      </c>
      <c r="N44" s="193"/>
      <c r="O44" s="390"/>
      <c r="P44" s="192"/>
      <c r="Q44" s="191"/>
      <c r="R44" s="390"/>
      <c r="S44" s="192"/>
      <c r="T44" s="191"/>
      <c r="U44" s="390">
        <v>4</v>
      </c>
      <c r="V44" s="192">
        <v>4</v>
      </c>
      <c r="W44" s="193"/>
      <c r="X44" s="192"/>
      <c r="AD44" s="127" t="s">
        <v>380</v>
      </c>
      <c r="AG44" s="488" t="b">
        <f t="shared" si="9"/>
        <v>1</v>
      </c>
      <c r="AH44" s="488" t="b">
        <f t="shared" si="9"/>
        <v>1</v>
      </c>
      <c r="AJ44" s="488" t="b">
        <f t="shared" si="9"/>
        <v>1</v>
      </c>
      <c r="AK44" s="488" t="b">
        <f t="shared" si="9"/>
        <v>1</v>
      </c>
      <c r="AM44" s="488" t="b">
        <f t="shared" si="9"/>
        <v>1</v>
      </c>
      <c r="AN44" s="488" t="b">
        <f t="shared" si="9"/>
        <v>0</v>
      </c>
      <c r="AP44" s="488" t="b">
        <f t="shared" si="9"/>
        <v>1</v>
      </c>
      <c r="AQ44" s="488" t="b">
        <f t="shared" si="9"/>
        <v>1</v>
      </c>
    </row>
    <row r="45" spans="1:43" ht="31.5" x14ac:dyDescent="0.25">
      <c r="A45" s="275" t="s">
        <v>412</v>
      </c>
      <c r="B45" s="271" t="s">
        <v>233</v>
      </c>
      <c r="C45" s="260"/>
      <c r="D45" s="189"/>
      <c r="E45" s="184"/>
      <c r="F45" s="261" t="s">
        <v>184</v>
      </c>
      <c r="G45" s="922">
        <v>1</v>
      </c>
      <c r="H45" s="314">
        <f t="shared" si="15"/>
        <v>30</v>
      </c>
      <c r="I45" s="526">
        <f t="shared" si="16"/>
        <v>0</v>
      </c>
      <c r="J45" s="896"/>
      <c r="K45" s="896"/>
      <c r="L45" s="896"/>
      <c r="M45" s="195">
        <f t="shared" si="17"/>
        <v>30</v>
      </c>
      <c r="N45" s="193"/>
      <c r="O45" s="390"/>
      <c r="P45" s="192"/>
      <c r="Q45" s="191"/>
      <c r="R45" s="390"/>
      <c r="S45" s="924"/>
      <c r="T45" s="191"/>
      <c r="U45" s="390"/>
      <c r="V45" s="192"/>
      <c r="W45" s="193" t="s">
        <v>405</v>
      </c>
      <c r="X45" s="192"/>
      <c r="AD45" s="127" t="s">
        <v>380</v>
      </c>
      <c r="AG45" s="488" t="b">
        <f t="shared" si="9"/>
        <v>1</v>
      </c>
      <c r="AH45" s="488" t="b">
        <f t="shared" si="9"/>
        <v>1</v>
      </c>
      <c r="AJ45" s="488" t="b">
        <f t="shared" si="9"/>
        <v>1</v>
      </c>
      <c r="AK45" s="488" t="b">
        <f t="shared" si="9"/>
        <v>1</v>
      </c>
      <c r="AM45" s="488" t="b">
        <f t="shared" si="9"/>
        <v>1</v>
      </c>
      <c r="AN45" s="488" t="b">
        <f t="shared" si="9"/>
        <v>1</v>
      </c>
      <c r="AP45" s="488" t="b">
        <f t="shared" si="9"/>
        <v>0</v>
      </c>
      <c r="AQ45" s="488" t="b">
        <f t="shared" si="9"/>
        <v>1</v>
      </c>
    </row>
    <row r="46" spans="1:43" x14ac:dyDescent="0.25">
      <c r="A46" s="925" t="s">
        <v>171</v>
      </c>
      <c r="B46" s="921" t="s">
        <v>239</v>
      </c>
      <c r="C46" s="540">
        <v>7</v>
      </c>
      <c r="D46" s="534"/>
      <c r="E46" s="534"/>
      <c r="F46" s="535"/>
      <c r="G46" s="541">
        <v>7</v>
      </c>
      <c r="H46" s="533">
        <f t="shared" si="15"/>
        <v>210</v>
      </c>
      <c r="I46" s="525">
        <f t="shared" si="16"/>
        <v>75</v>
      </c>
      <c r="J46" s="926">
        <v>45</v>
      </c>
      <c r="K46" s="926"/>
      <c r="L46" s="926">
        <v>30</v>
      </c>
      <c r="M46" s="535">
        <f t="shared" si="17"/>
        <v>135</v>
      </c>
      <c r="N46" s="527"/>
      <c r="O46" s="528"/>
      <c r="P46" s="529"/>
      <c r="Q46" s="530"/>
      <c r="R46" s="528"/>
      <c r="S46" s="529"/>
      <c r="T46" s="530"/>
      <c r="U46" s="528"/>
      <c r="V46" s="529"/>
      <c r="W46" s="927">
        <v>5</v>
      </c>
      <c r="X46" s="529"/>
      <c r="AD46" s="127" t="s">
        <v>380</v>
      </c>
      <c r="AG46" s="488" t="b">
        <f t="shared" si="9"/>
        <v>1</v>
      </c>
      <c r="AH46" s="488" t="b">
        <f t="shared" si="9"/>
        <v>1</v>
      </c>
      <c r="AJ46" s="488" t="b">
        <f t="shared" si="9"/>
        <v>1</v>
      </c>
      <c r="AK46" s="488" t="b">
        <f t="shared" si="9"/>
        <v>1</v>
      </c>
      <c r="AM46" s="488" t="b">
        <f t="shared" si="9"/>
        <v>1</v>
      </c>
      <c r="AN46" s="488" t="b">
        <f t="shared" si="9"/>
        <v>1</v>
      </c>
      <c r="AP46" s="488" t="b">
        <f t="shared" si="9"/>
        <v>0</v>
      </c>
      <c r="AQ46" s="488" t="b">
        <f t="shared" si="9"/>
        <v>1</v>
      </c>
    </row>
    <row r="47" spans="1:43" ht="32.25" thickBot="1" x14ac:dyDescent="0.3">
      <c r="A47" s="925" t="s">
        <v>267</v>
      </c>
      <c r="B47" s="921" t="s">
        <v>277</v>
      </c>
      <c r="C47" s="540">
        <v>8</v>
      </c>
      <c r="D47" s="534"/>
      <c r="E47" s="534"/>
      <c r="F47" s="535"/>
      <c r="G47" s="541">
        <v>6</v>
      </c>
      <c r="H47" s="533">
        <f t="shared" si="15"/>
        <v>180</v>
      </c>
      <c r="I47" s="548">
        <f t="shared" si="16"/>
        <v>65</v>
      </c>
      <c r="J47" s="928">
        <v>26</v>
      </c>
      <c r="K47" s="928"/>
      <c r="L47" s="928">
        <v>39</v>
      </c>
      <c r="M47" s="929">
        <f t="shared" si="17"/>
        <v>115</v>
      </c>
      <c r="N47" s="930"/>
      <c r="O47" s="931"/>
      <c r="P47" s="932"/>
      <c r="Q47" s="933"/>
      <c r="R47" s="931"/>
      <c r="S47" s="932"/>
      <c r="T47" s="933"/>
      <c r="U47" s="931"/>
      <c r="V47" s="932"/>
      <c r="W47" s="933"/>
      <c r="X47" s="932">
        <v>5</v>
      </c>
      <c r="AD47" s="127" t="s">
        <v>380</v>
      </c>
      <c r="AG47" s="488" t="b">
        <f t="shared" si="9"/>
        <v>1</v>
      </c>
      <c r="AH47" s="488" t="b">
        <f t="shared" si="9"/>
        <v>1</v>
      </c>
      <c r="AJ47" s="488" t="b">
        <f t="shared" si="9"/>
        <v>1</v>
      </c>
      <c r="AK47" s="488" t="b">
        <f t="shared" si="9"/>
        <v>1</v>
      </c>
      <c r="AM47" s="488" t="b">
        <f t="shared" si="9"/>
        <v>1</v>
      </c>
      <c r="AN47" s="488" t="b">
        <f t="shared" si="9"/>
        <v>1</v>
      </c>
      <c r="AP47" s="488" t="b">
        <f t="shared" si="9"/>
        <v>1</v>
      </c>
      <c r="AQ47" s="488" t="b">
        <f t="shared" si="9"/>
        <v>0</v>
      </c>
    </row>
    <row r="48" spans="1:43" ht="16.5" thickBot="1" x14ac:dyDescent="0.3">
      <c r="A48" s="925" t="s">
        <v>274</v>
      </c>
      <c r="B48" s="934" t="s">
        <v>132</v>
      </c>
      <c r="C48" s="540">
        <v>5</v>
      </c>
      <c r="D48" s="534"/>
      <c r="E48" s="534"/>
      <c r="F48" s="535"/>
      <c r="G48" s="541">
        <v>4</v>
      </c>
      <c r="H48" s="533">
        <f t="shared" si="15"/>
        <v>120</v>
      </c>
      <c r="I48" s="548">
        <f t="shared" si="16"/>
        <v>45</v>
      </c>
      <c r="J48" s="549">
        <v>15</v>
      </c>
      <c r="K48" s="549"/>
      <c r="L48" s="549">
        <v>30</v>
      </c>
      <c r="M48" s="550">
        <f t="shared" si="17"/>
        <v>75</v>
      </c>
      <c r="N48" s="527"/>
      <c r="O48" s="528"/>
      <c r="P48" s="529"/>
      <c r="Q48" s="530"/>
      <c r="R48" s="528"/>
      <c r="S48" s="529"/>
      <c r="T48" s="530">
        <v>3</v>
      </c>
      <c r="U48" s="528"/>
      <c r="V48" s="529"/>
      <c r="W48" s="530"/>
      <c r="X48" s="529"/>
      <c r="AD48" s="127" t="s">
        <v>380</v>
      </c>
      <c r="AG48" s="488" t="b">
        <f t="shared" si="9"/>
        <v>1</v>
      </c>
      <c r="AH48" s="488" t="b">
        <f t="shared" si="9"/>
        <v>1</v>
      </c>
      <c r="AJ48" s="488" t="b">
        <f t="shared" si="9"/>
        <v>1</v>
      </c>
      <c r="AK48" s="488" t="b">
        <f t="shared" si="9"/>
        <v>1</v>
      </c>
      <c r="AM48" s="488" t="b">
        <f t="shared" si="9"/>
        <v>0</v>
      </c>
      <c r="AN48" s="488" t="b">
        <f t="shared" si="9"/>
        <v>1</v>
      </c>
      <c r="AP48" s="488" t="b">
        <f t="shared" si="9"/>
        <v>1</v>
      </c>
      <c r="AQ48" s="488" t="b">
        <f t="shared" si="9"/>
        <v>1</v>
      </c>
    </row>
    <row r="49" spans="1:44" ht="32.25" thickBot="1" x14ac:dyDescent="0.3">
      <c r="A49" s="925" t="s">
        <v>275</v>
      </c>
      <c r="B49" s="935" t="s">
        <v>287</v>
      </c>
      <c r="C49" s="540">
        <v>6</v>
      </c>
      <c r="D49" s="534"/>
      <c r="E49" s="534"/>
      <c r="F49" s="535"/>
      <c r="G49" s="541">
        <v>5</v>
      </c>
      <c r="H49" s="533">
        <f t="shared" si="15"/>
        <v>150</v>
      </c>
      <c r="I49" s="548">
        <f t="shared" si="16"/>
        <v>54</v>
      </c>
      <c r="J49" s="549">
        <v>18</v>
      </c>
      <c r="K49" s="549"/>
      <c r="L49" s="549">
        <v>36</v>
      </c>
      <c r="M49" s="550">
        <f t="shared" si="17"/>
        <v>96</v>
      </c>
      <c r="N49" s="527"/>
      <c r="O49" s="528"/>
      <c r="P49" s="529"/>
      <c r="Q49" s="530"/>
      <c r="R49" s="528"/>
      <c r="S49" s="529"/>
      <c r="T49" s="530"/>
      <c r="U49" s="528">
        <v>3</v>
      </c>
      <c r="V49" s="529">
        <v>3</v>
      </c>
      <c r="W49" s="530"/>
      <c r="X49" s="529"/>
      <c r="AD49" s="127" t="s">
        <v>380</v>
      </c>
      <c r="AG49" s="488" t="b">
        <f t="shared" si="9"/>
        <v>1</v>
      </c>
      <c r="AH49" s="488" t="b">
        <f t="shared" si="9"/>
        <v>1</v>
      </c>
      <c r="AJ49" s="488" t="b">
        <f t="shared" si="9"/>
        <v>1</v>
      </c>
      <c r="AK49" s="488" t="b">
        <f t="shared" si="9"/>
        <v>1</v>
      </c>
      <c r="AM49" s="488" t="b">
        <f t="shared" si="9"/>
        <v>1</v>
      </c>
      <c r="AN49" s="488" t="b">
        <f t="shared" si="9"/>
        <v>0</v>
      </c>
      <c r="AP49" s="488" t="b">
        <f t="shared" si="9"/>
        <v>1</v>
      </c>
      <c r="AQ49" s="488" t="b">
        <f t="shared" si="9"/>
        <v>1</v>
      </c>
    </row>
    <row r="50" spans="1:44" ht="16.5" thickBot="1" x14ac:dyDescent="0.3">
      <c r="A50" s="925" t="s">
        <v>413</v>
      </c>
      <c r="B50" s="935" t="s">
        <v>236</v>
      </c>
      <c r="C50" s="540"/>
      <c r="D50" s="534">
        <v>5</v>
      </c>
      <c r="E50" s="534"/>
      <c r="F50" s="535"/>
      <c r="G50" s="541">
        <v>4</v>
      </c>
      <c r="H50" s="533">
        <f t="shared" si="15"/>
        <v>120</v>
      </c>
      <c r="I50" s="548">
        <f t="shared" si="16"/>
        <v>60</v>
      </c>
      <c r="J50" s="549">
        <v>30</v>
      </c>
      <c r="K50" s="549"/>
      <c r="L50" s="549">
        <v>30</v>
      </c>
      <c r="M50" s="550">
        <f t="shared" si="17"/>
        <v>60</v>
      </c>
      <c r="N50" s="527"/>
      <c r="O50" s="528"/>
      <c r="P50" s="529"/>
      <c r="Q50" s="530"/>
      <c r="R50" s="528"/>
      <c r="S50" s="529"/>
      <c r="T50" s="530">
        <v>4</v>
      </c>
      <c r="U50" s="528"/>
      <c r="V50" s="529"/>
      <c r="W50" s="530"/>
      <c r="X50" s="529"/>
      <c r="AD50" s="127" t="s">
        <v>380</v>
      </c>
      <c r="AG50" s="488" t="b">
        <f t="shared" si="9"/>
        <v>1</v>
      </c>
      <c r="AH50" s="488" t="b">
        <f t="shared" si="9"/>
        <v>1</v>
      </c>
      <c r="AJ50" s="488" t="b">
        <f t="shared" si="9"/>
        <v>1</v>
      </c>
      <c r="AK50" s="488" t="b">
        <f t="shared" si="9"/>
        <v>1</v>
      </c>
      <c r="AM50" s="488" t="b">
        <f t="shared" si="9"/>
        <v>0</v>
      </c>
      <c r="AN50" s="488" t="b">
        <f t="shared" si="9"/>
        <v>1</v>
      </c>
      <c r="AP50" s="488" t="b">
        <f t="shared" si="9"/>
        <v>1</v>
      </c>
      <c r="AQ50" s="488" t="b">
        <f t="shared" si="9"/>
        <v>1</v>
      </c>
    </row>
    <row r="51" spans="1:44" ht="16.5" thickBot="1" x14ac:dyDescent="0.3">
      <c r="A51" s="925" t="s">
        <v>276</v>
      </c>
      <c r="B51" s="935" t="s">
        <v>387</v>
      </c>
      <c r="C51" s="540">
        <v>6</v>
      </c>
      <c r="D51" s="534"/>
      <c r="E51" s="534"/>
      <c r="F51" s="535"/>
      <c r="G51" s="541">
        <v>5</v>
      </c>
      <c r="H51" s="533">
        <f t="shared" si="15"/>
        <v>150</v>
      </c>
      <c r="I51" s="548">
        <f t="shared" si="16"/>
        <v>54</v>
      </c>
      <c r="J51" s="549">
        <v>18</v>
      </c>
      <c r="K51" s="549"/>
      <c r="L51" s="549">
        <v>36</v>
      </c>
      <c r="M51" s="550">
        <f t="shared" si="17"/>
        <v>96</v>
      </c>
      <c r="N51" s="527"/>
      <c r="O51" s="528"/>
      <c r="P51" s="529"/>
      <c r="Q51" s="530"/>
      <c r="R51" s="528"/>
      <c r="S51" s="529"/>
      <c r="T51" s="530"/>
      <c r="U51" s="528">
        <v>3</v>
      </c>
      <c r="V51" s="529">
        <v>3</v>
      </c>
      <c r="W51" s="530"/>
      <c r="X51" s="529"/>
      <c r="AD51" s="127" t="s">
        <v>380</v>
      </c>
      <c r="AG51" s="488" t="b">
        <f t="shared" si="9"/>
        <v>1</v>
      </c>
      <c r="AH51" s="488" t="b">
        <f t="shared" si="9"/>
        <v>1</v>
      </c>
      <c r="AJ51" s="488" t="b">
        <f t="shared" si="9"/>
        <v>1</v>
      </c>
      <c r="AK51" s="488" t="b">
        <f t="shared" si="9"/>
        <v>1</v>
      </c>
      <c r="AM51" s="488" t="b">
        <f t="shared" si="9"/>
        <v>1</v>
      </c>
      <c r="AN51" s="488" t="b">
        <f t="shared" si="9"/>
        <v>0</v>
      </c>
      <c r="AP51" s="488" t="b">
        <f t="shared" si="9"/>
        <v>1</v>
      </c>
      <c r="AQ51" s="488" t="b">
        <f t="shared" si="9"/>
        <v>1</v>
      </c>
    </row>
    <row r="52" spans="1:44" ht="16.5" thickBot="1" x14ac:dyDescent="0.3">
      <c r="A52" s="543" t="s">
        <v>414</v>
      </c>
      <c r="B52" s="936" t="s">
        <v>283</v>
      </c>
      <c r="C52" s="540"/>
      <c r="D52" s="534">
        <v>7</v>
      </c>
      <c r="E52" s="534"/>
      <c r="F52" s="535"/>
      <c r="G52" s="541">
        <v>5</v>
      </c>
      <c r="H52" s="533">
        <f t="shared" si="15"/>
        <v>150</v>
      </c>
      <c r="I52" s="857">
        <f t="shared" si="16"/>
        <v>45</v>
      </c>
      <c r="J52" s="858">
        <v>15</v>
      </c>
      <c r="K52" s="858"/>
      <c r="L52" s="858">
        <v>30</v>
      </c>
      <c r="M52" s="859">
        <f t="shared" si="17"/>
        <v>105</v>
      </c>
      <c r="N52" s="860"/>
      <c r="O52" s="861"/>
      <c r="P52" s="862"/>
      <c r="Q52" s="863"/>
      <c r="R52" s="861"/>
      <c r="S52" s="862"/>
      <c r="T52" s="863"/>
      <c r="U52" s="861"/>
      <c r="V52" s="862"/>
      <c r="W52" s="863">
        <v>3</v>
      </c>
      <c r="X52" s="529"/>
      <c r="AG52" s="488" t="b">
        <f t="shared" si="9"/>
        <v>1</v>
      </c>
      <c r="AH52" s="488" t="b">
        <f t="shared" si="9"/>
        <v>1</v>
      </c>
      <c r="AJ52" s="488" t="b">
        <f t="shared" si="9"/>
        <v>1</v>
      </c>
      <c r="AK52" s="488" t="b">
        <f t="shared" si="9"/>
        <v>1</v>
      </c>
      <c r="AM52" s="488" t="b">
        <f t="shared" si="9"/>
        <v>1</v>
      </c>
      <c r="AN52" s="488" t="b">
        <f t="shared" si="9"/>
        <v>1</v>
      </c>
      <c r="AP52" s="488" t="b">
        <f t="shared" si="9"/>
        <v>0</v>
      </c>
      <c r="AQ52" s="488" t="b">
        <f t="shared" si="9"/>
        <v>1</v>
      </c>
    </row>
    <row r="53" spans="1:44" ht="16.5" thickBot="1" x14ac:dyDescent="0.3">
      <c r="A53" s="543" t="s">
        <v>458</v>
      </c>
      <c r="B53" s="936" t="s">
        <v>442</v>
      </c>
      <c r="C53" s="540">
        <v>7</v>
      </c>
      <c r="D53" s="534"/>
      <c r="E53" s="534"/>
      <c r="F53" s="535"/>
      <c r="G53" s="541">
        <v>5</v>
      </c>
      <c r="H53" s="533">
        <f t="shared" si="15"/>
        <v>150</v>
      </c>
      <c r="I53" s="548">
        <f t="shared" si="16"/>
        <v>60</v>
      </c>
      <c r="J53" s="549">
        <v>30</v>
      </c>
      <c r="K53" s="549"/>
      <c r="L53" s="549">
        <v>30</v>
      </c>
      <c r="M53" s="550">
        <f t="shared" si="17"/>
        <v>90</v>
      </c>
      <c r="N53" s="538"/>
      <c r="O53" s="539"/>
      <c r="P53" s="195"/>
      <c r="Q53" s="526"/>
      <c r="R53" s="539"/>
      <c r="S53" s="195"/>
      <c r="T53" s="526"/>
      <c r="U53" s="539"/>
      <c r="V53" s="195"/>
      <c r="W53" s="526">
        <v>4</v>
      </c>
      <c r="X53" s="529"/>
      <c r="AG53" s="488" t="b">
        <f t="shared" ref="AG53:AH53" si="18">ISBLANK(N53)</f>
        <v>1</v>
      </c>
      <c r="AH53" s="488" t="b">
        <f t="shared" si="18"/>
        <v>1</v>
      </c>
      <c r="AJ53" s="488" t="b">
        <f t="shared" ref="AJ53:AK53" si="19">ISBLANK(Q53)</f>
        <v>1</v>
      </c>
      <c r="AK53" s="488" t="b">
        <f t="shared" si="19"/>
        <v>1</v>
      </c>
      <c r="AM53" s="488" t="b">
        <f t="shared" ref="AM53:AN53" si="20">ISBLANK(T53)</f>
        <v>1</v>
      </c>
      <c r="AN53" s="488" t="b">
        <f t="shared" si="20"/>
        <v>1</v>
      </c>
      <c r="AP53" s="488" t="b">
        <f t="shared" ref="AP53:AQ53" si="21">ISBLANK(W53)</f>
        <v>0</v>
      </c>
      <c r="AQ53" s="488" t="b">
        <f t="shared" si="21"/>
        <v>1</v>
      </c>
    </row>
    <row r="54" spans="1:44" ht="16.5" thickBot="1" x14ac:dyDescent="0.3">
      <c r="A54" s="1474" t="s">
        <v>186</v>
      </c>
      <c r="B54" s="1479"/>
      <c r="C54" s="1479"/>
      <c r="D54" s="1479"/>
      <c r="E54" s="1479"/>
      <c r="F54" s="1448"/>
      <c r="G54" s="551">
        <f>SUM(G30:G53)-G36-G37-G41-G42-G44-G45</f>
        <v>91</v>
      </c>
      <c r="H54" s="552">
        <f>SUM(H30:H53)-H36-H37-H41-H42-H44-H45</f>
        <v>2730</v>
      </c>
      <c r="I54" s="552">
        <f t="shared" ref="I54:M54" si="22">SUM(I30:I52)-I36-I37-I41-I42-I44-I45</f>
        <v>986</v>
      </c>
      <c r="J54" s="552">
        <f t="shared" si="22"/>
        <v>446</v>
      </c>
      <c r="K54" s="552">
        <f t="shared" si="22"/>
        <v>0</v>
      </c>
      <c r="L54" s="552">
        <f t="shared" si="22"/>
        <v>540</v>
      </c>
      <c r="M54" s="552">
        <f t="shared" si="22"/>
        <v>1594</v>
      </c>
      <c r="N54" s="552">
        <f>SUM(N30:N53)</f>
        <v>0</v>
      </c>
      <c r="O54" s="552">
        <f t="shared" ref="O54:X54" si="23">SUM(O30:O53)</f>
        <v>4</v>
      </c>
      <c r="P54" s="552">
        <f t="shared" si="23"/>
        <v>4</v>
      </c>
      <c r="Q54" s="552">
        <f t="shared" si="23"/>
        <v>9</v>
      </c>
      <c r="R54" s="552">
        <f t="shared" si="23"/>
        <v>8</v>
      </c>
      <c r="S54" s="552">
        <f t="shared" si="23"/>
        <v>8</v>
      </c>
      <c r="T54" s="552">
        <f t="shared" si="23"/>
        <v>18</v>
      </c>
      <c r="U54" s="552">
        <f t="shared" si="23"/>
        <v>10</v>
      </c>
      <c r="V54" s="552">
        <f t="shared" si="23"/>
        <v>10</v>
      </c>
      <c r="W54" s="552">
        <f t="shared" si="23"/>
        <v>12</v>
      </c>
      <c r="X54" s="552">
        <f t="shared" si="23"/>
        <v>5</v>
      </c>
      <c r="Y54" s="885">
        <f t="shared" ref="Y54:AC54" si="24">SUM(Y30:Y47)</f>
        <v>0</v>
      </c>
      <c r="Z54" s="552">
        <f t="shared" si="24"/>
        <v>0</v>
      </c>
      <c r="AA54" s="552">
        <f t="shared" si="24"/>
        <v>0</v>
      </c>
      <c r="AB54" s="552">
        <f t="shared" si="24"/>
        <v>0</v>
      </c>
      <c r="AC54" s="552">
        <f t="shared" si="24"/>
        <v>0</v>
      </c>
      <c r="AD54" s="75">
        <f>30*G54</f>
        <v>2730</v>
      </c>
      <c r="AG54" s="493">
        <f>SUMIF(AG30:AG53,FALSE,$G30:$G53)</f>
        <v>0</v>
      </c>
      <c r="AH54" s="493">
        <f t="shared" ref="AH54:AQ54" si="25">SUMIF(AH30:AH53,FALSE,$G30:$G53)</f>
        <v>6</v>
      </c>
      <c r="AI54" s="493">
        <f t="shared" si="25"/>
        <v>0</v>
      </c>
      <c r="AJ54" s="493">
        <f t="shared" si="25"/>
        <v>12</v>
      </c>
      <c r="AK54" s="493">
        <f t="shared" si="25"/>
        <v>12</v>
      </c>
      <c r="AL54" s="493">
        <f t="shared" si="25"/>
        <v>0</v>
      </c>
      <c r="AM54" s="493">
        <f t="shared" si="25"/>
        <v>22</v>
      </c>
      <c r="AN54" s="493">
        <f t="shared" si="25"/>
        <v>15</v>
      </c>
      <c r="AO54" s="493">
        <f t="shared" si="25"/>
        <v>0</v>
      </c>
      <c r="AP54" s="493">
        <f t="shared" si="25"/>
        <v>18</v>
      </c>
      <c r="AQ54" s="493">
        <f t="shared" si="25"/>
        <v>6</v>
      </c>
      <c r="AR54" s="494">
        <f>SUM(AG54:AQ54)</f>
        <v>91</v>
      </c>
    </row>
    <row r="55" spans="1:44" ht="16.5" thickBot="1" x14ac:dyDescent="0.3">
      <c r="A55" s="1506" t="s">
        <v>187</v>
      </c>
      <c r="B55" s="1507"/>
      <c r="C55" s="1507"/>
      <c r="D55" s="1507"/>
      <c r="E55" s="1507"/>
      <c r="F55" s="1507"/>
      <c r="G55" s="1507"/>
      <c r="H55" s="1507"/>
      <c r="I55" s="1508"/>
      <c r="J55" s="1508"/>
      <c r="K55" s="1508"/>
      <c r="L55" s="1508"/>
      <c r="M55" s="1508"/>
      <c r="N55" s="1507"/>
      <c r="O55" s="1507"/>
      <c r="P55" s="1507"/>
      <c r="Q55" s="1507"/>
      <c r="R55" s="1507"/>
      <c r="S55" s="1507"/>
      <c r="T55" s="1507"/>
      <c r="U55" s="1507"/>
      <c r="V55" s="1507"/>
      <c r="W55" s="1507"/>
      <c r="X55" s="1509"/>
      <c r="AE55" s="127" t="s">
        <v>390</v>
      </c>
    </row>
    <row r="56" spans="1:44" s="75" customFormat="1" ht="16.5" thickBot="1" x14ac:dyDescent="0.3">
      <c r="A56" s="1092" t="s">
        <v>415</v>
      </c>
      <c r="B56" s="937" t="s">
        <v>223</v>
      </c>
      <c r="C56" s="43"/>
      <c r="D56" s="44">
        <v>2</v>
      </c>
      <c r="E56" s="44"/>
      <c r="F56" s="938"/>
      <c r="G56" s="939">
        <v>3</v>
      </c>
      <c r="H56" s="940">
        <f>G56*30</f>
        <v>90</v>
      </c>
      <c r="I56" s="268">
        <v>0</v>
      </c>
      <c r="J56" s="941"/>
      <c r="K56" s="941"/>
      <c r="L56" s="941"/>
      <c r="M56" s="256">
        <f>H56-I56</f>
        <v>90</v>
      </c>
      <c r="N56" s="942"/>
      <c r="O56" s="943"/>
      <c r="P56" s="553"/>
      <c r="Q56" s="944"/>
      <c r="R56" s="945"/>
      <c r="S56" s="553"/>
      <c r="T56" s="944"/>
      <c r="U56" s="945"/>
      <c r="V56" s="553"/>
      <c r="W56" s="944"/>
      <c r="X56" s="553"/>
      <c r="AE56" s="89" t="s">
        <v>98</v>
      </c>
      <c r="AF56" s="495">
        <f>G56</f>
        <v>3</v>
      </c>
      <c r="AG56" s="486"/>
      <c r="AH56" s="486"/>
      <c r="AI56" s="486"/>
      <c r="AJ56" s="486"/>
      <c r="AK56" s="486"/>
      <c r="AL56" s="486"/>
      <c r="AM56" s="486"/>
      <c r="AN56" s="486"/>
      <c r="AO56" s="486"/>
      <c r="AP56" s="486"/>
      <c r="AQ56" s="486"/>
    </row>
    <row r="57" spans="1:44" s="75" customFormat="1" ht="16.5" thickBot="1" x14ac:dyDescent="0.3">
      <c r="A57" s="1092" t="s">
        <v>416</v>
      </c>
      <c r="B57" s="946" t="s">
        <v>269</v>
      </c>
      <c r="C57" s="947"/>
      <c r="D57" s="948" t="s">
        <v>174</v>
      </c>
      <c r="E57" s="948"/>
      <c r="F57" s="949"/>
      <c r="G57" s="950">
        <v>3</v>
      </c>
      <c r="H57" s="951">
        <f>G57*30</f>
        <v>90</v>
      </c>
      <c r="I57" s="525">
        <f>J57+K57+L57</f>
        <v>0</v>
      </c>
      <c r="J57" s="534"/>
      <c r="K57" s="534"/>
      <c r="L57" s="534"/>
      <c r="M57" s="535">
        <f>H57-I57</f>
        <v>90</v>
      </c>
      <c r="N57" s="952"/>
      <c r="O57" s="953"/>
      <c r="P57" s="954"/>
      <c r="Q57" s="955"/>
      <c r="R57" s="953" t="s">
        <v>380</v>
      </c>
      <c r="S57" s="954"/>
      <c r="T57" s="955"/>
      <c r="U57" s="953"/>
      <c r="V57" s="954"/>
      <c r="W57" s="955"/>
      <c r="X57" s="954"/>
      <c r="AE57" s="89" t="s">
        <v>99</v>
      </c>
      <c r="AF57" s="495">
        <f>G57</f>
        <v>3</v>
      </c>
      <c r="AG57" s="486"/>
      <c r="AH57" s="486"/>
      <c r="AI57" s="486"/>
      <c r="AJ57" s="486"/>
      <c r="AK57" s="486"/>
      <c r="AL57" s="486"/>
      <c r="AM57" s="486"/>
      <c r="AN57" s="486"/>
      <c r="AO57" s="486"/>
      <c r="AP57" s="486"/>
      <c r="AQ57" s="486"/>
    </row>
    <row r="58" spans="1:44" s="75" customFormat="1" ht="16.5" thickBot="1" x14ac:dyDescent="0.3">
      <c r="A58" s="1092" t="s">
        <v>417</v>
      </c>
      <c r="B58" s="956" t="s">
        <v>270</v>
      </c>
      <c r="C58" s="46"/>
      <c r="D58" s="47" t="s">
        <v>173</v>
      </c>
      <c r="E58" s="47"/>
      <c r="F58" s="957"/>
      <c r="G58" s="958">
        <v>3</v>
      </c>
      <c r="H58" s="951">
        <f>G58*30</f>
        <v>90</v>
      </c>
      <c r="I58" s="525">
        <f>J58+K58+L58</f>
        <v>0</v>
      </c>
      <c r="J58" s="534"/>
      <c r="K58" s="534"/>
      <c r="L58" s="534"/>
      <c r="M58" s="535">
        <f>H58-I58</f>
        <v>90</v>
      </c>
      <c r="N58" s="952"/>
      <c r="O58" s="953"/>
      <c r="P58" s="954"/>
      <c r="Q58" s="955"/>
      <c r="R58" s="953"/>
      <c r="S58" s="954"/>
      <c r="T58" s="955"/>
      <c r="U58" s="953"/>
      <c r="V58" s="954"/>
      <c r="W58" s="955"/>
      <c r="X58" s="954"/>
      <c r="AE58" s="89" t="s">
        <v>100</v>
      </c>
      <c r="AF58" s="495">
        <f>G58</f>
        <v>3</v>
      </c>
      <c r="AG58" s="486"/>
      <c r="AH58" s="486"/>
      <c r="AI58" s="486"/>
      <c r="AJ58" s="486"/>
      <c r="AK58" s="486"/>
      <c r="AL58" s="486"/>
      <c r="AM58" s="486"/>
      <c r="AN58" s="486"/>
      <c r="AO58" s="486"/>
      <c r="AP58" s="486"/>
      <c r="AQ58" s="486"/>
    </row>
    <row r="59" spans="1:44" s="75" customFormat="1" ht="16.5" thickBot="1" x14ac:dyDescent="0.3">
      <c r="A59" s="1092" t="s">
        <v>418</v>
      </c>
      <c r="B59" s="959" t="s">
        <v>148</v>
      </c>
      <c r="C59" s="960"/>
      <c r="D59" s="961" t="s">
        <v>172</v>
      </c>
      <c r="E59" s="961"/>
      <c r="F59" s="962"/>
      <c r="G59" s="963">
        <v>6</v>
      </c>
      <c r="H59" s="964">
        <f>G59*30</f>
        <v>180</v>
      </c>
      <c r="I59" s="548">
        <f>J59+K59+L59</f>
        <v>0</v>
      </c>
      <c r="J59" s="549"/>
      <c r="K59" s="549"/>
      <c r="L59" s="549"/>
      <c r="M59" s="550">
        <f>H59-I59</f>
        <v>180</v>
      </c>
      <c r="N59" s="965"/>
      <c r="O59" s="966"/>
      <c r="P59" s="967"/>
      <c r="Q59" s="968"/>
      <c r="R59" s="966"/>
      <c r="S59" s="967"/>
      <c r="T59" s="968"/>
      <c r="U59" s="966"/>
      <c r="V59" s="967"/>
      <c r="W59" s="968"/>
      <c r="X59" s="967"/>
      <c r="AE59" s="89" t="s">
        <v>101</v>
      </c>
      <c r="AF59" s="495">
        <f>G59+G62</f>
        <v>12</v>
      </c>
      <c r="AG59" s="486"/>
      <c r="AH59" s="486"/>
      <c r="AI59" s="486"/>
      <c r="AJ59" s="486"/>
      <c r="AK59" s="486"/>
      <c r="AL59" s="486"/>
      <c r="AM59" s="486"/>
      <c r="AN59" s="486"/>
      <c r="AO59" s="486"/>
      <c r="AP59" s="486"/>
      <c r="AQ59" s="486"/>
    </row>
    <row r="60" spans="1:44" s="75" customFormat="1" ht="16.5" thickBot="1" x14ac:dyDescent="0.3">
      <c r="A60" s="1510" t="s">
        <v>188</v>
      </c>
      <c r="B60" s="1508"/>
      <c r="C60" s="1508"/>
      <c r="D60" s="1508"/>
      <c r="E60" s="1508"/>
      <c r="F60" s="1511"/>
      <c r="G60" s="554">
        <f>SUM(G56:G59)</f>
        <v>15</v>
      </c>
      <c r="H60" s="555">
        <f>SUM(H56:H59)</f>
        <v>450</v>
      </c>
      <c r="I60" s="556">
        <f t="shared" ref="I60:X60" si="26">SUM(I56:I59)</f>
        <v>0</v>
      </c>
      <c r="J60" s="556">
        <f t="shared" si="26"/>
        <v>0</v>
      </c>
      <c r="K60" s="556">
        <f t="shared" si="26"/>
        <v>0</v>
      </c>
      <c r="L60" s="556">
        <f t="shared" si="26"/>
        <v>0</v>
      </c>
      <c r="M60" s="556">
        <f t="shared" si="26"/>
        <v>450</v>
      </c>
      <c r="N60" s="555">
        <f t="shared" si="26"/>
        <v>0</v>
      </c>
      <c r="O60" s="555">
        <f t="shared" si="26"/>
        <v>0</v>
      </c>
      <c r="P60" s="555">
        <f t="shared" si="26"/>
        <v>0</v>
      </c>
      <c r="Q60" s="555">
        <f t="shared" si="26"/>
        <v>0</v>
      </c>
      <c r="R60" s="555">
        <f t="shared" si="26"/>
        <v>0</v>
      </c>
      <c r="S60" s="555">
        <f t="shared" si="26"/>
        <v>0</v>
      </c>
      <c r="T60" s="555">
        <f t="shared" si="26"/>
        <v>0</v>
      </c>
      <c r="U60" s="555">
        <f t="shared" si="26"/>
        <v>0</v>
      </c>
      <c r="V60" s="555">
        <f t="shared" si="26"/>
        <v>0</v>
      </c>
      <c r="W60" s="555">
        <f t="shared" si="26"/>
        <v>0</v>
      </c>
      <c r="X60" s="555">
        <f t="shared" si="26"/>
        <v>0</v>
      </c>
      <c r="AF60" s="495">
        <f>SUM(AF56:AF59)</f>
        <v>21</v>
      </c>
      <c r="AG60" s="486"/>
      <c r="AH60" s="486"/>
      <c r="AI60" s="486"/>
      <c r="AJ60" s="486"/>
      <c r="AK60" s="486"/>
      <c r="AL60" s="486"/>
      <c r="AM60" s="486"/>
      <c r="AN60" s="486"/>
      <c r="AO60" s="486"/>
      <c r="AP60" s="486"/>
      <c r="AQ60" s="486"/>
    </row>
    <row r="61" spans="1:44" ht="16.5" thickBot="1" x14ac:dyDescent="0.3">
      <c r="A61" s="1510" t="s">
        <v>392</v>
      </c>
      <c r="B61" s="1508"/>
      <c r="C61" s="1508"/>
      <c r="D61" s="1508"/>
      <c r="E61" s="1508"/>
      <c r="F61" s="1508"/>
      <c r="G61" s="1508"/>
      <c r="H61" s="1508"/>
      <c r="I61" s="1508"/>
      <c r="J61" s="1508"/>
      <c r="K61" s="1508"/>
      <c r="L61" s="1508"/>
      <c r="M61" s="1508"/>
      <c r="N61" s="1508"/>
      <c r="O61" s="1508"/>
      <c r="P61" s="1508"/>
      <c r="Q61" s="1508"/>
      <c r="R61" s="1508"/>
      <c r="S61" s="1508"/>
      <c r="T61" s="1508"/>
      <c r="U61" s="1508"/>
      <c r="V61" s="1508"/>
      <c r="W61" s="1508"/>
      <c r="X61" s="1511"/>
    </row>
    <row r="62" spans="1:44" s="75" customFormat="1" x14ac:dyDescent="0.25">
      <c r="A62" s="274" t="s">
        <v>419</v>
      </c>
      <c r="B62" s="969" t="s">
        <v>391</v>
      </c>
      <c r="C62" s="970">
        <v>8</v>
      </c>
      <c r="D62" s="971"/>
      <c r="E62" s="971"/>
      <c r="F62" s="972"/>
      <c r="G62" s="973">
        <v>6</v>
      </c>
      <c r="H62" s="974">
        <f>G62*30</f>
        <v>180</v>
      </c>
      <c r="I62" s="975">
        <f>J62+K62+L62</f>
        <v>0</v>
      </c>
      <c r="J62" s="976"/>
      <c r="K62" s="976"/>
      <c r="L62" s="976"/>
      <c r="M62" s="256">
        <f>H62-I62</f>
        <v>180</v>
      </c>
      <c r="N62" s="977"/>
      <c r="O62" s="978"/>
      <c r="P62" s="979"/>
      <c r="Q62" s="980"/>
      <c r="R62" s="978"/>
      <c r="S62" s="979"/>
      <c r="T62" s="980"/>
      <c r="U62" s="978"/>
      <c r="V62" s="979"/>
      <c r="W62" s="980"/>
      <c r="X62" s="981"/>
      <c r="AG62" s="486"/>
      <c r="AH62" s="486"/>
      <c r="AI62" s="486"/>
      <c r="AJ62" s="486"/>
      <c r="AK62" s="486"/>
      <c r="AL62" s="486"/>
      <c r="AM62" s="486"/>
      <c r="AN62" s="486"/>
      <c r="AO62" s="486"/>
      <c r="AP62" s="486"/>
      <c r="AQ62" s="486"/>
    </row>
    <row r="63" spans="1:44" s="75" customFormat="1" ht="16.5" customHeight="1" thickBot="1" x14ac:dyDescent="0.3">
      <c r="A63" s="1512" t="s">
        <v>190</v>
      </c>
      <c r="B63" s="1513"/>
      <c r="C63" s="1513"/>
      <c r="D63" s="1513"/>
      <c r="E63" s="1513"/>
      <c r="F63" s="1514"/>
      <c r="G63" s="557">
        <f>SUM(G62:G62)</f>
        <v>6</v>
      </c>
      <c r="H63" s="558">
        <f>SUM(H62:H62)</f>
        <v>180</v>
      </c>
      <c r="I63" s="558">
        <f>I62</f>
        <v>0</v>
      </c>
      <c r="J63" s="558">
        <f>J62</f>
        <v>0</v>
      </c>
      <c r="K63" s="558">
        <f>K62</f>
        <v>0</v>
      </c>
      <c r="L63" s="558">
        <f>L62</f>
        <v>0</v>
      </c>
      <c r="M63" s="558">
        <f>SUM(M62:M62)</f>
        <v>180</v>
      </c>
      <c r="N63" s="558">
        <f t="shared" ref="N63:X63" si="27">N62</f>
        <v>0</v>
      </c>
      <c r="O63" s="558">
        <f t="shared" si="27"/>
        <v>0</v>
      </c>
      <c r="P63" s="558">
        <f t="shared" si="27"/>
        <v>0</v>
      </c>
      <c r="Q63" s="558">
        <f t="shared" si="27"/>
        <v>0</v>
      </c>
      <c r="R63" s="558">
        <f t="shared" si="27"/>
        <v>0</v>
      </c>
      <c r="S63" s="558">
        <f t="shared" si="27"/>
        <v>0</v>
      </c>
      <c r="T63" s="558">
        <f t="shared" si="27"/>
        <v>0</v>
      </c>
      <c r="U63" s="558">
        <f t="shared" si="27"/>
        <v>0</v>
      </c>
      <c r="V63" s="558">
        <f t="shared" si="27"/>
        <v>0</v>
      </c>
      <c r="W63" s="558">
        <f t="shared" si="27"/>
        <v>0</v>
      </c>
      <c r="X63" s="559">
        <f t="shared" si="27"/>
        <v>0</v>
      </c>
      <c r="AG63" s="486"/>
      <c r="AH63" s="486"/>
      <c r="AI63" s="486"/>
      <c r="AJ63" s="486"/>
      <c r="AK63" s="486"/>
      <c r="AL63" s="486"/>
      <c r="AM63" s="486"/>
      <c r="AN63" s="486"/>
      <c r="AO63" s="486"/>
      <c r="AP63" s="486"/>
      <c r="AQ63" s="486"/>
    </row>
    <row r="64" spans="1:44" ht="16.5" thickBot="1" x14ac:dyDescent="0.3">
      <c r="A64" s="1480" t="s">
        <v>191</v>
      </c>
      <c r="B64" s="1481"/>
      <c r="C64" s="1481"/>
      <c r="D64" s="1481"/>
      <c r="E64" s="1481"/>
      <c r="F64" s="1481"/>
      <c r="G64" s="560">
        <f>G63+G60+G54+G28</f>
        <v>180</v>
      </c>
      <c r="H64" s="561">
        <f>H63+H60+H54+H28</f>
        <v>5400</v>
      </c>
      <c r="I64" s="561">
        <f t="shared" ref="I64:X64" si="28">I54+I28+I60+I63</f>
        <v>1832</v>
      </c>
      <c r="J64" s="561">
        <f t="shared" si="28"/>
        <v>779</v>
      </c>
      <c r="K64" s="561">
        <f t="shared" si="28"/>
        <v>63</v>
      </c>
      <c r="L64" s="561">
        <f t="shared" si="28"/>
        <v>990</v>
      </c>
      <c r="M64" s="561">
        <f t="shared" si="28"/>
        <v>3418</v>
      </c>
      <c r="N64" s="561">
        <f t="shared" si="28"/>
        <v>26</v>
      </c>
      <c r="O64" s="561">
        <f t="shared" si="28"/>
        <v>19</v>
      </c>
      <c r="P64" s="561">
        <f t="shared" si="28"/>
        <v>19</v>
      </c>
      <c r="Q64" s="561">
        <f t="shared" si="28"/>
        <v>19</v>
      </c>
      <c r="R64" s="561">
        <f t="shared" si="28"/>
        <v>10</v>
      </c>
      <c r="S64" s="561">
        <f t="shared" si="28"/>
        <v>10</v>
      </c>
      <c r="T64" s="561">
        <f t="shared" si="28"/>
        <v>18</v>
      </c>
      <c r="U64" s="561">
        <f t="shared" si="28"/>
        <v>10</v>
      </c>
      <c r="V64" s="561">
        <f t="shared" si="28"/>
        <v>10</v>
      </c>
      <c r="W64" s="561">
        <f t="shared" si="28"/>
        <v>12</v>
      </c>
      <c r="X64" s="561">
        <f t="shared" si="28"/>
        <v>5</v>
      </c>
      <c r="Y64" s="75">
        <f>30*G64</f>
        <v>5400</v>
      </c>
    </row>
    <row r="65" spans="1:43" x14ac:dyDescent="0.25">
      <c r="A65" s="1515" t="s">
        <v>126</v>
      </c>
      <c r="B65" s="1516"/>
      <c r="C65" s="1516"/>
      <c r="D65" s="1516"/>
      <c r="E65" s="1516"/>
      <c r="F65" s="1516"/>
      <c r="G65" s="1516"/>
      <c r="H65" s="1516"/>
      <c r="I65" s="1516"/>
      <c r="J65" s="1516"/>
      <c r="K65" s="1516"/>
      <c r="L65" s="1516"/>
      <c r="M65" s="1516"/>
      <c r="N65" s="1516"/>
      <c r="O65" s="1516"/>
      <c r="P65" s="1516"/>
      <c r="Q65" s="1516"/>
      <c r="R65" s="1516"/>
      <c r="S65" s="1516"/>
      <c r="T65" s="1516"/>
      <c r="U65" s="1516"/>
      <c r="V65" s="1516"/>
      <c r="W65" s="1516"/>
      <c r="X65" s="1517"/>
    </row>
    <row r="66" spans="1:43" ht="16.5" thickBot="1" x14ac:dyDescent="0.3">
      <c r="A66" s="1518" t="s">
        <v>127</v>
      </c>
      <c r="B66" s="1519"/>
      <c r="C66" s="1520"/>
      <c r="D66" s="1520"/>
      <c r="E66" s="1520"/>
      <c r="F66" s="1520"/>
      <c r="G66" s="1520"/>
      <c r="H66" s="1520"/>
      <c r="I66" s="1520"/>
      <c r="J66" s="1520"/>
      <c r="K66" s="1520"/>
      <c r="L66" s="1520"/>
      <c r="M66" s="1520"/>
      <c r="N66" s="1520"/>
      <c r="O66" s="1520"/>
      <c r="P66" s="1520"/>
      <c r="Q66" s="1520"/>
      <c r="R66" s="1520"/>
      <c r="S66" s="1520"/>
      <c r="T66" s="1520"/>
      <c r="U66" s="1520"/>
      <c r="V66" s="1520"/>
      <c r="W66" s="1520"/>
      <c r="X66" s="1521"/>
    </row>
    <row r="67" spans="1:43" s="991" customFormat="1" ht="16.5" customHeight="1" thickBot="1" x14ac:dyDescent="0.3">
      <c r="A67" s="1472" t="s">
        <v>460</v>
      </c>
      <c r="B67" s="1473"/>
      <c r="C67" s="1060"/>
      <c r="D67" s="983">
        <v>4</v>
      </c>
      <c r="E67" s="983"/>
      <c r="F67" s="984"/>
      <c r="G67" s="985">
        <v>4</v>
      </c>
      <c r="H67" s="986">
        <f t="shared" ref="H67:H87" si="29">G67*30</f>
        <v>120</v>
      </c>
      <c r="I67" s="987"/>
      <c r="J67" s="988"/>
      <c r="K67" s="988"/>
      <c r="L67" s="988"/>
      <c r="M67" s="989"/>
      <c r="N67" s="982"/>
      <c r="O67" s="990"/>
      <c r="P67" s="984"/>
      <c r="Q67" s="1062"/>
      <c r="R67" s="1066">
        <v>2</v>
      </c>
      <c r="S67" s="1067">
        <v>2</v>
      </c>
      <c r="T67" s="1062"/>
      <c r="U67" s="1066"/>
      <c r="V67" s="1067"/>
      <c r="W67" s="1062"/>
      <c r="X67" s="1067"/>
      <c r="AE67" s="992" t="s">
        <v>98</v>
      </c>
      <c r="AF67" s="993">
        <f>AG88+AH88</f>
        <v>0</v>
      </c>
      <c r="AG67" s="994" t="b">
        <f>ISBLANK(N67)</f>
        <v>1</v>
      </c>
      <c r="AH67" s="994" t="b">
        <f>ISBLANK(O67)</f>
        <v>1</v>
      </c>
      <c r="AI67" s="995"/>
      <c r="AJ67" s="994" t="b">
        <f>ISBLANK(Q67)</f>
        <v>1</v>
      </c>
      <c r="AK67" s="994" t="b">
        <f>ISBLANK(R67)</f>
        <v>0</v>
      </c>
      <c r="AL67" s="995"/>
      <c r="AM67" s="994" t="b">
        <f>ISBLANK(T67)</f>
        <v>1</v>
      </c>
      <c r="AN67" s="994" t="b">
        <f>ISBLANK(U67)</f>
        <v>1</v>
      </c>
      <c r="AO67" s="995"/>
      <c r="AP67" s="994" t="b">
        <f>ISBLANK(W67)</f>
        <v>1</v>
      </c>
      <c r="AQ67" s="994" t="b">
        <f>ISBLANK(X67)</f>
        <v>1</v>
      </c>
    </row>
    <row r="68" spans="1:43" s="991" customFormat="1" ht="16.5" thickBot="1" x14ac:dyDescent="0.3">
      <c r="A68" s="1472" t="s">
        <v>461</v>
      </c>
      <c r="B68" s="1473"/>
      <c r="C68" s="1060"/>
      <c r="D68" s="983">
        <v>5</v>
      </c>
      <c r="E68" s="983"/>
      <c r="F68" s="984"/>
      <c r="G68" s="985">
        <v>4</v>
      </c>
      <c r="H68" s="986">
        <f t="shared" si="29"/>
        <v>120</v>
      </c>
      <c r="I68" s="987"/>
      <c r="J68" s="988"/>
      <c r="K68" s="988"/>
      <c r="L68" s="988"/>
      <c r="M68" s="989"/>
      <c r="N68" s="982"/>
      <c r="O68" s="990"/>
      <c r="P68" s="984"/>
      <c r="Q68" s="1062"/>
      <c r="R68" s="1066"/>
      <c r="S68" s="1067"/>
      <c r="T68" s="1062">
        <v>3</v>
      </c>
      <c r="U68" s="1066"/>
      <c r="V68" s="1067"/>
      <c r="W68" s="1062"/>
      <c r="X68" s="1067"/>
      <c r="AE68" s="992" t="s">
        <v>99</v>
      </c>
      <c r="AF68" s="993">
        <f>AJ88+AK88</f>
        <v>8</v>
      </c>
      <c r="AG68" s="994"/>
      <c r="AH68" s="994"/>
      <c r="AI68" s="995"/>
      <c r="AJ68" s="994"/>
      <c r="AK68" s="994"/>
      <c r="AL68" s="995"/>
      <c r="AM68" s="994"/>
      <c r="AN68" s="994"/>
      <c r="AO68" s="995"/>
      <c r="AP68" s="994"/>
      <c r="AQ68" s="994"/>
    </row>
    <row r="69" spans="1:43" s="991" customFormat="1" ht="16.5" thickBot="1" x14ac:dyDescent="0.3">
      <c r="A69" s="1472" t="s">
        <v>462</v>
      </c>
      <c r="B69" s="1473"/>
      <c r="C69" s="1060"/>
      <c r="D69" s="983">
        <v>6</v>
      </c>
      <c r="E69" s="983"/>
      <c r="F69" s="984"/>
      <c r="G69" s="985">
        <v>4</v>
      </c>
      <c r="H69" s="986">
        <f t="shared" si="29"/>
        <v>120</v>
      </c>
      <c r="I69" s="987"/>
      <c r="J69" s="988"/>
      <c r="K69" s="988"/>
      <c r="L69" s="988"/>
      <c r="M69" s="989"/>
      <c r="N69" s="982"/>
      <c r="O69" s="990"/>
      <c r="P69" s="984"/>
      <c r="Q69" s="1062"/>
      <c r="R69" s="1066"/>
      <c r="S69" s="1067"/>
      <c r="T69" s="1062"/>
      <c r="U69" s="1066">
        <v>3</v>
      </c>
      <c r="V69" s="1067">
        <v>3</v>
      </c>
      <c r="W69" s="1062"/>
      <c r="X69" s="1067"/>
      <c r="AE69" s="992"/>
      <c r="AF69" s="993"/>
      <c r="AG69" s="994"/>
      <c r="AH69" s="994"/>
      <c r="AI69" s="995"/>
      <c r="AJ69" s="994"/>
      <c r="AK69" s="994"/>
      <c r="AL69" s="995"/>
      <c r="AM69" s="994"/>
      <c r="AN69" s="994"/>
      <c r="AO69" s="995"/>
      <c r="AP69" s="994"/>
      <c r="AQ69" s="994"/>
    </row>
    <row r="70" spans="1:43" s="991" customFormat="1" ht="16.5" thickBot="1" x14ac:dyDescent="0.3">
      <c r="A70" s="1472" t="s">
        <v>463</v>
      </c>
      <c r="B70" s="1473"/>
      <c r="C70" s="1060"/>
      <c r="D70" s="983">
        <v>7</v>
      </c>
      <c r="E70" s="983"/>
      <c r="F70" s="984"/>
      <c r="G70" s="985">
        <v>4</v>
      </c>
      <c r="H70" s="986">
        <f t="shared" si="29"/>
        <v>120</v>
      </c>
      <c r="I70" s="987"/>
      <c r="J70" s="988"/>
      <c r="K70" s="988"/>
      <c r="L70" s="988"/>
      <c r="M70" s="989"/>
      <c r="N70" s="982"/>
      <c r="O70" s="990"/>
      <c r="P70" s="984"/>
      <c r="Q70" s="1065"/>
      <c r="R70" s="1063"/>
      <c r="S70" s="1064"/>
      <c r="T70" s="1065"/>
      <c r="U70" s="1063"/>
      <c r="V70" s="1064"/>
      <c r="W70" s="1065">
        <v>3</v>
      </c>
      <c r="X70" s="1064"/>
      <c r="AE70" s="992"/>
      <c r="AF70" s="993"/>
      <c r="AG70" s="994"/>
      <c r="AH70" s="994"/>
      <c r="AI70" s="995"/>
      <c r="AJ70" s="994"/>
      <c r="AK70" s="994"/>
      <c r="AL70" s="995"/>
      <c r="AM70" s="994"/>
      <c r="AN70" s="994"/>
      <c r="AO70" s="995"/>
      <c r="AP70" s="994"/>
      <c r="AQ70" s="994"/>
    </row>
    <row r="71" spans="1:43" s="991" customFormat="1" ht="16.5" thickBot="1" x14ac:dyDescent="0.3">
      <c r="A71" s="1472" t="s">
        <v>464</v>
      </c>
      <c r="B71" s="1473"/>
      <c r="C71" s="1060"/>
      <c r="D71" s="983">
        <v>8</v>
      </c>
      <c r="E71" s="983"/>
      <c r="F71" s="984"/>
      <c r="G71" s="985">
        <v>4</v>
      </c>
      <c r="H71" s="986">
        <f t="shared" si="29"/>
        <v>120</v>
      </c>
      <c r="I71" s="987"/>
      <c r="J71" s="988"/>
      <c r="K71" s="988"/>
      <c r="L71" s="988"/>
      <c r="M71" s="989"/>
      <c r="N71" s="982"/>
      <c r="O71" s="990"/>
      <c r="P71" s="984"/>
      <c r="Q71" s="998"/>
      <c r="R71" s="996"/>
      <c r="S71" s="997"/>
      <c r="T71" s="998"/>
      <c r="U71" s="996"/>
      <c r="V71" s="997"/>
      <c r="W71" s="998"/>
      <c r="X71" s="997">
        <v>3</v>
      </c>
      <c r="AE71" s="992"/>
      <c r="AF71" s="993"/>
      <c r="AG71" s="994"/>
      <c r="AH71" s="994"/>
      <c r="AI71" s="995"/>
      <c r="AJ71" s="994"/>
      <c r="AK71" s="994"/>
      <c r="AL71" s="995"/>
      <c r="AM71" s="994"/>
      <c r="AN71" s="994"/>
      <c r="AO71" s="995"/>
      <c r="AP71" s="994"/>
      <c r="AQ71" s="994"/>
    </row>
    <row r="72" spans="1:43" x14ac:dyDescent="0.25">
      <c r="A72" s="1061" t="s">
        <v>128</v>
      </c>
      <c r="B72" s="1000" t="s">
        <v>177</v>
      </c>
      <c r="C72" s="180"/>
      <c r="D72" s="1001">
        <v>4</v>
      </c>
      <c r="E72" s="1001"/>
      <c r="F72" s="179"/>
      <c r="G72" s="177">
        <v>4</v>
      </c>
      <c r="H72" s="177">
        <f t="shared" si="29"/>
        <v>120</v>
      </c>
      <c r="I72" s="1002">
        <f>J72+K72+L72</f>
        <v>36</v>
      </c>
      <c r="J72" s="1003">
        <v>18</v>
      </c>
      <c r="K72" s="1003"/>
      <c r="L72" s="1003">
        <v>18</v>
      </c>
      <c r="M72" s="1004">
        <f>H72-I72</f>
        <v>84</v>
      </c>
      <c r="N72" s="180"/>
      <c r="O72" s="410"/>
      <c r="P72" s="179"/>
      <c r="Q72" s="180"/>
      <c r="R72" s="410">
        <v>2</v>
      </c>
      <c r="S72" s="179">
        <v>2</v>
      </c>
      <c r="T72" s="180"/>
      <c r="U72" s="410"/>
      <c r="V72" s="179"/>
      <c r="W72" s="180"/>
      <c r="X72" s="179"/>
      <c r="AD72" s="127" t="s">
        <v>380</v>
      </c>
      <c r="AE72" s="89" t="s">
        <v>100</v>
      </c>
      <c r="AF72" s="494">
        <f>AM88+AN88</f>
        <v>8</v>
      </c>
      <c r="AG72" s="488" t="b">
        <f t="shared" ref="AG72:AQ85" si="30">ISBLANK(N72)</f>
        <v>1</v>
      </c>
      <c r="AH72" s="488" t="b">
        <f t="shared" si="30"/>
        <v>1</v>
      </c>
      <c r="AJ72" s="488" t="b">
        <f t="shared" si="30"/>
        <v>1</v>
      </c>
      <c r="AK72" s="488" t="b">
        <f t="shared" si="30"/>
        <v>0</v>
      </c>
      <c r="AM72" s="488" t="b">
        <f t="shared" si="30"/>
        <v>1</v>
      </c>
      <c r="AN72" s="488" t="b">
        <f t="shared" si="30"/>
        <v>1</v>
      </c>
      <c r="AP72" s="488" t="b">
        <f t="shared" si="30"/>
        <v>1</v>
      </c>
      <c r="AQ72" s="488" t="b">
        <f t="shared" si="30"/>
        <v>1</v>
      </c>
    </row>
    <row r="73" spans="1:43" x14ac:dyDescent="0.25">
      <c r="A73" s="999" t="s">
        <v>129</v>
      </c>
      <c r="B73" s="1000" t="s">
        <v>271</v>
      </c>
      <c r="C73" s="180"/>
      <c r="D73" s="1001">
        <v>4</v>
      </c>
      <c r="E73" s="1001"/>
      <c r="F73" s="179"/>
      <c r="G73" s="177">
        <v>4</v>
      </c>
      <c r="H73" s="177">
        <f t="shared" si="29"/>
        <v>120</v>
      </c>
      <c r="I73" s="1002">
        <f>J73+K73+L73</f>
        <v>36</v>
      </c>
      <c r="J73" s="1003">
        <v>18</v>
      </c>
      <c r="K73" s="1003"/>
      <c r="L73" s="1003">
        <v>18</v>
      </c>
      <c r="M73" s="1004">
        <f>H73-I73</f>
        <v>84</v>
      </c>
      <c r="N73" s="180"/>
      <c r="O73" s="410"/>
      <c r="P73" s="179"/>
      <c r="Q73" s="180"/>
      <c r="R73" s="410">
        <v>2</v>
      </c>
      <c r="S73" s="179">
        <v>2</v>
      </c>
      <c r="T73" s="180"/>
      <c r="U73" s="410"/>
      <c r="V73" s="179"/>
      <c r="W73" s="180"/>
      <c r="X73" s="179"/>
      <c r="AE73" s="89" t="s">
        <v>101</v>
      </c>
      <c r="AF73" s="494">
        <f>AP88+AQ88</f>
        <v>8</v>
      </c>
      <c r="AG73" s="488"/>
      <c r="AH73" s="488"/>
      <c r="AJ73" s="488"/>
      <c r="AK73" s="488"/>
      <c r="AM73" s="488"/>
      <c r="AN73" s="488"/>
      <c r="AP73" s="488"/>
      <c r="AQ73" s="488"/>
    </row>
    <row r="74" spans="1:43" x14ac:dyDescent="0.25">
      <c r="A74" s="999" t="s">
        <v>133</v>
      </c>
      <c r="B74" s="1000" t="s">
        <v>203</v>
      </c>
      <c r="C74" s="180"/>
      <c r="D74" s="1001">
        <v>4</v>
      </c>
      <c r="E74" s="1001"/>
      <c r="F74" s="179"/>
      <c r="G74" s="177">
        <v>4</v>
      </c>
      <c r="H74" s="177">
        <f t="shared" si="29"/>
        <v>120</v>
      </c>
      <c r="I74" s="1002">
        <f>J74+K74+L74</f>
        <v>36</v>
      </c>
      <c r="J74" s="1003">
        <v>18</v>
      </c>
      <c r="K74" s="1003"/>
      <c r="L74" s="1003">
        <v>18</v>
      </c>
      <c r="M74" s="1004">
        <f>H74-I74</f>
        <v>84</v>
      </c>
      <c r="N74" s="180"/>
      <c r="O74" s="410"/>
      <c r="P74" s="179"/>
      <c r="Q74" s="180"/>
      <c r="R74" s="410">
        <v>2</v>
      </c>
      <c r="S74" s="179">
        <v>2</v>
      </c>
      <c r="T74" s="180"/>
      <c r="U74" s="410"/>
      <c r="V74" s="179"/>
      <c r="W74" s="180"/>
      <c r="X74" s="179"/>
      <c r="AE74" s="89"/>
      <c r="AF74" s="494"/>
      <c r="AG74" s="488"/>
      <c r="AH74" s="488"/>
      <c r="AJ74" s="488"/>
      <c r="AK74" s="488"/>
      <c r="AM74" s="488"/>
      <c r="AN74" s="488"/>
      <c r="AP74" s="488"/>
      <c r="AQ74" s="488"/>
    </row>
    <row r="75" spans="1:43" x14ac:dyDescent="0.25">
      <c r="A75" s="999"/>
      <c r="B75" s="1000" t="s">
        <v>425</v>
      </c>
      <c r="C75" s="180"/>
      <c r="D75" s="1001"/>
      <c r="E75" s="1001"/>
      <c r="F75" s="179"/>
      <c r="G75" s="177">
        <v>4</v>
      </c>
      <c r="H75" s="177">
        <f t="shared" si="29"/>
        <v>120</v>
      </c>
      <c r="I75" s="1002"/>
      <c r="J75" s="1003"/>
      <c r="K75" s="1003"/>
      <c r="L75" s="1003"/>
      <c r="M75" s="1004"/>
      <c r="N75" s="180"/>
      <c r="O75" s="410"/>
      <c r="P75" s="179"/>
      <c r="Q75" s="180"/>
      <c r="R75" s="410"/>
      <c r="S75" s="179"/>
      <c r="T75" s="180"/>
      <c r="U75" s="410"/>
      <c r="V75" s="179"/>
      <c r="W75" s="180"/>
      <c r="X75" s="179"/>
      <c r="AE75" s="89"/>
      <c r="AF75" s="494"/>
      <c r="AG75" s="488"/>
      <c r="AH75" s="488"/>
      <c r="AJ75" s="488"/>
      <c r="AK75" s="488"/>
      <c r="AM75" s="488"/>
      <c r="AN75" s="488"/>
      <c r="AP75" s="488"/>
      <c r="AQ75" s="488"/>
    </row>
    <row r="76" spans="1:43" ht="31.5" x14ac:dyDescent="0.25">
      <c r="A76" s="999" t="s">
        <v>134</v>
      </c>
      <c r="B76" s="1000" t="s">
        <v>179</v>
      </c>
      <c r="C76" s="180"/>
      <c r="D76" s="1001">
        <v>5</v>
      </c>
      <c r="E76" s="1001"/>
      <c r="F76" s="179"/>
      <c r="G76" s="177">
        <v>4</v>
      </c>
      <c r="H76" s="177">
        <f t="shared" si="29"/>
        <v>120</v>
      </c>
      <c r="I76" s="1002">
        <f t="shared" ref="I76:I86" si="31">J76+K76+L76</f>
        <v>45</v>
      </c>
      <c r="J76" s="1003"/>
      <c r="K76" s="1003"/>
      <c r="L76" s="1003">
        <v>45</v>
      </c>
      <c r="M76" s="1004">
        <f>H76-I76</f>
        <v>75</v>
      </c>
      <c r="N76" s="180"/>
      <c r="O76" s="410"/>
      <c r="P76" s="179"/>
      <c r="Q76" s="180"/>
      <c r="R76" s="410"/>
      <c r="S76" s="179"/>
      <c r="T76" s="180">
        <v>3</v>
      </c>
      <c r="U76" s="410"/>
      <c r="V76" s="179"/>
      <c r="W76" s="180"/>
      <c r="X76" s="179"/>
      <c r="AD76" s="127" t="s">
        <v>380</v>
      </c>
      <c r="AF76" s="494">
        <f>SUM(AF67:AF73)</f>
        <v>24</v>
      </c>
      <c r="AG76" s="488" t="b">
        <f t="shared" si="30"/>
        <v>1</v>
      </c>
      <c r="AH76" s="488" t="b">
        <f t="shared" si="30"/>
        <v>1</v>
      </c>
      <c r="AJ76" s="488" t="b">
        <f t="shared" si="30"/>
        <v>1</v>
      </c>
      <c r="AK76" s="488" t="b">
        <f t="shared" si="30"/>
        <v>1</v>
      </c>
      <c r="AM76" s="488" t="b">
        <f t="shared" si="30"/>
        <v>0</v>
      </c>
      <c r="AN76" s="488" t="b">
        <f t="shared" si="30"/>
        <v>1</v>
      </c>
      <c r="AP76" s="488" t="b">
        <f t="shared" si="30"/>
        <v>1</v>
      </c>
      <c r="AQ76" s="488" t="b">
        <f t="shared" si="30"/>
        <v>1</v>
      </c>
    </row>
    <row r="77" spans="1:43" x14ac:dyDescent="0.25">
      <c r="A77" s="999" t="s">
        <v>135</v>
      </c>
      <c r="B77" s="1000" t="s">
        <v>36</v>
      </c>
      <c r="C77" s="180"/>
      <c r="D77" s="1001">
        <v>5</v>
      </c>
      <c r="E77" s="1001"/>
      <c r="F77" s="179"/>
      <c r="G77" s="177">
        <v>4</v>
      </c>
      <c r="H77" s="177">
        <f t="shared" si="29"/>
        <v>120</v>
      </c>
      <c r="I77" s="1002">
        <f t="shared" si="31"/>
        <v>45</v>
      </c>
      <c r="J77" s="1003">
        <v>15</v>
      </c>
      <c r="K77" s="1003"/>
      <c r="L77" s="1003">
        <v>30</v>
      </c>
      <c r="M77" s="1004">
        <f>H77-I77</f>
        <v>75</v>
      </c>
      <c r="N77" s="180"/>
      <c r="O77" s="410"/>
      <c r="P77" s="179"/>
      <c r="Q77" s="180"/>
      <c r="R77" s="410"/>
      <c r="S77" s="179"/>
      <c r="T77" s="180">
        <v>3</v>
      </c>
      <c r="U77" s="410"/>
      <c r="V77" s="179"/>
      <c r="W77" s="180"/>
      <c r="X77" s="179"/>
      <c r="AG77" s="488"/>
      <c r="AH77" s="488"/>
      <c r="AJ77" s="488"/>
      <c r="AK77" s="488"/>
      <c r="AM77" s="488"/>
      <c r="AN77" s="488"/>
      <c r="AP77" s="488"/>
      <c r="AQ77" s="488"/>
    </row>
    <row r="78" spans="1:43" x14ac:dyDescent="0.25">
      <c r="A78" s="999"/>
      <c r="B78" s="1000" t="s">
        <v>425</v>
      </c>
      <c r="C78" s="180"/>
      <c r="D78" s="1001"/>
      <c r="E78" s="1001"/>
      <c r="F78" s="179"/>
      <c r="G78" s="177">
        <v>4</v>
      </c>
      <c r="H78" s="177">
        <f t="shared" si="29"/>
        <v>120</v>
      </c>
      <c r="I78" s="1002"/>
      <c r="J78" s="1003"/>
      <c r="K78" s="1003"/>
      <c r="L78" s="1003"/>
      <c r="M78" s="1004"/>
      <c r="N78" s="180"/>
      <c r="O78" s="410"/>
      <c r="P78" s="179"/>
      <c r="Q78" s="180"/>
      <c r="R78" s="410"/>
      <c r="S78" s="179"/>
      <c r="T78" s="180"/>
      <c r="U78" s="410"/>
      <c r="V78" s="179"/>
      <c r="W78" s="180"/>
      <c r="X78" s="179"/>
      <c r="AG78" s="488"/>
      <c r="AH78" s="488"/>
      <c r="AJ78" s="488"/>
      <c r="AK78" s="488"/>
      <c r="AM78" s="488"/>
      <c r="AN78" s="488"/>
      <c r="AP78" s="488"/>
      <c r="AQ78" s="488"/>
    </row>
    <row r="79" spans="1:43" ht="31.5" x14ac:dyDescent="0.25">
      <c r="A79" s="999" t="s">
        <v>136</v>
      </c>
      <c r="B79" s="1000" t="s">
        <v>180</v>
      </c>
      <c r="C79" s="180"/>
      <c r="D79" s="1001">
        <v>6</v>
      </c>
      <c r="E79" s="1001"/>
      <c r="F79" s="179"/>
      <c r="G79" s="177">
        <v>4</v>
      </c>
      <c r="H79" s="177">
        <f t="shared" si="29"/>
        <v>120</v>
      </c>
      <c r="I79" s="1002">
        <f t="shared" si="31"/>
        <v>54</v>
      </c>
      <c r="J79" s="1003"/>
      <c r="K79" s="1003"/>
      <c r="L79" s="1003">
        <v>54</v>
      </c>
      <c r="M79" s="1004">
        <f>H79-I79</f>
        <v>66</v>
      </c>
      <c r="N79" s="180"/>
      <c r="O79" s="410"/>
      <c r="P79" s="179"/>
      <c r="Q79" s="180"/>
      <c r="R79" s="410"/>
      <c r="S79" s="179"/>
      <c r="T79" s="180"/>
      <c r="U79" s="410">
        <v>3</v>
      </c>
      <c r="V79" s="179">
        <v>3</v>
      </c>
      <c r="W79" s="180"/>
      <c r="X79" s="179"/>
      <c r="AG79" s="488" t="b">
        <f t="shared" si="30"/>
        <v>1</v>
      </c>
      <c r="AH79" s="488" t="b">
        <f t="shared" si="30"/>
        <v>1</v>
      </c>
      <c r="AJ79" s="488" t="b">
        <f t="shared" si="30"/>
        <v>1</v>
      </c>
      <c r="AK79" s="488" t="b">
        <f t="shared" si="30"/>
        <v>1</v>
      </c>
      <c r="AM79" s="488" t="b">
        <f t="shared" si="30"/>
        <v>1</v>
      </c>
      <c r="AN79" s="488" t="b">
        <f t="shared" si="30"/>
        <v>0</v>
      </c>
      <c r="AP79" s="488" t="b">
        <f t="shared" si="30"/>
        <v>1</v>
      </c>
      <c r="AQ79" s="488" t="b">
        <f t="shared" si="30"/>
        <v>1</v>
      </c>
    </row>
    <row r="80" spans="1:43" x14ac:dyDescent="0.25">
      <c r="A80" s="999" t="s">
        <v>465</v>
      </c>
      <c r="B80" s="1000" t="s">
        <v>204</v>
      </c>
      <c r="C80" s="180"/>
      <c r="D80" s="1001">
        <v>6</v>
      </c>
      <c r="E80" s="1001"/>
      <c r="F80" s="179"/>
      <c r="G80" s="177">
        <v>4</v>
      </c>
      <c r="H80" s="177">
        <f t="shared" si="29"/>
        <v>120</v>
      </c>
      <c r="I80" s="1002">
        <f t="shared" si="31"/>
        <v>54</v>
      </c>
      <c r="J80" s="1003">
        <v>18</v>
      </c>
      <c r="K80" s="1003"/>
      <c r="L80" s="1003">
        <v>36</v>
      </c>
      <c r="M80" s="1004">
        <f>H80-I80</f>
        <v>66</v>
      </c>
      <c r="N80" s="180"/>
      <c r="O80" s="410"/>
      <c r="P80" s="179"/>
      <c r="Q80" s="180"/>
      <c r="R80" s="410"/>
      <c r="S80" s="179"/>
      <c r="T80" s="180"/>
      <c r="U80" s="410">
        <v>3</v>
      </c>
      <c r="V80" s="179">
        <v>3</v>
      </c>
      <c r="W80" s="180"/>
      <c r="X80" s="179"/>
      <c r="AG80" s="488"/>
      <c r="AH80" s="488"/>
      <c r="AJ80" s="488"/>
      <c r="AK80" s="488"/>
      <c r="AM80" s="488"/>
      <c r="AN80" s="488"/>
      <c r="AP80" s="488"/>
      <c r="AQ80" s="488"/>
    </row>
    <row r="81" spans="1:44" x14ac:dyDescent="0.25">
      <c r="A81" s="999"/>
      <c r="B81" s="1000" t="s">
        <v>425</v>
      </c>
      <c r="C81" s="180"/>
      <c r="D81" s="1001"/>
      <c r="E81" s="1001"/>
      <c r="F81" s="179"/>
      <c r="G81" s="177">
        <v>4</v>
      </c>
      <c r="H81" s="177">
        <f t="shared" si="29"/>
        <v>120</v>
      </c>
      <c r="I81" s="1002"/>
      <c r="J81" s="1003"/>
      <c r="K81" s="1003"/>
      <c r="L81" s="1003"/>
      <c r="M81" s="1004"/>
      <c r="N81" s="180"/>
      <c r="O81" s="410"/>
      <c r="P81" s="179"/>
      <c r="Q81" s="180"/>
      <c r="R81" s="410"/>
      <c r="S81" s="179"/>
      <c r="T81" s="180"/>
      <c r="U81" s="410"/>
      <c r="V81" s="179"/>
      <c r="W81" s="180"/>
      <c r="X81" s="179"/>
      <c r="AG81" s="488"/>
      <c r="AH81" s="488"/>
      <c r="AJ81" s="488"/>
      <c r="AK81" s="488"/>
      <c r="AM81" s="488"/>
      <c r="AN81" s="488"/>
      <c r="AP81" s="488"/>
      <c r="AQ81" s="488"/>
    </row>
    <row r="82" spans="1:44" ht="31.5" x14ac:dyDescent="0.25">
      <c r="A82" s="999" t="s">
        <v>466</v>
      </c>
      <c r="B82" s="1000" t="s">
        <v>181</v>
      </c>
      <c r="C82" s="180"/>
      <c r="D82" s="1001">
        <v>7</v>
      </c>
      <c r="E82" s="1001"/>
      <c r="F82" s="179"/>
      <c r="G82" s="177">
        <v>4</v>
      </c>
      <c r="H82" s="177">
        <f t="shared" si="29"/>
        <v>120</v>
      </c>
      <c r="I82" s="1002">
        <f t="shared" si="31"/>
        <v>45</v>
      </c>
      <c r="J82" s="1003"/>
      <c r="K82" s="1003"/>
      <c r="L82" s="1003">
        <v>45</v>
      </c>
      <c r="M82" s="1004">
        <f>H82-I82</f>
        <v>75</v>
      </c>
      <c r="N82" s="180"/>
      <c r="O82" s="410"/>
      <c r="P82" s="179"/>
      <c r="Q82" s="180"/>
      <c r="R82" s="410"/>
      <c r="S82" s="179"/>
      <c r="T82" s="180"/>
      <c r="U82" s="410"/>
      <c r="V82" s="179"/>
      <c r="W82" s="180">
        <v>3</v>
      </c>
      <c r="X82" s="179"/>
      <c r="AD82" s="127" t="s">
        <v>380</v>
      </c>
      <c r="AG82" s="488" t="b">
        <f t="shared" si="30"/>
        <v>1</v>
      </c>
      <c r="AH82" s="488" t="b">
        <f t="shared" si="30"/>
        <v>1</v>
      </c>
      <c r="AJ82" s="488" t="b">
        <f t="shared" si="30"/>
        <v>1</v>
      </c>
      <c r="AK82" s="488" t="b">
        <f t="shared" si="30"/>
        <v>1</v>
      </c>
      <c r="AM82" s="488" t="b">
        <f t="shared" si="30"/>
        <v>1</v>
      </c>
      <c r="AN82" s="488" t="b">
        <f t="shared" si="30"/>
        <v>1</v>
      </c>
      <c r="AP82" s="488" t="b">
        <f t="shared" si="30"/>
        <v>0</v>
      </c>
      <c r="AQ82" s="488" t="b">
        <f t="shared" si="30"/>
        <v>1</v>
      </c>
    </row>
    <row r="83" spans="1:44" x14ac:dyDescent="0.25">
      <c r="A83" s="999" t="s">
        <v>467</v>
      </c>
      <c r="B83" s="186" t="s">
        <v>219</v>
      </c>
      <c r="C83" s="198"/>
      <c r="D83" s="176">
        <v>7</v>
      </c>
      <c r="E83" s="176"/>
      <c r="F83" s="185"/>
      <c r="G83" s="177">
        <v>4</v>
      </c>
      <c r="H83" s="177">
        <f t="shared" si="29"/>
        <v>120</v>
      </c>
      <c r="I83" s="1002">
        <f t="shared" si="31"/>
        <v>45</v>
      </c>
      <c r="J83" s="1003">
        <v>15</v>
      </c>
      <c r="K83" s="1003"/>
      <c r="L83" s="1003">
        <v>30</v>
      </c>
      <c r="M83" s="1004">
        <f>H82-I83</f>
        <v>75</v>
      </c>
      <c r="N83" s="198"/>
      <c r="O83" s="411"/>
      <c r="P83" s="185"/>
      <c r="Q83" s="198"/>
      <c r="R83" s="411"/>
      <c r="S83" s="185"/>
      <c r="T83" s="198"/>
      <c r="U83" s="411"/>
      <c r="V83" s="185"/>
      <c r="W83" s="198">
        <v>3</v>
      </c>
      <c r="X83" s="185"/>
      <c r="AG83" s="488"/>
      <c r="AH83" s="488"/>
      <c r="AJ83" s="488"/>
      <c r="AK83" s="488"/>
      <c r="AM83" s="488"/>
      <c r="AN83" s="488"/>
      <c r="AP83" s="488"/>
      <c r="AQ83" s="488"/>
    </row>
    <row r="84" spans="1:44" x14ac:dyDescent="0.25">
      <c r="A84" s="999"/>
      <c r="B84" s="1000" t="s">
        <v>425</v>
      </c>
      <c r="C84" s="198"/>
      <c r="D84" s="176"/>
      <c r="E84" s="176"/>
      <c r="F84" s="185"/>
      <c r="G84" s="177">
        <v>4</v>
      </c>
      <c r="H84" s="177">
        <f t="shared" si="29"/>
        <v>120</v>
      </c>
      <c r="I84" s="1002"/>
      <c r="J84" s="1003"/>
      <c r="K84" s="1003"/>
      <c r="L84" s="1003"/>
      <c r="M84" s="1004"/>
      <c r="N84" s="198"/>
      <c r="O84" s="411"/>
      <c r="P84" s="185"/>
      <c r="Q84" s="198"/>
      <c r="R84" s="411"/>
      <c r="S84" s="185"/>
      <c r="T84" s="198"/>
      <c r="U84" s="411"/>
      <c r="V84" s="185"/>
      <c r="W84" s="198"/>
      <c r="X84" s="185"/>
      <c r="AG84" s="488"/>
      <c r="AH84" s="488"/>
      <c r="AJ84" s="488"/>
      <c r="AK84" s="488"/>
      <c r="AM84" s="488"/>
      <c r="AN84" s="488"/>
      <c r="AP84" s="488"/>
      <c r="AQ84" s="488"/>
    </row>
    <row r="85" spans="1:44" ht="31.5" x14ac:dyDescent="0.25">
      <c r="A85" s="1005" t="s">
        <v>468</v>
      </c>
      <c r="B85" s="1000" t="s">
        <v>182</v>
      </c>
      <c r="C85" s="198"/>
      <c r="D85" s="176">
        <v>8</v>
      </c>
      <c r="E85" s="176"/>
      <c r="F85" s="185"/>
      <c r="G85" s="187">
        <v>4</v>
      </c>
      <c r="H85" s="177">
        <f t="shared" si="29"/>
        <v>120</v>
      </c>
      <c r="I85" s="1002">
        <f t="shared" si="31"/>
        <v>39</v>
      </c>
      <c r="J85" s="1003"/>
      <c r="K85" s="1003"/>
      <c r="L85" s="1003">
        <v>39</v>
      </c>
      <c r="M85" s="1004">
        <f>H85-I85</f>
        <v>81</v>
      </c>
      <c r="N85" s="198"/>
      <c r="O85" s="411"/>
      <c r="P85" s="185"/>
      <c r="Q85" s="198"/>
      <c r="R85" s="411"/>
      <c r="S85" s="185"/>
      <c r="T85" s="198"/>
      <c r="U85" s="411"/>
      <c r="V85" s="185"/>
      <c r="W85" s="198"/>
      <c r="X85" s="185">
        <v>3</v>
      </c>
      <c r="AG85" s="488" t="b">
        <f t="shared" si="30"/>
        <v>1</v>
      </c>
      <c r="AH85" s="488" t="b">
        <f t="shared" si="30"/>
        <v>1</v>
      </c>
      <c r="AJ85" s="488" t="b">
        <f t="shared" si="30"/>
        <v>1</v>
      </c>
      <c r="AK85" s="488" t="b">
        <f t="shared" si="30"/>
        <v>1</v>
      </c>
      <c r="AM85" s="488" t="b">
        <f t="shared" si="30"/>
        <v>1</v>
      </c>
      <c r="AN85" s="488" t="b">
        <f t="shared" si="30"/>
        <v>1</v>
      </c>
      <c r="AP85" s="488" t="b">
        <f t="shared" si="30"/>
        <v>1</v>
      </c>
      <c r="AQ85" s="488" t="b">
        <f t="shared" si="30"/>
        <v>0</v>
      </c>
    </row>
    <row r="86" spans="1:44" ht="16.5" customHeight="1" thickBot="1" x14ac:dyDescent="0.3">
      <c r="A86" s="1005" t="s">
        <v>469</v>
      </c>
      <c r="B86" s="289" t="s">
        <v>388</v>
      </c>
      <c r="C86" s="1006"/>
      <c r="D86" s="176">
        <v>8</v>
      </c>
      <c r="E86" s="1007"/>
      <c r="F86" s="1008"/>
      <c r="G86" s="1009">
        <v>4</v>
      </c>
      <c r="H86" s="1010">
        <f t="shared" si="29"/>
        <v>120</v>
      </c>
      <c r="I86" s="1011">
        <f t="shared" si="31"/>
        <v>39</v>
      </c>
      <c r="J86" s="1012">
        <v>13</v>
      </c>
      <c r="K86" s="1012"/>
      <c r="L86" s="1012">
        <v>26</v>
      </c>
      <c r="M86" s="1013">
        <f>H85-I86</f>
        <v>81</v>
      </c>
      <c r="N86" s="1006"/>
      <c r="O86" s="1014"/>
      <c r="P86" s="1008"/>
      <c r="Q86" s="1006"/>
      <c r="R86" s="1014"/>
      <c r="S86" s="1008"/>
      <c r="T86" s="1006"/>
      <c r="U86" s="1014"/>
      <c r="V86" s="1008"/>
      <c r="W86" s="1006"/>
      <c r="X86" s="1008">
        <v>3</v>
      </c>
      <c r="AG86" s="488"/>
      <c r="AH86" s="488"/>
      <c r="AJ86" s="488"/>
      <c r="AK86" s="488"/>
      <c r="AM86" s="488"/>
      <c r="AN86" s="488"/>
      <c r="AP86" s="488"/>
      <c r="AQ86" s="488"/>
    </row>
    <row r="87" spans="1:44" ht="16.5" customHeight="1" x14ac:dyDescent="0.25">
      <c r="A87" s="1005"/>
      <c r="B87" s="1015" t="s">
        <v>425</v>
      </c>
      <c r="C87" s="176"/>
      <c r="D87" s="176"/>
      <c r="E87" s="176"/>
      <c r="F87" s="176"/>
      <c r="G87" s="316">
        <v>4</v>
      </c>
      <c r="H87" s="316">
        <f t="shared" si="29"/>
        <v>120</v>
      </c>
      <c r="I87" s="307"/>
      <c r="J87" s="307"/>
      <c r="K87" s="307"/>
      <c r="L87" s="307"/>
      <c r="M87" s="307"/>
      <c r="N87" s="176"/>
      <c r="O87" s="176"/>
      <c r="P87" s="176"/>
      <c r="Q87" s="176"/>
      <c r="R87" s="176"/>
      <c r="S87" s="176"/>
      <c r="T87" s="176"/>
      <c r="U87" s="176"/>
      <c r="V87" s="176"/>
      <c r="W87" s="176"/>
      <c r="X87" s="176"/>
      <c r="AG87" s="488"/>
      <c r="AH87" s="488"/>
      <c r="AJ87" s="488"/>
      <c r="AK87" s="488"/>
      <c r="AM87" s="488"/>
      <c r="AN87" s="488"/>
      <c r="AP87" s="488"/>
      <c r="AQ87" s="488"/>
    </row>
    <row r="88" spans="1:44" ht="16.5" thickBot="1" x14ac:dyDescent="0.3">
      <c r="A88" s="1474" t="s">
        <v>131</v>
      </c>
      <c r="B88" s="1475"/>
      <c r="C88" s="1475"/>
      <c r="D88" s="1475"/>
      <c r="E88" s="1475"/>
      <c r="F88" s="1476"/>
      <c r="G88" s="562">
        <f>G72+G76+G79+G82+G85</f>
        <v>20</v>
      </c>
      <c r="H88" s="562">
        <f t="shared" ref="H88:X88" si="32">H72+H76+H79+H82+H85</f>
        <v>600</v>
      </c>
      <c r="I88" s="562">
        <f t="shared" si="32"/>
        <v>219</v>
      </c>
      <c r="J88" s="562">
        <f t="shared" si="32"/>
        <v>18</v>
      </c>
      <c r="K88" s="562">
        <f t="shared" si="32"/>
        <v>0</v>
      </c>
      <c r="L88" s="562">
        <f t="shared" si="32"/>
        <v>201</v>
      </c>
      <c r="M88" s="562">
        <f t="shared" si="32"/>
        <v>381</v>
      </c>
      <c r="N88" s="562">
        <f t="shared" si="32"/>
        <v>0</v>
      </c>
      <c r="O88" s="562">
        <f t="shared" si="32"/>
        <v>0</v>
      </c>
      <c r="P88" s="562">
        <f t="shared" si="32"/>
        <v>0</v>
      </c>
      <c r="Q88" s="562">
        <f t="shared" si="32"/>
        <v>0</v>
      </c>
      <c r="R88" s="562">
        <f t="shared" si="32"/>
        <v>2</v>
      </c>
      <c r="S88" s="562">
        <f t="shared" si="32"/>
        <v>2</v>
      </c>
      <c r="T88" s="562">
        <f t="shared" si="32"/>
        <v>3</v>
      </c>
      <c r="U88" s="562">
        <f t="shared" si="32"/>
        <v>3</v>
      </c>
      <c r="V88" s="562">
        <f t="shared" si="32"/>
        <v>3</v>
      </c>
      <c r="W88" s="562">
        <f t="shared" si="32"/>
        <v>3</v>
      </c>
      <c r="X88" s="562">
        <f t="shared" si="32"/>
        <v>3</v>
      </c>
      <c r="Y88" s="566">
        <f>SUM(Y67:Y86)</f>
        <v>0</v>
      </c>
      <c r="Z88" s="563">
        <f>SUM(Z67:Z86)</f>
        <v>0</v>
      </c>
      <c r="AA88" s="563">
        <f>SUM(AA67:AA86)</f>
        <v>0</v>
      </c>
      <c r="AB88" s="563">
        <f>SUM(AB67:AB86)</f>
        <v>0</v>
      </c>
      <c r="AC88" s="563">
        <f>SUM(AC67:AC86)</f>
        <v>0</v>
      </c>
      <c r="AG88" s="493">
        <f t="shared" ref="AG88:AQ88" si="33">SUMIF(AG67:AG86,FALSE,$G67:$G86)</f>
        <v>0</v>
      </c>
      <c r="AH88" s="493">
        <f t="shared" si="33"/>
        <v>0</v>
      </c>
      <c r="AI88" s="493">
        <f t="shared" si="33"/>
        <v>0</v>
      </c>
      <c r="AJ88" s="493">
        <f t="shared" si="33"/>
        <v>0</v>
      </c>
      <c r="AK88" s="493">
        <f t="shared" si="33"/>
        <v>8</v>
      </c>
      <c r="AL88" s="493">
        <f t="shared" si="33"/>
        <v>0</v>
      </c>
      <c r="AM88" s="493">
        <f t="shared" si="33"/>
        <v>4</v>
      </c>
      <c r="AN88" s="493">
        <f t="shared" si="33"/>
        <v>4</v>
      </c>
      <c r="AO88" s="493">
        <f t="shared" si="33"/>
        <v>0</v>
      </c>
      <c r="AP88" s="493">
        <f t="shared" si="33"/>
        <v>4</v>
      </c>
      <c r="AQ88" s="493">
        <f t="shared" si="33"/>
        <v>4</v>
      </c>
      <c r="AR88" s="494">
        <f>SUM(AG88:AQ88)</f>
        <v>24</v>
      </c>
    </row>
    <row r="89" spans="1:44" ht="16.5" thickBot="1" x14ac:dyDescent="0.3">
      <c r="A89" s="1585" t="s">
        <v>205</v>
      </c>
      <c r="B89" s="1586"/>
      <c r="C89" s="1586"/>
      <c r="D89" s="1586"/>
      <c r="E89" s="1586"/>
      <c r="F89" s="1586"/>
      <c r="G89" s="1586"/>
      <c r="H89" s="1586"/>
      <c r="I89" s="1586"/>
      <c r="J89" s="1586"/>
      <c r="K89" s="1586"/>
      <c r="L89" s="1586"/>
      <c r="M89" s="1586"/>
      <c r="N89" s="1586"/>
      <c r="O89" s="1586"/>
      <c r="P89" s="1586"/>
      <c r="Q89" s="1586"/>
      <c r="R89" s="1586"/>
      <c r="S89" s="1586"/>
      <c r="T89" s="1586"/>
      <c r="U89" s="1586"/>
      <c r="V89" s="1586"/>
      <c r="W89" s="1586"/>
      <c r="X89" s="1587"/>
    </row>
    <row r="90" spans="1:44" ht="16.5" thickBot="1" x14ac:dyDescent="0.3">
      <c r="A90" s="1477" t="s">
        <v>470</v>
      </c>
      <c r="B90" s="1478"/>
      <c r="C90" s="1086"/>
      <c r="D90" s="1081">
        <v>3</v>
      </c>
      <c r="E90" s="1081"/>
      <c r="F90" s="1082"/>
      <c r="G90" s="1085">
        <v>4</v>
      </c>
      <c r="H90" s="1080">
        <f t="shared" ref="H90:H116" si="34">G90*30</f>
        <v>120</v>
      </c>
      <c r="I90" s="1081"/>
      <c r="J90" s="1081"/>
      <c r="K90" s="1081"/>
      <c r="L90" s="1081"/>
      <c r="M90" s="1081"/>
      <c r="N90" s="1081"/>
      <c r="O90" s="1081"/>
      <c r="P90" s="1081"/>
      <c r="Q90" s="1081">
        <v>4</v>
      </c>
      <c r="R90" s="1081"/>
      <c r="S90" s="1081"/>
      <c r="T90" s="1081"/>
      <c r="U90" s="1081"/>
      <c r="V90" s="1081"/>
      <c r="W90" s="1081"/>
      <c r="X90" s="1081"/>
    </row>
    <row r="91" spans="1:44" ht="16.5" thickBot="1" x14ac:dyDescent="0.3">
      <c r="A91" s="1581" t="s">
        <v>459</v>
      </c>
      <c r="B91" s="1582"/>
      <c r="C91" s="1083"/>
      <c r="D91" s="1078" t="s">
        <v>471</v>
      </c>
      <c r="E91" s="1078"/>
      <c r="F91" s="1067"/>
      <c r="G91" s="1079">
        <v>8</v>
      </c>
      <c r="H91" s="1084">
        <f t="shared" si="34"/>
        <v>240</v>
      </c>
      <c r="I91" s="1096"/>
      <c r="J91" s="1096"/>
      <c r="K91" s="1096"/>
      <c r="L91" s="1096"/>
      <c r="M91" s="1096"/>
      <c r="N91" s="1096"/>
      <c r="O91" s="1096"/>
      <c r="P91" s="1096"/>
      <c r="Q91" s="1096"/>
      <c r="R91" s="1096">
        <v>6</v>
      </c>
      <c r="S91" s="1096">
        <v>6</v>
      </c>
      <c r="T91" s="1096"/>
      <c r="U91" s="1096"/>
      <c r="V91" s="1096"/>
      <c r="W91" s="1096"/>
      <c r="X91" s="1096"/>
    </row>
    <row r="92" spans="1:44" ht="16.5" thickBot="1" x14ac:dyDescent="0.3">
      <c r="A92" s="1583" t="s">
        <v>461</v>
      </c>
      <c r="B92" s="1584"/>
      <c r="C92" s="1062"/>
      <c r="D92" s="1078">
        <v>5</v>
      </c>
      <c r="E92" s="1078"/>
      <c r="F92" s="1067"/>
      <c r="G92" s="1079">
        <v>4</v>
      </c>
      <c r="H92" s="1084">
        <f t="shared" si="34"/>
        <v>120</v>
      </c>
      <c r="I92" s="1096"/>
      <c r="J92" s="1096"/>
      <c r="K92" s="1096"/>
      <c r="L92" s="1096"/>
      <c r="M92" s="1096"/>
      <c r="N92" s="1096"/>
      <c r="O92" s="1096"/>
      <c r="P92" s="1096"/>
      <c r="Q92" s="1096"/>
      <c r="R92" s="1096"/>
      <c r="S92" s="1096"/>
      <c r="T92" s="1096">
        <v>3</v>
      </c>
      <c r="U92" s="1096"/>
      <c r="V92" s="1096"/>
      <c r="W92" s="1096"/>
      <c r="X92" s="1096"/>
    </row>
    <row r="93" spans="1:44" ht="16.5" thickBot="1" x14ac:dyDescent="0.3">
      <c r="A93" s="1581" t="s">
        <v>476</v>
      </c>
      <c r="B93" s="1582"/>
      <c r="C93" s="1062"/>
      <c r="D93" s="1078" t="s">
        <v>472</v>
      </c>
      <c r="E93" s="1078"/>
      <c r="F93" s="1067"/>
      <c r="G93" s="1079">
        <v>8</v>
      </c>
      <c r="H93" s="1084">
        <f t="shared" si="34"/>
        <v>240</v>
      </c>
      <c r="I93" s="1096"/>
      <c r="J93" s="1096"/>
      <c r="K93" s="1096"/>
      <c r="L93" s="1096"/>
      <c r="M93" s="1096"/>
      <c r="N93" s="1096"/>
      <c r="O93" s="1096"/>
      <c r="P93" s="1096"/>
      <c r="Q93" s="1096"/>
      <c r="R93" s="1096"/>
      <c r="S93" s="1096"/>
      <c r="T93" s="1096"/>
      <c r="U93" s="1096">
        <v>6</v>
      </c>
      <c r="V93" s="1096">
        <v>6</v>
      </c>
      <c r="W93" s="1096"/>
      <c r="X93" s="1096"/>
    </row>
    <row r="94" spans="1:44" ht="16.5" thickBot="1" x14ac:dyDescent="0.3">
      <c r="A94" s="1581" t="s">
        <v>477</v>
      </c>
      <c r="B94" s="1582"/>
      <c r="C94" s="1062"/>
      <c r="D94" s="1078" t="s">
        <v>473</v>
      </c>
      <c r="E94" s="1078"/>
      <c r="F94" s="1067"/>
      <c r="G94" s="1079">
        <v>8</v>
      </c>
      <c r="H94" s="1084">
        <f t="shared" si="34"/>
        <v>240</v>
      </c>
      <c r="I94" s="1096"/>
      <c r="J94" s="1096"/>
      <c r="K94" s="1096"/>
      <c r="L94" s="1096"/>
      <c r="M94" s="1096"/>
      <c r="N94" s="1096"/>
      <c r="O94" s="1096"/>
      <c r="P94" s="1096"/>
      <c r="Q94" s="1096"/>
      <c r="R94" s="1096"/>
      <c r="S94" s="1096"/>
      <c r="T94" s="1096"/>
      <c r="U94" s="1096"/>
      <c r="V94" s="1096"/>
      <c r="W94" s="1096">
        <v>8</v>
      </c>
      <c r="X94" s="1096"/>
    </row>
    <row r="95" spans="1:44" ht="16.5" thickBot="1" x14ac:dyDescent="0.3">
      <c r="A95" s="1477" t="s">
        <v>478</v>
      </c>
      <c r="B95" s="1478"/>
      <c r="C95" s="1062"/>
      <c r="D95" s="1078" t="s">
        <v>474</v>
      </c>
      <c r="E95" s="1078"/>
      <c r="F95" s="1067"/>
      <c r="G95" s="1079">
        <v>8</v>
      </c>
      <c r="H95" s="1084">
        <f t="shared" si="34"/>
        <v>240</v>
      </c>
      <c r="I95" s="1096"/>
      <c r="J95" s="1096"/>
      <c r="K95" s="1096"/>
      <c r="L95" s="1096"/>
      <c r="M95" s="1096"/>
      <c r="N95" s="1096"/>
      <c r="O95" s="1096"/>
      <c r="P95" s="1096"/>
      <c r="Q95" s="1096"/>
      <c r="R95" s="1096"/>
      <c r="S95" s="1096"/>
      <c r="T95" s="1096"/>
      <c r="U95" s="1096"/>
      <c r="V95" s="1096"/>
      <c r="W95" s="1096"/>
      <c r="X95" s="1096">
        <v>8</v>
      </c>
    </row>
    <row r="96" spans="1:44" ht="16.5" thickBot="1" x14ac:dyDescent="0.3">
      <c r="A96" s="1016" t="s">
        <v>137</v>
      </c>
      <c r="B96" s="1057" t="s">
        <v>37</v>
      </c>
      <c r="C96" s="180"/>
      <c r="D96" s="1001">
        <v>3</v>
      </c>
      <c r="E96" s="1001"/>
      <c r="F96" s="179"/>
      <c r="G96" s="177">
        <v>4</v>
      </c>
      <c r="H96" s="177">
        <f t="shared" si="34"/>
        <v>120</v>
      </c>
      <c r="I96" s="1002">
        <f>J96+K96+L96</f>
        <v>60</v>
      </c>
      <c r="J96" s="1003">
        <v>30</v>
      </c>
      <c r="K96" s="1003"/>
      <c r="L96" s="1003">
        <v>30</v>
      </c>
      <c r="M96" s="1004">
        <f t="shared" ref="M96:M105" si="35">H96-I96</f>
        <v>60</v>
      </c>
      <c r="N96" s="180"/>
      <c r="O96" s="410"/>
      <c r="P96" s="179"/>
      <c r="Q96" s="180">
        <v>4</v>
      </c>
      <c r="R96" s="410"/>
      <c r="S96" s="179"/>
      <c r="T96" s="180"/>
      <c r="U96" s="410"/>
      <c r="V96" s="179"/>
      <c r="W96" s="180"/>
      <c r="X96" s="179"/>
      <c r="AE96" s="89" t="s">
        <v>98</v>
      </c>
      <c r="AF96" s="494">
        <f>AG119+AH119</f>
        <v>2</v>
      </c>
      <c r="AG96" s="488" t="b">
        <f>ISBLANK(N96)</f>
        <v>1</v>
      </c>
      <c r="AH96" s="488" t="b">
        <f>ISBLANK(O96)</f>
        <v>1</v>
      </c>
      <c r="AJ96" s="488" t="b">
        <f>ISBLANK(Q96)</f>
        <v>0</v>
      </c>
      <c r="AK96" s="488" t="b">
        <f>ISBLANK(R96)</f>
        <v>1</v>
      </c>
      <c r="AM96" s="488" t="b">
        <f>ISBLANK(T96)</f>
        <v>1</v>
      </c>
      <c r="AN96" s="488" t="b">
        <f>ISBLANK(U96)</f>
        <v>1</v>
      </c>
      <c r="AP96" s="488" t="b">
        <f>ISBLANK(W96)</f>
        <v>1</v>
      </c>
      <c r="AQ96" s="488" t="b">
        <f>ISBLANK(X96)</f>
        <v>1</v>
      </c>
    </row>
    <row r="97" spans="1:43" ht="16.5" customHeight="1" thickBot="1" x14ac:dyDescent="0.3">
      <c r="A97" s="1016" t="s">
        <v>138</v>
      </c>
      <c r="B97" s="1000" t="s">
        <v>247</v>
      </c>
      <c r="C97" s="317"/>
      <c r="D97" s="197">
        <v>3</v>
      </c>
      <c r="E97" s="197"/>
      <c r="F97" s="1017"/>
      <c r="G97" s="1018">
        <v>4</v>
      </c>
      <c r="H97" s="1018">
        <f t="shared" si="34"/>
        <v>120</v>
      </c>
      <c r="I97" s="1019">
        <f>J97+K97+L97</f>
        <v>60</v>
      </c>
      <c r="J97" s="1020">
        <v>30</v>
      </c>
      <c r="K97" s="1020"/>
      <c r="L97" s="1020">
        <v>30</v>
      </c>
      <c r="M97" s="1021">
        <f t="shared" si="35"/>
        <v>60</v>
      </c>
      <c r="N97" s="317"/>
      <c r="O97" s="1022"/>
      <c r="P97" s="1017"/>
      <c r="Q97" s="317">
        <v>4</v>
      </c>
      <c r="R97" s="410"/>
      <c r="S97" s="179"/>
      <c r="T97" s="198"/>
      <c r="U97" s="411"/>
      <c r="V97" s="185"/>
      <c r="W97" s="198"/>
      <c r="X97" s="185"/>
      <c r="AE97" s="89" t="s">
        <v>99</v>
      </c>
      <c r="AF97" s="494">
        <f>AJ119+AK119</f>
        <v>2</v>
      </c>
      <c r="AG97" s="488"/>
      <c r="AH97" s="488"/>
      <c r="AJ97" s="488"/>
      <c r="AK97" s="488"/>
      <c r="AM97" s="488"/>
      <c r="AN97" s="488"/>
      <c r="AP97" s="488"/>
      <c r="AQ97" s="488"/>
    </row>
    <row r="98" spans="1:43" ht="16.5" customHeight="1" thickBot="1" x14ac:dyDescent="0.3">
      <c r="A98" s="1016"/>
      <c r="B98" s="1000" t="s">
        <v>425</v>
      </c>
      <c r="C98" s="178"/>
      <c r="D98" s="1001"/>
      <c r="E98" s="1001"/>
      <c r="F98" s="1068"/>
      <c r="G98" s="177">
        <v>4</v>
      </c>
      <c r="H98" s="1069">
        <f t="shared" si="34"/>
        <v>120</v>
      </c>
      <c r="I98" s="1019"/>
      <c r="J98" s="1020"/>
      <c r="K98" s="1020"/>
      <c r="L98" s="1020"/>
      <c r="M98" s="1021"/>
      <c r="N98" s="178"/>
      <c r="O98" s="410"/>
      <c r="P98" s="179"/>
      <c r="Q98" s="180"/>
      <c r="R98" s="410"/>
      <c r="S98" s="179"/>
      <c r="T98" s="180"/>
      <c r="U98" s="410"/>
      <c r="V98" s="179"/>
      <c r="W98" s="180"/>
      <c r="X98" s="179"/>
      <c r="AE98" s="89"/>
      <c r="AF98" s="494"/>
      <c r="AG98" s="488"/>
      <c r="AH98" s="488"/>
      <c r="AJ98" s="488"/>
      <c r="AK98" s="488"/>
      <c r="AM98" s="488"/>
      <c r="AN98" s="488"/>
      <c r="AP98" s="488"/>
      <c r="AQ98" s="488"/>
    </row>
    <row r="99" spans="1:43" ht="32.25" thickBot="1" x14ac:dyDescent="0.3">
      <c r="A99" s="1016" t="s">
        <v>139</v>
      </c>
      <c r="B99" s="186" t="s">
        <v>38</v>
      </c>
      <c r="C99" s="176"/>
      <c r="D99" s="176">
        <v>4</v>
      </c>
      <c r="E99" s="176"/>
      <c r="F99" s="176"/>
      <c r="G99" s="177">
        <v>4</v>
      </c>
      <c r="H99" s="310">
        <f t="shared" si="34"/>
        <v>120</v>
      </c>
      <c r="I99" s="317">
        <f t="shared" ref="I99:I113" si="36">J99+L99+K99</f>
        <v>54</v>
      </c>
      <c r="J99" s="1023">
        <v>36</v>
      </c>
      <c r="K99" s="1023"/>
      <c r="L99" s="1023">
        <v>18</v>
      </c>
      <c r="M99" s="318">
        <f t="shared" si="35"/>
        <v>66</v>
      </c>
      <c r="N99" s="178"/>
      <c r="O99" s="410"/>
      <c r="P99" s="179"/>
      <c r="Q99" s="180"/>
      <c r="R99" s="410">
        <v>3</v>
      </c>
      <c r="S99" s="179">
        <v>3</v>
      </c>
      <c r="T99" s="180"/>
      <c r="U99" s="410"/>
      <c r="V99" s="179"/>
      <c r="W99" s="180"/>
      <c r="X99" s="179"/>
      <c r="AE99" s="89" t="s">
        <v>98</v>
      </c>
      <c r="AF99" s="494">
        <f>AG122+AH122</f>
        <v>0</v>
      </c>
      <c r="AG99" s="488" t="b">
        <f>ISBLANK(N99)</f>
        <v>1</v>
      </c>
      <c r="AH99" s="488" t="b">
        <f>ISBLANK(O99)</f>
        <v>1</v>
      </c>
      <c r="AJ99" s="488" t="b">
        <f>ISBLANK(Q99)</f>
        <v>1</v>
      </c>
      <c r="AK99" s="488" t="b">
        <f>ISBLANK(R99)</f>
        <v>0</v>
      </c>
      <c r="AM99" s="488" t="b">
        <f>ISBLANK(T99)</f>
        <v>1</v>
      </c>
      <c r="AN99" s="488" t="b">
        <f>ISBLANK(U99)</f>
        <v>1</v>
      </c>
      <c r="AP99" s="488" t="b">
        <f>ISBLANK(W99)</f>
        <v>1</v>
      </c>
      <c r="AQ99" s="488" t="b">
        <f>ISBLANK(X99)</f>
        <v>1</v>
      </c>
    </row>
    <row r="100" spans="1:43" ht="16.5" customHeight="1" thickBot="1" x14ac:dyDescent="0.3">
      <c r="A100" s="1016" t="s">
        <v>140</v>
      </c>
      <c r="B100" s="186" t="s">
        <v>279</v>
      </c>
      <c r="C100" s="176"/>
      <c r="D100" s="176">
        <v>4</v>
      </c>
      <c r="E100" s="176"/>
      <c r="F100" s="176"/>
      <c r="G100" s="177">
        <v>4</v>
      </c>
      <c r="H100" s="310">
        <f t="shared" si="34"/>
        <v>120</v>
      </c>
      <c r="I100" s="317">
        <f t="shared" si="36"/>
        <v>54</v>
      </c>
      <c r="J100" s="1023">
        <v>36</v>
      </c>
      <c r="K100" s="1023"/>
      <c r="L100" s="1023">
        <v>18</v>
      </c>
      <c r="M100" s="318">
        <f t="shared" si="35"/>
        <v>66</v>
      </c>
      <c r="N100" s="178"/>
      <c r="O100" s="410"/>
      <c r="P100" s="179"/>
      <c r="Q100" s="180"/>
      <c r="R100" s="410">
        <v>3</v>
      </c>
      <c r="S100" s="179">
        <v>3</v>
      </c>
      <c r="T100" s="198"/>
      <c r="U100" s="411"/>
      <c r="V100" s="185"/>
      <c r="W100" s="198"/>
      <c r="X100" s="185"/>
      <c r="AE100" s="89" t="s">
        <v>99</v>
      </c>
      <c r="AF100" s="494">
        <f>AJ122+AK122</f>
        <v>12</v>
      </c>
      <c r="AG100" s="488"/>
      <c r="AH100" s="488"/>
      <c r="AJ100" s="488"/>
      <c r="AK100" s="488"/>
      <c r="AM100" s="488"/>
      <c r="AN100" s="488"/>
      <c r="AP100" s="488"/>
      <c r="AQ100" s="488"/>
    </row>
    <row r="101" spans="1:43" ht="16.5" thickBot="1" x14ac:dyDescent="0.3">
      <c r="A101" s="1016" t="s">
        <v>141</v>
      </c>
      <c r="B101" s="186" t="s">
        <v>39</v>
      </c>
      <c r="C101" s="181"/>
      <c r="D101" s="182" t="s">
        <v>475</v>
      </c>
      <c r="E101" s="183"/>
      <c r="F101" s="184"/>
      <c r="G101" s="187">
        <v>4</v>
      </c>
      <c r="H101" s="312">
        <f t="shared" si="34"/>
        <v>120</v>
      </c>
      <c r="I101" s="320">
        <f>J101+L101+K101</f>
        <v>54</v>
      </c>
      <c r="J101" s="188">
        <v>18</v>
      </c>
      <c r="K101" s="189"/>
      <c r="L101" s="189">
        <v>36</v>
      </c>
      <c r="M101" s="190">
        <f t="shared" si="35"/>
        <v>66</v>
      </c>
      <c r="N101" s="193"/>
      <c r="O101" s="390"/>
      <c r="P101" s="192"/>
      <c r="Q101" s="191"/>
      <c r="R101" s="390">
        <v>3</v>
      </c>
      <c r="S101" s="192">
        <v>3</v>
      </c>
      <c r="T101" s="191"/>
      <c r="U101" s="390"/>
      <c r="V101" s="192"/>
      <c r="W101" s="191"/>
      <c r="X101" s="185"/>
      <c r="AF101" s="494">
        <f ca="1">SUM(AF99:AF108)</f>
        <v>40</v>
      </c>
      <c r="AG101" s="488" t="b">
        <f>ISBLANK(N101)</f>
        <v>1</v>
      </c>
      <c r="AH101" s="488" t="b">
        <f>ISBLANK(O101)</f>
        <v>1</v>
      </c>
      <c r="AJ101" s="488" t="b">
        <f>ISBLANK(Q101)</f>
        <v>1</v>
      </c>
      <c r="AK101" s="488" t="b">
        <f>ISBLANK(R101)</f>
        <v>0</v>
      </c>
      <c r="AM101" s="488" t="b">
        <f>ISBLANK(T101)</f>
        <v>1</v>
      </c>
      <c r="AN101" s="488" t="b">
        <f>ISBLANK(U101)</f>
        <v>1</v>
      </c>
      <c r="AP101" s="488" t="b">
        <f>ISBLANK(W101)</f>
        <v>1</v>
      </c>
      <c r="AQ101" s="488" t="b">
        <f>ISBLANK(X101)</f>
        <v>1</v>
      </c>
    </row>
    <row r="102" spans="1:43" ht="16.5" thickBot="1" x14ac:dyDescent="0.3">
      <c r="A102" s="1016" t="s">
        <v>142</v>
      </c>
      <c r="B102" s="186" t="s">
        <v>282</v>
      </c>
      <c r="C102" s="181"/>
      <c r="D102" s="182" t="s">
        <v>475</v>
      </c>
      <c r="E102" s="183"/>
      <c r="F102" s="184"/>
      <c r="G102" s="187">
        <v>4</v>
      </c>
      <c r="H102" s="312">
        <f t="shared" si="34"/>
        <v>120</v>
      </c>
      <c r="I102" s="320">
        <f>J102+L102+K102</f>
        <v>54</v>
      </c>
      <c r="J102" s="188">
        <v>18</v>
      </c>
      <c r="K102" s="189"/>
      <c r="L102" s="189">
        <v>36</v>
      </c>
      <c r="M102" s="190">
        <f t="shared" si="35"/>
        <v>66</v>
      </c>
      <c r="N102" s="193"/>
      <c r="O102" s="390"/>
      <c r="P102" s="192"/>
      <c r="Q102" s="191"/>
      <c r="R102" s="390">
        <v>3</v>
      </c>
      <c r="S102" s="192">
        <v>3</v>
      </c>
      <c r="T102" s="191"/>
      <c r="U102" s="390"/>
      <c r="V102" s="192"/>
      <c r="W102" s="191"/>
      <c r="X102" s="185"/>
      <c r="AG102" s="488"/>
      <c r="AH102" s="488"/>
      <c r="AJ102" s="488"/>
      <c r="AK102" s="488"/>
      <c r="AM102" s="488"/>
      <c r="AN102" s="488"/>
      <c r="AP102" s="488"/>
      <c r="AQ102" s="488"/>
    </row>
    <row r="103" spans="1:43" ht="16.5" thickBot="1" x14ac:dyDescent="0.3">
      <c r="A103" s="1016"/>
      <c r="B103" s="1000" t="s">
        <v>425</v>
      </c>
      <c r="C103" s="181"/>
      <c r="D103" s="182"/>
      <c r="E103" s="183"/>
      <c r="F103" s="184"/>
      <c r="G103" s="187">
        <v>8</v>
      </c>
      <c r="H103" s="312">
        <f t="shared" si="34"/>
        <v>240</v>
      </c>
      <c r="I103" s="320"/>
      <c r="J103" s="188"/>
      <c r="K103" s="189"/>
      <c r="L103" s="189"/>
      <c r="M103" s="190"/>
      <c r="N103" s="193"/>
      <c r="O103" s="390"/>
      <c r="P103" s="192"/>
      <c r="Q103" s="191"/>
      <c r="R103" s="390"/>
      <c r="S103" s="192"/>
      <c r="T103" s="191"/>
      <c r="U103" s="390"/>
      <c r="V103" s="192"/>
      <c r="W103" s="191"/>
      <c r="X103" s="185"/>
      <c r="AG103" s="488"/>
      <c r="AH103" s="488"/>
      <c r="AJ103" s="488"/>
      <c r="AK103" s="488"/>
      <c r="AM103" s="488"/>
      <c r="AN103" s="488"/>
      <c r="AP103" s="488"/>
      <c r="AQ103" s="488"/>
    </row>
    <row r="104" spans="1:43" s="1024" customFormat="1" ht="16.5" thickBot="1" x14ac:dyDescent="0.3">
      <c r="A104" s="1016" t="s">
        <v>143</v>
      </c>
      <c r="B104" s="186" t="s">
        <v>295</v>
      </c>
      <c r="C104" s="181"/>
      <c r="D104" s="182" t="s">
        <v>452</v>
      </c>
      <c r="E104" s="183"/>
      <c r="F104" s="184"/>
      <c r="G104" s="187">
        <v>4</v>
      </c>
      <c r="H104" s="312">
        <f t="shared" si="34"/>
        <v>120</v>
      </c>
      <c r="I104" s="320">
        <f>J104+L104+K104</f>
        <v>45</v>
      </c>
      <c r="J104" s="188">
        <v>15</v>
      </c>
      <c r="K104" s="189"/>
      <c r="L104" s="189">
        <v>30</v>
      </c>
      <c r="M104" s="190">
        <f t="shared" si="35"/>
        <v>75</v>
      </c>
      <c r="N104" s="193"/>
      <c r="O104" s="390"/>
      <c r="P104" s="192"/>
      <c r="Q104" s="191"/>
      <c r="R104" s="390"/>
      <c r="S104" s="192"/>
      <c r="T104" s="191">
        <v>3</v>
      </c>
      <c r="U104" s="390"/>
      <c r="V104" s="192"/>
      <c r="W104" s="191"/>
      <c r="X104" s="185"/>
      <c r="AD104" s="1024" t="s">
        <v>380</v>
      </c>
      <c r="AG104" s="488" t="b">
        <f>ISBLANK(N104)</f>
        <v>1</v>
      </c>
      <c r="AH104" s="488" t="b">
        <f>ISBLANK(O104)</f>
        <v>1</v>
      </c>
      <c r="AI104" s="1025"/>
      <c r="AJ104" s="488" t="b">
        <f>ISBLANK(Q104)</f>
        <v>1</v>
      </c>
      <c r="AK104" s="488" t="b">
        <f>ISBLANK(R104)</f>
        <v>1</v>
      </c>
      <c r="AL104" s="1025"/>
      <c r="AM104" s="488" t="b">
        <f>ISBLANK(T104)</f>
        <v>0</v>
      </c>
      <c r="AN104" s="488" t="b">
        <f>ISBLANK(U104)</f>
        <v>1</v>
      </c>
      <c r="AO104" s="1025"/>
      <c r="AP104" s="488" t="b">
        <f>ISBLANK(W104)</f>
        <v>1</v>
      </c>
      <c r="AQ104" s="488" t="b">
        <f>ISBLANK(X104)</f>
        <v>1</v>
      </c>
    </row>
    <row r="105" spans="1:43" s="1024" customFormat="1" ht="16.5" thickBot="1" x14ac:dyDescent="0.3">
      <c r="A105" s="1016" t="s">
        <v>144</v>
      </c>
      <c r="B105" s="186" t="s">
        <v>406</v>
      </c>
      <c r="C105" s="181"/>
      <c r="D105" s="182" t="s">
        <v>452</v>
      </c>
      <c r="E105" s="183"/>
      <c r="F105" s="184"/>
      <c r="G105" s="187">
        <v>4</v>
      </c>
      <c r="H105" s="312">
        <f t="shared" si="34"/>
        <v>120</v>
      </c>
      <c r="I105" s="320">
        <f>J105+L105+K105</f>
        <v>45</v>
      </c>
      <c r="J105" s="188">
        <v>15</v>
      </c>
      <c r="K105" s="189"/>
      <c r="L105" s="189">
        <v>30</v>
      </c>
      <c r="M105" s="190">
        <f t="shared" si="35"/>
        <v>75</v>
      </c>
      <c r="N105" s="193"/>
      <c r="O105" s="390"/>
      <c r="P105" s="192"/>
      <c r="Q105" s="191"/>
      <c r="R105" s="390"/>
      <c r="S105" s="192"/>
      <c r="T105" s="191">
        <v>3</v>
      </c>
      <c r="U105" s="390"/>
      <c r="V105" s="192"/>
      <c r="W105" s="191"/>
      <c r="X105" s="185"/>
      <c r="AG105" s="488"/>
      <c r="AH105" s="488"/>
      <c r="AI105" s="1025"/>
      <c r="AJ105" s="488"/>
      <c r="AK105" s="488"/>
      <c r="AL105" s="1025"/>
      <c r="AM105" s="488"/>
      <c r="AN105" s="488"/>
      <c r="AO105" s="1025"/>
      <c r="AP105" s="488"/>
      <c r="AQ105" s="488"/>
    </row>
    <row r="106" spans="1:43" s="1024" customFormat="1" ht="16.5" thickBot="1" x14ac:dyDescent="0.3">
      <c r="A106" s="1016"/>
      <c r="B106" s="1000" t="s">
        <v>425</v>
      </c>
      <c r="C106" s="181"/>
      <c r="D106" s="182"/>
      <c r="E106" s="183"/>
      <c r="F106" s="184"/>
      <c r="G106" s="187">
        <v>4</v>
      </c>
      <c r="H106" s="312">
        <f t="shared" si="34"/>
        <v>120</v>
      </c>
      <c r="I106" s="320"/>
      <c r="J106" s="188"/>
      <c r="K106" s="189"/>
      <c r="L106" s="189"/>
      <c r="M106" s="190"/>
      <c r="N106" s="193"/>
      <c r="O106" s="390"/>
      <c r="P106" s="192"/>
      <c r="Q106" s="191"/>
      <c r="R106" s="390"/>
      <c r="S106" s="192"/>
      <c r="T106" s="191"/>
      <c r="U106" s="390"/>
      <c r="V106" s="192"/>
      <c r="W106" s="191"/>
      <c r="X106" s="185"/>
      <c r="AG106" s="488"/>
      <c r="AH106" s="488"/>
      <c r="AI106" s="1025"/>
      <c r="AJ106" s="488"/>
      <c r="AK106" s="488"/>
      <c r="AL106" s="1025"/>
      <c r="AM106" s="488"/>
      <c r="AN106" s="488"/>
      <c r="AO106" s="1025"/>
      <c r="AP106" s="488"/>
      <c r="AQ106" s="488"/>
    </row>
    <row r="107" spans="1:43" ht="16.5" thickBot="1" x14ac:dyDescent="0.3">
      <c r="A107" s="1016" t="s">
        <v>289</v>
      </c>
      <c r="B107" s="186" t="s">
        <v>280</v>
      </c>
      <c r="C107" s="181"/>
      <c r="D107" s="182" t="s">
        <v>451</v>
      </c>
      <c r="E107" s="183"/>
      <c r="F107" s="184"/>
      <c r="G107" s="187">
        <v>4</v>
      </c>
      <c r="H107" s="312">
        <f t="shared" si="34"/>
        <v>120</v>
      </c>
      <c r="I107" s="320">
        <f t="shared" si="36"/>
        <v>54</v>
      </c>
      <c r="J107" s="188">
        <v>18</v>
      </c>
      <c r="K107" s="189"/>
      <c r="L107" s="189">
        <v>36</v>
      </c>
      <c r="M107" s="190">
        <f t="shared" ref="M107:M115" si="37">H107-I107</f>
        <v>66</v>
      </c>
      <c r="N107" s="193"/>
      <c r="O107" s="390"/>
      <c r="P107" s="192"/>
      <c r="Q107" s="191"/>
      <c r="R107" s="390"/>
      <c r="S107" s="192"/>
      <c r="T107" s="191"/>
      <c r="U107" s="390">
        <v>3</v>
      </c>
      <c r="V107" s="192">
        <v>3</v>
      </c>
      <c r="W107" s="191"/>
      <c r="X107" s="185"/>
      <c r="AE107" s="89" t="s">
        <v>100</v>
      </c>
      <c r="AF107" s="494">
        <f>AM122+AN122</f>
        <v>12</v>
      </c>
      <c r="AG107" s="488" t="b">
        <f t="shared" ref="AG107:AQ119" si="38">ISBLANK(N107)</f>
        <v>1</v>
      </c>
      <c r="AH107" s="488" t="b">
        <f t="shared" si="38"/>
        <v>1</v>
      </c>
      <c r="AJ107" s="488" t="b">
        <f t="shared" si="38"/>
        <v>1</v>
      </c>
      <c r="AK107" s="488" t="b">
        <f t="shared" si="38"/>
        <v>1</v>
      </c>
      <c r="AM107" s="488" t="b">
        <f t="shared" si="38"/>
        <v>1</v>
      </c>
      <c r="AN107" s="488" t="b">
        <f t="shared" si="38"/>
        <v>0</v>
      </c>
      <c r="AP107" s="488" t="b">
        <f t="shared" si="38"/>
        <v>1</v>
      </c>
      <c r="AQ107" s="488" t="b">
        <f t="shared" si="38"/>
        <v>1</v>
      </c>
    </row>
    <row r="108" spans="1:43" ht="16.5" thickBot="1" x14ac:dyDescent="0.3">
      <c r="A108" s="1016" t="s">
        <v>479</v>
      </c>
      <c r="B108" s="186" t="s">
        <v>281</v>
      </c>
      <c r="C108" s="181"/>
      <c r="D108" s="182" t="s">
        <v>451</v>
      </c>
      <c r="E108" s="183"/>
      <c r="F108" s="184"/>
      <c r="G108" s="187">
        <v>4</v>
      </c>
      <c r="H108" s="312">
        <f t="shared" si="34"/>
        <v>120</v>
      </c>
      <c r="I108" s="320">
        <f t="shared" si="36"/>
        <v>54</v>
      </c>
      <c r="J108" s="188">
        <v>18</v>
      </c>
      <c r="K108" s="189"/>
      <c r="L108" s="189">
        <v>36</v>
      </c>
      <c r="M108" s="190">
        <f t="shared" si="37"/>
        <v>66</v>
      </c>
      <c r="N108" s="193"/>
      <c r="O108" s="390"/>
      <c r="P108" s="192"/>
      <c r="Q108" s="191"/>
      <c r="R108" s="390"/>
      <c r="S108" s="192"/>
      <c r="T108" s="191"/>
      <c r="U108" s="390">
        <v>3</v>
      </c>
      <c r="V108" s="192">
        <v>3</v>
      </c>
      <c r="W108" s="191"/>
      <c r="X108" s="185"/>
      <c r="AE108" s="89" t="s">
        <v>101</v>
      </c>
      <c r="AF108" s="494">
        <f>AP122+AQ122</f>
        <v>16</v>
      </c>
      <c r="AG108" s="488"/>
      <c r="AH108" s="488"/>
      <c r="AJ108" s="488"/>
      <c r="AK108" s="488"/>
      <c r="AM108" s="488"/>
      <c r="AN108" s="488"/>
      <c r="AP108" s="488"/>
      <c r="AQ108" s="488"/>
    </row>
    <row r="109" spans="1:43" ht="16.5" thickBot="1" x14ac:dyDescent="0.3">
      <c r="A109" s="1016" t="s">
        <v>480</v>
      </c>
      <c r="B109" s="186" t="s">
        <v>253</v>
      </c>
      <c r="C109" s="181"/>
      <c r="D109" s="182" t="s">
        <v>451</v>
      </c>
      <c r="E109" s="183"/>
      <c r="F109" s="184"/>
      <c r="G109" s="187">
        <v>4</v>
      </c>
      <c r="H109" s="312">
        <f t="shared" si="34"/>
        <v>120</v>
      </c>
      <c r="I109" s="320">
        <f t="shared" si="36"/>
        <v>54</v>
      </c>
      <c r="J109" s="188">
        <v>18</v>
      </c>
      <c r="K109" s="189"/>
      <c r="L109" s="189">
        <v>36</v>
      </c>
      <c r="M109" s="190">
        <f t="shared" si="37"/>
        <v>66</v>
      </c>
      <c r="N109" s="193"/>
      <c r="O109" s="390"/>
      <c r="P109" s="194"/>
      <c r="Q109" s="191"/>
      <c r="R109" s="390"/>
      <c r="S109" s="192"/>
      <c r="T109" s="193"/>
      <c r="U109" s="390">
        <v>3</v>
      </c>
      <c r="V109" s="192">
        <v>3</v>
      </c>
      <c r="W109" s="191"/>
      <c r="X109" s="185"/>
      <c r="AD109" s="127" t="s">
        <v>380</v>
      </c>
      <c r="AG109" s="488" t="b">
        <f t="shared" si="38"/>
        <v>1</v>
      </c>
      <c r="AH109" s="488" t="b">
        <f t="shared" si="38"/>
        <v>1</v>
      </c>
      <c r="AJ109" s="488" t="b">
        <f t="shared" si="38"/>
        <v>1</v>
      </c>
      <c r="AK109" s="488" t="b">
        <f t="shared" si="38"/>
        <v>1</v>
      </c>
      <c r="AM109" s="488" t="b">
        <f t="shared" si="38"/>
        <v>1</v>
      </c>
      <c r="AN109" s="488" t="b">
        <f t="shared" si="38"/>
        <v>0</v>
      </c>
      <c r="AP109" s="488" t="b">
        <f t="shared" si="38"/>
        <v>1</v>
      </c>
      <c r="AQ109" s="488" t="b">
        <f t="shared" si="38"/>
        <v>1</v>
      </c>
    </row>
    <row r="110" spans="1:43" ht="40.5" customHeight="1" thickBot="1" x14ac:dyDescent="0.3">
      <c r="A110" s="1016" t="s">
        <v>481</v>
      </c>
      <c r="B110" s="186" t="s">
        <v>284</v>
      </c>
      <c r="C110" s="181"/>
      <c r="D110" s="182" t="s">
        <v>451</v>
      </c>
      <c r="E110" s="183"/>
      <c r="F110" s="184"/>
      <c r="G110" s="187">
        <v>4</v>
      </c>
      <c r="H110" s="312">
        <f t="shared" si="34"/>
        <v>120</v>
      </c>
      <c r="I110" s="320">
        <f t="shared" si="36"/>
        <v>54</v>
      </c>
      <c r="J110" s="188">
        <v>18</v>
      </c>
      <c r="K110" s="189"/>
      <c r="L110" s="189">
        <v>36</v>
      </c>
      <c r="M110" s="190">
        <f t="shared" si="37"/>
        <v>66</v>
      </c>
      <c r="N110" s="193"/>
      <c r="O110" s="390"/>
      <c r="P110" s="194"/>
      <c r="Q110" s="191"/>
      <c r="R110" s="390"/>
      <c r="S110" s="192"/>
      <c r="T110" s="193"/>
      <c r="U110" s="390">
        <v>3</v>
      </c>
      <c r="V110" s="192">
        <v>3</v>
      </c>
      <c r="W110" s="191"/>
      <c r="X110" s="185"/>
      <c r="AG110" s="488"/>
      <c r="AH110" s="488"/>
      <c r="AJ110" s="488"/>
      <c r="AK110" s="488"/>
      <c r="AM110" s="488"/>
      <c r="AN110" s="488"/>
      <c r="AP110" s="488"/>
      <c r="AQ110" s="488"/>
    </row>
    <row r="111" spans="1:43" ht="23.25" customHeight="1" thickBot="1" x14ac:dyDescent="0.3">
      <c r="A111" s="1016"/>
      <c r="B111" s="1000" t="s">
        <v>425</v>
      </c>
      <c r="C111" s="181"/>
      <c r="D111" s="182"/>
      <c r="E111" s="183"/>
      <c r="F111" s="184"/>
      <c r="G111" s="187">
        <v>8</v>
      </c>
      <c r="H111" s="312">
        <f t="shared" si="34"/>
        <v>240</v>
      </c>
      <c r="I111" s="320"/>
      <c r="J111" s="188"/>
      <c r="K111" s="189"/>
      <c r="L111" s="189"/>
      <c r="M111" s="190"/>
      <c r="N111" s="193"/>
      <c r="O111" s="390"/>
      <c r="P111" s="194"/>
      <c r="Q111" s="191"/>
      <c r="R111" s="390"/>
      <c r="S111" s="192"/>
      <c r="T111" s="193"/>
      <c r="U111" s="390"/>
      <c r="V111" s="192"/>
      <c r="W111" s="191"/>
      <c r="X111" s="185"/>
      <c r="AG111" s="488"/>
      <c r="AH111" s="488"/>
      <c r="AJ111" s="488"/>
      <c r="AK111" s="488"/>
      <c r="AM111" s="488"/>
      <c r="AN111" s="488"/>
      <c r="AP111" s="488"/>
      <c r="AQ111" s="488"/>
    </row>
    <row r="112" spans="1:43" ht="16.5" thickBot="1" x14ac:dyDescent="0.3">
      <c r="A112" s="1016" t="s">
        <v>482</v>
      </c>
      <c r="B112" s="186" t="s">
        <v>285</v>
      </c>
      <c r="C112" s="181"/>
      <c r="D112" s="182" t="s">
        <v>453</v>
      </c>
      <c r="E112" s="183"/>
      <c r="F112" s="183"/>
      <c r="G112" s="187">
        <v>4</v>
      </c>
      <c r="H112" s="313">
        <f t="shared" si="34"/>
        <v>120</v>
      </c>
      <c r="I112" s="320">
        <f t="shared" si="36"/>
        <v>60</v>
      </c>
      <c r="J112" s="188">
        <v>30</v>
      </c>
      <c r="K112" s="189"/>
      <c r="L112" s="189">
        <v>30</v>
      </c>
      <c r="M112" s="190">
        <f t="shared" si="37"/>
        <v>60</v>
      </c>
      <c r="N112" s="193"/>
      <c r="O112" s="390"/>
      <c r="P112" s="194"/>
      <c r="Q112" s="191"/>
      <c r="R112" s="390"/>
      <c r="S112" s="192"/>
      <c r="T112" s="193"/>
      <c r="U112" s="390"/>
      <c r="V112" s="192"/>
      <c r="W112" s="191">
        <v>4</v>
      </c>
      <c r="X112" s="185"/>
      <c r="AD112" s="127" t="s">
        <v>380</v>
      </c>
      <c r="AG112" s="488" t="b">
        <f t="shared" si="38"/>
        <v>1</v>
      </c>
      <c r="AH112" s="488" t="b">
        <f t="shared" si="38"/>
        <v>1</v>
      </c>
      <c r="AJ112" s="488" t="b">
        <f t="shared" si="38"/>
        <v>1</v>
      </c>
      <c r="AK112" s="488" t="b">
        <f t="shared" si="38"/>
        <v>1</v>
      </c>
      <c r="AM112" s="488" t="b">
        <f t="shared" si="38"/>
        <v>1</v>
      </c>
      <c r="AN112" s="488" t="b">
        <f t="shared" si="38"/>
        <v>1</v>
      </c>
      <c r="AP112" s="488" t="b">
        <f t="shared" si="38"/>
        <v>0</v>
      </c>
      <c r="AQ112" s="488" t="b">
        <f t="shared" si="38"/>
        <v>1</v>
      </c>
    </row>
    <row r="113" spans="1:44" ht="16.5" thickBot="1" x14ac:dyDescent="0.3">
      <c r="A113" s="1016" t="s">
        <v>483</v>
      </c>
      <c r="B113" s="186" t="s">
        <v>286</v>
      </c>
      <c r="C113" s="181"/>
      <c r="D113" s="182" t="s">
        <v>453</v>
      </c>
      <c r="E113" s="183"/>
      <c r="F113" s="183"/>
      <c r="G113" s="187">
        <v>4</v>
      </c>
      <c r="H113" s="313">
        <f t="shared" si="34"/>
        <v>120</v>
      </c>
      <c r="I113" s="320">
        <f t="shared" si="36"/>
        <v>60</v>
      </c>
      <c r="J113" s="188">
        <v>30</v>
      </c>
      <c r="K113" s="189"/>
      <c r="L113" s="189">
        <v>30</v>
      </c>
      <c r="M113" s="190">
        <f t="shared" si="37"/>
        <v>60</v>
      </c>
      <c r="N113" s="193"/>
      <c r="O113" s="390"/>
      <c r="P113" s="194"/>
      <c r="Q113" s="191"/>
      <c r="R113" s="390"/>
      <c r="S113" s="192"/>
      <c r="T113" s="193"/>
      <c r="U113" s="390"/>
      <c r="V113" s="192"/>
      <c r="W113" s="191">
        <v>4</v>
      </c>
      <c r="X113" s="185"/>
      <c r="AG113" s="488"/>
      <c r="AH113" s="488"/>
      <c r="AJ113" s="488"/>
      <c r="AK113" s="488"/>
      <c r="AM113" s="488"/>
      <c r="AN113" s="488"/>
      <c r="AP113" s="488"/>
      <c r="AQ113" s="488"/>
    </row>
    <row r="114" spans="1:44" ht="32.25" thickBot="1" x14ac:dyDescent="0.3">
      <c r="A114" s="1016" t="s">
        <v>484</v>
      </c>
      <c r="B114" s="1026" t="s">
        <v>454</v>
      </c>
      <c r="C114" s="181"/>
      <c r="D114" s="182" t="s">
        <v>453</v>
      </c>
      <c r="E114" s="183"/>
      <c r="F114" s="184"/>
      <c r="G114" s="187">
        <v>4</v>
      </c>
      <c r="H114" s="313">
        <f t="shared" si="34"/>
        <v>120</v>
      </c>
      <c r="I114" s="320">
        <f>J114+L114</f>
        <v>60</v>
      </c>
      <c r="J114" s="188">
        <v>30</v>
      </c>
      <c r="K114" s="189"/>
      <c r="L114" s="189">
        <v>30</v>
      </c>
      <c r="M114" s="190">
        <f t="shared" si="37"/>
        <v>60</v>
      </c>
      <c r="N114" s="193"/>
      <c r="O114" s="390"/>
      <c r="P114" s="194"/>
      <c r="Q114" s="191"/>
      <c r="R114" s="390"/>
      <c r="S114" s="192"/>
      <c r="T114" s="193"/>
      <c r="U114" s="390"/>
      <c r="V114" s="192"/>
      <c r="W114" s="191">
        <v>4</v>
      </c>
      <c r="X114" s="192"/>
      <c r="AD114" s="127" t="s">
        <v>380</v>
      </c>
      <c r="AG114" s="488" t="b">
        <f t="shared" si="38"/>
        <v>1</v>
      </c>
      <c r="AH114" s="488" t="b">
        <f t="shared" si="38"/>
        <v>1</v>
      </c>
      <c r="AJ114" s="488" t="b">
        <f t="shared" si="38"/>
        <v>1</v>
      </c>
      <c r="AK114" s="488" t="b">
        <f t="shared" si="38"/>
        <v>1</v>
      </c>
      <c r="AM114" s="488" t="b">
        <f t="shared" si="38"/>
        <v>1</v>
      </c>
      <c r="AN114" s="488" t="b">
        <f t="shared" si="38"/>
        <v>1</v>
      </c>
      <c r="AP114" s="488" t="b">
        <f t="shared" si="38"/>
        <v>0</v>
      </c>
      <c r="AQ114" s="488" t="b">
        <f t="shared" si="38"/>
        <v>1</v>
      </c>
    </row>
    <row r="115" spans="1:44" ht="16.5" thickBot="1" x14ac:dyDescent="0.3">
      <c r="A115" s="1016" t="s">
        <v>485</v>
      </c>
      <c r="B115" s="1027" t="s">
        <v>455</v>
      </c>
      <c r="C115" s="181"/>
      <c r="D115" s="182" t="s">
        <v>453</v>
      </c>
      <c r="E115" s="183"/>
      <c r="F115" s="184"/>
      <c r="G115" s="187">
        <v>4</v>
      </c>
      <c r="H115" s="313">
        <f t="shared" si="34"/>
        <v>120</v>
      </c>
      <c r="I115" s="320">
        <f>J115+L115</f>
        <v>60</v>
      </c>
      <c r="J115" s="188">
        <v>30</v>
      </c>
      <c r="K115" s="189"/>
      <c r="L115" s="189">
        <v>30</v>
      </c>
      <c r="M115" s="190">
        <f t="shared" si="37"/>
        <v>60</v>
      </c>
      <c r="N115" s="193"/>
      <c r="O115" s="390"/>
      <c r="P115" s="194"/>
      <c r="Q115" s="191"/>
      <c r="R115" s="390"/>
      <c r="S115" s="192"/>
      <c r="T115" s="193"/>
      <c r="U115" s="390"/>
      <c r="V115" s="192"/>
      <c r="W115" s="191">
        <v>4</v>
      </c>
      <c r="X115" s="192"/>
      <c r="AG115" s="488"/>
      <c r="AH115" s="488"/>
      <c r="AJ115" s="488"/>
      <c r="AK115" s="488"/>
      <c r="AM115" s="488"/>
      <c r="AN115" s="488"/>
      <c r="AP115" s="488"/>
      <c r="AQ115" s="488"/>
    </row>
    <row r="116" spans="1:44" ht="16.5" thickBot="1" x14ac:dyDescent="0.3">
      <c r="A116" s="1016"/>
      <c r="B116" s="1000" t="s">
        <v>425</v>
      </c>
      <c r="C116" s="181"/>
      <c r="D116" s="182"/>
      <c r="E116" s="183"/>
      <c r="F116" s="184"/>
      <c r="G116" s="187">
        <v>8</v>
      </c>
      <c r="H116" s="313">
        <f t="shared" si="34"/>
        <v>240</v>
      </c>
      <c r="I116" s="320"/>
      <c r="J116" s="188"/>
      <c r="K116" s="189"/>
      <c r="L116" s="189"/>
      <c r="M116" s="190"/>
      <c r="N116" s="193"/>
      <c r="O116" s="390"/>
      <c r="P116" s="194"/>
      <c r="Q116" s="191"/>
      <c r="R116" s="390"/>
      <c r="S116" s="192"/>
      <c r="T116" s="193"/>
      <c r="U116" s="390"/>
      <c r="V116" s="192"/>
      <c r="W116" s="191"/>
      <c r="X116" s="192"/>
      <c r="AG116" s="488"/>
      <c r="AH116" s="488"/>
      <c r="AJ116" s="488"/>
      <c r="AK116" s="488"/>
      <c r="AM116" s="488"/>
      <c r="AN116" s="488"/>
      <c r="AP116" s="488"/>
      <c r="AQ116" s="488"/>
    </row>
    <row r="117" spans="1:44" ht="16.5" thickBot="1" x14ac:dyDescent="0.3">
      <c r="A117" s="1016" t="s">
        <v>486</v>
      </c>
      <c r="B117" s="186" t="s">
        <v>389</v>
      </c>
      <c r="C117" s="181"/>
      <c r="D117" s="189">
        <v>8</v>
      </c>
      <c r="E117" s="184"/>
      <c r="F117" s="183"/>
      <c r="G117" s="187">
        <v>4</v>
      </c>
      <c r="H117" s="312">
        <f>G117*30</f>
        <v>120</v>
      </c>
      <c r="I117" s="320">
        <f>J117+L117+K117</f>
        <v>52</v>
      </c>
      <c r="J117" s="188">
        <v>26</v>
      </c>
      <c r="K117" s="189"/>
      <c r="L117" s="189">
        <v>26</v>
      </c>
      <c r="M117" s="190">
        <f>H117-I117</f>
        <v>68</v>
      </c>
      <c r="N117" s="193"/>
      <c r="O117" s="390"/>
      <c r="P117" s="194"/>
      <c r="Q117" s="191"/>
      <c r="R117" s="390"/>
      <c r="S117" s="192"/>
      <c r="T117" s="193"/>
      <c r="U117" s="390"/>
      <c r="V117" s="192"/>
      <c r="W117" s="191"/>
      <c r="X117" s="192">
        <v>4</v>
      </c>
      <c r="AG117" s="488" t="b">
        <f t="shared" si="38"/>
        <v>1</v>
      </c>
      <c r="AH117" s="488" t="b">
        <f t="shared" si="38"/>
        <v>1</v>
      </c>
      <c r="AJ117" s="488" t="b">
        <f t="shared" si="38"/>
        <v>1</v>
      </c>
      <c r="AK117" s="488" t="b">
        <f t="shared" si="38"/>
        <v>1</v>
      </c>
      <c r="AM117" s="488" t="b">
        <f t="shared" si="38"/>
        <v>1</v>
      </c>
      <c r="AN117" s="488" t="b">
        <f t="shared" si="38"/>
        <v>1</v>
      </c>
      <c r="AP117" s="488" t="b">
        <f t="shared" si="38"/>
        <v>1</v>
      </c>
      <c r="AQ117" s="488" t="b">
        <f t="shared" si="38"/>
        <v>0</v>
      </c>
    </row>
    <row r="118" spans="1:44" ht="16.5" thickBot="1" x14ac:dyDescent="0.3">
      <c r="A118" s="1016" t="s">
        <v>487</v>
      </c>
      <c r="B118" s="186" t="s">
        <v>292</v>
      </c>
      <c r="C118" s="181"/>
      <c r="D118" s="189">
        <v>8</v>
      </c>
      <c r="E118" s="184"/>
      <c r="F118" s="183"/>
      <c r="G118" s="187">
        <v>4</v>
      </c>
      <c r="H118" s="312">
        <f>G118*30</f>
        <v>120</v>
      </c>
      <c r="I118" s="320">
        <f>J118+L118+K118</f>
        <v>52</v>
      </c>
      <c r="J118" s="188">
        <v>26</v>
      </c>
      <c r="K118" s="189"/>
      <c r="L118" s="189">
        <v>26</v>
      </c>
      <c r="M118" s="190">
        <f>H118-I118</f>
        <v>68</v>
      </c>
      <c r="N118" s="193"/>
      <c r="O118" s="390"/>
      <c r="P118" s="194"/>
      <c r="Q118" s="191"/>
      <c r="R118" s="390"/>
      <c r="S118" s="192"/>
      <c r="T118" s="193"/>
      <c r="U118" s="390"/>
      <c r="V118" s="192"/>
      <c r="W118" s="191"/>
      <c r="X118" s="192">
        <v>4</v>
      </c>
      <c r="AG118" s="488"/>
      <c r="AH118" s="488"/>
      <c r="AJ118" s="488"/>
      <c r="AK118" s="488"/>
      <c r="AM118" s="488"/>
      <c r="AN118" s="488"/>
      <c r="AP118" s="488"/>
      <c r="AQ118" s="488"/>
    </row>
    <row r="119" spans="1:44" ht="16.5" thickBot="1" x14ac:dyDescent="0.3">
      <c r="A119" s="1016" t="s">
        <v>488</v>
      </c>
      <c r="B119" s="1028" t="s">
        <v>456</v>
      </c>
      <c r="C119" s="1029"/>
      <c r="D119" s="1030">
        <v>8</v>
      </c>
      <c r="E119" s="1031"/>
      <c r="F119" s="1032"/>
      <c r="G119" s="1009">
        <v>4</v>
      </c>
      <c r="H119" s="1033">
        <f>G119*30</f>
        <v>120</v>
      </c>
      <c r="I119" s="1034">
        <f>J119+L119</f>
        <v>52</v>
      </c>
      <c r="J119" s="1035">
        <v>26</v>
      </c>
      <c r="K119" s="1030"/>
      <c r="L119" s="1030">
        <v>26</v>
      </c>
      <c r="M119" s="1036">
        <f>H119-I119</f>
        <v>68</v>
      </c>
      <c r="N119" s="1037"/>
      <c r="O119" s="1038"/>
      <c r="P119" s="1039"/>
      <c r="Q119" s="1040"/>
      <c r="R119" s="1038"/>
      <c r="S119" s="1041"/>
      <c r="T119" s="1037"/>
      <c r="U119" s="1038"/>
      <c r="V119" s="1041"/>
      <c r="W119" s="1040"/>
      <c r="X119" s="1041">
        <v>4</v>
      </c>
      <c r="AG119" s="1042" t="b">
        <f t="shared" si="38"/>
        <v>1</v>
      </c>
      <c r="AH119" s="1042" t="b">
        <f t="shared" si="38"/>
        <v>1</v>
      </c>
      <c r="AI119" s="884"/>
      <c r="AJ119" s="1042" t="b">
        <f t="shared" si="38"/>
        <v>1</v>
      </c>
      <c r="AK119" s="1042" t="b">
        <f t="shared" si="38"/>
        <v>1</v>
      </c>
      <c r="AL119" s="884"/>
      <c r="AM119" s="1042" t="b">
        <f t="shared" si="38"/>
        <v>1</v>
      </c>
      <c r="AN119" s="1042" t="b">
        <f t="shared" si="38"/>
        <v>1</v>
      </c>
      <c r="AO119" s="884"/>
      <c r="AP119" s="1042" t="b">
        <f t="shared" si="38"/>
        <v>1</v>
      </c>
      <c r="AQ119" s="1042" t="b">
        <f t="shared" si="38"/>
        <v>0</v>
      </c>
    </row>
    <row r="120" spans="1:44" ht="16.5" thickBot="1" x14ac:dyDescent="0.3">
      <c r="A120" s="1016" t="s">
        <v>489</v>
      </c>
      <c r="B120" s="1043" t="s">
        <v>457</v>
      </c>
      <c r="C120" s="1044"/>
      <c r="D120" s="1045">
        <v>8</v>
      </c>
      <c r="E120" s="1046"/>
      <c r="F120" s="1047"/>
      <c r="G120" s="1048">
        <v>4</v>
      </c>
      <c r="H120" s="1094">
        <f>G120*30</f>
        <v>120</v>
      </c>
      <c r="I120" s="1049">
        <f>J120+L120</f>
        <v>52</v>
      </c>
      <c r="J120" s="1050">
        <v>26</v>
      </c>
      <c r="K120" s="1045"/>
      <c r="L120" s="1045">
        <v>26</v>
      </c>
      <c r="M120" s="1051">
        <f>H120-I120</f>
        <v>68</v>
      </c>
      <c r="N120" s="1052"/>
      <c r="O120" s="1053"/>
      <c r="P120" s="1054"/>
      <c r="Q120" s="1055"/>
      <c r="R120" s="1053"/>
      <c r="S120" s="1056"/>
      <c r="T120" s="1052"/>
      <c r="U120" s="1053"/>
      <c r="V120" s="1056"/>
      <c r="W120" s="1055"/>
      <c r="X120" s="1056">
        <v>4</v>
      </c>
      <c r="AG120" s="488"/>
      <c r="AH120" s="488"/>
      <c r="AJ120" s="488"/>
      <c r="AK120" s="488"/>
      <c r="AM120" s="488"/>
      <c r="AN120" s="488"/>
      <c r="AP120" s="488"/>
      <c r="AQ120" s="488"/>
    </row>
    <row r="121" spans="1:44" ht="16.5" thickBot="1" x14ac:dyDescent="0.3">
      <c r="A121" s="1057"/>
      <c r="B121" s="1070" t="s">
        <v>425</v>
      </c>
      <c r="C121" s="1071"/>
      <c r="D121" s="1072"/>
      <c r="E121" s="1072"/>
      <c r="F121" s="1073"/>
      <c r="G121" s="1074">
        <v>8</v>
      </c>
      <c r="H121" s="1075">
        <f>G121*30</f>
        <v>240</v>
      </c>
      <c r="I121" s="1076"/>
      <c r="J121" s="1071"/>
      <c r="K121" s="1072"/>
      <c r="L121" s="1072"/>
      <c r="M121" s="1077"/>
      <c r="N121" s="1058"/>
      <c r="O121" s="1058"/>
      <c r="P121" s="1058"/>
      <c r="Q121" s="1058"/>
      <c r="R121" s="1058"/>
      <c r="S121" s="1058"/>
      <c r="T121" s="1058"/>
      <c r="U121" s="1058"/>
      <c r="V121" s="1058"/>
      <c r="W121" s="1058"/>
      <c r="X121" s="1059"/>
      <c r="AG121" s="488"/>
      <c r="AH121" s="488"/>
      <c r="AJ121" s="488"/>
      <c r="AK121" s="488"/>
      <c r="AM121" s="488"/>
      <c r="AN121" s="488"/>
      <c r="AP121" s="488"/>
      <c r="AQ121" s="488"/>
    </row>
    <row r="122" spans="1:44" ht="16.5" thickBot="1" x14ac:dyDescent="0.3">
      <c r="A122" s="1474" t="s">
        <v>185</v>
      </c>
      <c r="B122" s="1475"/>
      <c r="C122" s="1475"/>
      <c r="D122" s="1475"/>
      <c r="E122" s="1475"/>
      <c r="F122" s="1476"/>
      <c r="G122" s="562">
        <f t="shared" ref="G122:X122" si="39">G96+G99+G107+G101+G104+G109+G112+G114+G117+G119</f>
        <v>40</v>
      </c>
      <c r="H122" s="562">
        <f t="shared" si="39"/>
        <v>1200</v>
      </c>
      <c r="I122" s="562">
        <f t="shared" si="39"/>
        <v>545</v>
      </c>
      <c r="J122" s="562">
        <f t="shared" si="39"/>
        <v>247</v>
      </c>
      <c r="K122" s="562">
        <f t="shared" si="39"/>
        <v>0</v>
      </c>
      <c r="L122" s="562">
        <f t="shared" si="39"/>
        <v>298</v>
      </c>
      <c r="M122" s="562">
        <f t="shared" si="39"/>
        <v>655</v>
      </c>
      <c r="N122" s="562">
        <f t="shared" si="39"/>
        <v>0</v>
      </c>
      <c r="O122" s="562">
        <f t="shared" si="39"/>
        <v>0</v>
      </c>
      <c r="P122" s="562">
        <f t="shared" si="39"/>
        <v>0</v>
      </c>
      <c r="Q122" s="562">
        <f t="shared" si="39"/>
        <v>4</v>
      </c>
      <c r="R122" s="562">
        <f t="shared" si="39"/>
        <v>6</v>
      </c>
      <c r="S122" s="562">
        <f t="shared" si="39"/>
        <v>6</v>
      </c>
      <c r="T122" s="562">
        <f t="shared" si="39"/>
        <v>3</v>
      </c>
      <c r="U122" s="562">
        <f t="shared" si="39"/>
        <v>6</v>
      </c>
      <c r="V122" s="562">
        <f t="shared" si="39"/>
        <v>6</v>
      </c>
      <c r="W122" s="562">
        <f t="shared" si="39"/>
        <v>8</v>
      </c>
      <c r="X122" s="562">
        <f t="shared" si="39"/>
        <v>8</v>
      </c>
      <c r="Y122" s="432">
        <f>SUM(Y99:Y120)</f>
        <v>0</v>
      </c>
      <c r="Z122" s="157">
        <f>SUM(Z99:Z120)</f>
        <v>0</v>
      </c>
      <c r="AA122" s="157">
        <f>SUM(AA99:AA120)</f>
        <v>0</v>
      </c>
      <c r="AB122" s="157">
        <f>SUM(AB99:AB120)</f>
        <v>0</v>
      </c>
      <c r="AC122" s="157">
        <f>SUM(AC99:AC120)</f>
        <v>0</v>
      </c>
      <c r="AG122" s="493">
        <f t="shared" ref="AG122:AQ122" si="40">SUMIF(AG96:AG120,FALSE,$G96:$G120)</f>
        <v>0</v>
      </c>
      <c r="AH122" s="493">
        <f t="shared" si="40"/>
        <v>0</v>
      </c>
      <c r="AI122" s="493">
        <f t="shared" si="40"/>
        <v>0</v>
      </c>
      <c r="AJ122" s="493">
        <f t="shared" si="40"/>
        <v>4</v>
      </c>
      <c r="AK122" s="493">
        <f t="shared" si="40"/>
        <v>8</v>
      </c>
      <c r="AL122" s="493">
        <f t="shared" si="40"/>
        <v>0</v>
      </c>
      <c r="AM122" s="493">
        <f t="shared" si="40"/>
        <v>4</v>
      </c>
      <c r="AN122" s="493">
        <f t="shared" si="40"/>
        <v>8</v>
      </c>
      <c r="AO122" s="493">
        <f t="shared" si="40"/>
        <v>0</v>
      </c>
      <c r="AP122" s="493">
        <f t="shared" si="40"/>
        <v>8</v>
      </c>
      <c r="AQ122" s="493">
        <f t="shared" si="40"/>
        <v>8</v>
      </c>
      <c r="AR122" s="494">
        <f>SUM(AG122:AQ122)</f>
        <v>40</v>
      </c>
    </row>
    <row r="123" spans="1:44" ht="16.5" thickBot="1" x14ac:dyDescent="0.3">
      <c r="A123" s="1503" t="s">
        <v>192</v>
      </c>
      <c r="B123" s="1504"/>
      <c r="C123" s="1504"/>
      <c r="D123" s="1504"/>
      <c r="E123" s="1504"/>
      <c r="F123" s="1505"/>
      <c r="G123" s="564">
        <f t="shared" ref="G123:AC123" si="41">G122+G88</f>
        <v>60</v>
      </c>
      <c r="H123" s="565">
        <f t="shared" si="41"/>
        <v>1800</v>
      </c>
      <c r="I123" s="565">
        <f t="shared" si="41"/>
        <v>764</v>
      </c>
      <c r="J123" s="565">
        <f t="shared" si="41"/>
        <v>265</v>
      </c>
      <c r="K123" s="565">
        <f t="shared" si="41"/>
        <v>0</v>
      </c>
      <c r="L123" s="565">
        <f t="shared" si="41"/>
        <v>499</v>
      </c>
      <c r="M123" s="565">
        <f t="shared" si="41"/>
        <v>1036</v>
      </c>
      <c r="N123" s="552">
        <f t="shared" si="41"/>
        <v>0</v>
      </c>
      <c r="O123" s="552">
        <f t="shared" si="41"/>
        <v>0</v>
      </c>
      <c r="P123" s="552">
        <f t="shared" si="41"/>
        <v>0</v>
      </c>
      <c r="Q123" s="552">
        <f t="shared" si="41"/>
        <v>4</v>
      </c>
      <c r="R123" s="552">
        <f t="shared" si="41"/>
        <v>8</v>
      </c>
      <c r="S123" s="552">
        <f t="shared" si="41"/>
        <v>8</v>
      </c>
      <c r="T123" s="552">
        <f t="shared" si="41"/>
        <v>6</v>
      </c>
      <c r="U123" s="552">
        <f t="shared" si="41"/>
        <v>9</v>
      </c>
      <c r="V123" s="552">
        <f t="shared" si="41"/>
        <v>9</v>
      </c>
      <c r="W123" s="552">
        <f t="shared" si="41"/>
        <v>11</v>
      </c>
      <c r="X123" s="552">
        <f t="shared" si="41"/>
        <v>11</v>
      </c>
      <c r="Y123" s="432">
        <f t="shared" si="41"/>
        <v>0</v>
      </c>
      <c r="Z123" s="157">
        <f t="shared" si="41"/>
        <v>0</v>
      </c>
      <c r="AA123" s="157">
        <f t="shared" si="41"/>
        <v>0</v>
      </c>
      <c r="AB123" s="157">
        <f t="shared" si="41"/>
        <v>0</v>
      </c>
      <c r="AC123" s="157">
        <f t="shared" si="41"/>
        <v>0</v>
      </c>
    </row>
    <row r="124" spans="1:44" s="75" customFormat="1" ht="16.5" thickBot="1" x14ac:dyDescent="0.3">
      <c r="A124" s="1501" t="s">
        <v>193</v>
      </c>
      <c r="B124" s="1501"/>
      <c r="C124" s="1501"/>
      <c r="D124" s="1501"/>
      <c r="E124" s="1501"/>
      <c r="F124" s="1501"/>
      <c r="G124" s="564">
        <f t="shared" ref="G124:M124" si="42">G123+G64</f>
        <v>240</v>
      </c>
      <c r="H124" s="565">
        <f t="shared" si="42"/>
        <v>7200</v>
      </c>
      <c r="I124" s="565">
        <f t="shared" si="42"/>
        <v>2596</v>
      </c>
      <c r="J124" s="565">
        <f t="shared" si="42"/>
        <v>1044</v>
      </c>
      <c r="K124" s="565">
        <f t="shared" si="42"/>
        <v>63</v>
      </c>
      <c r="L124" s="565">
        <f t="shared" si="42"/>
        <v>1489</v>
      </c>
      <c r="M124" s="565">
        <f t="shared" si="42"/>
        <v>4454</v>
      </c>
      <c r="N124" s="552">
        <f t="shared" ref="N124:X124" si="43">N64+N123</f>
        <v>26</v>
      </c>
      <c r="O124" s="552">
        <f t="shared" si="43"/>
        <v>19</v>
      </c>
      <c r="P124" s="552">
        <f t="shared" si="43"/>
        <v>19</v>
      </c>
      <c r="Q124" s="552">
        <f t="shared" si="43"/>
        <v>23</v>
      </c>
      <c r="R124" s="552">
        <f t="shared" si="43"/>
        <v>18</v>
      </c>
      <c r="S124" s="552">
        <f t="shared" si="43"/>
        <v>18</v>
      </c>
      <c r="T124" s="552">
        <f t="shared" si="43"/>
        <v>24</v>
      </c>
      <c r="U124" s="552">
        <f t="shared" si="43"/>
        <v>19</v>
      </c>
      <c r="V124" s="552">
        <f t="shared" si="43"/>
        <v>19</v>
      </c>
      <c r="W124" s="552">
        <f t="shared" si="43"/>
        <v>23</v>
      </c>
      <c r="X124" s="552">
        <f t="shared" si="43"/>
        <v>16</v>
      </c>
      <c r="AA124" s="226">
        <v>22</v>
      </c>
      <c r="AB124" s="226">
        <v>22</v>
      </c>
      <c r="AC124" s="226">
        <v>22</v>
      </c>
      <c r="AG124" s="486"/>
      <c r="AH124" s="486"/>
      <c r="AI124" s="486"/>
      <c r="AJ124" s="486"/>
      <c r="AK124" s="486"/>
      <c r="AL124" s="486"/>
      <c r="AM124" s="486"/>
      <c r="AN124" s="486"/>
      <c r="AO124" s="486"/>
      <c r="AP124" s="486"/>
      <c r="AQ124" s="486"/>
    </row>
    <row r="125" spans="1:44" s="75" customFormat="1" ht="16.5" thickBot="1" x14ac:dyDescent="0.3">
      <c r="A125" s="1502" t="s">
        <v>150</v>
      </c>
      <c r="B125" s="1502"/>
      <c r="C125" s="1502"/>
      <c r="D125" s="1502"/>
      <c r="E125" s="1502"/>
      <c r="F125" s="1502"/>
      <c r="G125" s="1502"/>
      <c r="H125" s="1502"/>
      <c r="I125" s="1502"/>
      <c r="J125" s="1502"/>
      <c r="K125" s="1502"/>
      <c r="L125" s="1502"/>
      <c r="M125" s="1502"/>
      <c r="N125" s="552">
        <f>N124</f>
        <v>26</v>
      </c>
      <c r="O125" s="552">
        <f t="shared" ref="O125:AC125" si="44">O124</f>
        <v>19</v>
      </c>
      <c r="P125" s="552">
        <f t="shared" si="44"/>
        <v>19</v>
      </c>
      <c r="Q125" s="552">
        <f t="shared" si="44"/>
        <v>23</v>
      </c>
      <c r="R125" s="552">
        <f t="shared" si="44"/>
        <v>18</v>
      </c>
      <c r="S125" s="552">
        <f t="shared" si="44"/>
        <v>18</v>
      </c>
      <c r="T125" s="552">
        <f t="shared" si="44"/>
        <v>24</v>
      </c>
      <c r="U125" s="552">
        <f t="shared" si="44"/>
        <v>19</v>
      </c>
      <c r="V125" s="552">
        <f t="shared" si="44"/>
        <v>19</v>
      </c>
      <c r="W125" s="552">
        <f t="shared" si="44"/>
        <v>23</v>
      </c>
      <c r="X125" s="552">
        <f t="shared" si="44"/>
        <v>16</v>
      </c>
      <c r="Y125" s="432">
        <f t="shared" si="44"/>
        <v>0</v>
      </c>
      <c r="Z125" s="157">
        <f t="shared" si="44"/>
        <v>0</v>
      </c>
      <c r="AA125" s="157">
        <f t="shared" si="44"/>
        <v>22</v>
      </c>
      <c r="AB125" s="157">
        <f t="shared" si="44"/>
        <v>22</v>
      </c>
      <c r="AC125" s="157">
        <f t="shared" si="44"/>
        <v>22</v>
      </c>
      <c r="AG125" s="486"/>
      <c r="AH125" s="486"/>
      <c r="AI125" s="486"/>
      <c r="AJ125" s="486"/>
      <c r="AK125" s="486"/>
      <c r="AL125" s="486"/>
      <c r="AM125" s="486"/>
      <c r="AN125" s="486"/>
      <c r="AO125" s="486"/>
      <c r="AP125" s="486"/>
      <c r="AQ125" s="486"/>
    </row>
    <row r="126" spans="1:44" s="75" customFormat="1" ht="16.5" thickBot="1" x14ac:dyDescent="0.3">
      <c r="A126" s="1496" t="s">
        <v>151</v>
      </c>
      <c r="B126" s="1496"/>
      <c r="C126" s="1496"/>
      <c r="D126" s="1496"/>
      <c r="E126" s="1496"/>
      <c r="F126" s="1496"/>
      <c r="G126" s="1496"/>
      <c r="H126" s="1496"/>
      <c r="I126" s="1496"/>
      <c r="J126" s="1496"/>
      <c r="K126" s="1496"/>
      <c r="L126" s="1496"/>
      <c r="M126" s="1496"/>
      <c r="N126" s="552">
        <v>4</v>
      </c>
      <c r="O126" s="566"/>
      <c r="P126" s="567">
        <v>3</v>
      </c>
      <c r="Q126" s="567">
        <v>2</v>
      </c>
      <c r="R126" s="567"/>
      <c r="S126" s="567">
        <v>2</v>
      </c>
      <c r="T126" s="567">
        <v>3</v>
      </c>
      <c r="U126" s="567"/>
      <c r="V126" s="567">
        <v>3</v>
      </c>
      <c r="W126" s="567">
        <v>2</v>
      </c>
      <c r="X126" s="567">
        <v>3</v>
      </c>
      <c r="AG126" s="486"/>
      <c r="AH126" s="486"/>
      <c r="AI126" s="486"/>
      <c r="AJ126" s="486"/>
      <c r="AK126" s="486"/>
      <c r="AL126" s="486"/>
      <c r="AM126" s="486"/>
      <c r="AN126" s="486"/>
      <c r="AO126" s="486"/>
      <c r="AP126" s="486"/>
      <c r="AQ126" s="486"/>
    </row>
    <row r="127" spans="1:44" s="75" customFormat="1" ht="16.5" thickBot="1" x14ac:dyDescent="0.3">
      <c r="A127" s="1496" t="s">
        <v>152</v>
      </c>
      <c r="B127" s="1496"/>
      <c r="C127" s="1496"/>
      <c r="D127" s="1496"/>
      <c r="E127" s="1496"/>
      <c r="F127" s="1496"/>
      <c r="G127" s="1496"/>
      <c r="H127" s="1496"/>
      <c r="I127" s="1496"/>
      <c r="J127" s="1496"/>
      <c r="K127" s="1496"/>
      <c r="L127" s="1496"/>
      <c r="M127" s="1496"/>
      <c r="N127" s="552">
        <v>3</v>
      </c>
      <c r="O127" s="885"/>
      <c r="P127" s="886">
        <v>4</v>
      </c>
      <c r="Q127" s="886">
        <v>5</v>
      </c>
      <c r="R127" s="886"/>
      <c r="S127" s="886">
        <v>5</v>
      </c>
      <c r="T127" s="886">
        <v>4</v>
      </c>
      <c r="U127" s="886"/>
      <c r="V127" s="886">
        <v>4</v>
      </c>
      <c r="W127" s="886">
        <v>4</v>
      </c>
      <c r="X127" s="886">
        <v>2</v>
      </c>
      <c r="AG127" s="486"/>
      <c r="AH127" s="486"/>
      <c r="AI127" s="486"/>
      <c r="AJ127" s="486"/>
      <c r="AK127" s="486"/>
      <c r="AL127" s="486"/>
      <c r="AM127" s="486"/>
      <c r="AN127" s="486"/>
      <c r="AO127" s="486"/>
      <c r="AP127" s="486"/>
      <c r="AQ127" s="486"/>
    </row>
    <row r="128" spans="1:44" s="75" customFormat="1" ht="16.5" thickBot="1" x14ac:dyDescent="0.3">
      <c r="A128" s="1496" t="s">
        <v>153</v>
      </c>
      <c r="B128" s="1496"/>
      <c r="C128" s="1496"/>
      <c r="D128" s="1496"/>
      <c r="E128" s="1496"/>
      <c r="F128" s="1496"/>
      <c r="G128" s="1496"/>
      <c r="H128" s="1496"/>
      <c r="I128" s="1496"/>
      <c r="J128" s="1496"/>
      <c r="K128" s="1496"/>
      <c r="L128" s="1496"/>
      <c r="M128" s="1496"/>
      <c r="N128" s="570"/>
      <c r="O128" s="571"/>
      <c r="P128" s="571"/>
      <c r="Q128" s="572"/>
      <c r="R128" s="572"/>
      <c r="S128" s="572"/>
      <c r="T128" s="572"/>
      <c r="U128" s="572"/>
      <c r="V128" s="572"/>
      <c r="W128" s="572"/>
      <c r="X128" s="572"/>
      <c r="AG128" s="486"/>
      <c r="AH128" s="486"/>
      <c r="AI128" s="486"/>
      <c r="AJ128" s="486"/>
      <c r="AK128" s="486"/>
      <c r="AL128" s="486"/>
      <c r="AM128" s="486"/>
      <c r="AN128" s="486"/>
      <c r="AO128" s="486"/>
      <c r="AP128" s="486"/>
      <c r="AQ128" s="486"/>
    </row>
    <row r="129" spans="1:43" s="75" customFormat="1" ht="16.5" thickBot="1" x14ac:dyDescent="0.3">
      <c r="A129" s="1497" t="s">
        <v>154</v>
      </c>
      <c r="B129" s="1497"/>
      <c r="C129" s="1497"/>
      <c r="D129" s="1497"/>
      <c r="E129" s="1497"/>
      <c r="F129" s="1497"/>
      <c r="G129" s="1497"/>
      <c r="H129" s="1497"/>
      <c r="I129" s="1497"/>
      <c r="J129" s="1497"/>
      <c r="K129" s="1497"/>
      <c r="L129" s="1497"/>
      <c r="M129" s="1497"/>
      <c r="N129" s="887"/>
      <c r="O129" s="571"/>
      <c r="P129" s="571"/>
      <c r="Q129" s="888"/>
      <c r="R129" s="888"/>
      <c r="S129" s="889">
        <v>1</v>
      </c>
      <c r="T129" s="889">
        <v>1</v>
      </c>
      <c r="U129" s="888"/>
      <c r="V129" s="889"/>
      <c r="W129" s="889">
        <v>1</v>
      </c>
      <c r="X129" s="888"/>
      <c r="AG129" s="486"/>
      <c r="AH129" s="486"/>
      <c r="AI129" s="486"/>
      <c r="AJ129" s="486"/>
      <c r="AK129" s="486"/>
      <c r="AL129" s="486"/>
      <c r="AM129" s="486"/>
      <c r="AN129" s="486"/>
      <c r="AO129" s="486"/>
      <c r="AP129" s="486"/>
      <c r="AQ129" s="486"/>
    </row>
    <row r="130" spans="1:43" s="75" customFormat="1" ht="26.25" thickBot="1" x14ac:dyDescent="0.3">
      <c r="A130" s="1498" t="s">
        <v>195</v>
      </c>
      <c r="B130" s="1499"/>
      <c r="C130" s="1499"/>
      <c r="D130" s="1499"/>
      <c r="E130" s="1499"/>
      <c r="F130" s="1499"/>
      <c r="G130" s="1499"/>
      <c r="H130" s="1499"/>
      <c r="I130" s="1499"/>
      <c r="J130" s="1499"/>
      <c r="K130" s="1499"/>
      <c r="L130" s="1499"/>
      <c r="M130" s="1500"/>
      <c r="N130" s="1483" t="s">
        <v>194</v>
      </c>
      <c r="O130" s="1484"/>
      <c r="P130" s="1485"/>
      <c r="Q130" s="1486">
        <f>G64/G124*100</f>
        <v>75</v>
      </c>
      <c r="R130" s="1487"/>
      <c r="S130" s="1488"/>
      <c r="T130" s="1486" t="s">
        <v>46</v>
      </c>
      <c r="U130" s="1487"/>
      <c r="V130" s="1488"/>
      <c r="W130" s="1486">
        <f>G123/G124*100</f>
        <v>25</v>
      </c>
      <c r="X130" s="1488"/>
      <c r="Y130" s="228">
        <f>SUM(N130:X130)</f>
        <v>100</v>
      </c>
      <c r="AF130" s="75" t="s">
        <v>393</v>
      </c>
      <c r="AG130" s="75" t="s">
        <v>394</v>
      </c>
      <c r="AH130" s="496" t="s">
        <v>395</v>
      </c>
      <c r="AI130" s="486" t="s">
        <v>396</v>
      </c>
      <c r="AJ130" s="486" t="s">
        <v>397</v>
      </c>
      <c r="AK130" s="486"/>
      <c r="AL130" s="486"/>
      <c r="AM130" s="486"/>
      <c r="AN130" s="486"/>
      <c r="AO130" s="486"/>
      <c r="AP130" s="486"/>
      <c r="AQ130" s="486"/>
    </row>
    <row r="131" spans="1:43" s="75" customFormat="1" x14ac:dyDescent="0.25">
      <c r="A131" s="576"/>
      <c r="B131" s="576"/>
      <c r="C131" s="576"/>
      <c r="D131" s="576"/>
      <c r="E131" s="576"/>
      <c r="F131" s="576"/>
      <c r="G131" s="576"/>
      <c r="H131" s="576"/>
      <c r="I131" s="576"/>
      <c r="J131" s="576"/>
      <c r="K131" s="576"/>
      <c r="L131" s="576"/>
      <c r="M131" s="576"/>
      <c r="N131" s="577"/>
      <c r="O131" s="577"/>
      <c r="P131" s="577"/>
      <c r="Q131" s="578"/>
      <c r="R131" s="578"/>
      <c r="S131" s="578"/>
      <c r="T131" s="577"/>
      <c r="U131" s="577"/>
      <c r="V131" s="577"/>
      <c r="W131" s="577"/>
      <c r="X131" s="577"/>
      <c r="AE131" s="89" t="s">
        <v>98</v>
      </c>
      <c r="AF131" s="491">
        <f>AF10</f>
        <v>51</v>
      </c>
      <c r="AG131" s="490">
        <f>AF30</f>
        <v>6</v>
      </c>
      <c r="AH131" s="490">
        <f>AF56</f>
        <v>3</v>
      </c>
      <c r="AI131" s="497">
        <f>AF67</f>
        <v>0</v>
      </c>
      <c r="AJ131" s="497">
        <f>AF99</f>
        <v>0</v>
      </c>
      <c r="AK131" s="490">
        <f>SUM(AF131:AJ131)</f>
        <v>60</v>
      </c>
      <c r="AL131" s="486"/>
      <c r="AM131" s="486"/>
      <c r="AN131" s="486"/>
      <c r="AO131" s="486"/>
      <c r="AP131" s="486"/>
      <c r="AQ131" s="486"/>
    </row>
    <row r="132" spans="1:43" s="75" customFormat="1" x14ac:dyDescent="0.25">
      <c r="A132" s="477" t="s">
        <v>265</v>
      </c>
      <c r="B132" s="590" t="s">
        <v>18</v>
      </c>
      <c r="C132" s="106"/>
      <c r="D132" s="107"/>
      <c r="E132" s="107"/>
      <c r="F132" s="591"/>
      <c r="G132" s="592">
        <f>G133+G134</f>
        <v>13.5</v>
      </c>
      <c r="H132" s="592">
        <f t="shared" ref="H132:M132" si="45">H133+H134</f>
        <v>405</v>
      </c>
      <c r="I132" s="592">
        <f t="shared" si="45"/>
        <v>264</v>
      </c>
      <c r="J132" s="592">
        <f t="shared" si="45"/>
        <v>4</v>
      </c>
      <c r="K132" s="592"/>
      <c r="L132" s="592">
        <f t="shared" si="45"/>
        <v>260</v>
      </c>
      <c r="M132" s="592">
        <f t="shared" si="45"/>
        <v>141</v>
      </c>
      <c r="N132" s="252"/>
      <c r="O132" s="382"/>
      <c r="P132" s="112"/>
      <c r="Q132" s="111"/>
      <c r="R132" s="382"/>
      <c r="S132" s="112"/>
      <c r="T132" s="111"/>
      <c r="U132" s="382"/>
      <c r="V132" s="112"/>
      <c r="W132" s="111"/>
      <c r="X132" s="112"/>
      <c r="AE132" s="89" t="s">
        <v>99</v>
      </c>
      <c r="AF132" s="491">
        <f>AF11</f>
        <v>17</v>
      </c>
      <c r="AG132" s="490">
        <f>AF31</f>
        <v>24</v>
      </c>
      <c r="AH132" s="490">
        <f>AF57</f>
        <v>3</v>
      </c>
      <c r="AI132" s="497">
        <f>AF68</f>
        <v>8</v>
      </c>
      <c r="AJ132" s="497">
        <f>AF100</f>
        <v>12</v>
      </c>
      <c r="AK132" s="490">
        <f t="shared" ref="AK132:AK135" si="46">SUM(AF132:AJ132)</f>
        <v>64</v>
      </c>
      <c r="AL132" s="486"/>
      <c r="AM132" s="486"/>
      <c r="AN132" s="486"/>
      <c r="AO132" s="486"/>
      <c r="AP132" s="486"/>
      <c r="AQ132" s="486"/>
    </row>
    <row r="133" spans="1:43" s="75" customFormat="1" x14ac:dyDescent="0.25">
      <c r="A133" s="593" t="s">
        <v>420</v>
      </c>
      <c r="B133" s="594" t="s">
        <v>18</v>
      </c>
      <c r="C133" s="106"/>
      <c r="D133" s="120" t="s">
        <v>421</v>
      </c>
      <c r="E133" s="121"/>
      <c r="F133" s="122"/>
      <c r="G133" s="595">
        <v>6.5</v>
      </c>
      <c r="H133" s="596">
        <f t="shared" ref="H133:H134" si="47">G133*30</f>
        <v>195</v>
      </c>
      <c r="I133" s="597">
        <f>J133+K133+L133</f>
        <v>132</v>
      </c>
      <c r="J133" s="366">
        <v>4</v>
      </c>
      <c r="K133" s="366"/>
      <c r="L133" s="366">
        <v>128</v>
      </c>
      <c r="M133" s="598">
        <f>H133-I133</f>
        <v>63</v>
      </c>
      <c r="N133" s="251">
        <v>4</v>
      </c>
      <c r="O133" s="381">
        <v>4</v>
      </c>
      <c r="P133" s="101">
        <v>4</v>
      </c>
      <c r="Q133" s="100"/>
      <c r="R133" s="381"/>
      <c r="S133" s="101"/>
      <c r="T133" s="125"/>
      <c r="U133" s="383"/>
      <c r="V133" s="126"/>
      <c r="W133" s="125"/>
      <c r="X133" s="126"/>
      <c r="AE133" s="89" t="s">
        <v>100</v>
      </c>
      <c r="AF133" s="491">
        <f>AF12</f>
        <v>0</v>
      </c>
      <c r="AG133" s="490">
        <f>AF32</f>
        <v>37</v>
      </c>
      <c r="AH133" s="490">
        <f>AF58</f>
        <v>3</v>
      </c>
      <c r="AI133" s="497">
        <f>AF72</f>
        <v>8</v>
      </c>
      <c r="AJ133" s="497">
        <f>AF107</f>
        <v>12</v>
      </c>
      <c r="AK133" s="490">
        <f t="shared" si="46"/>
        <v>60</v>
      </c>
      <c r="AL133" s="486"/>
      <c r="AM133" s="486"/>
      <c r="AN133" s="486"/>
      <c r="AO133" s="486"/>
      <c r="AP133" s="486"/>
      <c r="AQ133" s="486"/>
    </row>
    <row r="134" spans="1:43" s="75" customFormat="1" x14ac:dyDescent="0.25">
      <c r="A134" s="593" t="s">
        <v>422</v>
      </c>
      <c r="B134" s="594" t="s">
        <v>18</v>
      </c>
      <c r="C134" s="106"/>
      <c r="D134" s="93" t="s">
        <v>423</v>
      </c>
      <c r="E134" s="121"/>
      <c r="F134" s="122"/>
      <c r="G134" s="123">
        <v>7</v>
      </c>
      <c r="H134" s="124">
        <f t="shared" si="47"/>
        <v>210</v>
      </c>
      <c r="I134" s="98">
        <f t="shared" ref="I134" si="48">J134+K134+L134</f>
        <v>132</v>
      </c>
      <c r="J134" s="48"/>
      <c r="K134" s="48"/>
      <c r="L134" s="48">
        <v>132</v>
      </c>
      <c r="M134" s="331">
        <f>H134-I134</f>
        <v>78</v>
      </c>
      <c r="N134" s="251"/>
      <c r="O134" s="381"/>
      <c r="P134" s="101"/>
      <c r="Q134" s="100">
        <v>4</v>
      </c>
      <c r="R134" s="381">
        <v>4</v>
      </c>
      <c r="S134" s="101">
        <v>4</v>
      </c>
      <c r="T134" s="125"/>
      <c r="U134" s="383"/>
      <c r="V134" s="126"/>
      <c r="W134" s="125"/>
      <c r="X134" s="126"/>
      <c r="AE134" s="89" t="s">
        <v>101</v>
      </c>
      <c r="AF134" s="491">
        <f>AF13</f>
        <v>0</v>
      </c>
      <c r="AG134" s="490">
        <f>AF33</f>
        <v>24</v>
      </c>
      <c r="AH134" s="490">
        <f>AF59</f>
        <v>12</v>
      </c>
      <c r="AI134" s="497">
        <f>AF73</f>
        <v>8</v>
      </c>
      <c r="AJ134" s="497">
        <f>AF108</f>
        <v>16</v>
      </c>
      <c r="AK134" s="490">
        <f t="shared" si="46"/>
        <v>60</v>
      </c>
      <c r="AL134" s="486"/>
      <c r="AM134" s="486"/>
      <c r="AN134" s="486"/>
      <c r="AO134" s="486"/>
      <c r="AP134" s="486"/>
      <c r="AQ134" s="486"/>
    </row>
    <row r="135" spans="1:43" s="75" customFormat="1" x14ac:dyDescent="0.25">
      <c r="A135" s="593" t="s">
        <v>424</v>
      </c>
      <c r="B135" s="594" t="s">
        <v>18</v>
      </c>
      <c r="C135" s="106"/>
      <c r="D135" s="121" t="s">
        <v>157</v>
      </c>
      <c r="E135" s="128"/>
      <c r="F135" s="122"/>
      <c r="G135" s="123"/>
      <c r="H135" s="124"/>
      <c r="I135" s="129"/>
      <c r="J135" s="48"/>
      <c r="K135" s="48"/>
      <c r="L135" s="48"/>
      <c r="M135" s="331">
        <f t="shared" ref="M135" si="49">H135-I135</f>
        <v>0</v>
      </c>
      <c r="N135" s="251"/>
      <c r="O135" s="381"/>
      <c r="P135" s="101"/>
      <c r="Q135" s="100"/>
      <c r="R135" s="381"/>
      <c r="S135" s="101"/>
      <c r="T135" s="130" t="s">
        <v>116</v>
      </c>
      <c r="U135" s="384" t="s">
        <v>116</v>
      </c>
      <c r="V135" s="131" t="s">
        <v>116</v>
      </c>
      <c r="W135" s="130" t="s">
        <v>116</v>
      </c>
      <c r="X135" s="126"/>
      <c r="AF135" s="491">
        <f>SUM(AF131:AF134)</f>
        <v>68</v>
      </c>
      <c r="AG135" s="490">
        <f>SUM(AG131:AG134)</f>
        <v>91</v>
      </c>
      <c r="AH135" s="490">
        <f>SUM(AH131:AH134)</f>
        <v>21</v>
      </c>
      <c r="AI135" s="497">
        <f t="shared" ref="AI135:AJ135" si="50">SUM(AI131:AI134)</f>
        <v>24</v>
      </c>
      <c r="AJ135" s="497">
        <f t="shared" si="50"/>
        <v>40</v>
      </c>
      <c r="AK135" s="490">
        <f t="shared" si="46"/>
        <v>244</v>
      </c>
      <c r="AL135" s="486"/>
      <c r="AM135" s="486"/>
      <c r="AN135" s="486"/>
      <c r="AO135" s="486"/>
      <c r="AP135" s="486"/>
      <c r="AQ135" s="486"/>
    </row>
    <row r="136" spans="1:43" s="75" customFormat="1" x14ac:dyDescent="0.25">
      <c r="AG136" s="486"/>
      <c r="AH136" s="486"/>
      <c r="AI136" s="486"/>
      <c r="AJ136" s="486"/>
      <c r="AK136" s="486"/>
      <c r="AL136" s="486"/>
      <c r="AM136" s="486"/>
      <c r="AN136" s="486"/>
      <c r="AO136" s="486"/>
      <c r="AP136" s="486"/>
      <c r="AQ136" s="486"/>
    </row>
    <row r="137" spans="1:43" s="75" customFormat="1" x14ac:dyDescent="0.25">
      <c r="AG137" s="486"/>
      <c r="AH137" s="486"/>
      <c r="AI137" s="486"/>
      <c r="AJ137" s="486"/>
      <c r="AK137" s="486"/>
      <c r="AL137" s="486"/>
      <c r="AM137" s="486"/>
      <c r="AN137" s="486"/>
      <c r="AO137" s="486"/>
      <c r="AP137" s="486"/>
      <c r="AQ137" s="486"/>
    </row>
    <row r="138" spans="1:43" s="75" customFormat="1" x14ac:dyDescent="0.25">
      <c r="B138" s="1089" t="s">
        <v>155</v>
      </c>
      <c r="C138" s="1089"/>
      <c r="D138" s="1489"/>
      <c r="E138" s="1489"/>
      <c r="F138" s="1490"/>
      <c r="G138" s="1490"/>
      <c r="H138" s="1089"/>
      <c r="I138" s="1491" t="s">
        <v>156</v>
      </c>
      <c r="J138" s="1493"/>
      <c r="K138" s="1493"/>
      <c r="AG138" s="486"/>
      <c r="AH138" s="486"/>
      <c r="AI138" s="486"/>
      <c r="AJ138" s="486"/>
      <c r="AK138" s="486"/>
      <c r="AL138" s="486"/>
      <c r="AM138" s="486"/>
      <c r="AN138" s="486"/>
      <c r="AO138" s="486"/>
      <c r="AP138" s="486"/>
      <c r="AQ138" s="486"/>
    </row>
    <row r="139" spans="1:43" s="75" customFormat="1" x14ac:dyDescent="0.25">
      <c r="AG139" s="486"/>
      <c r="AH139" s="486"/>
      <c r="AI139" s="486"/>
      <c r="AJ139" s="486"/>
      <c r="AK139" s="486"/>
      <c r="AL139" s="486"/>
      <c r="AM139" s="486"/>
      <c r="AN139" s="486"/>
      <c r="AO139" s="486"/>
      <c r="AP139" s="486"/>
      <c r="AQ139" s="486"/>
    </row>
    <row r="140" spans="1:43" x14ac:dyDescent="0.25">
      <c r="B140" s="1089" t="s">
        <v>218</v>
      </c>
      <c r="C140" s="1089"/>
      <c r="D140" s="1489"/>
      <c r="E140" s="1489"/>
      <c r="F140" s="1490"/>
      <c r="G140" s="1490"/>
      <c r="H140" s="1089"/>
      <c r="I140" s="1491" t="s">
        <v>297</v>
      </c>
      <c r="J140" s="1492"/>
      <c r="K140" s="1492"/>
    </row>
    <row r="141" spans="1:43" x14ac:dyDescent="0.25">
      <c r="B141" s="75"/>
      <c r="C141" s="75"/>
      <c r="D141" s="75"/>
      <c r="E141" s="75"/>
      <c r="F141" s="75"/>
      <c r="G141" s="75"/>
      <c r="H141" s="75"/>
      <c r="I141" s="75"/>
      <c r="J141" s="75"/>
      <c r="K141" s="75"/>
    </row>
    <row r="142" spans="1:43" x14ac:dyDescent="0.25">
      <c r="B142" s="1089" t="s">
        <v>492</v>
      </c>
      <c r="C142" s="1089"/>
      <c r="D142" s="1489"/>
      <c r="E142" s="1489"/>
      <c r="F142" s="1490"/>
      <c r="G142" s="1490"/>
      <c r="H142" s="1089"/>
      <c r="I142" s="1494"/>
      <c r="J142" s="1495"/>
      <c r="K142" s="1495"/>
      <c r="AG142" s="1580" t="s">
        <v>98</v>
      </c>
      <c r="AH142" s="1580"/>
      <c r="AI142" s="1580"/>
      <c r="AJ142" s="1580" t="s">
        <v>99</v>
      </c>
      <c r="AK142" s="1580"/>
      <c r="AL142" s="1580"/>
      <c r="AM142" s="1580" t="s">
        <v>100</v>
      </c>
      <c r="AN142" s="1580"/>
      <c r="AO142" s="1580"/>
      <c r="AP142" s="1580" t="s">
        <v>101</v>
      </c>
      <c r="AQ142" s="1580"/>
    </row>
    <row r="143" spans="1:43" x14ac:dyDescent="0.25">
      <c r="A143" s="75"/>
      <c r="C143" s="127"/>
      <c r="D143" s="127"/>
      <c r="E143" s="127"/>
      <c r="F143" s="127"/>
      <c r="G143" s="127"/>
      <c r="H143" s="127"/>
      <c r="L143" s="75"/>
      <c r="M143" s="75"/>
      <c r="N143" s="75"/>
      <c r="O143" s="75"/>
      <c r="P143" s="75"/>
      <c r="Q143" s="75"/>
      <c r="R143" s="75"/>
      <c r="S143" s="75"/>
      <c r="T143" s="75"/>
      <c r="U143" s="75"/>
      <c r="V143" s="75"/>
      <c r="W143" s="75"/>
      <c r="X143" s="75"/>
      <c r="AG143" s="1095">
        <v>1</v>
      </c>
      <c r="AH143" s="1095" t="s">
        <v>259</v>
      </c>
      <c r="AI143" s="1095" t="s">
        <v>260</v>
      </c>
      <c r="AJ143" s="1095">
        <v>3</v>
      </c>
      <c r="AK143" s="1095" t="s">
        <v>261</v>
      </c>
      <c r="AL143" s="1095" t="s">
        <v>262</v>
      </c>
      <c r="AM143" s="1095">
        <v>5</v>
      </c>
      <c r="AN143" s="1095" t="s">
        <v>263</v>
      </c>
      <c r="AO143" s="1095" t="s">
        <v>264</v>
      </c>
      <c r="AP143" s="1095">
        <v>7</v>
      </c>
      <c r="AQ143" s="1095">
        <v>8</v>
      </c>
    </row>
    <row r="144" spans="1:43" x14ac:dyDescent="0.25">
      <c r="A144" s="75"/>
      <c r="C144" s="127"/>
      <c r="D144" s="127"/>
      <c r="E144" s="127"/>
      <c r="F144" s="127"/>
      <c r="G144" s="127"/>
      <c r="H144" s="127"/>
      <c r="L144" s="75"/>
      <c r="M144" s="75"/>
      <c r="N144" s="75"/>
      <c r="O144" s="75"/>
      <c r="P144" s="75"/>
      <c r="Q144" s="75"/>
      <c r="R144" s="75"/>
      <c r="S144" s="75"/>
      <c r="T144" s="75"/>
      <c r="U144" s="75"/>
      <c r="V144" s="75"/>
      <c r="W144" s="75"/>
      <c r="X144" s="75"/>
      <c r="AG144" s="493">
        <f>AG122+AG88+AG54+AG28</f>
        <v>30</v>
      </c>
      <c r="AH144" s="493">
        <f>AH122+AH88+AH54+AH28+AF56</f>
        <v>30</v>
      </c>
      <c r="AJ144" s="493">
        <f>AJ122+AJ88+AJ54+AJ28</f>
        <v>30</v>
      </c>
      <c r="AK144" s="493">
        <f>AK122+AK88+AK54+AK28+G57</f>
        <v>34</v>
      </c>
      <c r="AM144" s="493">
        <f>AM122+AM88+AM54+AM28</f>
        <v>30</v>
      </c>
      <c r="AN144" s="493">
        <f>AN122+AN88+AN54+AN28+AF58</f>
        <v>30</v>
      </c>
      <c r="AP144" s="493">
        <f>AP122+AP88+AP54+AP28</f>
        <v>30</v>
      </c>
      <c r="AQ144" s="493">
        <f>AQ122+AQ88+AQ54+AQ28+AF59</f>
        <v>30</v>
      </c>
    </row>
    <row r="145" spans="1:16379" x14ac:dyDescent="0.25">
      <c r="A145" s="75"/>
      <c r="C145" s="127"/>
      <c r="D145" s="127"/>
      <c r="E145" s="127"/>
      <c r="F145" s="127"/>
      <c r="G145" s="127"/>
      <c r="H145" s="127"/>
      <c r="L145" s="75"/>
      <c r="M145" s="75"/>
      <c r="N145" s="75"/>
      <c r="O145" s="75"/>
      <c r="P145" s="75"/>
      <c r="Q145" s="75"/>
      <c r="R145" s="75"/>
      <c r="S145" s="75"/>
      <c r="T145" s="75"/>
      <c r="U145" s="75"/>
      <c r="V145" s="75"/>
      <c r="W145" s="75"/>
      <c r="X145" s="75"/>
    </row>
    <row r="146" spans="1:16379" x14ac:dyDescent="0.25">
      <c r="A146" s="75"/>
      <c r="C146" s="127"/>
      <c r="D146" s="127"/>
      <c r="E146" s="127"/>
      <c r="F146" s="127"/>
      <c r="G146" s="127"/>
      <c r="H146" s="127"/>
      <c r="L146" s="75"/>
      <c r="M146" s="75"/>
      <c r="N146" s="75"/>
      <c r="O146" s="75"/>
      <c r="P146" s="75"/>
      <c r="Q146" s="75"/>
      <c r="R146" s="75"/>
      <c r="S146" s="75"/>
      <c r="T146" s="75"/>
      <c r="U146" s="75"/>
      <c r="V146" s="75"/>
      <c r="W146" s="75"/>
      <c r="X146" s="75"/>
    </row>
    <row r="147" spans="1:16379" x14ac:dyDescent="0.25">
      <c r="A147" s="75"/>
      <c r="C147" s="127"/>
      <c r="D147" s="127"/>
      <c r="E147" s="127"/>
      <c r="F147" s="127"/>
      <c r="G147" s="127"/>
      <c r="H147" s="127"/>
      <c r="L147" s="75"/>
      <c r="M147" s="75"/>
      <c r="N147" s="75"/>
      <c r="O147" s="75"/>
      <c r="P147" s="75"/>
      <c r="Q147" s="75"/>
      <c r="R147" s="75"/>
      <c r="S147" s="75"/>
      <c r="T147" s="75"/>
      <c r="U147" s="75"/>
      <c r="V147" s="75"/>
      <c r="W147" s="75"/>
      <c r="X147" s="75"/>
    </row>
    <row r="148" spans="1:16379" x14ac:dyDescent="0.25">
      <c r="A148" s="509"/>
      <c r="B148" s="579"/>
      <c r="C148" s="1482" t="s">
        <v>79</v>
      </c>
      <c r="D148" s="1482"/>
      <c r="E148" s="1482"/>
      <c r="F148" s="1482"/>
      <c r="G148" s="1482"/>
      <c r="H148" s="1482"/>
      <c r="I148" s="1482"/>
      <c r="J148" s="1482"/>
      <c r="K148" s="1482"/>
      <c r="L148" s="580"/>
      <c r="M148" s="580"/>
      <c r="N148" s="75"/>
      <c r="O148" s="75"/>
      <c r="P148" s="75"/>
      <c r="Q148" s="75"/>
      <c r="R148" s="75"/>
      <c r="S148" s="75"/>
      <c r="T148" s="75"/>
      <c r="U148" s="75"/>
      <c r="V148" s="75"/>
      <c r="W148" s="75"/>
      <c r="X148" s="75"/>
    </row>
    <row r="154" spans="1:16379" x14ac:dyDescent="0.25">
      <c r="A154" s="890" t="s">
        <v>107</v>
      </c>
      <c r="B154" s="891" t="s">
        <v>16</v>
      </c>
      <c r="C154" s="525"/>
      <c r="D154" s="892">
        <v>3</v>
      </c>
      <c r="E154" s="897"/>
      <c r="F154" s="894"/>
      <c r="G154" s="895">
        <v>3</v>
      </c>
      <c r="H154" s="314">
        <v>90</v>
      </c>
      <c r="I154" s="526">
        <v>45</v>
      </c>
      <c r="J154" s="896"/>
      <c r="K154" s="896"/>
      <c r="L154" s="896">
        <v>45</v>
      </c>
      <c r="M154" s="195">
        <v>45</v>
      </c>
      <c r="N154" s="527"/>
      <c r="O154" s="528"/>
      <c r="P154" s="529"/>
      <c r="Q154" s="1098">
        <v>3</v>
      </c>
      <c r="R154" s="528"/>
      <c r="S154" s="529"/>
      <c r="T154" s="530"/>
      <c r="U154" s="528"/>
      <c r="V154" s="529"/>
      <c r="W154" s="898"/>
      <c r="X154" s="531"/>
      <c r="Y154" s="89" t="s">
        <v>380</v>
      </c>
      <c r="Z154" s="89"/>
      <c r="AA154" s="492">
        <v>68</v>
      </c>
      <c r="AB154" s="488" t="b">
        <v>1</v>
      </c>
      <c r="AC154" s="488" t="b">
        <v>1</v>
      </c>
      <c r="AD154" s="488"/>
      <c r="AE154" s="488" t="b">
        <v>0</v>
      </c>
      <c r="AF154" s="488" t="b">
        <v>1</v>
      </c>
      <c r="AG154" s="488"/>
      <c r="AH154" s="488" t="b">
        <v>1</v>
      </c>
      <c r="AI154" s="488" t="b">
        <v>1</v>
      </c>
      <c r="AJ154" s="488"/>
      <c r="AK154" s="488" t="b">
        <v>1</v>
      </c>
      <c r="AL154" s="488" t="b">
        <v>1</v>
      </c>
      <c r="AM154" s="89"/>
      <c r="AN154" s="89"/>
      <c r="AO154" s="89"/>
      <c r="AP154" s="89"/>
      <c r="AQ154" s="89"/>
      <c r="AR154" s="89"/>
      <c r="AS154" s="89"/>
      <c r="AT154" s="89"/>
      <c r="AU154" s="89"/>
      <c r="AV154" s="89"/>
      <c r="AW154" s="89"/>
      <c r="AX154" s="89"/>
      <c r="AY154" s="89"/>
      <c r="AZ154" s="89"/>
      <c r="BA154" s="89"/>
      <c r="BB154" s="89"/>
      <c r="BC154" s="89"/>
      <c r="BD154" s="89"/>
      <c r="BE154" s="89"/>
      <c r="BF154" s="89"/>
      <c r="BG154" s="89"/>
      <c r="BH154" s="89"/>
      <c r="BI154" s="89"/>
      <c r="BJ154" s="89"/>
      <c r="BK154" s="89"/>
      <c r="BL154" s="89"/>
      <c r="BM154" s="89"/>
      <c r="BN154" s="89"/>
      <c r="BO154" s="89"/>
      <c r="BP154" s="89"/>
      <c r="BQ154" s="89"/>
      <c r="BR154" s="89"/>
      <c r="BS154" s="89"/>
      <c r="BT154" s="89"/>
      <c r="BU154" s="89"/>
      <c r="BV154" s="89"/>
      <c r="BW154" s="89"/>
      <c r="BX154" s="89"/>
      <c r="BY154" s="89"/>
      <c r="BZ154" s="89"/>
      <c r="CA154" s="89"/>
      <c r="CB154" s="89"/>
      <c r="CC154" s="89"/>
      <c r="CD154" s="89"/>
      <c r="CE154" s="89"/>
      <c r="CF154" s="89"/>
      <c r="CG154" s="89"/>
      <c r="CH154" s="89"/>
      <c r="CI154" s="89"/>
      <c r="CJ154" s="89"/>
      <c r="CK154" s="89"/>
      <c r="CL154" s="89"/>
      <c r="CM154" s="89"/>
      <c r="CN154" s="89"/>
      <c r="CO154" s="89"/>
      <c r="CP154" s="89"/>
      <c r="CQ154" s="89"/>
      <c r="CR154" s="89"/>
      <c r="CS154" s="89"/>
      <c r="CT154" s="89"/>
      <c r="CU154" s="89"/>
      <c r="CV154" s="89"/>
      <c r="CW154" s="89"/>
      <c r="CX154" s="89"/>
      <c r="CY154" s="89"/>
      <c r="CZ154" s="89"/>
      <c r="DA154" s="89"/>
      <c r="DB154" s="89"/>
      <c r="DC154" s="89"/>
      <c r="DD154" s="89"/>
      <c r="DE154" s="89"/>
      <c r="DF154" s="89"/>
      <c r="DG154" s="89"/>
      <c r="DH154" s="89"/>
      <c r="DI154" s="89"/>
      <c r="DJ154" s="89"/>
      <c r="DK154" s="89"/>
      <c r="DL154" s="89"/>
      <c r="DM154" s="89"/>
      <c r="DN154" s="89"/>
      <c r="DO154" s="89"/>
      <c r="DP154" s="89"/>
      <c r="DQ154" s="89"/>
      <c r="DR154" s="89"/>
      <c r="DS154" s="89"/>
      <c r="DT154" s="89"/>
      <c r="DU154" s="89"/>
      <c r="DV154" s="89"/>
      <c r="DW154" s="89"/>
      <c r="DX154" s="89"/>
      <c r="DY154" s="89"/>
      <c r="DZ154" s="89"/>
      <c r="EA154" s="89"/>
      <c r="EB154" s="89"/>
      <c r="EC154" s="89"/>
      <c r="ED154" s="89"/>
      <c r="EE154" s="89"/>
      <c r="EF154" s="89"/>
      <c r="EG154" s="89"/>
      <c r="EH154" s="89"/>
      <c r="EI154" s="89"/>
      <c r="EJ154" s="89"/>
      <c r="EK154" s="89"/>
      <c r="EL154" s="89"/>
      <c r="EM154" s="89"/>
      <c r="EN154" s="89"/>
      <c r="EO154" s="89"/>
      <c r="EP154" s="89"/>
      <c r="EQ154" s="89"/>
      <c r="ER154" s="89"/>
      <c r="ES154" s="89"/>
      <c r="ET154" s="89"/>
      <c r="EU154" s="89"/>
      <c r="EV154" s="89"/>
      <c r="EW154" s="89"/>
      <c r="EX154" s="89"/>
      <c r="EY154" s="89"/>
      <c r="EZ154" s="89"/>
      <c r="FA154" s="89"/>
      <c r="FB154" s="89"/>
      <c r="FC154" s="89"/>
      <c r="FD154" s="89"/>
      <c r="FE154" s="89"/>
      <c r="FF154" s="89"/>
      <c r="FG154" s="89"/>
      <c r="FH154" s="89"/>
      <c r="FI154" s="89"/>
      <c r="FJ154" s="89"/>
      <c r="FK154" s="89"/>
      <c r="FL154" s="89"/>
      <c r="FM154" s="89"/>
      <c r="FN154" s="89"/>
      <c r="FO154" s="89"/>
      <c r="FP154" s="89"/>
      <c r="FQ154" s="89"/>
      <c r="FR154" s="89"/>
      <c r="FS154" s="89"/>
      <c r="FT154" s="89"/>
      <c r="FU154" s="89"/>
      <c r="FV154" s="89"/>
      <c r="FW154" s="89"/>
      <c r="FX154" s="89"/>
      <c r="FY154" s="89"/>
      <c r="FZ154" s="89"/>
      <c r="GA154" s="89"/>
      <c r="GB154" s="89"/>
      <c r="GC154" s="89"/>
      <c r="GD154" s="89"/>
      <c r="GE154" s="89"/>
      <c r="GF154" s="89"/>
      <c r="GG154" s="89"/>
      <c r="GH154" s="89"/>
      <c r="GI154" s="89"/>
      <c r="GJ154" s="89"/>
      <c r="GK154" s="89"/>
      <c r="GL154" s="89"/>
      <c r="GM154" s="89"/>
      <c r="GN154" s="89"/>
      <c r="GO154" s="89"/>
      <c r="GP154" s="89"/>
      <c r="GQ154" s="89"/>
      <c r="GR154" s="89"/>
      <c r="GS154" s="89"/>
      <c r="GT154" s="89"/>
      <c r="GU154" s="89"/>
      <c r="GV154" s="89"/>
      <c r="GW154" s="89"/>
      <c r="GX154" s="89"/>
      <c r="GY154" s="89"/>
      <c r="GZ154" s="89"/>
      <c r="HA154" s="89"/>
      <c r="HB154" s="89"/>
      <c r="HC154" s="89"/>
      <c r="HD154" s="89"/>
      <c r="HE154" s="89"/>
      <c r="HF154" s="89"/>
      <c r="HG154" s="89"/>
      <c r="HH154" s="89"/>
      <c r="HI154" s="89"/>
      <c r="HJ154" s="89"/>
      <c r="HK154" s="89"/>
      <c r="HL154" s="89"/>
      <c r="HM154" s="89"/>
      <c r="HN154" s="89"/>
      <c r="HO154" s="89"/>
      <c r="HP154" s="89"/>
      <c r="HQ154" s="89"/>
      <c r="HR154" s="89"/>
      <c r="HS154" s="89"/>
      <c r="HT154" s="89"/>
      <c r="HU154" s="89"/>
      <c r="HV154" s="89"/>
      <c r="HW154" s="89"/>
      <c r="HX154" s="89"/>
      <c r="HY154" s="89"/>
      <c r="HZ154" s="89"/>
      <c r="IA154" s="89"/>
      <c r="IB154" s="89"/>
      <c r="IC154" s="89"/>
      <c r="ID154" s="89"/>
      <c r="IE154" s="89"/>
      <c r="IF154" s="89"/>
      <c r="IG154" s="89"/>
      <c r="IH154" s="89"/>
      <c r="II154" s="89"/>
      <c r="IJ154" s="89"/>
      <c r="IK154" s="89"/>
      <c r="IL154" s="89"/>
      <c r="IM154" s="89"/>
      <c r="IN154" s="89"/>
      <c r="IO154" s="89"/>
      <c r="IP154" s="89"/>
      <c r="IQ154" s="89"/>
      <c r="IR154" s="89"/>
      <c r="IS154" s="89"/>
      <c r="IT154" s="89"/>
      <c r="IU154" s="89"/>
      <c r="IV154" s="89"/>
      <c r="IW154" s="89"/>
      <c r="IX154" s="89"/>
      <c r="IY154" s="89"/>
      <c r="IZ154" s="89"/>
      <c r="JA154" s="89"/>
      <c r="JB154" s="89"/>
      <c r="JC154" s="89"/>
      <c r="JD154" s="89"/>
      <c r="JE154" s="89"/>
      <c r="JF154" s="89"/>
      <c r="JG154" s="89"/>
      <c r="JH154" s="89"/>
      <c r="JI154" s="89"/>
      <c r="JJ154" s="89"/>
      <c r="JK154" s="89"/>
      <c r="JL154" s="89"/>
      <c r="JM154" s="89"/>
      <c r="JN154" s="89"/>
      <c r="JO154" s="89"/>
      <c r="JP154" s="89"/>
      <c r="JQ154" s="89"/>
      <c r="JR154" s="89"/>
      <c r="JS154" s="89"/>
      <c r="JT154" s="89"/>
      <c r="JU154" s="89"/>
      <c r="JV154" s="89"/>
      <c r="JW154" s="89"/>
      <c r="JX154" s="89"/>
      <c r="JY154" s="89"/>
      <c r="JZ154" s="89"/>
      <c r="KA154" s="89"/>
      <c r="KB154" s="89"/>
      <c r="KC154" s="89"/>
      <c r="KD154" s="89"/>
      <c r="KE154" s="89"/>
      <c r="KF154" s="89"/>
      <c r="KG154" s="89"/>
      <c r="KH154" s="89"/>
      <c r="KI154" s="89"/>
      <c r="KJ154" s="89"/>
      <c r="KK154" s="89"/>
      <c r="KL154" s="89"/>
      <c r="KM154" s="89"/>
      <c r="KN154" s="89"/>
      <c r="KO154" s="89"/>
      <c r="KP154" s="89"/>
      <c r="KQ154" s="89"/>
      <c r="KR154" s="89"/>
      <c r="KS154" s="89"/>
      <c r="KT154" s="89"/>
      <c r="KU154" s="89"/>
      <c r="KV154" s="89"/>
      <c r="KW154" s="89"/>
      <c r="KX154" s="89"/>
      <c r="KY154" s="89"/>
      <c r="KZ154" s="89"/>
      <c r="LA154" s="89"/>
      <c r="LB154" s="89"/>
      <c r="LC154" s="89"/>
      <c r="LD154" s="89"/>
      <c r="LE154" s="89"/>
      <c r="LF154" s="89"/>
      <c r="LG154" s="89"/>
      <c r="LH154" s="89"/>
      <c r="LI154" s="89"/>
      <c r="LJ154" s="89"/>
      <c r="LK154" s="89"/>
      <c r="LL154" s="89"/>
      <c r="LM154" s="89"/>
      <c r="LN154" s="89"/>
      <c r="LO154" s="89"/>
      <c r="LP154" s="89"/>
      <c r="LQ154" s="89"/>
      <c r="LR154" s="89"/>
      <c r="LS154" s="89"/>
      <c r="LT154" s="89"/>
      <c r="LU154" s="89"/>
      <c r="LV154" s="89"/>
      <c r="LW154" s="89"/>
      <c r="LX154" s="89"/>
      <c r="LY154" s="89"/>
      <c r="LZ154" s="89"/>
      <c r="MA154" s="89"/>
      <c r="MB154" s="89"/>
      <c r="MC154" s="89"/>
      <c r="MD154" s="89"/>
      <c r="ME154" s="89"/>
      <c r="MF154" s="89"/>
      <c r="MG154" s="89"/>
      <c r="MH154" s="89"/>
      <c r="MI154" s="89"/>
      <c r="MJ154" s="89"/>
      <c r="MK154" s="89"/>
      <c r="ML154" s="89"/>
      <c r="MM154" s="89"/>
      <c r="MN154" s="89"/>
      <c r="MO154" s="89"/>
      <c r="MP154" s="89"/>
      <c r="MQ154" s="89"/>
      <c r="MR154" s="89"/>
      <c r="MS154" s="89"/>
      <c r="MT154" s="89"/>
      <c r="MU154" s="89"/>
      <c r="MV154" s="89"/>
      <c r="MW154" s="89"/>
      <c r="MX154" s="89"/>
      <c r="MY154" s="89"/>
      <c r="MZ154" s="89"/>
      <c r="NA154" s="89"/>
      <c r="NB154" s="89"/>
      <c r="NC154" s="89"/>
      <c r="ND154" s="89"/>
      <c r="NE154" s="89"/>
      <c r="NF154" s="89"/>
      <c r="NG154" s="89"/>
      <c r="NH154" s="89"/>
      <c r="NI154" s="89"/>
      <c r="NJ154" s="89"/>
      <c r="NK154" s="89"/>
      <c r="NL154" s="89"/>
      <c r="NM154" s="89"/>
      <c r="NN154" s="89"/>
      <c r="NO154" s="89"/>
      <c r="NP154" s="89"/>
      <c r="NQ154" s="89"/>
      <c r="NR154" s="89"/>
      <c r="NS154" s="89"/>
      <c r="NT154" s="89"/>
      <c r="NU154" s="89"/>
      <c r="NV154" s="89"/>
      <c r="NW154" s="89"/>
      <c r="NX154" s="89"/>
      <c r="NY154" s="89"/>
      <c r="NZ154" s="89"/>
      <c r="OA154" s="89"/>
      <c r="OB154" s="89"/>
      <c r="OC154" s="89"/>
      <c r="OD154" s="89"/>
      <c r="OE154" s="89"/>
      <c r="OF154" s="89"/>
      <c r="OG154" s="89"/>
      <c r="OH154" s="89"/>
      <c r="OI154" s="89"/>
      <c r="OJ154" s="89"/>
      <c r="OK154" s="89"/>
      <c r="OL154" s="89"/>
      <c r="OM154" s="89"/>
      <c r="ON154" s="89"/>
      <c r="OO154" s="89"/>
      <c r="OP154" s="89"/>
      <c r="OQ154" s="89"/>
      <c r="OR154" s="89"/>
      <c r="OS154" s="89"/>
      <c r="OT154" s="89"/>
      <c r="OU154" s="89"/>
      <c r="OV154" s="89"/>
      <c r="OW154" s="89"/>
      <c r="OX154" s="89"/>
      <c r="OY154" s="89"/>
      <c r="OZ154" s="89"/>
      <c r="PA154" s="89"/>
      <c r="PB154" s="89"/>
      <c r="PC154" s="89"/>
      <c r="PD154" s="89"/>
      <c r="PE154" s="89"/>
      <c r="PF154" s="89"/>
      <c r="PG154" s="89"/>
      <c r="PH154" s="89"/>
      <c r="PI154" s="89"/>
      <c r="PJ154" s="89"/>
      <c r="PK154" s="89"/>
      <c r="PL154" s="89"/>
      <c r="PM154" s="89"/>
      <c r="PN154" s="89"/>
      <c r="PO154" s="89"/>
      <c r="PP154" s="89"/>
      <c r="PQ154" s="89"/>
      <c r="PR154" s="89"/>
      <c r="PS154" s="89"/>
      <c r="PT154" s="89"/>
      <c r="PU154" s="89"/>
      <c r="PV154" s="89"/>
      <c r="PW154" s="89"/>
      <c r="PX154" s="89"/>
      <c r="PY154" s="89"/>
      <c r="PZ154" s="89"/>
      <c r="QA154" s="89"/>
      <c r="QB154" s="89"/>
      <c r="QC154" s="89"/>
      <c r="QD154" s="89"/>
      <c r="QE154" s="89"/>
      <c r="QF154" s="89"/>
      <c r="QG154" s="89"/>
      <c r="QH154" s="89"/>
      <c r="QI154" s="89"/>
      <c r="QJ154" s="89"/>
      <c r="QK154" s="89"/>
      <c r="QL154" s="89"/>
      <c r="QM154" s="89"/>
      <c r="QN154" s="89"/>
      <c r="QO154" s="89"/>
      <c r="QP154" s="89"/>
      <c r="QQ154" s="89"/>
      <c r="QR154" s="89"/>
      <c r="QS154" s="89"/>
      <c r="QT154" s="89"/>
      <c r="QU154" s="89"/>
      <c r="QV154" s="89"/>
      <c r="QW154" s="89"/>
      <c r="QX154" s="89"/>
      <c r="QY154" s="89"/>
      <c r="QZ154" s="89"/>
      <c r="RA154" s="89"/>
      <c r="RB154" s="89"/>
      <c r="RC154" s="89"/>
      <c r="RD154" s="89"/>
      <c r="RE154" s="89"/>
      <c r="RF154" s="89"/>
      <c r="RG154" s="89"/>
      <c r="RH154" s="89"/>
      <c r="RI154" s="89"/>
      <c r="RJ154" s="89"/>
      <c r="RK154" s="89"/>
      <c r="RL154" s="89"/>
      <c r="RM154" s="89"/>
      <c r="RN154" s="89"/>
      <c r="RO154" s="89"/>
      <c r="RP154" s="89"/>
      <c r="RQ154" s="89"/>
      <c r="RR154" s="89"/>
      <c r="RS154" s="89"/>
      <c r="RT154" s="89"/>
      <c r="RU154" s="89"/>
      <c r="RV154" s="89"/>
      <c r="RW154" s="89"/>
      <c r="RX154" s="89"/>
      <c r="RY154" s="89"/>
      <c r="RZ154" s="89"/>
      <c r="SA154" s="89"/>
      <c r="SB154" s="89"/>
      <c r="SC154" s="89"/>
      <c r="SD154" s="89"/>
      <c r="SE154" s="89"/>
      <c r="SF154" s="89"/>
      <c r="SG154" s="89"/>
      <c r="SH154" s="89"/>
      <c r="SI154" s="89"/>
      <c r="SJ154" s="89"/>
      <c r="SK154" s="89"/>
      <c r="SL154" s="89"/>
      <c r="SM154" s="89"/>
      <c r="SN154" s="89"/>
      <c r="SO154" s="89"/>
      <c r="SP154" s="89"/>
      <c r="SQ154" s="89"/>
      <c r="SR154" s="89"/>
      <c r="SS154" s="89"/>
      <c r="ST154" s="89"/>
      <c r="SU154" s="89"/>
      <c r="SV154" s="89"/>
      <c r="SW154" s="89"/>
      <c r="SX154" s="89"/>
      <c r="SY154" s="89"/>
      <c r="SZ154" s="89"/>
      <c r="TA154" s="89"/>
      <c r="TB154" s="89"/>
      <c r="TC154" s="89"/>
      <c r="TD154" s="89"/>
      <c r="TE154" s="89"/>
      <c r="TF154" s="89"/>
      <c r="TG154" s="89"/>
      <c r="TH154" s="89"/>
      <c r="TI154" s="89"/>
      <c r="TJ154" s="89"/>
      <c r="TK154" s="89"/>
      <c r="TL154" s="89"/>
      <c r="TM154" s="89"/>
      <c r="TN154" s="89"/>
      <c r="TO154" s="89"/>
      <c r="TP154" s="89"/>
      <c r="TQ154" s="89"/>
      <c r="TR154" s="89"/>
      <c r="TS154" s="89"/>
      <c r="TT154" s="89"/>
      <c r="TU154" s="89"/>
      <c r="TV154" s="89"/>
      <c r="TW154" s="89"/>
      <c r="TX154" s="89"/>
      <c r="TY154" s="89"/>
      <c r="TZ154" s="89"/>
      <c r="UA154" s="89"/>
      <c r="UB154" s="89"/>
      <c r="UC154" s="89"/>
      <c r="UD154" s="89"/>
      <c r="UE154" s="89"/>
      <c r="UF154" s="89"/>
      <c r="UG154" s="89"/>
      <c r="UH154" s="89"/>
      <c r="UI154" s="89"/>
      <c r="UJ154" s="89"/>
      <c r="UK154" s="89"/>
      <c r="UL154" s="89"/>
      <c r="UM154" s="89"/>
      <c r="UN154" s="89"/>
      <c r="UO154" s="89"/>
      <c r="UP154" s="89"/>
      <c r="UQ154" s="89"/>
      <c r="UR154" s="89"/>
      <c r="US154" s="89"/>
      <c r="UT154" s="89"/>
      <c r="UU154" s="89"/>
      <c r="UV154" s="89"/>
      <c r="UW154" s="89"/>
      <c r="UX154" s="89"/>
      <c r="UY154" s="89"/>
      <c r="UZ154" s="89"/>
      <c r="VA154" s="89"/>
      <c r="VB154" s="89"/>
      <c r="VC154" s="89"/>
      <c r="VD154" s="89"/>
      <c r="VE154" s="89"/>
      <c r="VF154" s="89"/>
      <c r="VG154" s="89"/>
      <c r="VH154" s="89"/>
      <c r="VI154" s="89"/>
      <c r="VJ154" s="89"/>
      <c r="VK154" s="89"/>
      <c r="VL154" s="89"/>
      <c r="VM154" s="89"/>
      <c r="VN154" s="89"/>
      <c r="VO154" s="89"/>
      <c r="VP154" s="89"/>
      <c r="VQ154" s="89"/>
      <c r="VR154" s="89"/>
      <c r="VS154" s="89"/>
      <c r="VT154" s="89"/>
      <c r="VU154" s="89"/>
      <c r="VV154" s="89"/>
      <c r="VW154" s="89"/>
      <c r="VX154" s="89"/>
      <c r="VY154" s="89"/>
      <c r="VZ154" s="89"/>
      <c r="WA154" s="89"/>
      <c r="WB154" s="89"/>
      <c r="WC154" s="89"/>
      <c r="WD154" s="89"/>
      <c r="WE154" s="89"/>
      <c r="WF154" s="89"/>
      <c r="WG154" s="89"/>
      <c r="WH154" s="89"/>
      <c r="WI154" s="89"/>
      <c r="WJ154" s="89"/>
      <c r="WK154" s="89"/>
      <c r="WL154" s="89"/>
      <c r="WM154" s="89"/>
      <c r="WN154" s="89"/>
      <c r="WO154" s="89"/>
      <c r="WP154" s="89"/>
      <c r="WQ154" s="89"/>
      <c r="WR154" s="89"/>
      <c r="WS154" s="89"/>
      <c r="WT154" s="89"/>
      <c r="WU154" s="89"/>
      <c r="WV154" s="89"/>
      <c r="WW154" s="89"/>
      <c r="WX154" s="89"/>
      <c r="WY154" s="89"/>
      <c r="WZ154" s="89"/>
      <c r="XA154" s="89"/>
      <c r="XB154" s="89"/>
      <c r="XC154" s="89"/>
      <c r="XD154" s="89"/>
      <c r="XE154" s="89"/>
      <c r="XF154" s="89"/>
      <c r="XG154" s="89"/>
      <c r="XH154" s="89"/>
      <c r="XI154" s="89"/>
      <c r="XJ154" s="89"/>
      <c r="XK154" s="89"/>
      <c r="XL154" s="89"/>
      <c r="XM154" s="89"/>
      <c r="XN154" s="89"/>
      <c r="XO154" s="89"/>
      <c r="XP154" s="89"/>
      <c r="XQ154" s="89"/>
      <c r="XR154" s="89"/>
      <c r="XS154" s="89"/>
      <c r="XT154" s="89"/>
      <c r="XU154" s="89"/>
      <c r="XV154" s="89"/>
      <c r="XW154" s="89"/>
      <c r="XX154" s="89"/>
      <c r="XY154" s="89"/>
      <c r="XZ154" s="89"/>
      <c r="YA154" s="89"/>
      <c r="YB154" s="89"/>
      <c r="YC154" s="89"/>
      <c r="YD154" s="89"/>
      <c r="YE154" s="89"/>
      <c r="YF154" s="89"/>
      <c r="YG154" s="89"/>
      <c r="YH154" s="89"/>
      <c r="YI154" s="89"/>
      <c r="YJ154" s="89"/>
      <c r="YK154" s="89"/>
      <c r="YL154" s="89"/>
      <c r="YM154" s="89"/>
      <c r="YN154" s="89"/>
      <c r="YO154" s="89"/>
      <c r="YP154" s="89"/>
      <c r="YQ154" s="89"/>
      <c r="YR154" s="89"/>
      <c r="YS154" s="89"/>
      <c r="YT154" s="89"/>
      <c r="YU154" s="89"/>
      <c r="YV154" s="89"/>
      <c r="YW154" s="89"/>
      <c r="YX154" s="89"/>
      <c r="YY154" s="89"/>
      <c r="YZ154" s="89"/>
      <c r="ZA154" s="89"/>
      <c r="ZB154" s="89"/>
      <c r="ZC154" s="89"/>
      <c r="ZD154" s="89"/>
      <c r="ZE154" s="89"/>
      <c r="ZF154" s="89"/>
      <c r="ZG154" s="89"/>
      <c r="ZH154" s="89"/>
      <c r="ZI154" s="89"/>
      <c r="ZJ154" s="89"/>
      <c r="ZK154" s="89"/>
      <c r="ZL154" s="89"/>
      <c r="ZM154" s="89"/>
      <c r="ZN154" s="89"/>
      <c r="ZO154" s="89"/>
      <c r="ZP154" s="89"/>
      <c r="ZQ154" s="89"/>
      <c r="ZR154" s="89"/>
      <c r="ZS154" s="89"/>
      <c r="ZT154" s="89"/>
      <c r="ZU154" s="89"/>
      <c r="ZV154" s="89"/>
      <c r="ZW154" s="89"/>
      <c r="ZX154" s="89"/>
      <c r="ZY154" s="89"/>
      <c r="ZZ154" s="89"/>
      <c r="AAA154" s="89"/>
      <c r="AAB154" s="89"/>
      <c r="AAC154" s="89"/>
      <c r="AAD154" s="89"/>
      <c r="AAE154" s="89"/>
      <c r="AAF154" s="89"/>
      <c r="AAG154" s="89"/>
      <c r="AAH154" s="89"/>
      <c r="AAI154" s="89"/>
      <c r="AAJ154" s="89"/>
      <c r="AAK154" s="89"/>
      <c r="AAL154" s="89"/>
      <c r="AAM154" s="89"/>
      <c r="AAN154" s="89"/>
      <c r="AAO154" s="89"/>
      <c r="AAP154" s="89"/>
      <c r="AAQ154" s="89"/>
      <c r="AAR154" s="89"/>
      <c r="AAS154" s="89"/>
      <c r="AAT154" s="89"/>
      <c r="AAU154" s="89"/>
      <c r="AAV154" s="89"/>
      <c r="AAW154" s="89"/>
      <c r="AAX154" s="89"/>
      <c r="AAY154" s="89"/>
      <c r="AAZ154" s="89"/>
      <c r="ABA154" s="89"/>
      <c r="ABB154" s="89"/>
      <c r="ABC154" s="89"/>
      <c r="ABD154" s="89"/>
      <c r="ABE154" s="89"/>
      <c r="ABF154" s="89"/>
      <c r="ABG154" s="89"/>
      <c r="ABH154" s="89"/>
      <c r="ABI154" s="89"/>
      <c r="ABJ154" s="89"/>
      <c r="ABK154" s="89"/>
      <c r="ABL154" s="89"/>
      <c r="ABM154" s="89"/>
      <c r="ABN154" s="89"/>
      <c r="ABO154" s="89"/>
      <c r="ABP154" s="89"/>
      <c r="ABQ154" s="89"/>
      <c r="ABR154" s="89"/>
      <c r="ABS154" s="89"/>
      <c r="ABT154" s="89"/>
      <c r="ABU154" s="89"/>
      <c r="ABV154" s="89"/>
      <c r="ABW154" s="89"/>
      <c r="ABX154" s="89"/>
      <c r="ABY154" s="89"/>
      <c r="ABZ154" s="89"/>
      <c r="ACA154" s="89"/>
      <c r="ACB154" s="89"/>
      <c r="ACC154" s="89"/>
      <c r="ACD154" s="89"/>
      <c r="ACE154" s="89"/>
      <c r="ACF154" s="89"/>
      <c r="ACG154" s="89"/>
      <c r="ACH154" s="89"/>
      <c r="ACI154" s="89"/>
      <c r="ACJ154" s="89"/>
      <c r="ACK154" s="89"/>
      <c r="ACL154" s="89"/>
      <c r="ACM154" s="89"/>
      <c r="ACN154" s="89"/>
      <c r="ACO154" s="89"/>
      <c r="ACP154" s="89"/>
      <c r="ACQ154" s="89"/>
      <c r="ACR154" s="89"/>
      <c r="ACS154" s="89"/>
      <c r="ACT154" s="89"/>
      <c r="ACU154" s="89"/>
      <c r="ACV154" s="89"/>
      <c r="ACW154" s="89"/>
      <c r="ACX154" s="89"/>
      <c r="ACY154" s="89"/>
      <c r="ACZ154" s="89"/>
      <c r="ADA154" s="89"/>
      <c r="ADB154" s="89"/>
      <c r="ADC154" s="89"/>
      <c r="ADD154" s="89"/>
      <c r="ADE154" s="89"/>
      <c r="ADF154" s="89"/>
      <c r="ADG154" s="89"/>
      <c r="ADH154" s="89"/>
      <c r="ADI154" s="89"/>
      <c r="ADJ154" s="89"/>
      <c r="ADK154" s="89"/>
      <c r="ADL154" s="89"/>
      <c r="ADM154" s="89"/>
      <c r="ADN154" s="89"/>
      <c r="ADO154" s="89"/>
      <c r="ADP154" s="89"/>
      <c r="ADQ154" s="89"/>
      <c r="ADR154" s="89"/>
      <c r="ADS154" s="89"/>
      <c r="ADT154" s="89"/>
      <c r="ADU154" s="89"/>
      <c r="ADV154" s="89"/>
      <c r="ADW154" s="89"/>
      <c r="ADX154" s="89"/>
      <c r="ADY154" s="89"/>
      <c r="ADZ154" s="89"/>
      <c r="AEA154" s="89"/>
      <c r="AEB154" s="89"/>
      <c r="AEC154" s="89"/>
      <c r="AED154" s="89"/>
      <c r="AEE154" s="89"/>
      <c r="AEF154" s="89"/>
      <c r="AEG154" s="89"/>
      <c r="AEH154" s="89"/>
      <c r="AEI154" s="89"/>
      <c r="AEJ154" s="89"/>
      <c r="AEK154" s="89"/>
      <c r="AEL154" s="89"/>
      <c r="AEM154" s="89"/>
      <c r="AEN154" s="89"/>
      <c r="AEO154" s="89"/>
      <c r="AEP154" s="89"/>
      <c r="AEQ154" s="89"/>
      <c r="AER154" s="89"/>
      <c r="AES154" s="89"/>
      <c r="AET154" s="89"/>
      <c r="AEU154" s="89"/>
      <c r="AEV154" s="89"/>
      <c r="AEW154" s="89"/>
      <c r="AEX154" s="89"/>
      <c r="AEY154" s="89"/>
      <c r="AEZ154" s="89"/>
      <c r="AFA154" s="89"/>
      <c r="AFB154" s="89"/>
      <c r="AFC154" s="89"/>
      <c r="AFD154" s="89"/>
      <c r="AFE154" s="89"/>
      <c r="AFF154" s="89"/>
      <c r="AFG154" s="89"/>
      <c r="AFH154" s="89"/>
      <c r="AFI154" s="89"/>
      <c r="AFJ154" s="89"/>
      <c r="AFK154" s="89"/>
      <c r="AFL154" s="89"/>
      <c r="AFM154" s="89"/>
      <c r="AFN154" s="89"/>
      <c r="AFO154" s="89"/>
      <c r="AFP154" s="89"/>
      <c r="AFQ154" s="89"/>
      <c r="AFR154" s="89"/>
      <c r="AFS154" s="89"/>
      <c r="AFT154" s="89"/>
      <c r="AFU154" s="89"/>
      <c r="AFV154" s="89"/>
      <c r="AFW154" s="89"/>
      <c r="AFX154" s="89"/>
      <c r="AFY154" s="89"/>
      <c r="AFZ154" s="89"/>
      <c r="AGA154" s="89"/>
      <c r="AGB154" s="89"/>
      <c r="AGC154" s="89"/>
      <c r="AGD154" s="89"/>
      <c r="AGE154" s="89"/>
      <c r="AGF154" s="89"/>
      <c r="AGG154" s="89"/>
      <c r="AGH154" s="89"/>
      <c r="AGI154" s="89"/>
      <c r="AGJ154" s="89"/>
      <c r="AGK154" s="89"/>
      <c r="AGL154" s="89"/>
      <c r="AGM154" s="89"/>
      <c r="AGN154" s="89"/>
      <c r="AGO154" s="89"/>
      <c r="AGP154" s="89"/>
      <c r="AGQ154" s="89"/>
      <c r="AGR154" s="89"/>
      <c r="AGS154" s="89"/>
      <c r="AGT154" s="89"/>
      <c r="AGU154" s="89"/>
      <c r="AGV154" s="89"/>
      <c r="AGW154" s="89"/>
      <c r="AGX154" s="89"/>
      <c r="AGY154" s="89"/>
      <c r="AGZ154" s="89"/>
      <c r="AHA154" s="89"/>
      <c r="AHB154" s="89"/>
      <c r="AHC154" s="89"/>
      <c r="AHD154" s="89"/>
      <c r="AHE154" s="89"/>
      <c r="AHF154" s="89"/>
      <c r="AHG154" s="89"/>
      <c r="AHH154" s="89"/>
      <c r="AHI154" s="89"/>
      <c r="AHJ154" s="89"/>
      <c r="AHK154" s="89"/>
      <c r="AHL154" s="89"/>
      <c r="AHM154" s="89"/>
      <c r="AHN154" s="89"/>
      <c r="AHO154" s="89"/>
      <c r="AHP154" s="89"/>
      <c r="AHQ154" s="89"/>
      <c r="AHR154" s="89"/>
      <c r="AHS154" s="89"/>
      <c r="AHT154" s="89"/>
      <c r="AHU154" s="89"/>
      <c r="AHV154" s="89"/>
      <c r="AHW154" s="89"/>
      <c r="AHX154" s="89"/>
      <c r="AHY154" s="89"/>
      <c r="AHZ154" s="89"/>
      <c r="AIA154" s="89"/>
      <c r="AIB154" s="89"/>
      <c r="AIC154" s="89"/>
      <c r="AID154" s="89"/>
      <c r="AIE154" s="89"/>
      <c r="AIF154" s="89"/>
      <c r="AIG154" s="89"/>
      <c r="AIH154" s="89"/>
      <c r="AII154" s="89"/>
      <c r="AIJ154" s="89"/>
      <c r="AIK154" s="89"/>
      <c r="AIL154" s="89"/>
      <c r="AIM154" s="89"/>
      <c r="AIN154" s="89"/>
      <c r="AIO154" s="89"/>
      <c r="AIP154" s="89"/>
      <c r="AIQ154" s="89"/>
      <c r="AIR154" s="89"/>
      <c r="AIS154" s="89"/>
      <c r="AIT154" s="89"/>
      <c r="AIU154" s="89"/>
      <c r="AIV154" s="89"/>
      <c r="AIW154" s="89"/>
      <c r="AIX154" s="89"/>
      <c r="AIY154" s="89"/>
      <c r="AIZ154" s="89"/>
      <c r="AJA154" s="89"/>
      <c r="AJB154" s="89"/>
      <c r="AJC154" s="89"/>
      <c r="AJD154" s="89"/>
      <c r="AJE154" s="89"/>
      <c r="AJF154" s="89"/>
      <c r="AJG154" s="89"/>
      <c r="AJH154" s="89"/>
      <c r="AJI154" s="89"/>
      <c r="AJJ154" s="89"/>
      <c r="AJK154" s="89"/>
      <c r="AJL154" s="89"/>
      <c r="AJM154" s="89"/>
      <c r="AJN154" s="89"/>
      <c r="AJO154" s="89"/>
      <c r="AJP154" s="89"/>
      <c r="AJQ154" s="89"/>
      <c r="AJR154" s="89"/>
      <c r="AJS154" s="89"/>
      <c r="AJT154" s="89"/>
      <c r="AJU154" s="89"/>
      <c r="AJV154" s="89"/>
      <c r="AJW154" s="89"/>
      <c r="AJX154" s="89"/>
      <c r="AJY154" s="89"/>
      <c r="AJZ154" s="89"/>
      <c r="AKA154" s="89"/>
      <c r="AKB154" s="89"/>
      <c r="AKC154" s="89"/>
      <c r="AKD154" s="89"/>
      <c r="AKE154" s="89"/>
      <c r="AKF154" s="89"/>
      <c r="AKG154" s="89"/>
      <c r="AKH154" s="89"/>
      <c r="AKI154" s="89"/>
      <c r="AKJ154" s="89"/>
      <c r="AKK154" s="89"/>
      <c r="AKL154" s="89"/>
      <c r="AKM154" s="89"/>
      <c r="AKN154" s="89"/>
      <c r="AKO154" s="89"/>
      <c r="AKP154" s="89"/>
      <c r="AKQ154" s="89"/>
      <c r="AKR154" s="89"/>
      <c r="AKS154" s="89"/>
      <c r="AKT154" s="89"/>
      <c r="AKU154" s="89"/>
      <c r="AKV154" s="89"/>
      <c r="AKW154" s="89"/>
      <c r="AKX154" s="89"/>
      <c r="AKY154" s="89"/>
      <c r="AKZ154" s="89"/>
      <c r="ALA154" s="89"/>
      <c r="ALB154" s="89"/>
      <c r="ALC154" s="89"/>
      <c r="ALD154" s="89"/>
      <c r="ALE154" s="89"/>
      <c r="ALF154" s="89"/>
      <c r="ALG154" s="89"/>
      <c r="ALH154" s="89"/>
      <c r="ALI154" s="89"/>
      <c r="ALJ154" s="89"/>
      <c r="ALK154" s="89"/>
      <c r="ALL154" s="89"/>
      <c r="ALM154" s="89"/>
      <c r="ALN154" s="89"/>
      <c r="ALO154" s="89"/>
      <c r="ALP154" s="89"/>
      <c r="ALQ154" s="89"/>
      <c r="ALR154" s="89"/>
      <c r="ALS154" s="89"/>
      <c r="ALT154" s="89"/>
      <c r="ALU154" s="89"/>
      <c r="ALV154" s="89"/>
      <c r="ALW154" s="89"/>
      <c r="ALX154" s="89"/>
      <c r="ALY154" s="89"/>
      <c r="ALZ154" s="89"/>
      <c r="AMA154" s="89"/>
      <c r="AMB154" s="89"/>
      <c r="AMC154" s="89"/>
      <c r="AMD154" s="89"/>
      <c r="AME154" s="89"/>
      <c r="AMF154" s="89"/>
      <c r="AMG154" s="89"/>
      <c r="AMH154" s="89"/>
      <c r="AMI154" s="89"/>
      <c r="AMJ154" s="89"/>
      <c r="AMK154" s="89"/>
      <c r="AML154" s="89"/>
      <c r="AMM154" s="89"/>
      <c r="AMN154" s="89"/>
      <c r="AMO154" s="89"/>
      <c r="AMP154" s="89"/>
      <c r="AMQ154" s="89"/>
      <c r="AMR154" s="89"/>
      <c r="AMS154" s="89"/>
      <c r="AMT154" s="89"/>
      <c r="AMU154" s="89"/>
      <c r="AMV154" s="89"/>
      <c r="AMW154" s="89"/>
      <c r="AMX154" s="89"/>
      <c r="AMY154" s="89"/>
      <c r="AMZ154" s="89"/>
      <c r="ANA154" s="89"/>
      <c r="ANB154" s="89"/>
      <c r="ANC154" s="89"/>
      <c r="AND154" s="89"/>
      <c r="ANE154" s="89"/>
      <c r="ANF154" s="89"/>
      <c r="ANG154" s="89"/>
      <c r="ANH154" s="89"/>
      <c r="ANI154" s="89"/>
      <c r="ANJ154" s="89"/>
      <c r="ANK154" s="89"/>
      <c r="ANL154" s="89"/>
      <c r="ANM154" s="89"/>
      <c r="ANN154" s="89"/>
      <c r="ANO154" s="89"/>
      <c r="ANP154" s="89"/>
      <c r="ANQ154" s="89"/>
      <c r="ANR154" s="89"/>
      <c r="ANS154" s="89"/>
      <c r="ANT154" s="89"/>
      <c r="ANU154" s="89"/>
      <c r="ANV154" s="89"/>
      <c r="ANW154" s="89"/>
      <c r="ANX154" s="89"/>
      <c r="ANY154" s="89"/>
      <c r="ANZ154" s="89"/>
      <c r="AOA154" s="89"/>
      <c r="AOB154" s="89"/>
      <c r="AOC154" s="89"/>
      <c r="AOD154" s="89"/>
      <c r="AOE154" s="89"/>
      <c r="AOF154" s="89"/>
      <c r="AOG154" s="89"/>
      <c r="AOH154" s="89"/>
      <c r="AOI154" s="89"/>
      <c r="AOJ154" s="89"/>
      <c r="AOK154" s="89"/>
      <c r="AOL154" s="89"/>
      <c r="AOM154" s="89"/>
      <c r="AON154" s="89"/>
      <c r="AOO154" s="89"/>
      <c r="AOP154" s="89"/>
      <c r="AOQ154" s="89"/>
      <c r="AOR154" s="89"/>
      <c r="AOS154" s="89"/>
      <c r="AOT154" s="89"/>
      <c r="AOU154" s="89"/>
      <c r="AOV154" s="89"/>
      <c r="AOW154" s="89"/>
      <c r="AOX154" s="89"/>
      <c r="AOY154" s="89"/>
      <c r="AOZ154" s="89"/>
      <c r="APA154" s="89"/>
      <c r="APB154" s="89"/>
      <c r="APC154" s="89"/>
      <c r="APD154" s="89"/>
      <c r="APE154" s="89"/>
      <c r="APF154" s="89"/>
      <c r="APG154" s="89"/>
      <c r="APH154" s="89"/>
      <c r="API154" s="89"/>
      <c r="APJ154" s="89"/>
      <c r="APK154" s="89"/>
      <c r="APL154" s="89"/>
      <c r="APM154" s="89"/>
      <c r="APN154" s="89"/>
      <c r="APO154" s="89"/>
      <c r="APP154" s="89"/>
      <c r="APQ154" s="89"/>
      <c r="APR154" s="89"/>
      <c r="APS154" s="89"/>
      <c r="APT154" s="89"/>
      <c r="APU154" s="89"/>
      <c r="APV154" s="89"/>
      <c r="APW154" s="89"/>
      <c r="APX154" s="89"/>
      <c r="APY154" s="89"/>
      <c r="APZ154" s="89"/>
      <c r="AQA154" s="89"/>
      <c r="AQB154" s="89"/>
      <c r="AQC154" s="89"/>
      <c r="AQD154" s="89"/>
      <c r="AQE154" s="89"/>
      <c r="AQF154" s="89"/>
      <c r="AQG154" s="89"/>
      <c r="AQH154" s="89"/>
      <c r="AQI154" s="89"/>
      <c r="AQJ154" s="89"/>
      <c r="AQK154" s="89"/>
      <c r="AQL154" s="89"/>
      <c r="AQM154" s="89"/>
      <c r="AQN154" s="89"/>
      <c r="AQO154" s="89"/>
      <c r="AQP154" s="89"/>
      <c r="AQQ154" s="89"/>
      <c r="AQR154" s="89"/>
      <c r="AQS154" s="89"/>
      <c r="AQT154" s="89"/>
      <c r="AQU154" s="89"/>
      <c r="AQV154" s="89"/>
      <c r="AQW154" s="89"/>
      <c r="AQX154" s="89"/>
      <c r="AQY154" s="89"/>
      <c r="AQZ154" s="89"/>
      <c r="ARA154" s="89"/>
      <c r="ARB154" s="89"/>
      <c r="ARC154" s="89"/>
      <c r="ARD154" s="89"/>
      <c r="ARE154" s="89"/>
      <c r="ARF154" s="89"/>
      <c r="ARG154" s="89"/>
      <c r="ARH154" s="89"/>
      <c r="ARI154" s="89"/>
      <c r="ARJ154" s="89"/>
      <c r="ARK154" s="89"/>
      <c r="ARL154" s="89"/>
      <c r="ARM154" s="89"/>
      <c r="ARN154" s="89"/>
      <c r="ARO154" s="89"/>
      <c r="ARP154" s="89"/>
      <c r="ARQ154" s="89"/>
      <c r="ARR154" s="89"/>
      <c r="ARS154" s="89"/>
      <c r="ART154" s="89"/>
      <c r="ARU154" s="89"/>
      <c r="ARV154" s="89"/>
      <c r="ARW154" s="89"/>
      <c r="ARX154" s="89"/>
      <c r="ARY154" s="89"/>
      <c r="ARZ154" s="89"/>
      <c r="ASA154" s="89"/>
      <c r="ASB154" s="89"/>
      <c r="ASC154" s="89"/>
      <c r="ASD154" s="89"/>
      <c r="ASE154" s="89"/>
      <c r="ASF154" s="89"/>
      <c r="ASG154" s="89"/>
      <c r="ASH154" s="89"/>
      <c r="ASI154" s="89"/>
      <c r="ASJ154" s="89"/>
      <c r="ASK154" s="89"/>
      <c r="ASL154" s="89"/>
      <c r="ASM154" s="89"/>
      <c r="ASN154" s="89"/>
      <c r="ASO154" s="89"/>
      <c r="ASP154" s="89"/>
      <c r="ASQ154" s="89"/>
      <c r="ASR154" s="89"/>
      <c r="ASS154" s="89"/>
      <c r="AST154" s="89"/>
      <c r="ASU154" s="89"/>
      <c r="ASV154" s="89"/>
      <c r="ASW154" s="89"/>
      <c r="ASX154" s="89"/>
      <c r="ASY154" s="89"/>
      <c r="ASZ154" s="89"/>
      <c r="ATA154" s="89"/>
      <c r="ATB154" s="89"/>
      <c r="ATC154" s="89"/>
      <c r="ATD154" s="89"/>
      <c r="ATE154" s="89"/>
      <c r="ATF154" s="89"/>
      <c r="ATG154" s="89"/>
      <c r="ATH154" s="89"/>
      <c r="ATI154" s="89"/>
      <c r="ATJ154" s="89"/>
      <c r="ATK154" s="89"/>
      <c r="ATL154" s="89"/>
      <c r="ATM154" s="89"/>
      <c r="ATN154" s="89"/>
      <c r="ATO154" s="89"/>
      <c r="ATP154" s="89"/>
      <c r="ATQ154" s="89"/>
      <c r="ATR154" s="89"/>
      <c r="ATS154" s="89"/>
      <c r="ATT154" s="89"/>
      <c r="ATU154" s="89"/>
      <c r="ATV154" s="89"/>
      <c r="ATW154" s="89"/>
      <c r="ATX154" s="89"/>
      <c r="ATY154" s="89"/>
      <c r="ATZ154" s="89"/>
      <c r="AUA154" s="89"/>
      <c r="AUB154" s="89"/>
      <c r="AUC154" s="89"/>
      <c r="AUD154" s="89"/>
      <c r="AUE154" s="89"/>
      <c r="AUF154" s="89"/>
      <c r="AUG154" s="89"/>
      <c r="AUH154" s="89"/>
      <c r="AUI154" s="89"/>
      <c r="AUJ154" s="89"/>
      <c r="AUK154" s="89"/>
      <c r="AUL154" s="89"/>
      <c r="AUM154" s="89"/>
      <c r="AUN154" s="89"/>
      <c r="AUO154" s="89"/>
      <c r="AUP154" s="89"/>
      <c r="AUQ154" s="89"/>
      <c r="AUR154" s="89"/>
      <c r="AUS154" s="89"/>
      <c r="AUT154" s="89"/>
      <c r="AUU154" s="89"/>
      <c r="AUV154" s="89"/>
      <c r="AUW154" s="89"/>
      <c r="AUX154" s="89"/>
      <c r="AUY154" s="89"/>
      <c r="AUZ154" s="89"/>
      <c r="AVA154" s="89"/>
      <c r="AVB154" s="89"/>
      <c r="AVC154" s="89"/>
      <c r="AVD154" s="89"/>
      <c r="AVE154" s="89"/>
      <c r="AVF154" s="89"/>
      <c r="AVG154" s="89"/>
      <c r="AVH154" s="89"/>
      <c r="AVI154" s="89"/>
      <c r="AVJ154" s="89"/>
      <c r="AVK154" s="89"/>
      <c r="AVL154" s="89"/>
      <c r="AVM154" s="89"/>
      <c r="AVN154" s="89"/>
      <c r="AVO154" s="89"/>
      <c r="AVP154" s="89"/>
      <c r="AVQ154" s="89"/>
      <c r="AVR154" s="89"/>
      <c r="AVS154" s="89"/>
      <c r="AVT154" s="89"/>
      <c r="AVU154" s="89"/>
      <c r="AVV154" s="89"/>
      <c r="AVW154" s="89"/>
      <c r="AVX154" s="89"/>
      <c r="AVY154" s="89"/>
      <c r="AVZ154" s="89"/>
      <c r="AWA154" s="89"/>
      <c r="AWB154" s="89"/>
      <c r="AWC154" s="89"/>
      <c r="AWD154" s="89"/>
      <c r="AWE154" s="89"/>
      <c r="AWF154" s="89"/>
      <c r="AWG154" s="89"/>
      <c r="AWH154" s="89"/>
      <c r="AWI154" s="89"/>
      <c r="AWJ154" s="89"/>
      <c r="AWK154" s="89"/>
      <c r="AWL154" s="89"/>
      <c r="AWM154" s="89"/>
      <c r="AWN154" s="89"/>
      <c r="AWO154" s="89"/>
      <c r="AWP154" s="89"/>
      <c r="AWQ154" s="89"/>
      <c r="AWR154" s="89"/>
      <c r="AWS154" s="89"/>
      <c r="AWT154" s="89"/>
      <c r="AWU154" s="89"/>
      <c r="AWV154" s="89"/>
      <c r="AWW154" s="89"/>
      <c r="AWX154" s="89"/>
      <c r="AWY154" s="89"/>
      <c r="AWZ154" s="89"/>
      <c r="AXA154" s="89"/>
      <c r="AXB154" s="89"/>
      <c r="AXC154" s="89"/>
      <c r="AXD154" s="89"/>
      <c r="AXE154" s="89"/>
      <c r="AXF154" s="89"/>
      <c r="AXG154" s="89"/>
      <c r="AXH154" s="89"/>
      <c r="AXI154" s="89"/>
      <c r="AXJ154" s="89"/>
      <c r="AXK154" s="89"/>
      <c r="AXL154" s="89"/>
      <c r="AXM154" s="89"/>
      <c r="AXN154" s="89"/>
      <c r="AXO154" s="89"/>
      <c r="AXP154" s="89"/>
      <c r="AXQ154" s="89"/>
      <c r="AXR154" s="89"/>
      <c r="AXS154" s="89"/>
      <c r="AXT154" s="89"/>
      <c r="AXU154" s="89"/>
      <c r="AXV154" s="89"/>
      <c r="AXW154" s="89"/>
      <c r="AXX154" s="89"/>
      <c r="AXY154" s="89"/>
      <c r="AXZ154" s="89"/>
      <c r="AYA154" s="89"/>
      <c r="AYB154" s="89"/>
      <c r="AYC154" s="89"/>
      <c r="AYD154" s="89"/>
      <c r="AYE154" s="89"/>
      <c r="AYF154" s="89"/>
      <c r="AYG154" s="89"/>
      <c r="AYH154" s="89"/>
      <c r="AYI154" s="89"/>
      <c r="AYJ154" s="89"/>
      <c r="AYK154" s="89"/>
      <c r="AYL154" s="89"/>
      <c r="AYM154" s="89"/>
      <c r="AYN154" s="89"/>
      <c r="AYO154" s="89"/>
      <c r="AYP154" s="89"/>
      <c r="AYQ154" s="89"/>
      <c r="AYR154" s="89"/>
      <c r="AYS154" s="89"/>
      <c r="AYT154" s="89"/>
      <c r="AYU154" s="89"/>
      <c r="AYV154" s="89"/>
      <c r="AYW154" s="89"/>
      <c r="AYX154" s="89"/>
      <c r="AYY154" s="89"/>
      <c r="AYZ154" s="89"/>
      <c r="AZA154" s="89"/>
      <c r="AZB154" s="89"/>
      <c r="AZC154" s="89"/>
      <c r="AZD154" s="89"/>
      <c r="AZE154" s="89"/>
      <c r="AZF154" s="89"/>
      <c r="AZG154" s="89"/>
      <c r="AZH154" s="89"/>
      <c r="AZI154" s="89"/>
      <c r="AZJ154" s="89"/>
      <c r="AZK154" s="89"/>
      <c r="AZL154" s="89"/>
      <c r="AZM154" s="89"/>
      <c r="AZN154" s="89"/>
      <c r="AZO154" s="89"/>
      <c r="AZP154" s="89"/>
      <c r="AZQ154" s="89"/>
      <c r="AZR154" s="89"/>
      <c r="AZS154" s="89"/>
      <c r="AZT154" s="89"/>
      <c r="AZU154" s="89"/>
      <c r="AZV154" s="89"/>
      <c r="AZW154" s="89"/>
      <c r="AZX154" s="89"/>
      <c r="AZY154" s="89"/>
      <c r="AZZ154" s="89"/>
      <c r="BAA154" s="89"/>
      <c r="BAB154" s="89"/>
      <c r="BAC154" s="89"/>
      <c r="BAD154" s="89"/>
      <c r="BAE154" s="89"/>
      <c r="BAF154" s="89"/>
      <c r="BAG154" s="89"/>
      <c r="BAH154" s="89"/>
      <c r="BAI154" s="89"/>
      <c r="BAJ154" s="89"/>
      <c r="BAK154" s="89"/>
      <c r="BAL154" s="89"/>
      <c r="BAM154" s="89"/>
      <c r="BAN154" s="89"/>
      <c r="BAO154" s="89"/>
      <c r="BAP154" s="89"/>
      <c r="BAQ154" s="89"/>
      <c r="BAR154" s="89"/>
      <c r="BAS154" s="89"/>
      <c r="BAT154" s="89"/>
      <c r="BAU154" s="89"/>
      <c r="BAV154" s="89"/>
      <c r="BAW154" s="89"/>
      <c r="BAX154" s="89"/>
      <c r="BAY154" s="89"/>
      <c r="BAZ154" s="89"/>
      <c r="BBA154" s="89"/>
      <c r="BBB154" s="89"/>
      <c r="BBC154" s="89"/>
      <c r="BBD154" s="89"/>
      <c r="BBE154" s="89"/>
      <c r="BBF154" s="89"/>
      <c r="BBG154" s="89"/>
      <c r="BBH154" s="89"/>
      <c r="BBI154" s="89"/>
      <c r="BBJ154" s="89"/>
      <c r="BBK154" s="89"/>
      <c r="BBL154" s="89"/>
      <c r="BBM154" s="89"/>
      <c r="BBN154" s="89"/>
      <c r="BBO154" s="89"/>
      <c r="BBP154" s="89"/>
      <c r="BBQ154" s="89"/>
      <c r="BBR154" s="89"/>
      <c r="BBS154" s="89"/>
      <c r="BBT154" s="89"/>
      <c r="BBU154" s="89"/>
      <c r="BBV154" s="89"/>
      <c r="BBW154" s="89"/>
      <c r="BBX154" s="89"/>
      <c r="BBY154" s="89"/>
      <c r="BBZ154" s="89"/>
      <c r="BCA154" s="89"/>
      <c r="BCB154" s="89"/>
      <c r="BCC154" s="89"/>
      <c r="BCD154" s="89"/>
      <c r="BCE154" s="89"/>
      <c r="BCF154" s="89"/>
      <c r="BCG154" s="89"/>
      <c r="BCH154" s="89"/>
      <c r="BCI154" s="89"/>
      <c r="BCJ154" s="89"/>
      <c r="BCK154" s="89"/>
      <c r="BCL154" s="89"/>
      <c r="BCM154" s="89"/>
      <c r="BCN154" s="89"/>
      <c r="BCO154" s="89"/>
      <c r="BCP154" s="89"/>
      <c r="BCQ154" s="89"/>
      <c r="BCR154" s="89"/>
      <c r="BCS154" s="89"/>
      <c r="BCT154" s="89"/>
      <c r="BCU154" s="89"/>
      <c r="BCV154" s="89"/>
      <c r="BCW154" s="89"/>
      <c r="BCX154" s="89"/>
      <c r="BCY154" s="89"/>
      <c r="BCZ154" s="89"/>
      <c r="BDA154" s="89"/>
      <c r="BDB154" s="89"/>
      <c r="BDC154" s="89"/>
      <c r="BDD154" s="89"/>
      <c r="BDE154" s="89"/>
      <c r="BDF154" s="89"/>
      <c r="BDG154" s="89"/>
      <c r="BDH154" s="89"/>
      <c r="BDI154" s="89"/>
      <c r="BDJ154" s="89"/>
      <c r="BDK154" s="89"/>
      <c r="BDL154" s="89"/>
      <c r="BDM154" s="89"/>
      <c r="BDN154" s="89"/>
      <c r="BDO154" s="89"/>
      <c r="BDP154" s="89"/>
      <c r="BDQ154" s="89"/>
      <c r="BDR154" s="89"/>
      <c r="BDS154" s="89"/>
      <c r="BDT154" s="89"/>
      <c r="BDU154" s="89"/>
      <c r="BDV154" s="89"/>
      <c r="BDW154" s="89"/>
      <c r="BDX154" s="89"/>
      <c r="BDY154" s="89"/>
      <c r="BDZ154" s="89"/>
      <c r="BEA154" s="89"/>
      <c r="BEB154" s="89"/>
      <c r="BEC154" s="89"/>
      <c r="BED154" s="89"/>
      <c r="BEE154" s="89"/>
      <c r="BEF154" s="89"/>
      <c r="BEG154" s="89"/>
      <c r="BEH154" s="89"/>
      <c r="BEI154" s="89"/>
      <c r="BEJ154" s="89"/>
      <c r="BEK154" s="89"/>
      <c r="BEL154" s="89"/>
      <c r="BEM154" s="89"/>
      <c r="BEN154" s="89"/>
      <c r="BEO154" s="89"/>
      <c r="BEP154" s="89"/>
      <c r="BEQ154" s="89"/>
      <c r="BER154" s="89"/>
      <c r="BES154" s="89"/>
      <c r="BET154" s="89"/>
      <c r="BEU154" s="89"/>
      <c r="BEV154" s="89"/>
      <c r="BEW154" s="89"/>
      <c r="BEX154" s="89"/>
      <c r="BEY154" s="89"/>
      <c r="BEZ154" s="89"/>
      <c r="BFA154" s="89"/>
      <c r="BFB154" s="89"/>
      <c r="BFC154" s="89"/>
      <c r="BFD154" s="89"/>
      <c r="BFE154" s="89"/>
      <c r="BFF154" s="89"/>
      <c r="BFG154" s="89"/>
      <c r="BFH154" s="89"/>
      <c r="BFI154" s="89"/>
      <c r="BFJ154" s="89"/>
      <c r="BFK154" s="89"/>
      <c r="BFL154" s="89"/>
      <c r="BFM154" s="89"/>
      <c r="BFN154" s="89"/>
      <c r="BFO154" s="89"/>
      <c r="BFP154" s="89"/>
      <c r="BFQ154" s="89"/>
      <c r="BFR154" s="89"/>
      <c r="BFS154" s="89"/>
      <c r="BFT154" s="89"/>
      <c r="BFU154" s="89"/>
      <c r="BFV154" s="89"/>
      <c r="BFW154" s="89"/>
      <c r="BFX154" s="89"/>
      <c r="BFY154" s="89"/>
      <c r="BFZ154" s="89"/>
      <c r="BGA154" s="89"/>
      <c r="BGB154" s="89"/>
      <c r="BGC154" s="89"/>
      <c r="BGD154" s="89"/>
      <c r="BGE154" s="89"/>
      <c r="BGF154" s="89"/>
      <c r="BGG154" s="89"/>
      <c r="BGH154" s="89"/>
      <c r="BGI154" s="89"/>
      <c r="BGJ154" s="89"/>
      <c r="BGK154" s="89"/>
      <c r="BGL154" s="89"/>
      <c r="BGM154" s="89"/>
      <c r="BGN154" s="89"/>
      <c r="BGO154" s="89"/>
      <c r="BGP154" s="89"/>
      <c r="BGQ154" s="89"/>
      <c r="BGR154" s="89"/>
      <c r="BGS154" s="89"/>
      <c r="BGT154" s="89"/>
      <c r="BGU154" s="89"/>
      <c r="BGV154" s="89"/>
      <c r="BGW154" s="89"/>
      <c r="BGX154" s="89"/>
      <c r="BGY154" s="89"/>
      <c r="BGZ154" s="89"/>
      <c r="BHA154" s="89"/>
      <c r="BHB154" s="89"/>
      <c r="BHC154" s="89"/>
      <c r="BHD154" s="89"/>
      <c r="BHE154" s="89"/>
      <c r="BHF154" s="89"/>
      <c r="BHG154" s="89"/>
      <c r="BHH154" s="89"/>
      <c r="BHI154" s="89"/>
      <c r="BHJ154" s="89"/>
      <c r="BHK154" s="89"/>
      <c r="BHL154" s="89"/>
      <c r="BHM154" s="89"/>
      <c r="BHN154" s="89"/>
      <c r="BHO154" s="89"/>
      <c r="BHP154" s="89"/>
      <c r="BHQ154" s="89"/>
      <c r="BHR154" s="89"/>
      <c r="BHS154" s="89"/>
      <c r="BHT154" s="89"/>
      <c r="BHU154" s="89"/>
      <c r="BHV154" s="89"/>
      <c r="BHW154" s="89"/>
      <c r="BHX154" s="89"/>
      <c r="BHY154" s="89"/>
      <c r="BHZ154" s="89"/>
      <c r="BIA154" s="89"/>
      <c r="BIB154" s="89"/>
      <c r="BIC154" s="89"/>
      <c r="BID154" s="89"/>
      <c r="BIE154" s="89"/>
      <c r="BIF154" s="89"/>
      <c r="BIG154" s="89"/>
      <c r="BIH154" s="89"/>
      <c r="BII154" s="89"/>
      <c r="BIJ154" s="89"/>
      <c r="BIK154" s="89"/>
      <c r="BIL154" s="89"/>
      <c r="BIM154" s="89"/>
      <c r="BIN154" s="89"/>
      <c r="BIO154" s="89"/>
      <c r="BIP154" s="89"/>
      <c r="BIQ154" s="89"/>
      <c r="BIR154" s="89"/>
      <c r="BIS154" s="89"/>
      <c r="BIT154" s="89"/>
      <c r="BIU154" s="89"/>
      <c r="BIV154" s="89"/>
      <c r="BIW154" s="89"/>
      <c r="BIX154" s="89"/>
      <c r="BIY154" s="89"/>
      <c r="BIZ154" s="89"/>
      <c r="BJA154" s="89"/>
      <c r="BJB154" s="89"/>
      <c r="BJC154" s="89"/>
      <c r="BJD154" s="89"/>
      <c r="BJE154" s="89"/>
      <c r="BJF154" s="89"/>
      <c r="BJG154" s="89"/>
      <c r="BJH154" s="89"/>
      <c r="BJI154" s="89"/>
      <c r="BJJ154" s="89"/>
      <c r="BJK154" s="89"/>
      <c r="BJL154" s="89"/>
      <c r="BJM154" s="89"/>
      <c r="BJN154" s="89"/>
      <c r="BJO154" s="89"/>
      <c r="BJP154" s="89"/>
      <c r="BJQ154" s="89"/>
      <c r="BJR154" s="89"/>
      <c r="BJS154" s="89"/>
      <c r="BJT154" s="89"/>
      <c r="BJU154" s="89"/>
      <c r="BJV154" s="89"/>
      <c r="BJW154" s="89"/>
      <c r="BJX154" s="89"/>
      <c r="BJY154" s="89"/>
      <c r="BJZ154" s="89"/>
      <c r="BKA154" s="89"/>
      <c r="BKB154" s="89"/>
      <c r="BKC154" s="89"/>
      <c r="BKD154" s="89"/>
      <c r="BKE154" s="89"/>
      <c r="BKF154" s="89"/>
      <c r="BKG154" s="89"/>
      <c r="BKH154" s="89"/>
      <c r="BKI154" s="89"/>
      <c r="BKJ154" s="89"/>
      <c r="BKK154" s="89"/>
      <c r="BKL154" s="89"/>
      <c r="BKM154" s="89"/>
      <c r="BKN154" s="89"/>
      <c r="BKO154" s="89"/>
      <c r="BKP154" s="89"/>
      <c r="BKQ154" s="89"/>
      <c r="BKR154" s="89"/>
      <c r="BKS154" s="89"/>
      <c r="BKT154" s="89"/>
      <c r="BKU154" s="89"/>
      <c r="BKV154" s="89"/>
      <c r="BKW154" s="89"/>
      <c r="BKX154" s="89"/>
      <c r="BKY154" s="89"/>
      <c r="BKZ154" s="89"/>
      <c r="BLA154" s="89"/>
      <c r="BLB154" s="89"/>
      <c r="BLC154" s="89"/>
      <c r="BLD154" s="89"/>
      <c r="BLE154" s="89"/>
      <c r="BLF154" s="89"/>
      <c r="BLG154" s="89"/>
      <c r="BLH154" s="89"/>
      <c r="BLI154" s="89"/>
      <c r="BLJ154" s="89"/>
      <c r="BLK154" s="89"/>
      <c r="BLL154" s="89"/>
      <c r="BLM154" s="89"/>
      <c r="BLN154" s="89"/>
      <c r="BLO154" s="89"/>
      <c r="BLP154" s="89"/>
      <c r="BLQ154" s="89"/>
      <c r="BLR154" s="89"/>
      <c r="BLS154" s="89"/>
      <c r="BLT154" s="89"/>
      <c r="BLU154" s="89"/>
      <c r="BLV154" s="89"/>
      <c r="BLW154" s="89"/>
      <c r="BLX154" s="89"/>
      <c r="BLY154" s="89"/>
      <c r="BLZ154" s="89"/>
      <c r="BMA154" s="89"/>
      <c r="BMB154" s="89"/>
      <c r="BMC154" s="89"/>
      <c r="BMD154" s="89"/>
      <c r="BME154" s="89"/>
      <c r="BMF154" s="89"/>
      <c r="BMG154" s="89"/>
      <c r="BMH154" s="89"/>
      <c r="BMI154" s="89"/>
      <c r="BMJ154" s="89"/>
      <c r="BMK154" s="89"/>
      <c r="BML154" s="89"/>
      <c r="BMM154" s="89"/>
      <c r="BMN154" s="89"/>
      <c r="BMO154" s="89"/>
      <c r="BMP154" s="89"/>
      <c r="BMQ154" s="89"/>
      <c r="BMR154" s="89"/>
      <c r="BMS154" s="89"/>
      <c r="BMT154" s="89"/>
      <c r="BMU154" s="89"/>
      <c r="BMV154" s="89"/>
      <c r="BMW154" s="89"/>
      <c r="BMX154" s="89"/>
      <c r="BMY154" s="89"/>
      <c r="BMZ154" s="89"/>
      <c r="BNA154" s="89"/>
      <c r="BNB154" s="89"/>
      <c r="BNC154" s="89"/>
      <c r="BND154" s="89"/>
      <c r="BNE154" s="89"/>
      <c r="BNF154" s="89"/>
      <c r="BNG154" s="89"/>
      <c r="BNH154" s="89"/>
      <c r="BNI154" s="89"/>
      <c r="BNJ154" s="89"/>
      <c r="BNK154" s="89"/>
      <c r="BNL154" s="89"/>
      <c r="BNM154" s="89"/>
      <c r="BNN154" s="89"/>
      <c r="BNO154" s="89"/>
      <c r="BNP154" s="89"/>
      <c r="BNQ154" s="89"/>
      <c r="BNR154" s="89"/>
      <c r="BNS154" s="89"/>
      <c r="BNT154" s="89"/>
      <c r="BNU154" s="89"/>
      <c r="BNV154" s="89"/>
      <c r="BNW154" s="89"/>
      <c r="BNX154" s="89"/>
      <c r="BNY154" s="89"/>
      <c r="BNZ154" s="89"/>
      <c r="BOA154" s="89"/>
      <c r="BOB154" s="89"/>
      <c r="BOC154" s="89"/>
      <c r="BOD154" s="89"/>
      <c r="BOE154" s="89"/>
      <c r="BOF154" s="89"/>
      <c r="BOG154" s="89"/>
      <c r="BOH154" s="89"/>
      <c r="BOI154" s="89"/>
      <c r="BOJ154" s="89"/>
      <c r="BOK154" s="89"/>
      <c r="BOL154" s="89"/>
      <c r="BOM154" s="89"/>
      <c r="BON154" s="89"/>
      <c r="BOO154" s="89"/>
      <c r="BOP154" s="89"/>
      <c r="BOQ154" s="89"/>
      <c r="BOR154" s="89"/>
      <c r="BOS154" s="89"/>
      <c r="BOT154" s="89"/>
      <c r="BOU154" s="89"/>
      <c r="BOV154" s="89"/>
      <c r="BOW154" s="89"/>
      <c r="BOX154" s="89"/>
      <c r="BOY154" s="89"/>
      <c r="BOZ154" s="89"/>
      <c r="BPA154" s="89"/>
      <c r="BPB154" s="89"/>
      <c r="BPC154" s="89"/>
      <c r="BPD154" s="89"/>
      <c r="BPE154" s="89"/>
      <c r="BPF154" s="89"/>
      <c r="BPG154" s="89"/>
      <c r="BPH154" s="89"/>
      <c r="BPI154" s="89"/>
      <c r="BPJ154" s="89"/>
      <c r="BPK154" s="89"/>
      <c r="BPL154" s="89"/>
      <c r="BPM154" s="89"/>
      <c r="BPN154" s="89"/>
      <c r="BPO154" s="89"/>
      <c r="BPP154" s="89"/>
      <c r="BPQ154" s="89"/>
      <c r="BPR154" s="89"/>
      <c r="BPS154" s="89"/>
      <c r="BPT154" s="89"/>
      <c r="BPU154" s="89"/>
      <c r="BPV154" s="89"/>
      <c r="BPW154" s="89"/>
      <c r="BPX154" s="89"/>
      <c r="BPY154" s="89"/>
      <c r="BPZ154" s="89"/>
      <c r="BQA154" s="89"/>
      <c r="BQB154" s="89"/>
      <c r="BQC154" s="89"/>
      <c r="BQD154" s="89"/>
      <c r="BQE154" s="89"/>
      <c r="BQF154" s="89"/>
      <c r="BQG154" s="89"/>
      <c r="BQH154" s="89"/>
      <c r="BQI154" s="89"/>
      <c r="BQJ154" s="89"/>
      <c r="BQK154" s="89"/>
      <c r="BQL154" s="89"/>
      <c r="BQM154" s="89"/>
      <c r="BQN154" s="89"/>
      <c r="BQO154" s="89"/>
      <c r="BQP154" s="89"/>
      <c r="BQQ154" s="89"/>
      <c r="BQR154" s="89"/>
      <c r="BQS154" s="89"/>
      <c r="BQT154" s="89"/>
      <c r="BQU154" s="89"/>
      <c r="BQV154" s="89"/>
      <c r="BQW154" s="89"/>
      <c r="BQX154" s="89"/>
      <c r="BQY154" s="89"/>
      <c r="BQZ154" s="89"/>
      <c r="BRA154" s="89"/>
      <c r="BRB154" s="89"/>
      <c r="BRC154" s="89"/>
      <c r="BRD154" s="89"/>
      <c r="BRE154" s="89"/>
      <c r="BRF154" s="89"/>
      <c r="BRG154" s="89"/>
      <c r="BRH154" s="89"/>
      <c r="BRI154" s="89"/>
      <c r="BRJ154" s="89"/>
      <c r="BRK154" s="89"/>
      <c r="BRL154" s="89"/>
      <c r="BRM154" s="89"/>
      <c r="BRN154" s="89"/>
      <c r="BRO154" s="89"/>
      <c r="BRP154" s="89"/>
      <c r="BRQ154" s="89"/>
      <c r="BRR154" s="89"/>
      <c r="BRS154" s="89"/>
      <c r="BRT154" s="89"/>
      <c r="BRU154" s="89"/>
      <c r="BRV154" s="89"/>
      <c r="BRW154" s="89"/>
      <c r="BRX154" s="89"/>
      <c r="BRY154" s="89"/>
      <c r="BRZ154" s="89"/>
      <c r="BSA154" s="89"/>
      <c r="BSB154" s="89"/>
      <c r="BSC154" s="89"/>
      <c r="BSD154" s="89"/>
      <c r="BSE154" s="89"/>
      <c r="BSF154" s="89"/>
      <c r="BSG154" s="89"/>
      <c r="BSH154" s="89"/>
      <c r="BSI154" s="89"/>
      <c r="BSJ154" s="89"/>
      <c r="BSK154" s="89"/>
      <c r="BSL154" s="89"/>
      <c r="BSM154" s="89"/>
      <c r="BSN154" s="89"/>
      <c r="BSO154" s="89"/>
      <c r="BSP154" s="89"/>
      <c r="BSQ154" s="89"/>
      <c r="BSR154" s="89"/>
      <c r="BSS154" s="89"/>
      <c r="BST154" s="89"/>
      <c r="BSU154" s="89"/>
      <c r="BSV154" s="89"/>
      <c r="BSW154" s="89"/>
      <c r="BSX154" s="89"/>
      <c r="BSY154" s="89"/>
      <c r="BSZ154" s="89"/>
      <c r="BTA154" s="89"/>
      <c r="BTB154" s="89"/>
      <c r="BTC154" s="89"/>
      <c r="BTD154" s="89"/>
      <c r="BTE154" s="89"/>
      <c r="BTF154" s="89"/>
      <c r="BTG154" s="89"/>
      <c r="BTH154" s="89"/>
      <c r="BTI154" s="89"/>
      <c r="BTJ154" s="89"/>
      <c r="BTK154" s="89"/>
      <c r="BTL154" s="89"/>
      <c r="BTM154" s="89"/>
      <c r="BTN154" s="89"/>
      <c r="BTO154" s="89"/>
      <c r="BTP154" s="89"/>
      <c r="BTQ154" s="89"/>
      <c r="BTR154" s="89"/>
      <c r="BTS154" s="89"/>
      <c r="BTT154" s="89"/>
      <c r="BTU154" s="89"/>
      <c r="BTV154" s="89"/>
      <c r="BTW154" s="89"/>
      <c r="BTX154" s="89"/>
      <c r="BTY154" s="89"/>
      <c r="BTZ154" s="89"/>
      <c r="BUA154" s="89"/>
      <c r="BUB154" s="89"/>
      <c r="BUC154" s="89"/>
      <c r="BUD154" s="89"/>
      <c r="BUE154" s="89"/>
      <c r="BUF154" s="89"/>
      <c r="BUG154" s="89"/>
      <c r="BUH154" s="89"/>
      <c r="BUI154" s="89"/>
      <c r="BUJ154" s="89"/>
      <c r="BUK154" s="89"/>
      <c r="BUL154" s="89"/>
      <c r="BUM154" s="89"/>
      <c r="BUN154" s="89"/>
      <c r="BUO154" s="89"/>
      <c r="BUP154" s="89"/>
      <c r="BUQ154" s="89"/>
      <c r="BUR154" s="89"/>
      <c r="BUS154" s="89"/>
      <c r="BUT154" s="89"/>
      <c r="BUU154" s="89"/>
      <c r="BUV154" s="89"/>
      <c r="BUW154" s="89"/>
      <c r="BUX154" s="89"/>
      <c r="BUY154" s="89"/>
      <c r="BUZ154" s="89"/>
      <c r="BVA154" s="89"/>
      <c r="BVB154" s="89"/>
      <c r="BVC154" s="89"/>
      <c r="BVD154" s="89"/>
      <c r="BVE154" s="89"/>
      <c r="BVF154" s="89"/>
      <c r="BVG154" s="89"/>
      <c r="BVH154" s="89"/>
      <c r="BVI154" s="89"/>
      <c r="BVJ154" s="89"/>
      <c r="BVK154" s="89"/>
      <c r="BVL154" s="89"/>
      <c r="BVM154" s="89"/>
      <c r="BVN154" s="89"/>
      <c r="BVO154" s="89"/>
      <c r="BVP154" s="89"/>
      <c r="BVQ154" s="89"/>
      <c r="BVR154" s="89"/>
      <c r="BVS154" s="89"/>
      <c r="BVT154" s="89"/>
      <c r="BVU154" s="89"/>
      <c r="BVV154" s="89"/>
      <c r="BVW154" s="89"/>
      <c r="BVX154" s="89"/>
      <c r="BVY154" s="89"/>
      <c r="BVZ154" s="89"/>
      <c r="BWA154" s="89"/>
      <c r="BWB154" s="89"/>
      <c r="BWC154" s="89"/>
      <c r="BWD154" s="89"/>
      <c r="BWE154" s="89"/>
      <c r="BWF154" s="89"/>
      <c r="BWG154" s="89"/>
      <c r="BWH154" s="89"/>
      <c r="BWI154" s="89"/>
      <c r="BWJ154" s="89"/>
      <c r="BWK154" s="89"/>
      <c r="BWL154" s="89"/>
      <c r="BWM154" s="89"/>
      <c r="BWN154" s="89"/>
      <c r="BWO154" s="89"/>
      <c r="BWP154" s="89"/>
      <c r="BWQ154" s="89"/>
      <c r="BWR154" s="89"/>
      <c r="BWS154" s="89"/>
      <c r="BWT154" s="89"/>
      <c r="BWU154" s="89"/>
      <c r="BWV154" s="89"/>
      <c r="BWW154" s="89"/>
      <c r="BWX154" s="89"/>
      <c r="BWY154" s="89"/>
      <c r="BWZ154" s="89"/>
      <c r="BXA154" s="89"/>
      <c r="BXB154" s="89"/>
      <c r="BXC154" s="89"/>
      <c r="BXD154" s="89"/>
      <c r="BXE154" s="89"/>
      <c r="BXF154" s="89"/>
      <c r="BXG154" s="89"/>
      <c r="BXH154" s="89"/>
      <c r="BXI154" s="89"/>
      <c r="BXJ154" s="89"/>
      <c r="BXK154" s="89"/>
      <c r="BXL154" s="89"/>
      <c r="BXM154" s="89"/>
      <c r="BXN154" s="89"/>
      <c r="BXO154" s="89"/>
      <c r="BXP154" s="89"/>
      <c r="BXQ154" s="89"/>
      <c r="BXR154" s="89"/>
      <c r="BXS154" s="89"/>
      <c r="BXT154" s="89"/>
      <c r="BXU154" s="89"/>
      <c r="BXV154" s="89"/>
      <c r="BXW154" s="89"/>
      <c r="BXX154" s="89"/>
      <c r="BXY154" s="89"/>
      <c r="BXZ154" s="89"/>
      <c r="BYA154" s="89"/>
      <c r="BYB154" s="89"/>
      <c r="BYC154" s="89"/>
      <c r="BYD154" s="89"/>
      <c r="BYE154" s="89"/>
      <c r="BYF154" s="89"/>
      <c r="BYG154" s="89"/>
      <c r="BYH154" s="89"/>
      <c r="BYI154" s="89"/>
      <c r="BYJ154" s="89"/>
      <c r="BYK154" s="89"/>
      <c r="BYL154" s="89"/>
      <c r="BYM154" s="89"/>
      <c r="BYN154" s="89"/>
      <c r="BYO154" s="89"/>
      <c r="BYP154" s="89"/>
      <c r="BYQ154" s="89"/>
      <c r="BYR154" s="89"/>
      <c r="BYS154" s="89"/>
      <c r="BYT154" s="89"/>
      <c r="BYU154" s="89"/>
      <c r="BYV154" s="89"/>
      <c r="BYW154" s="89"/>
      <c r="BYX154" s="89"/>
      <c r="BYY154" s="89"/>
      <c r="BYZ154" s="89"/>
      <c r="BZA154" s="89"/>
      <c r="BZB154" s="89"/>
      <c r="BZC154" s="89"/>
      <c r="BZD154" s="89"/>
      <c r="BZE154" s="89"/>
      <c r="BZF154" s="89"/>
      <c r="BZG154" s="89"/>
      <c r="BZH154" s="89"/>
      <c r="BZI154" s="89"/>
      <c r="BZJ154" s="89"/>
      <c r="BZK154" s="89"/>
      <c r="BZL154" s="89"/>
      <c r="BZM154" s="89"/>
      <c r="BZN154" s="89"/>
      <c r="BZO154" s="89"/>
      <c r="BZP154" s="89"/>
      <c r="BZQ154" s="89"/>
      <c r="BZR154" s="89"/>
      <c r="BZS154" s="89"/>
      <c r="BZT154" s="89"/>
      <c r="BZU154" s="89"/>
      <c r="BZV154" s="89"/>
      <c r="BZW154" s="89"/>
      <c r="BZX154" s="89"/>
      <c r="BZY154" s="89"/>
      <c r="BZZ154" s="89"/>
      <c r="CAA154" s="89"/>
      <c r="CAB154" s="89"/>
      <c r="CAC154" s="89"/>
      <c r="CAD154" s="89"/>
      <c r="CAE154" s="89"/>
      <c r="CAF154" s="89"/>
      <c r="CAG154" s="89"/>
      <c r="CAH154" s="89"/>
      <c r="CAI154" s="89"/>
      <c r="CAJ154" s="89"/>
      <c r="CAK154" s="89"/>
      <c r="CAL154" s="89"/>
      <c r="CAM154" s="89"/>
      <c r="CAN154" s="89"/>
      <c r="CAO154" s="89"/>
      <c r="CAP154" s="89"/>
      <c r="CAQ154" s="89"/>
      <c r="CAR154" s="89"/>
      <c r="CAS154" s="89"/>
      <c r="CAT154" s="89"/>
      <c r="CAU154" s="89"/>
      <c r="CAV154" s="89"/>
      <c r="CAW154" s="89"/>
      <c r="CAX154" s="89"/>
      <c r="CAY154" s="89"/>
      <c r="CAZ154" s="89"/>
      <c r="CBA154" s="89"/>
      <c r="CBB154" s="89"/>
      <c r="CBC154" s="89"/>
      <c r="CBD154" s="89"/>
      <c r="CBE154" s="89"/>
      <c r="CBF154" s="89"/>
      <c r="CBG154" s="89"/>
      <c r="CBH154" s="89"/>
      <c r="CBI154" s="89"/>
      <c r="CBJ154" s="89"/>
      <c r="CBK154" s="89"/>
      <c r="CBL154" s="89"/>
      <c r="CBM154" s="89"/>
      <c r="CBN154" s="89"/>
      <c r="CBO154" s="89"/>
      <c r="CBP154" s="89"/>
      <c r="CBQ154" s="89"/>
      <c r="CBR154" s="89"/>
      <c r="CBS154" s="89"/>
      <c r="CBT154" s="89"/>
      <c r="CBU154" s="89"/>
      <c r="CBV154" s="89"/>
      <c r="CBW154" s="89"/>
      <c r="CBX154" s="89"/>
      <c r="CBY154" s="89"/>
      <c r="CBZ154" s="89"/>
      <c r="CCA154" s="89"/>
      <c r="CCB154" s="89"/>
      <c r="CCC154" s="89"/>
      <c r="CCD154" s="89"/>
      <c r="CCE154" s="89"/>
      <c r="CCF154" s="89"/>
      <c r="CCG154" s="89"/>
      <c r="CCH154" s="89"/>
      <c r="CCI154" s="89"/>
      <c r="CCJ154" s="89"/>
      <c r="CCK154" s="89"/>
      <c r="CCL154" s="89"/>
      <c r="CCM154" s="89"/>
      <c r="CCN154" s="89"/>
      <c r="CCO154" s="89"/>
      <c r="CCP154" s="89"/>
      <c r="CCQ154" s="89"/>
      <c r="CCR154" s="89"/>
      <c r="CCS154" s="89"/>
      <c r="CCT154" s="89"/>
      <c r="CCU154" s="89"/>
      <c r="CCV154" s="89"/>
      <c r="CCW154" s="89"/>
      <c r="CCX154" s="89"/>
      <c r="CCY154" s="89"/>
      <c r="CCZ154" s="89"/>
      <c r="CDA154" s="89"/>
      <c r="CDB154" s="89"/>
      <c r="CDC154" s="89"/>
      <c r="CDD154" s="89"/>
      <c r="CDE154" s="89"/>
      <c r="CDF154" s="89"/>
      <c r="CDG154" s="89"/>
      <c r="CDH154" s="89"/>
      <c r="CDI154" s="89"/>
      <c r="CDJ154" s="89"/>
      <c r="CDK154" s="89"/>
      <c r="CDL154" s="89"/>
      <c r="CDM154" s="89"/>
      <c r="CDN154" s="89"/>
      <c r="CDO154" s="89"/>
      <c r="CDP154" s="89"/>
      <c r="CDQ154" s="89"/>
      <c r="CDR154" s="89"/>
      <c r="CDS154" s="89"/>
      <c r="CDT154" s="89"/>
      <c r="CDU154" s="89"/>
      <c r="CDV154" s="89"/>
      <c r="CDW154" s="89"/>
      <c r="CDX154" s="89"/>
      <c r="CDY154" s="89"/>
      <c r="CDZ154" s="89"/>
      <c r="CEA154" s="89"/>
      <c r="CEB154" s="89"/>
      <c r="CEC154" s="89"/>
      <c r="CED154" s="89"/>
      <c r="CEE154" s="89"/>
      <c r="CEF154" s="89"/>
      <c r="CEG154" s="89"/>
      <c r="CEH154" s="89"/>
      <c r="CEI154" s="89"/>
      <c r="CEJ154" s="89"/>
      <c r="CEK154" s="89"/>
      <c r="CEL154" s="89"/>
      <c r="CEM154" s="89"/>
      <c r="CEN154" s="89"/>
      <c r="CEO154" s="89"/>
      <c r="CEP154" s="89"/>
      <c r="CEQ154" s="89"/>
      <c r="CER154" s="89"/>
      <c r="CES154" s="89"/>
      <c r="CET154" s="89"/>
      <c r="CEU154" s="89"/>
      <c r="CEV154" s="89"/>
      <c r="CEW154" s="89"/>
      <c r="CEX154" s="89"/>
      <c r="CEY154" s="89"/>
      <c r="CEZ154" s="89"/>
      <c r="CFA154" s="89"/>
      <c r="CFB154" s="89"/>
      <c r="CFC154" s="89"/>
      <c r="CFD154" s="89"/>
      <c r="CFE154" s="89"/>
      <c r="CFF154" s="89"/>
      <c r="CFG154" s="89"/>
      <c r="CFH154" s="89"/>
      <c r="CFI154" s="89"/>
      <c r="CFJ154" s="89"/>
      <c r="CFK154" s="89"/>
      <c r="CFL154" s="89"/>
      <c r="CFM154" s="89"/>
      <c r="CFN154" s="89"/>
      <c r="CFO154" s="89"/>
      <c r="CFP154" s="89"/>
      <c r="CFQ154" s="89"/>
      <c r="CFR154" s="89"/>
      <c r="CFS154" s="89"/>
      <c r="CFT154" s="89"/>
      <c r="CFU154" s="89"/>
      <c r="CFV154" s="89"/>
      <c r="CFW154" s="89"/>
      <c r="CFX154" s="89"/>
      <c r="CFY154" s="89"/>
      <c r="CFZ154" s="89"/>
      <c r="CGA154" s="89"/>
      <c r="CGB154" s="89"/>
      <c r="CGC154" s="89"/>
      <c r="CGD154" s="89"/>
      <c r="CGE154" s="89"/>
      <c r="CGF154" s="89"/>
      <c r="CGG154" s="89"/>
      <c r="CGH154" s="89"/>
      <c r="CGI154" s="89"/>
      <c r="CGJ154" s="89"/>
      <c r="CGK154" s="89"/>
      <c r="CGL154" s="89"/>
      <c r="CGM154" s="89"/>
      <c r="CGN154" s="89"/>
      <c r="CGO154" s="89"/>
      <c r="CGP154" s="89"/>
      <c r="CGQ154" s="89"/>
      <c r="CGR154" s="89"/>
      <c r="CGS154" s="89"/>
      <c r="CGT154" s="89"/>
      <c r="CGU154" s="89"/>
      <c r="CGV154" s="89"/>
      <c r="CGW154" s="89"/>
      <c r="CGX154" s="89"/>
      <c r="CGY154" s="89"/>
      <c r="CGZ154" s="89"/>
      <c r="CHA154" s="89"/>
      <c r="CHB154" s="89"/>
      <c r="CHC154" s="89"/>
      <c r="CHD154" s="89"/>
      <c r="CHE154" s="89"/>
      <c r="CHF154" s="89"/>
      <c r="CHG154" s="89"/>
      <c r="CHH154" s="89"/>
      <c r="CHI154" s="89"/>
      <c r="CHJ154" s="89"/>
      <c r="CHK154" s="89"/>
      <c r="CHL154" s="89"/>
      <c r="CHM154" s="89"/>
      <c r="CHN154" s="89"/>
      <c r="CHO154" s="89"/>
      <c r="CHP154" s="89"/>
      <c r="CHQ154" s="89"/>
      <c r="CHR154" s="89"/>
      <c r="CHS154" s="89"/>
      <c r="CHT154" s="89"/>
      <c r="CHU154" s="89"/>
      <c r="CHV154" s="89"/>
      <c r="CHW154" s="89"/>
      <c r="CHX154" s="89"/>
      <c r="CHY154" s="89"/>
      <c r="CHZ154" s="89"/>
      <c r="CIA154" s="89"/>
      <c r="CIB154" s="89"/>
      <c r="CIC154" s="89"/>
      <c r="CID154" s="89"/>
      <c r="CIE154" s="89"/>
      <c r="CIF154" s="89"/>
      <c r="CIG154" s="89"/>
      <c r="CIH154" s="89"/>
      <c r="CII154" s="89"/>
      <c r="CIJ154" s="89"/>
      <c r="CIK154" s="89"/>
      <c r="CIL154" s="89"/>
      <c r="CIM154" s="89"/>
      <c r="CIN154" s="89"/>
      <c r="CIO154" s="89"/>
      <c r="CIP154" s="89"/>
      <c r="CIQ154" s="89"/>
      <c r="CIR154" s="89"/>
      <c r="CIS154" s="89"/>
      <c r="CIT154" s="89"/>
      <c r="CIU154" s="89"/>
      <c r="CIV154" s="89"/>
      <c r="CIW154" s="89"/>
      <c r="CIX154" s="89"/>
      <c r="CIY154" s="89"/>
      <c r="CIZ154" s="89"/>
      <c r="CJA154" s="89"/>
      <c r="CJB154" s="89"/>
      <c r="CJC154" s="89"/>
      <c r="CJD154" s="89"/>
      <c r="CJE154" s="89"/>
      <c r="CJF154" s="89"/>
      <c r="CJG154" s="89"/>
      <c r="CJH154" s="89"/>
      <c r="CJI154" s="89"/>
      <c r="CJJ154" s="89"/>
      <c r="CJK154" s="89"/>
      <c r="CJL154" s="89"/>
      <c r="CJM154" s="89"/>
      <c r="CJN154" s="89"/>
      <c r="CJO154" s="89"/>
      <c r="CJP154" s="89"/>
      <c r="CJQ154" s="89"/>
      <c r="CJR154" s="89"/>
      <c r="CJS154" s="89"/>
      <c r="CJT154" s="89"/>
      <c r="CJU154" s="89"/>
      <c r="CJV154" s="89"/>
      <c r="CJW154" s="89"/>
      <c r="CJX154" s="89"/>
      <c r="CJY154" s="89"/>
      <c r="CJZ154" s="89"/>
      <c r="CKA154" s="89"/>
      <c r="CKB154" s="89"/>
      <c r="CKC154" s="89"/>
      <c r="CKD154" s="89"/>
      <c r="CKE154" s="89"/>
      <c r="CKF154" s="89"/>
      <c r="CKG154" s="89"/>
      <c r="CKH154" s="89"/>
      <c r="CKI154" s="89"/>
      <c r="CKJ154" s="89"/>
      <c r="CKK154" s="89"/>
      <c r="CKL154" s="89"/>
      <c r="CKM154" s="89"/>
      <c r="CKN154" s="89"/>
      <c r="CKO154" s="89"/>
      <c r="CKP154" s="89"/>
      <c r="CKQ154" s="89"/>
      <c r="CKR154" s="89"/>
      <c r="CKS154" s="89"/>
      <c r="CKT154" s="89"/>
      <c r="CKU154" s="89"/>
      <c r="CKV154" s="89"/>
      <c r="CKW154" s="89"/>
      <c r="CKX154" s="89"/>
      <c r="CKY154" s="89"/>
      <c r="CKZ154" s="89"/>
      <c r="CLA154" s="89"/>
      <c r="CLB154" s="89"/>
      <c r="CLC154" s="89"/>
      <c r="CLD154" s="89"/>
      <c r="CLE154" s="89"/>
      <c r="CLF154" s="89"/>
      <c r="CLG154" s="89"/>
      <c r="CLH154" s="89"/>
      <c r="CLI154" s="89"/>
      <c r="CLJ154" s="89"/>
      <c r="CLK154" s="89"/>
      <c r="CLL154" s="89"/>
      <c r="CLM154" s="89"/>
      <c r="CLN154" s="89"/>
      <c r="CLO154" s="89"/>
      <c r="CLP154" s="89"/>
      <c r="CLQ154" s="89"/>
      <c r="CLR154" s="89"/>
      <c r="CLS154" s="89"/>
      <c r="CLT154" s="89"/>
      <c r="CLU154" s="89"/>
      <c r="CLV154" s="89"/>
      <c r="CLW154" s="89"/>
      <c r="CLX154" s="89"/>
      <c r="CLY154" s="89"/>
      <c r="CLZ154" s="89"/>
      <c r="CMA154" s="89"/>
      <c r="CMB154" s="89"/>
      <c r="CMC154" s="89"/>
      <c r="CMD154" s="89"/>
      <c r="CME154" s="89"/>
      <c r="CMF154" s="89"/>
      <c r="CMG154" s="89"/>
      <c r="CMH154" s="89"/>
      <c r="CMI154" s="89"/>
      <c r="CMJ154" s="89"/>
      <c r="CMK154" s="89"/>
      <c r="CML154" s="89"/>
      <c r="CMM154" s="89"/>
      <c r="CMN154" s="89"/>
      <c r="CMO154" s="89"/>
      <c r="CMP154" s="89"/>
      <c r="CMQ154" s="89"/>
      <c r="CMR154" s="89"/>
      <c r="CMS154" s="89"/>
      <c r="CMT154" s="89"/>
      <c r="CMU154" s="89"/>
      <c r="CMV154" s="89"/>
      <c r="CMW154" s="89"/>
      <c r="CMX154" s="89"/>
      <c r="CMY154" s="89"/>
      <c r="CMZ154" s="89"/>
      <c r="CNA154" s="89"/>
      <c r="CNB154" s="89"/>
      <c r="CNC154" s="89"/>
      <c r="CND154" s="89"/>
      <c r="CNE154" s="89"/>
      <c r="CNF154" s="89"/>
      <c r="CNG154" s="89"/>
      <c r="CNH154" s="89"/>
      <c r="CNI154" s="89"/>
      <c r="CNJ154" s="89"/>
      <c r="CNK154" s="89"/>
      <c r="CNL154" s="89"/>
      <c r="CNM154" s="89"/>
      <c r="CNN154" s="89"/>
      <c r="CNO154" s="89"/>
      <c r="CNP154" s="89"/>
      <c r="CNQ154" s="89"/>
      <c r="CNR154" s="89"/>
      <c r="CNS154" s="89"/>
      <c r="CNT154" s="89"/>
      <c r="CNU154" s="89"/>
      <c r="CNV154" s="89"/>
      <c r="CNW154" s="89"/>
      <c r="CNX154" s="89"/>
      <c r="CNY154" s="89"/>
      <c r="CNZ154" s="89"/>
      <c r="COA154" s="89"/>
      <c r="COB154" s="89"/>
      <c r="COC154" s="89"/>
      <c r="COD154" s="89"/>
      <c r="COE154" s="89"/>
      <c r="COF154" s="89"/>
      <c r="COG154" s="89"/>
      <c r="COH154" s="89"/>
      <c r="COI154" s="89"/>
      <c r="COJ154" s="89"/>
      <c r="COK154" s="89"/>
      <c r="COL154" s="89"/>
      <c r="COM154" s="89"/>
      <c r="CON154" s="89"/>
      <c r="COO154" s="89"/>
      <c r="COP154" s="89"/>
      <c r="COQ154" s="89"/>
      <c r="COR154" s="89"/>
      <c r="COS154" s="89"/>
      <c r="COT154" s="89"/>
      <c r="COU154" s="89"/>
      <c r="COV154" s="89"/>
      <c r="COW154" s="89"/>
      <c r="COX154" s="89"/>
      <c r="COY154" s="89"/>
      <c r="COZ154" s="89"/>
      <c r="CPA154" s="89"/>
      <c r="CPB154" s="89"/>
      <c r="CPC154" s="89"/>
      <c r="CPD154" s="89"/>
      <c r="CPE154" s="89"/>
      <c r="CPF154" s="89"/>
      <c r="CPG154" s="89"/>
      <c r="CPH154" s="89"/>
      <c r="CPI154" s="89"/>
      <c r="CPJ154" s="89"/>
      <c r="CPK154" s="89"/>
      <c r="CPL154" s="89"/>
      <c r="CPM154" s="89"/>
      <c r="CPN154" s="89"/>
      <c r="CPO154" s="89"/>
      <c r="CPP154" s="89"/>
      <c r="CPQ154" s="89"/>
      <c r="CPR154" s="89"/>
      <c r="CPS154" s="89"/>
      <c r="CPT154" s="89"/>
      <c r="CPU154" s="89"/>
      <c r="CPV154" s="89"/>
      <c r="CPW154" s="89"/>
      <c r="CPX154" s="89"/>
      <c r="CPY154" s="89"/>
      <c r="CPZ154" s="89"/>
      <c r="CQA154" s="89"/>
      <c r="CQB154" s="89"/>
      <c r="CQC154" s="89"/>
      <c r="CQD154" s="89"/>
      <c r="CQE154" s="89"/>
      <c r="CQF154" s="89"/>
      <c r="CQG154" s="89"/>
      <c r="CQH154" s="89"/>
      <c r="CQI154" s="89"/>
      <c r="CQJ154" s="89"/>
      <c r="CQK154" s="89"/>
      <c r="CQL154" s="89"/>
      <c r="CQM154" s="89"/>
      <c r="CQN154" s="89"/>
      <c r="CQO154" s="89"/>
      <c r="CQP154" s="89"/>
      <c r="CQQ154" s="89"/>
      <c r="CQR154" s="89"/>
      <c r="CQS154" s="89"/>
      <c r="CQT154" s="89"/>
      <c r="CQU154" s="89"/>
      <c r="CQV154" s="89"/>
      <c r="CQW154" s="89"/>
      <c r="CQX154" s="89"/>
      <c r="CQY154" s="89"/>
      <c r="CQZ154" s="89"/>
      <c r="CRA154" s="89"/>
      <c r="CRB154" s="89"/>
      <c r="CRC154" s="89"/>
      <c r="CRD154" s="89"/>
      <c r="CRE154" s="89"/>
      <c r="CRF154" s="89"/>
      <c r="CRG154" s="89"/>
      <c r="CRH154" s="89"/>
      <c r="CRI154" s="89"/>
      <c r="CRJ154" s="89"/>
      <c r="CRK154" s="89"/>
      <c r="CRL154" s="89"/>
      <c r="CRM154" s="89"/>
      <c r="CRN154" s="89"/>
      <c r="CRO154" s="89"/>
      <c r="CRP154" s="89"/>
      <c r="CRQ154" s="89"/>
      <c r="CRR154" s="89"/>
      <c r="CRS154" s="89"/>
      <c r="CRT154" s="89"/>
      <c r="CRU154" s="89"/>
      <c r="CRV154" s="89"/>
      <c r="CRW154" s="89"/>
      <c r="CRX154" s="89"/>
      <c r="CRY154" s="89"/>
      <c r="CRZ154" s="89"/>
      <c r="CSA154" s="89"/>
      <c r="CSB154" s="89"/>
      <c r="CSC154" s="89"/>
      <c r="CSD154" s="89"/>
      <c r="CSE154" s="89"/>
      <c r="CSF154" s="89"/>
      <c r="CSG154" s="89"/>
      <c r="CSH154" s="89"/>
      <c r="CSI154" s="89"/>
      <c r="CSJ154" s="89"/>
      <c r="CSK154" s="89"/>
      <c r="CSL154" s="89"/>
      <c r="CSM154" s="89"/>
      <c r="CSN154" s="89"/>
      <c r="CSO154" s="89"/>
      <c r="CSP154" s="89"/>
      <c r="CSQ154" s="89"/>
      <c r="CSR154" s="89"/>
      <c r="CSS154" s="89"/>
      <c r="CST154" s="89"/>
      <c r="CSU154" s="89"/>
      <c r="CSV154" s="89"/>
      <c r="CSW154" s="89"/>
      <c r="CSX154" s="89"/>
      <c r="CSY154" s="89"/>
      <c r="CSZ154" s="89"/>
      <c r="CTA154" s="89"/>
      <c r="CTB154" s="89"/>
      <c r="CTC154" s="89"/>
      <c r="CTD154" s="89"/>
      <c r="CTE154" s="89"/>
      <c r="CTF154" s="89"/>
      <c r="CTG154" s="89"/>
      <c r="CTH154" s="89"/>
      <c r="CTI154" s="89"/>
      <c r="CTJ154" s="89"/>
      <c r="CTK154" s="89"/>
      <c r="CTL154" s="89"/>
      <c r="CTM154" s="89"/>
      <c r="CTN154" s="89"/>
      <c r="CTO154" s="89"/>
      <c r="CTP154" s="89"/>
      <c r="CTQ154" s="89"/>
      <c r="CTR154" s="89"/>
      <c r="CTS154" s="89"/>
      <c r="CTT154" s="89"/>
      <c r="CTU154" s="89"/>
      <c r="CTV154" s="89"/>
      <c r="CTW154" s="89"/>
      <c r="CTX154" s="89"/>
      <c r="CTY154" s="89"/>
      <c r="CTZ154" s="89"/>
      <c r="CUA154" s="89"/>
      <c r="CUB154" s="89"/>
      <c r="CUC154" s="89"/>
      <c r="CUD154" s="89"/>
      <c r="CUE154" s="89"/>
      <c r="CUF154" s="89"/>
      <c r="CUG154" s="89"/>
      <c r="CUH154" s="89"/>
      <c r="CUI154" s="89"/>
      <c r="CUJ154" s="89"/>
      <c r="CUK154" s="89"/>
      <c r="CUL154" s="89"/>
      <c r="CUM154" s="89"/>
      <c r="CUN154" s="89"/>
      <c r="CUO154" s="89"/>
      <c r="CUP154" s="89"/>
      <c r="CUQ154" s="89"/>
      <c r="CUR154" s="89"/>
      <c r="CUS154" s="89"/>
      <c r="CUT154" s="89"/>
      <c r="CUU154" s="89"/>
      <c r="CUV154" s="89"/>
      <c r="CUW154" s="89"/>
      <c r="CUX154" s="89"/>
      <c r="CUY154" s="89"/>
      <c r="CUZ154" s="89"/>
      <c r="CVA154" s="89"/>
      <c r="CVB154" s="89"/>
      <c r="CVC154" s="89"/>
      <c r="CVD154" s="89"/>
      <c r="CVE154" s="89"/>
      <c r="CVF154" s="89"/>
      <c r="CVG154" s="89"/>
      <c r="CVH154" s="89"/>
      <c r="CVI154" s="89"/>
      <c r="CVJ154" s="89"/>
      <c r="CVK154" s="89"/>
      <c r="CVL154" s="89"/>
      <c r="CVM154" s="89"/>
      <c r="CVN154" s="89"/>
      <c r="CVO154" s="89"/>
      <c r="CVP154" s="89"/>
      <c r="CVQ154" s="89"/>
      <c r="CVR154" s="89"/>
      <c r="CVS154" s="89"/>
      <c r="CVT154" s="89"/>
      <c r="CVU154" s="89"/>
      <c r="CVV154" s="89"/>
      <c r="CVW154" s="89"/>
      <c r="CVX154" s="89"/>
      <c r="CVY154" s="89"/>
      <c r="CVZ154" s="89"/>
      <c r="CWA154" s="89"/>
      <c r="CWB154" s="89"/>
      <c r="CWC154" s="89"/>
      <c r="CWD154" s="89"/>
      <c r="CWE154" s="89"/>
      <c r="CWF154" s="89"/>
      <c r="CWG154" s="89"/>
      <c r="CWH154" s="89"/>
      <c r="CWI154" s="89"/>
      <c r="CWJ154" s="89"/>
      <c r="CWK154" s="89"/>
      <c r="CWL154" s="89"/>
      <c r="CWM154" s="89"/>
      <c r="CWN154" s="89"/>
      <c r="CWO154" s="89"/>
      <c r="CWP154" s="89"/>
      <c r="CWQ154" s="89"/>
      <c r="CWR154" s="89"/>
      <c r="CWS154" s="89"/>
      <c r="CWT154" s="89"/>
      <c r="CWU154" s="89"/>
      <c r="CWV154" s="89"/>
      <c r="CWW154" s="89"/>
      <c r="CWX154" s="89"/>
      <c r="CWY154" s="89"/>
      <c r="CWZ154" s="89"/>
      <c r="CXA154" s="89"/>
      <c r="CXB154" s="89"/>
      <c r="CXC154" s="89"/>
      <c r="CXD154" s="89"/>
      <c r="CXE154" s="89"/>
      <c r="CXF154" s="89"/>
      <c r="CXG154" s="89"/>
      <c r="CXH154" s="89"/>
      <c r="CXI154" s="89"/>
      <c r="CXJ154" s="89"/>
      <c r="CXK154" s="89"/>
      <c r="CXL154" s="89"/>
      <c r="CXM154" s="89"/>
      <c r="CXN154" s="89"/>
      <c r="CXO154" s="89"/>
      <c r="CXP154" s="89"/>
      <c r="CXQ154" s="89"/>
      <c r="CXR154" s="89"/>
      <c r="CXS154" s="89"/>
      <c r="CXT154" s="89"/>
      <c r="CXU154" s="89"/>
      <c r="CXV154" s="89"/>
      <c r="CXW154" s="89"/>
      <c r="CXX154" s="89"/>
      <c r="CXY154" s="89"/>
      <c r="CXZ154" s="89"/>
      <c r="CYA154" s="89"/>
      <c r="CYB154" s="89"/>
      <c r="CYC154" s="89"/>
      <c r="CYD154" s="89"/>
      <c r="CYE154" s="89"/>
      <c r="CYF154" s="89"/>
      <c r="CYG154" s="89"/>
      <c r="CYH154" s="89"/>
      <c r="CYI154" s="89"/>
      <c r="CYJ154" s="89"/>
      <c r="CYK154" s="89"/>
      <c r="CYL154" s="89"/>
      <c r="CYM154" s="89"/>
      <c r="CYN154" s="89"/>
      <c r="CYO154" s="89"/>
      <c r="CYP154" s="89"/>
      <c r="CYQ154" s="89"/>
      <c r="CYR154" s="89"/>
      <c r="CYS154" s="89"/>
      <c r="CYT154" s="89"/>
      <c r="CYU154" s="89"/>
      <c r="CYV154" s="89"/>
      <c r="CYW154" s="89"/>
      <c r="CYX154" s="89"/>
      <c r="CYY154" s="89"/>
      <c r="CYZ154" s="89"/>
      <c r="CZA154" s="89"/>
      <c r="CZB154" s="89"/>
      <c r="CZC154" s="89"/>
      <c r="CZD154" s="89"/>
      <c r="CZE154" s="89"/>
      <c r="CZF154" s="89"/>
      <c r="CZG154" s="89"/>
      <c r="CZH154" s="89"/>
      <c r="CZI154" s="89"/>
      <c r="CZJ154" s="89"/>
      <c r="CZK154" s="89"/>
      <c r="CZL154" s="89"/>
      <c r="CZM154" s="89"/>
      <c r="CZN154" s="89"/>
      <c r="CZO154" s="89"/>
      <c r="CZP154" s="89"/>
      <c r="CZQ154" s="89"/>
      <c r="CZR154" s="89"/>
      <c r="CZS154" s="89"/>
      <c r="CZT154" s="89"/>
      <c r="CZU154" s="89"/>
      <c r="CZV154" s="89"/>
      <c r="CZW154" s="89"/>
      <c r="CZX154" s="89"/>
      <c r="CZY154" s="89"/>
      <c r="CZZ154" s="89"/>
      <c r="DAA154" s="89"/>
      <c r="DAB154" s="89"/>
      <c r="DAC154" s="89"/>
      <c r="DAD154" s="89"/>
      <c r="DAE154" s="89"/>
      <c r="DAF154" s="89"/>
      <c r="DAG154" s="89"/>
      <c r="DAH154" s="89"/>
      <c r="DAI154" s="89"/>
      <c r="DAJ154" s="89"/>
      <c r="DAK154" s="89"/>
      <c r="DAL154" s="89"/>
      <c r="DAM154" s="89"/>
      <c r="DAN154" s="89"/>
      <c r="DAO154" s="89"/>
      <c r="DAP154" s="89"/>
      <c r="DAQ154" s="89"/>
      <c r="DAR154" s="89"/>
      <c r="DAS154" s="89"/>
      <c r="DAT154" s="89"/>
      <c r="DAU154" s="89"/>
      <c r="DAV154" s="89"/>
      <c r="DAW154" s="89"/>
      <c r="DAX154" s="89"/>
      <c r="DAY154" s="89"/>
      <c r="DAZ154" s="89"/>
      <c r="DBA154" s="89"/>
      <c r="DBB154" s="89"/>
      <c r="DBC154" s="89"/>
      <c r="DBD154" s="89"/>
      <c r="DBE154" s="89"/>
      <c r="DBF154" s="89"/>
      <c r="DBG154" s="89"/>
      <c r="DBH154" s="89"/>
      <c r="DBI154" s="89"/>
      <c r="DBJ154" s="89"/>
      <c r="DBK154" s="89"/>
      <c r="DBL154" s="89"/>
      <c r="DBM154" s="89"/>
      <c r="DBN154" s="89"/>
      <c r="DBO154" s="89"/>
      <c r="DBP154" s="89"/>
      <c r="DBQ154" s="89"/>
      <c r="DBR154" s="89"/>
      <c r="DBS154" s="89"/>
      <c r="DBT154" s="89"/>
      <c r="DBU154" s="89"/>
      <c r="DBV154" s="89"/>
      <c r="DBW154" s="89"/>
      <c r="DBX154" s="89"/>
      <c r="DBY154" s="89"/>
      <c r="DBZ154" s="89"/>
      <c r="DCA154" s="89"/>
      <c r="DCB154" s="89"/>
      <c r="DCC154" s="89"/>
      <c r="DCD154" s="89"/>
      <c r="DCE154" s="89"/>
      <c r="DCF154" s="89"/>
      <c r="DCG154" s="89"/>
      <c r="DCH154" s="89"/>
      <c r="DCI154" s="89"/>
      <c r="DCJ154" s="89"/>
      <c r="DCK154" s="89"/>
      <c r="DCL154" s="89"/>
      <c r="DCM154" s="89"/>
      <c r="DCN154" s="89"/>
      <c r="DCO154" s="89"/>
      <c r="DCP154" s="89"/>
      <c r="DCQ154" s="89"/>
      <c r="DCR154" s="89"/>
      <c r="DCS154" s="89"/>
      <c r="DCT154" s="89"/>
      <c r="DCU154" s="89"/>
      <c r="DCV154" s="89"/>
      <c r="DCW154" s="89"/>
      <c r="DCX154" s="89"/>
      <c r="DCY154" s="89"/>
      <c r="DCZ154" s="89"/>
      <c r="DDA154" s="89"/>
      <c r="DDB154" s="89"/>
      <c r="DDC154" s="89"/>
      <c r="DDD154" s="89"/>
      <c r="DDE154" s="89"/>
      <c r="DDF154" s="89"/>
      <c r="DDG154" s="89"/>
      <c r="DDH154" s="89"/>
      <c r="DDI154" s="89"/>
      <c r="DDJ154" s="89"/>
      <c r="DDK154" s="89"/>
      <c r="DDL154" s="89"/>
      <c r="DDM154" s="89"/>
      <c r="DDN154" s="89"/>
      <c r="DDO154" s="89"/>
      <c r="DDP154" s="89"/>
      <c r="DDQ154" s="89"/>
      <c r="DDR154" s="89"/>
      <c r="DDS154" s="89"/>
      <c r="DDT154" s="89"/>
      <c r="DDU154" s="89"/>
      <c r="DDV154" s="89"/>
      <c r="DDW154" s="89"/>
      <c r="DDX154" s="89"/>
      <c r="DDY154" s="89"/>
      <c r="DDZ154" s="89"/>
      <c r="DEA154" s="89"/>
      <c r="DEB154" s="89"/>
      <c r="DEC154" s="89"/>
      <c r="DED154" s="89"/>
      <c r="DEE154" s="89"/>
      <c r="DEF154" s="89"/>
      <c r="DEG154" s="89"/>
      <c r="DEH154" s="89"/>
      <c r="DEI154" s="89"/>
      <c r="DEJ154" s="89"/>
      <c r="DEK154" s="89"/>
      <c r="DEL154" s="89"/>
      <c r="DEM154" s="89"/>
      <c r="DEN154" s="89"/>
      <c r="DEO154" s="89"/>
      <c r="DEP154" s="89"/>
      <c r="DEQ154" s="89"/>
      <c r="DER154" s="89"/>
      <c r="DES154" s="89"/>
      <c r="DET154" s="89"/>
      <c r="DEU154" s="89"/>
      <c r="DEV154" s="89"/>
      <c r="DEW154" s="89"/>
      <c r="DEX154" s="89"/>
      <c r="DEY154" s="89"/>
      <c r="DEZ154" s="89"/>
      <c r="DFA154" s="89"/>
      <c r="DFB154" s="89"/>
      <c r="DFC154" s="89"/>
      <c r="DFD154" s="89"/>
      <c r="DFE154" s="89"/>
      <c r="DFF154" s="89"/>
      <c r="DFG154" s="89"/>
      <c r="DFH154" s="89"/>
      <c r="DFI154" s="89"/>
      <c r="DFJ154" s="89"/>
      <c r="DFK154" s="89"/>
      <c r="DFL154" s="89"/>
      <c r="DFM154" s="89"/>
      <c r="DFN154" s="89"/>
      <c r="DFO154" s="89"/>
      <c r="DFP154" s="89"/>
      <c r="DFQ154" s="89"/>
      <c r="DFR154" s="89"/>
      <c r="DFS154" s="89"/>
      <c r="DFT154" s="89"/>
      <c r="DFU154" s="89"/>
      <c r="DFV154" s="89"/>
      <c r="DFW154" s="89"/>
      <c r="DFX154" s="89"/>
      <c r="DFY154" s="89"/>
      <c r="DFZ154" s="89"/>
      <c r="DGA154" s="89"/>
      <c r="DGB154" s="89"/>
      <c r="DGC154" s="89"/>
      <c r="DGD154" s="89"/>
      <c r="DGE154" s="89"/>
      <c r="DGF154" s="89"/>
      <c r="DGG154" s="89"/>
      <c r="DGH154" s="89"/>
      <c r="DGI154" s="89"/>
      <c r="DGJ154" s="89"/>
      <c r="DGK154" s="89"/>
      <c r="DGL154" s="89"/>
      <c r="DGM154" s="89"/>
      <c r="DGN154" s="89"/>
      <c r="DGO154" s="89"/>
      <c r="DGP154" s="89"/>
      <c r="DGQ154" s="89"/>
      <c r="DGR154" s="89"/>
      <c r="DGS154" s="89"/>
      <c r="DGT154" s="89"/>
      <c r="DGU154" s="89"/>
      <c r="DGV154" s="89"/>
      <c r="DGW154" s="89"/>
      <c r="DGX154" s="89"/>
      <c r="DGY154" s="89"/>
      <c r="DGZ154" s="89"/>
      <c r="DHA154" s="89"/>
      <c r="DHB154" s="89"/>
      <c r="DHC154" s="89"/>
      <c r="DHD154" s="89"/>
      <c r="DHE154" s="89"/>
      <c r="DHF154" s="89"/>
      <c r="DHG154" s="89"/>
      <c r="DHH154" s="89"/>
      <c r="DHI154" s="89"/>
      <c r="DHJ154" s="89"/>
      <c r="DHK154" s="89"/>
      <c r="DHL154" s="89"/>
      <c r="DHM154" s="89"/>
      <c r="DHN154" s="89"/>
      <c r="DHO154" s="89"/>
      <c r="DHP154" s="89"/>
      <c r="DHQ154" s="89"/>
      <c r="DHR154" s="89"/>
      <c r="DHS154" s="89"/>
      <c r="DHT154" s="89"/>
      <c r="DHU154" s="89"/>
      <c r="DHV154" s="89"/>
      <c r="DHW154" s="89"/>
      <c r="DHX154" s="89"/>
      <c r="DHY154" s="89"/>
      <c r="DHZ154" s="89"/>
      <c r="DIA154" s="89"/>
      <c r="DIB154" s="89"/>
      <c r="DIC154" s="89"/>
      <c r="DID154" s="89"/>
      <c r="DIE154" s="89"/>
      <c r="DIF154" s="89"/>
      <c r="DIG154" s="89"/>
      <c r="DIH154" s="89"/>
      <c r="DII154" s="89"/>
      <c r="DIJ154" s="89"/>
      <c r="DIK154" s="89"/>
      <c r="DIL154" s="89"/>
      <c r="DIM154" s="89"/>
      <c r="DIN154" s="89"/>
      <c r="DIO154" s="89"/>
      <c r="DIP154" s="89"/>
      <c r="DIQ154" s="89"/>
      <c r="DIR154" s="89"/>
      <c r="DIS154" s="89"/>
      <c r="DIT154" s="89"/>
      <c r="DIU154" s="89"/>
      <c r="DIV154" s="89"/>
      <c r="DIW154" s="89"/>
      <c r="DIX154" s="89"/>
      <c r="DIY154" s="89"/>
      <c r="DIZ154" s="89"/>
      <c r="DJA154" s="89"/>
      <c r="DJB154" s="89"/>
      <c r="DJC154" s="89"/>
      <c r="DJD154" s="89"/>
      <c r="DJE154" s="89"/>
      <c r="DJF154" s="89"/>
      <c r="DJG154" s="89"/>
      <c r="DJH154" s="89"/>
      <c r="DJI154" s="89"/>
      <c r="DJJ154" s="89"/>
      <c r="DJK154" s="89"/>
      <c r="DJL154" s="89"/>
      <c r="DJM154" s="89"/>
      <c r="DJN154" s="89"/>
      <c r="DJO154" s="89"/>
      <c r="DJP154" s="89"/>
      <c r="DJQ154" s="89"/>
      <c r="DJR154" s="89"/>
      <c r="DJS154" s="89"/>
      <c r="DJT154" s="89"/>
      <c r="DJU154" s="89"/>
      <c r="DJV154" s="89"/>
      <c r="DJW154" s="89"/>
      <c r="DJX154" s="89"/>
      <c r="DJY154" s="89"/>
      <c r="DJZ154" s="89"/>
      <c r="DKA154" s="89"/>
      <c r="DKB154" s="89"/>
      <c r="DKC154" s="89"/>
      <c r="DKD154" s="89"/>
      <c r="DKE154" s="89"/>
      <c r="DKF154" s="89"/>
      <c r="DKG154" s="89"/>
      <c r="DKH154" s="89"/>
      <c r="DKI154" s="89"/>
      <c r="DKJ154" s="89"/>
      <c r="DKK154" s="89"/>
      <c r="DKL154" s="89"/>
      <c r="DKM154" s="89"/>
      <c r="DKN154" s="89"/>
      <c r="DKO154" s="89"/>
      <c r="DKP154" s="89"/>
      <c r="DKQ154" s="89"/>
      <c r="DKR154" s="89"/>
      <c r="DKS154" s="89"/>
      <c r="DKT154" s="89"/>
      <c r="DKU154" s="89"/>
      <c r="DKV154" s="89"/>
      <c r="DKW154" s="89"/>
      <c r="DKX154" s="89"/>
      <c r="DKY154" s="89"/>
      <c r="DKZ154" s="89"/>
      <c r="DLA154" s="89"/>
      <c r="DLB154" s="89"/>
      <c r="DLC154" s="89"/>
      <c r="DLD154" s="89"/>
      <c r="DLE154" s="89"/>
      <c r="DLF154" s="89"/>
      <c r="DLG154" s="89"/>
      <c r="DLH154" s="89"/>
      <c r="DLI154" s="89"/>
      <c r="DLJ154" s="89"/>
      <c r="DLK154" s="89"/>
      <c r="DLL154" s="89"/>
      <c r="DLM154" s="89"/>
      <c r="DLN154" s="89"/>
      <c r="DLO154" s="89"/>
      <c r="DLP154" s="89"/>
      <c r="DLQ154" s="89"/>
      <c r="DLR154" s="89"/>
      <c r="DLS154" s="89"/>
      <c r="DLT154" s="89"/>
      <c r="DLU154" s="89"/>
      <c r="DLV154" s="89"/>
      <c r="DLW154" s="89"/>
      <c r="DLX154" s="89"/>
      <c r="DLY154" s="89"/>
      <c r="DLZ154" s="89"/>
      <c r="DMA154" s="89"/>
      <c r="DMB154" s="89"/>
      <c r="DMC154" s="89"/>
      <c r="DMD154" s="89"/>
      <c r="DME154" s="89"/>
      <c r="DMF154" s="89"/>
      <c r="DMG154" s="89"/>
      <c r="DMH154" s="89"/>
      <c r="DMI154" s="89"/>
      <c r="DMJ154" s="89"/>
      <c r="DMK154" s="89"/>
      <c r="DML154" s="89"/>
      <c r="DMM154" s="89"/>
      <c r="DMN154" s="89"/>
      <c r="DMO154" s="89"/>
      <c r="DMP154" s="89"/>
      <c r="DMQ154" s="89"/>
      <c r="DMR154" s="89"/>
      <c r="DMS154" s="89"/>
      <c r="DMT154" s="89"/>
      <c r="DMU154" s="89"/>
      <c r="DMV154" s="89"/>
      <c r="DMW154" s="89"/>
      <c r="DMX154" s="89"/>
      <c r="DMY154" s="89"/>
      <c r="DMZ154" s="89"/>
      <c r="DNA154" s="89"/>
      <c r="DNB154" s="89"/>
      <c r="DNC154" s="89"/>
      <c r="DND154" s="89"/>
      <c r="DNE154" s="89"/>
      <c r="DNF154" s="89"/>
      <c r="DNG154" s="89"/>
      <c r="DNH154" s="89"/>
      <c r="DNI154" s="89"/>
      <c r="DNJ154" s="89"/>
      <c r="DNK154" s="89"/>
      <c r="DNL154" s="89"/>
      <c r="DNM154" s="89"/>
      <c r="DNN154" s="89"/>
      <c r="DNO154" s="89"/>
      <c r="DNP154" s="89"/>
      <c r="DNQ154" s="89"/>
      <c r="DNR154" s="89"/>
      <c r="DNS154" s="89"/>
      <c r="DNT154" s="89"/>
      <c r="DNU154" s="89"/>
      <c r="DNV154" s="89"/>
      <c r="DNW154" s="89"/>
      <c r="DNX154" s="89"/>
      <c r="DNY154" s="89"/>
      <c r="DNZ154" s="89"/>
      <c r="DOA154" s="89"/>
      <c r="DOB154" s="89"/>
      <c r="DOC154" s="89"/>
      <c r="DOD154" s="89"/>
      <c r="DOE154" s="89"/>
      <c r="DOF154" s="89"/>
      <c r="DOG154" s="89"/>
      <c r="DOH154" s="89"/>
      <c r="DOI154" s="89"/>
      <c r="DOJ154" s="89"/>
      <c r="DOK154" s="89"/>
      <c r="DOL154" s="89"/>
      <c r="DOM154" s="89"/>
      <c r="DON154" s="89"/>
      <c r="DOO154" s="89"/>
      <c r="DOP154" s="89"/>
      <c r="DOQ154" s="89"/>
      <c r="DOR154" s="89"/>
      <c r="DOS154" s="89"/>
      <c r="DOT154" s="89"/>
      <c r="DOU154" s="89"/>
      <c r="DOV154" s="89"/>
      <c r="DOW154" s="89"/>
      <c r="DOX154" s="89"/>
      <c r="DOY154" s="89"/>
      <c r="DOZ154" s="89"/>
      <c r="DPA154" s="89"/>
      <c r="DPB154" s="89"/>
      <c r="DPC154" s="89"/>
      <c r="DPD154" s="89"/>
      <c r="DPE154" s="89"/>
      <c r="DPF154" s="89"/>
      <c r="DPG154" s="89"/>
      <c r="DPH154" s="89"/>
      <c r="DPI154" s="89"/>
      <c r="DPJ154" s="89"/>
      <c r="DPK154" s="89"/>
      <c r="DPL154" s="89"/>
      <c r="DPM154" s="89"/>
      <c r="DPN154" s="89"/>
      <c r="DPO154" s="89"/>
      <c r="DPP154" s="89"/>
      <c r="DPQ154" s="89"/>
      <c r="DPR154" s="89"/>
      <c r="DPS154" s="89"/>
      <c r="DPT154" s="89"/>
      <c r="DPU154" s="89"/>
      <c r="DPV154" s="89"/>
      <c r="DPW154" s="89"/>
      <c r="DPX154" s="89"/>
      <c r="DPY154" s="89"/>
      <c r="DPZ154" s="89"/>
      <c r="DQA154" s="89"/>
      <c r="DQB154" s="89"/>
      <c r="DQC154" s="89"/>
      <c r="DQD154" s="89"/>
      <c r="DQE154" s="89"/>
      <c r="DQF154" s="89"/>
      <c r="DQG154" s="89"/>
      <c r="DQH154" s="89"/>
      <c r="DQI154" s="89"/>
      <c r="DQJ154" s="89"/>
      <c r="DQK154" s="89"/>
      <c r="DQL154" s="89"/>
      <c r="DQM154" s="89"/>
      <c r="DQN154" s="89"/>
      <c r="DQO154" s="89"/>
      <c r="DQP154" s="89"/>
      <c r="DQQ154" s="89"/>
      <c r="DQR154" s="89"/>
      <c r="DQS154" s="89"/>
      <c r="DQT154" s="89"/>
      <c r="DQU154" s="89"/>
      <c r="DQV154" s="89"/>
      <c r="DQW154" s="89"/>
      <c r="DQX154" s="89"/>
      <c r="DQY154" s="89"/>
      <c r="DQZ154" s="89"/>
      <c r="DRA154" s="89"/>
      <c r="DRB154" s="89"/>
      <c r="DRC154" s="89"/>
      <c r="DRD154" s="89"/>
      <c r="DRE154" s="89"/>
      <c r="DRF154" s="89"/>
      <c r="DRG154" s="89"/>
      <c r="DRH154" s="89"/>
      <c r="DRI154" s="89"/>
      <c r="DRJ154" s="89"/>
      <c r="DRK154" s="89"/>
      <c r="DRL154" s="89"/>
      <c r="DRM154" s="89"/>
      <c r="DRN154" s="89"/>
      <c r="DRO154" s="89"/>
      <c r="DRP154" s="89"/>
      <c r="DRQ154" s="89"/>
      <c r="DRR154" s="89"/>
      <c r="DRS154" s="89"/>
      <c r="DRT154" s="89"/>
      <c r="DRU154" s="89"/>
      <c r="DRV154" s="89"/>
      <c r="DRW154" s="89"/>
      <c r="DRX154" s="89"/>
      <c r="DRY154" s="89"/>
      <c r="DRZ154" s="89"/>
      <c r="DSA154" s="89"/>
      <c r="DSB154" s="89"/>
      <c r="DSC154" s="89"/>
      <c r="DSD154" s="89"/>
      <c r="DSE154" s="89"/>
      <c r="DSF154" s="89"/>
      <c r="DSG154" s="89"/>
      <c r="DSH154" s="89"/>
      <c r="DSI154" s="89"/>
      <c r="DSJ154" s="89"/>
      <c r="DSK154" s="89"/>
      <c r="DSL154" s="89"/>
      <c r="DSM154" s="89"/>
      <c r="DSN154" s="89"/>
      <c r="DSO154" s="89"/>
      <c r="DSP154" s="89"/>
      <c r="DSQ154" s="89"/>
      <c r="DSR154" s="89"/>
      <c r="DSS154" s="89"/>
      <c r="DST154" s="89"/>
      <c r="DSU154" s="89"/>
      <c r="DSV154" s="89"/>
      <c r="DSW154" s="89"/>
      <c r="DSX154" s="89"/>
      <c r="DSY154" s="89"/>
      <c r="DSZ154" s="89"/>
      <c r="DTA154" s="89"/>
      <c r="DTB154" s="89"/>
      <c r="DTC154" s="89"/>
      <c r="DTD154" s="89"/>
      <c r="DTE154" s="89"/>
      <c r="DTF154" s="89"/>
      <c r="DTG154" s="89"/>
      <c r="DTH154" s="89"/>
      <c r="DTI154" s="89"/>
      <c r="DTJ154" s="89"/>
      <c r="DTK154" s="89"/>
      <c r="DTL154" s="89"/>
      <c r="DTM154" s="89"/>
      <c r="DTN154" s="89"/>
      <c r="DTO154" s="89"/>
      <c r="DTP154" s="89"/>
      <c r="DTQ154" s="89"/>
      <c r="DTR154" s="89"/>
      <c r="DTS154" s="89"/>
      <c r="DTT154" s="89"/>
      <c r="DTU154" s="89"/>
      <c r="DTV154" s="89"/>
      <c r="DTW154" s="89"/>
      <c r="DTX154" s="89"/>
      <c r="DTY154" s="89"/>
      <c r="DTZ154" s="89"/>
      <c r="DUA154" s="89"/>
      <c r="DUB154" s="89"/>
      <c r="DUC154" s="89"/>
      <c r="DUD154" s="89"/>
      <c r="DUE154" s="89"/>
      <c r="DUF154" s="89"/>
      <c r="DUG154" s="89"/>
      <c r="DUH154" s="89"/>
      <c r="DUI154" s="89"/>
      <c r="DUJ154" s="89"/>
      <c r="DUK154" s="89"/>
      <c r="DUL154" s="89"/>
      <c r="DUM154" s="89"/>
      <c r="DUN154" s="89"/>
      <c r="DUO154" s="89"/>
      <c r="DUP154" s="89"/>
      <c r="DUQ154" s="89"/>
      <c r="DUR154" s="89"/>
      <c r="DUS154" s="89"/>
      <c r="DUT154" s="89"/>
      <c r="DUU154" s="89"/>
      <c r="DUV154" s="89"/>
      <c r="DUW154" s="89"/>
      <c r="DUX154" s="89"/>
      <c r="DUY154" s="89"/>
      <c r="DUZ154" s="89"/>
      <c r="DVA154" s="89"/>
      <c r="DVB154" s="89"/>
      <c r="DVC154" s="89"/>
      <c r="DVD154" s="89"/>
      <c r="DVE154" s="89"/>
      <c r="DVF154" s="89"/>
      <c r="DVG154" s="89"/>
      <c r="DVH154" s="89"/>
      <c r="DVI154" s="89"/>
      <c r="DVJ154" s="89"/>
      <c r="DVK154" s="89"/>
      <c r="DVL154" s="89"/>
      <c r="DVM154" s="89"/>
      <c r="DVN154" s="89"/>
      <c r="DVO154" s="89"/>
      <c r="DVP154" s="89"/>
      <c r="DVQ154" s="89"/>
      <c r="DVR154" s="89"/>
      <c r="DVS154" s="89"/>
      <c r="DVT154" s="89"/>
      <c r="DVU154" s="89"/>
      <c r="DVV154" s="89"/>
      <c r="DVW154" s="89"/>
      <c r="DVX154" s="89"/>
      <c r="DVY154" s="89"/>
      <c r="DVZ154" s="89"/>
      <c r="DWA154" s="89"/>
      <c r="DWB154" s="89"/>
      <c r="DWC154" s="89"/>
      <c r="DWD154" s="89"/>
      <c r="DWE154" s="89"/>
      <c r="DWF154" s="89"/>
      <c r="DWG154" s="89"/>
      <c r="DWH154" s="89"/>
      <c r="DWI154" s="89"/>
      <c r="DWJ154" s="89"/>
      <c r="DWK154" s="89"/>
      <c r="DWL154" s="89"/>
      <c r="DWM154" s="89"/>
      <c r="DWN154" s="89"/>
      <c r="DWO154" s="89"/>
      <c r="DWP154" s="89"/>
      <c r="DWQ154" s="89"/>
      <c r="DWR154" s="89"/>
      <c r="DWS154" s="89"/>
      <c r="DWT154" s="89"/>
      <c r="DWU154" s="89"/>
      <c r="DWV154" s="89"/>
      <c r="DWW154" s="89"/>
      <c r="DWX154" s="89"/>
      <c r="DWY154" s="89"/>
      <c r="DWZ154" s="89"/>
      <c r="DXA154" s="89"/>
      <c r="DXB154" s="89"/>
      <c r="DXC154" s="89"/>
      <c r="DXD154" s="89"/>
      <c r="DXE154" s="89"/>
      <c r="DXF154" s="89"/>
      <c r="DXG154" s="89"/>
      <c r="DXH154" s="89"/>
      <c r="DXI154" s="89"/>
      <c r="DXJ154" s="89"/>
      <c r="DXK154" s="89"/>
      <c r="DXL154" s="89"/>
      <c r="DXM154" s="89"/>
      <c r="DXN154" s="89"/>
      <c r="DXO154" s="89"/>
      <c r="DXP154" s="89"/>
      <c r="DXQ154" s="89"/>
      <c r="DXR154" s="89"/>
      <c r="DXS154" s="89"/>
      <c r="DXT154" s="89"/>
      <c r="DXU154" s="89"/>
      <c r="DXV154" s="89"/>
      <c r="DXW154" s="89"/>
      <c r="DXX154" s="89"/>
      <c r="DXY154" s="89"/>
      <c r="DXZ154" s="89"/>
      <c r="DYA154" s="89"/>
      <c r="DYB154" s="89"/>
      <c r="DYC154" s="89"/>
      <c r="DYD154" s="89"/>
      <c r="DYE154" s="89"/>
      <c r="DYF154" s="89"/>
      <c r="DYG154" s="89"/>
      <c r="DYH154" s="89"/>
      <c r="DYI154" s="89"/>
      <c r="DYJ154" s="89"/>
      <c r="DYK154" s="89"/>
      <c r="DYL154" s="89"/>
      <c r="DYM154" s="89"/>
      <c r="DYN154" s="89"/>
      <c r="DYO154" s="89"/>
      <c r="DYP154" s="89"/>
      <c r="DYQ154" s="89"/>
      <c r="DYR154" s="89"/>
      <c r="DYS154" s="89"/>
      <c r="DYT154" s="89"/>
      <c r="DYU154" s="89"/>
      <c r="DYV154" s="89"/>
      <c r="DYW154" s="89"/>
      <c r="DYX154" s="89"/>
      <c r="DYY154" s="89"/>
      <c r="DYZ154" s="89"/>
      <c r="DZA154" s="89"/>
      <c r="DZB154" s="89"/>
      <c r="DZC154" s="89"/>
      <c r="DZD154" s="89"/>
      <c r="DZE154" s="89"/>
      <c r="DZF154" s="89"/>
      <c r="DZG154" s="89"/>
      <c r="DZH154" s="89"/>
      <c r="DZI154" s="89"/>
      <c r="DZJ154" s="89"/>
      <c r="DZK154" s="89"/>
      <c r="DZL154" s="89"/>
      <c r="DZM154" s="89"/>
      <c r="DZN154" s="89"/>
      <c r="DZO154" s="89"/>
      <c r="DZP154" s="89"/>
      <c r="DZQ154" s="89"/>
      <c r="DZR154" s="89"/>
      <c r="DZS154" s="89"/>
      <c r="DZT154" s="89"/>
      <c r="DZU154" s="89"/>
      <c r="DZV154" s="89"/>
      <c r="DZW154" s="89"/>
      <c r="DZX154" s="89"/>
      <c r="DZY154" s="89"/>
      <c r="DZZ154" s="89"/>
      <c r="EAA154" s="89"/>
      <c r="EAB154" s="89"/>
      <c r="EAC154" s="89"/>
      <c r="EAD154" s="89"/>
      <c r="EAE154" s="89"/>
      <c r="EAF154" s="89"/>
      <c r="EAG154" s="89"/>
      <c r="EAH154" s="89"/>
      <c r="EAI154" s="89"/>
      <c r="EAJ154" s="89"/>
      <c r="EAK154" s="89"/>
      <c r="EAL154" s="89"/>
      <c r="EAM154" s="89"/>
      <c r="EAN154" s="89"/>
      <c r="EAO154" s="89"/>
      <c r="EAP154" s="89"/>
      <c r="EAQ154" s="89"/>
      <c r="EAR154" s="89"/>
      <c r="EAS154" s="89"/>
      <c r="EAT154" s="89"/>
      <c r="EAU154" s="89"/>
      <c r="EAV154" s="89"/>
      <c r="EAW154" s="89"/>
      <c r="EAX154" s="89"/>
      <c r="EAY154" s="89"/>
      <c r="EAZ154" s="89"/>
      <c r="EBA154" s="89"/>
      <c r="EBB154" s="89"/>
      <c r="EBC154" s="89"/>
      <c r="EBD154" s="89"/>
      <c r="EBE154" s="89"/>
      <c r="EBF154" s="89"/>
      <c r="EBG154" s="89"/>
      <c r="EBH154" s="89"/>
      <c r="EBI154" s="89"/>
      <c r="EBJ154" s="89"/>
      <c r="EBK154" s="89"/>
      <c r="EBL154" s="89"/>
      <c r="EBM154" s="89"/>
      <c r="EBN154" s="89"/>
      <c r="EBO154" s="89"/>
      <c r="EBP154" s="89"/>
      <c r="EBQ154" s="89"/>
      <c r="EBR154" s="89"/>
      <c r="EBS154" s="89"/>
      <c r="EBT154" s="89"/>
      <c r="EBU154" s="89"/>
      <c r="EBV154" s="89"/>
      <c r="EBW154" s="89"/>
      <c r="EBX154" s="89"/>
      <c r="EBY154" s="89"/>
      <c r="EBZ154" s="89"/>
      <c r="ECA154" s="89"/>
      <c r="ECB154" s="89"/>
      <c r="ECC154" s="89"/>
      <c r="ECD154" s="89"/>
      <c r="ECE154" s="89"/>
      <c r="ECF154" s="89"/>
      <c r="ECG154" s="89"/>
      <c r="ECH154" s="89"/>
      <c r="ECI154" s="89"/>
      <c r="ECJ154" s="89"/>
      <c r="ECK154" s="89"/>
      <c r="ECL154" s="89"/>
      <c r="ECM154" s="89"/>
      <c r="ECN154" s="89"/>
      <c r="ECO154" s="89"/>
      <c r="ECP154" s="89"/>
      <c r="ECQ154" s="89"/>
      <c r="ECR154" s="89"/>
      <c r="ECS154" s="89"/>
      <c r="ECT154" s="89"/>
      <c r="ECU154" s="89"/>
      <c r="ECV154" s="89"/>
      <c r="ECW154" s="89"/>
      <c r="ECX154" s="89"/>
      <c r="ECY154" s="89"/>
      <c r="ECZ154" s="89"/>
      <c r="EDA154" s="89"/>
      <c r="EDB154" s="89"/>
      <c r="EDC154" s="89"/>
      <c r="EDD154" s="89"/>
      <c r="EDE154" s="89"/>
      <c r="EDF154" s="89"/>
      <c r="EDG154" s="89"/>
      <c r="EDH154" s="89"/>
      <c r="EDI154" s="89"/>
      <c r="EDJ154" s="89"/>
      <c r="EDK154" s="89"/>
      <c r="EDL154" s="89"/>
      <c r="EDM154" s="89"/>
      <c r="EDN154" s="89"/>
      <c r="EDO154" s="89"/>
      <c r="EDP154" s="89"/>
      <c r="EDQ154" s="89"/>
      <c r="EDR154" s="89"/>
      <c r="EDS154" s="89"/>
      <c r="EDT154" s="89"/>
      <c r="EDU154" s="89"/>
      <c r="EDV154" s="89"/>
      <c r="EDW154" s="89"/>
      <c r="EDX154" s="89"/>
      <c r="EDY154" s="89"/>
      <c r="EDZ154" s="89"/>
      <c r="EEA154" s="89"/>
      <c r="EEB154" s="89"/>
      <c r="EEC154" s="89"/>
      <c r="EED154" s="89"/>
      <c r="EEE154" s="89"/>
      <c r="EEF154" s="89"/>
      <c r="EEG154" s="89"/>
      <c r="EEH154" s="89"/>
      <c r="EEI154" s="89"/>
      <c r="EEJ154" s="89"/>
      <c r="EEK154" s="89"/>
      <c r="EEL154" s="89"/>
      <c r="EEM154" s="89"/>
      <c r="EEN154" s="89"/>
      <c r="EEO154" s="89"/>
      <c r="EEP154" s="89"/>
      <c r="EEQ154" s="89"/>
      <c r="EER154" s="89"/>
      <c r="EES154" s="89"/>
      <c r="EET154" s="89"/>
      <c r="EEU154" s="89"/>
      <c r="EEV154" s="89"/>
      <c r="EEW154" s="89"/>
      <c r="EEX154" s="89"/>
      <c r="EEY154" s="89"/>
      <c r="EEZ154" s="89"/>
      <c r="EFA154" s="89"/>
      <c r="EFB154" s="89"/>
      <c r="EFC154" s="89"/>
      <c r="EFD154" s="89"/>
      <c r="EFE154" s="89"/>
      <c r="EFF154" s="89"/>
      <c r="EFG154" s="89"/>
      <c r="EFH154" s="89"/>
      <c r="EFI154" s="89"/>
      <c r="EFJ154" s="89"/>
      <c r="EFK154" s="89"/>
      <c r="EFL154" s="89"/>
      <c r="EFM154" s="89"/>
      <c r="EFN154" s="89"/>
      <c r="EFO154" s="89"/>
      <c r="EFP154" s="89"/>
      <c r="EFQ154" s="89"/>
      <c r="EFR154" s="89"/>
      <c r="EFS154" s="89"/>
      <c r="EFT154" s="89"/>
      <c r="EFU154" s="89"/>
      <c r="EFV154" s="89"/>
      <c r="EFW154" s="89"/>
      <c r="EFX154" s="89"/>
      <c r="EFY154" s="89"/>
      <c r="EFZ154" s="89"/>
      <c r="EGA154" s="89"/>
      <c r="EGB154" s="89"/>
      <c r="EGC154" s="89"/>
      <c r="EGD154" s="89"/>
      <c r="EGE154" s="89"/>
      <c r="EGF154" s="89"/>
      <c r="EGG154" s="89"/>
      <c r="EGH154" s="89"/>
      <c r="EGI154" s="89"/>
      <c r="EGJ154" s="89"/>
      <c r="EGK154" s="89"/>
      <c r="EGL154" s="89"/>
      <c r="EGM154" s="89"/>
      <c r="EGN154" s="89"/>
      <c r="EGO154" s="89"/>
      <c r="EGP154" s="89"/>
      <c r="EGQ154" s="89"/>
      <c r="EGR154" s="89"/>
      <c r="EGS154" s="89"/>
      <c r="EGT154" s="89"/>
      <c r="EGU154" s="89"/>
      <c r="EGV154" s="89"/>
      <c r="EGW154" s="89"/>
      <c r="EGX154" s="89"/>
      <c r="EGY154" s="89"/>
      <c r="EGZ154" s="89"/>
      <c r="EHA154" s="89"/>
      <c r="EHB154" s="89"/>
      <c r="EHC154" s="89"/>
      <c r="EHD154" s="89"/>
      <c r="EHE154" s="89"/>
      <c r="EHF154" s="89"/>
      <c r="EHG154" s="89"/>
      <c r="EHH154" s="89"/>
      <c r="EHI154" s="89"/>
      <c r="EHJ154" s="89"/>
      <c r="EHK154" s="89"/>
      <c r="EHL154" s="89"/>
      <c r="EHM154" s="89"/>
      <c r="EHN154" s="89"/>
      <c r="EHO154" s="89"/>
      <c r="EHP154" s="89"/>
      <c r="EHQ154" s="89"/>
      <c r="EHR154" s="89"/>
      <c r="EHS154" s="89"/>
      <c r="EHT154" s="89"/>
      <c r="EHU154" s="89"/>
      <c r="EHV154" s="89"/>
      <c r="EHW154" s="89"/>
      <c r="EHX154" s="89"/>
      <c r="EHY154" s="89"/>
      <c r="EHZ154" s="89"/>
      <c r="EIA154" s="89"/>
      <c r="EIB154" s="89"/>
      <c r="EIC154" s="89"/>
      <c r="EID154" s="89"/>
      <c r="EIE154" s="89"/>
      <c r="EIF154" s="89"/>
      <c r="EIG154" s="89"/>
      <c r="EIH154" s="89"/>
      <c r="EII154" s="89"/>
      <c r="EIJ154" s="89"/>
      <c r="EIK154" s="89"/>
      <c r="EIL154" s="89"/>
      <c r="EIM154" s="89"/>
      <c r="EIN154" s="89"/>
      <c r="EIO154" s="89"/>
      <c r="EIP154" s="89"/>
      <c r="EIQ154" s="89"/>
      <c r="EIR154" s="89"/>
      <c r="EIS154" s="89"/>
      <c r="EIT154" s="89"/>
      <c r="EIU154" s="89"/>
      <c r="EIV154" s="89"/>
      <c r="EIW154" s="89"/>
      <c r="EIX154" s="89"/>
      <c r="EIY154" s="89"/>
      <c r="EIZ154" s="89"/>
      <c r="EJA154" s="89"/>
      <c r="EJB154" s="89"/>
      <c r="EJC154" s="89"/>
      <c r="EJD154" s="89"/>
      <c r="EJE154" s="89"/>
      <c r="EJF154" s="89"/>
      <c r="EJG154" s="89"/>
      <c r="EJH154" s="89"/>
      <c r="EJI154" s="89"/>
      <c r="EJJ154" s="89"/>
      <c r="EJK154" s="89"/>
      <c r="EJL154" s="89"/>
      <c r="EJM154" s="89"/>
      <c r="EJN154" s="89"/>
      <c r="EJO154" s="89"/>
      <c r="EJP154" s="89"/>
      <c r="EJQ154" s="89"/>
      <c r="EJR154" s="89"/>
      <c r="EJS154" s="89"/>
      <c r="EJT154" s="89"/>
      <c r="EJU154" s="89"/>
      <c r="EJV154" s="89"/>
      <c r="EJW154" s="89"/>
      <c r="EJX154" s="89"/>
      <c r="EJY154" s="89"/>
      <c r="EJZ154" s="89"/>
      <c r="EKA154" s="89"/>
      <c r="EKB154" s="89"/>
      <c r="EKC154" s="89"/>
      <c r="EKD154" s="89"/>
      <c r="EKE154" s="89"/>
      <c r="EKF154" s="89"/>
      <c r="EKG154" s="89"/>
      <c r="EKH154" s="89"/>
      <c r="EKI154" s="89"/>
      <c r="EKJ154" s="89"/>
      <c r="EKK154" s="89"/>
      <c r="EKL154" s="89"/>
      <c r="EKM154" s="89"/>
      <c r="EKN154" s="89"/>
      <c r="EKO154" s="89"/>
      <c r="EKP154" s="89"/>
      <c r="EKQ154" s="89"/>
      <c r="EKR154" s="89"/>
      <c r="EKS154" s="89"/>
      <c r="EKT154" s="89"/>
      <c r="EKU154" s="89"/>
      <c r="EKV154" s="89"/>
      <c r="EKW154" s="89"/>
      <c r="EKX154" s="89"/>
      <c r="EKY154" s="89"/>
      <c r="EKZ154" s="89"/>
      <c r="ELA154" s="89"/>
      <c r="ELB154" s="89"/>
      <c r="ELC154" s="89"/>
      <c r="ELD154" s="89"/>
      <c r="ELE154" s="89"/>
      <c r="ELF154" s="89"/>
      <c r="ELG154" s="89"/>
      <c r="ELH154" s="89"/>
      <c r="ELI154" s="89"/>
      <c r="ELJ154" s="89"/>
      <c r="ELK154" s="89"/>
      <c r="ELL154" s="89"/>
      <c r="ELM154" s="89"/>
      <c r="ELN154" s="89"/>
      <c r="ELO154" s="89"/>
      <c r="ELP154" s="89"/>
      <c r="ELQ154" s="89"/>
      <c r="ELR154" s="89"/>
      <c r="ELS154" s="89"/>
      <c r="ELT154" s="89"/>
      <c r="ELU154" s="89"/>
      <c r="ELV154" s="89"/>
      <c r="ELW154" s="89"/>
      <c r="ELX154" s="89"/>
      <c r="ELY154" s="89"/>
      <c r="ELZ154" s="89"/>
      <c r="EMA154" s="89"/>
      <c r="EMB154" s="89"/>
      <c r="EMC154" s="89"/>
      <c r="EMD154" s="89"/>
      <c r="EME154" s="89"/>
      <c r="EMF154" s="89"/>
      <c r="EMG154" s="89"/>
      <c r="EMH154" s="89"/>
      <c r="EMI154" s="89"/>
      <c r="EMJ154" s="89"/>
      <c r="EMK154" s="89"/>
      <c r="EML154" s="89"/>
      <c r="EMM154" s="89"/>
      <c r="EMN154" s="89"/>
      <c r="EMO154" s="89"/>
      <c r="EMP154" s="89"/>
      <c r="EMQ154" s="89"/>
      <c r="EMR154" s="89"/>
      <c r="EMS154" s="89"/>
      <c r="EMT154" s="89"/>
      <c r="EMU154" s="89"/>
      <c r="EMV154" s="89"/>
      <c r="EMW154" s="89"/>
      <c r="EMX154" s="89"/>
      <c r="EMY154" s="89"/>
      <c r="EMZ154" s="89"/>
      <c r="ENA154" s="89"/>
      <c r="ENB154" s="89"/>
      <c r="ENC154" s="89"/>
      <c r="END154" s="89"/>
      <c r="ENE154" s="89"/>
      <c r="ENF154" s="89"/>
      <c r="ENG154" s="89"/>
      <c r="ENH154" s="89"/>
      <c r="ENI154" s="89"/>
      <c r="ENJ154" s="89"/>
      <c r="ENK154" s="89"/>
      <c r="ENL154" s="89"/>
      <c r="ENM154" s="89"/>
      <c r="ENN154" s="89"/>
      <c r="ENO154" s="89"/>
      <c r="ENP154" s="89"/>
      <c r="ENQ154" s="89"/>
      <c r="ENR154" s="89"/>
      <c r="ENS154" s="89"/>
      <c r="ENT154" s="89"/>
      <c r="ENU154" s="89"/>
      <c r="ENV154" s="89"/>
      <c r="ENW154" s="89"/>
      <c r="ENX154" s="89"/>
      <c r="ENY154" s="89"/>
      <c r="ENZ154" s="89"/>
      <c r="EOA154" s="89"/>
      <c r="EOB154" s="89"/>
      <c r="EOC154" s="89"/>
      <c r="EOD154" s="89"/>
      <c r="EOE154" s="89"/>
      <c r="EOF154" s="89"/>
      <c r="EOG154" s="89"/>
      <c r="EOH154" s="89"/>
      <c r="EOI154" s="89"/>
      <c r="EOJ154" s="89"/>
      <c r="EOK154" s="89"/>
      <c r="EOL154" s="89"/>
      <c r="EOM154" s="89"/>
      <c r="EON154" s="89"/>
      <c r="EOO154" s="89"/>
      <c r="EOP154" s="89"/>
      <c r="EOQ154" s="89"/>
      <c r="EOR154" s="89"/>
      <c r="EOS154" s="89"/>
      <c r="EOT154" s="89"/>
      <c r="EOU154" s="89"/>
      <c r="EOV154" s="89"/>
      <c r="EOW154" s="89"/>
      <c r="EOX154" s="89"/>
      <c r="EOY154" s="89"/>
      <c r="EOZ154" s="89"/>
      <c r="EPA154" s="89"/>
      <c r="EPB154" s="89"/>
      <c r="EPC154" s="89"/>
      <c r="EPD154" s="89"/>
      <c r="EPE154" s="89"/>
      <c r="EPF154" s="89"/>
      <c r="EPG154" s="89"/>
      <c r="EPH154" s="89"/>
      <c r="EPI154" s="89"/>
      <c r="EPJ154" s="89"/>
      <c r="EPK154" s="89"/>
      <c r="EPL154" s="89"/>
      <c r="EPM154" s="89"/>
      <c r="EPN154" s="89"/>
      <c r="EPO154" s="89"/>
      <c r="EPP154" s="89"/>
      <c r="EPQ154" s="89"/>
      <c r="EPR154" s="89"/>
      <c r="EPS154" s="89"/>
      <c r="EPT154" s="89"/>
      <c r="EPU154" s="89"/>
      <c r="EPV154" s="89"/>
      <c r="EPW154" s="89"/>
      <c r="EPX154" s="89"/>
      <c r="EPY154" s="89"/>
      <c r="EPZ154" s="89"/>
      <c r="EQA154" s="89"/>
      <c r="EQB154" s="89"/>
      <c r="EQC154" s="89"/>
      <c r="EQD154" s="89"/>
      <c r="EQE154" s="89"/>
      <c r="EQF154" s="89"/>
      <c r="EQG154" s="89"/>
      <c r="EQH154" s="89"/>
      <c r="EQI154" s="89"/>
      <c r="EQJ154" s="89"/>
      <c r="EQK154" s="89"/>
      <c r="EQL154" s="89"/>
      <c r="EQM154" s="89"/>
      <c r="EQN154" s="89"/>
      <c r="EQO154" s="89"/>
      <c r="EQP154" s="89"/>
      <c r="EQQ154" s="89"/>
      <c r="EQR154" s="89"/>
      <c r="EQS154" s="89"/>
      <c r="EQT154" s="89"/>
      <c r="EQU154" s="89"/>
      <c r="EQV154" s="89"/>
      <c r="EQW154" s="89"/>
      <c r="EQX154" s="89"/>
      <c r="EQY154" s="89"/>
      <c r="EQZ154" s="89"/>
      <c r="ERA154" s="89"/>
      <c r="ERB154" s="89"/>
      <c r="ERC154" s="89"/>
      <c r="ERD154" s="89"/>
      <c r="ERE154" s="89"/>
      <c r="ERF154" s="89"/>
      <c r="ERG154" s="89"/>
      <c r="ERH154" s="89"/>
      <c r="ERI154" s="89"/>
      <c r="ERJ154" s="89"/>
      <c r="ERK154" s="89"/>
      <c r="ERL154" s="89"/>
      <c r="ERM154" s="89"/>
      <c r="ERN154" s="89"/>
      <c r="ERO154" s="89"/>
      <c r="ERP154" s="89"/>
      <c r="ERQ154" s="89"/>
      <c r="ERR154" s="89"/>
      <c r="ERS154" s="89"/>
      <c r="ERT154" s="89"/>
      <c r="ERU154" s="89"/>
      <c r="ERV154" s="89"/>
      <c r="ERW154" s="89"/>
      <c r="ERX154" s="89"/>
      <c r="ERY154" s="89"/>
      <c r="ERZ154" s="89"/>
      <c r="ESA154" s="89"/>
      <c r="ESB154" s="89"/>
      <c r="ESC154" s="89"/>
      <c r="ESD154" s="89"/>
      <c r="ESE154" s="89"/>
      <c r="ESF154" s="89"/>
      <c r="ESG154" s="89"/>
      <c r="ESH154" s="89"/>
      <c r="ESI154" s="89"/>
      <c r="ESJ154" s="89"/>
      <c r="ESK154" s="89"/>
      <c r="ESL154" s="89"/>
      <c r="ESM154" s="89"/>
      <c r="ESN154" s="89"/>
      <c r="ESO154" s="89"/>
      <c r="ESP154" s="89"/>
      <c r="ESQ154" s="89"/>
      <c r="ESR154" s="89"/>
      <c r="ESS154" s="89"/>
      <c r="EST154" s="89"/>
      <c r="ESU154" s="89"/>
      <c r="ESV154" s="89"/>
      <c r="ESW154" s="89"/>
      <c r="ESX154" s="89"/>
      <c r="ESY154" s="89"/>
      <c r="ESZ154" s="89"/>
      <c r="ETA154" s="89"/>
      <c r="ETB154" s="89"/>
      <c r="ETC154" s="89"/>
      <c r="ETD154" s="89"/>
      <c r="ETE154" s="89"/>
      <c r="ETF154" s="89"/>
      <c r="ETG154" s="89"/>
      <c r="ETH154" s="89"/>
      <c r="ETI154" s="89"/>
      <c r="ETJ154" s="89"/>
      <c r="ETK154" s="89"/>
      <c r="ETL154" s="89"/>
      <c r="ETM154" s="89"/>
      <c r="ETN154" s="89"/>
      <c r="ETO154" s="89"/>
      <c r="ETP154" s="89"/>
      <c r="ETQ154" s="89"/>
      <c r="ETR154" s="89"/>
      <c r="ETS154" s="89"/>
      <c r="ETT154" s="89"/>
      <c r="ETU154" s="89"/>
      <c r="ETV154" s="89"/>
      <c r="ETW154" s="89"/>
      <c r="ETX154" s="89"/>
      <c r="ETY154" s="89"/>
      <c r="ETZ154" s="89"/>
      <c r="EUA154" s="89"/>
      <c r="EUB154" s="89"/>
      <c r="EUC154" s="89"/>
      <c r="EUD154" s="89"/>
      <c r="EUE154" s="89"/>
      <c r="EUF154" s="89"/>
      <c r="EUG154" s="89"/>
      <c r="EUH154" s="89"/>
      <c r="EUI154" s="89"/>
      <c r="EUJ154" s="89"/>
      <c r="EUK154" s="89"/>
      <c r="EUL154" s="89"/>
      <c r="EUM154" s="89"/>
      <c r="EUN154" s="89"/>
      <c r="EUO154" s="89"/>
      <c r="EUP154" s="89"/>
      <c r="EUQ154" s="89"/>
      <c r="EUR154" s="89"/>
      <c r="EUS154" s="89"/>
      <c r="EUT154" s="89"/>
      <c r="EUU154" s="89"/>
      <c r="EUV154" s="89"/>
      <c r="EUW154" s="89"/>
      <c r="EUX154" s="89"/>
      <c r="EUY154" s="89"/>
      <c r="EUZ154" s="89"/>
      <c r="EVA154" s="89"/>
      <c r="EVB154" s="89"/>
      <c r="EVC154" s="89"/>
      <c r="EVD154" s="89"/>
      <c r="EVE154" s="89"/>
      <c r="EVF154" s="89"/>
      <c r="EVG154" s="89"/>
      <c r="EVH154" s="89"/>
      <c r="EVI154" s="89"/>
      <c r="EVJ154" s="89"/>
      <c r="EVK154" s="89"/>
      <c r="EVL154" s="89"/>
      <c r="EVM154" s="89"/>
      <c r="EVN154" s="89"/>
      <c r="EVO154" s="89"/>
      <c r="EVP154" s="89"/>
      <c r="EVQ154" s="89"/>
      <c r="EVR154" s="89"/>
      <c r="EVS154" s="89"/>
      <c r="EVT154" s="89"/>
      <c r="EVU154" s="89"/>
      <c r="EVV154" s="89"/>
      <c r="EVW154" s="89"/>
      <c r="EVX154" s="89"/>
      <c r="EVY154" s="89"/>
      <c r="EVZ154" s="89"/>
      <c r="EWA154" s="89"/>
      <c r="EWB154" s="89"/>
      <c r="EWC154" s="89"/>
      <c r="EWD154" s="89"/>
      <c r="EWE154" s="89"/>
      <c r="EWF154" s="89"/>
      <c r="EWG154" s="89"/>
      <c r="EWH154" s="89"/>
      <c r="EWI154" s="89"/>
      <c r="EWJ154" s="89"/>
      <c r="EWK154" s="89"/>
      <c r="EWL154" s="89"/>
      <c r="EWM154" s="89"/>
      <c r="EWN154" s="89"/>
      <c r="EWO154" s="89"/>
      <c r="EWP154" s="89"/>
      <c r="EWQ154" s="89"/>
      <c r="EWR154" s="89"/>
      <c r="EWS154" s="89"/>
      <c r="EWT154" s="89"/>
      <c r="EWU154" s="89"/>
      <c r="EWV154" s="89"/>
      <c r="EWW154" s="89"/>
      <c r="EWX154" s="89"/>
      <c r="EWY154" s="89"/>
      <c r="EWZ154" s="89"/>
      <c r="EXA154" s="89"/>
      <c r="EXB154" s="89"/>
      <c r="EXC154" s="89"/>
      <c r="EXD154" s="89"/>
      <c r="EXE154" s="89"/>
      <c r="EXF154" s="89"/>
      <c r="EXG154" s="89"/>
      <c r="EXH154" s="89"/>
      <c r="EXI154" s="89"/>
      <c r="EXJ154" s="89"/>
      <c r="EXK154" s="89"/>
      <c r="EXL154" s="89"/>
      <c r="EXM154" s="89"/>
      <c r="EXN154" s="89"/>
      <c r="EXO154" s="89"/>
      <c r="EXP154" s="89"/>
      <c r="EXQ154" s="89"/>
      <c r="EXR154" s="89"/>
      <c r="EXS154" s="89"/>
      <c r="EXT154" s="89"/>
      <c r="EXU154" s="89"/>
      <c r="EXV154" s="89"/>
      <c r="EXW154" s="89"/>
      <c r="EXX154" s="89"/>
      <c r="EXY154" s="89"/>
      <c r="EXZ154" s="89"/>
      <c r="EYA154" s="89"/>
      <c r="EYB154" s="89"/>
      <c r="EYC154" s="89"/>
      <c r="EYD154" s="89"/>
      <c r="EYE154" s="89"/>
      <c r="EYF154" s="89"/>
      <c r="EYG154" s="89"/>
      <c r="EYH154" s="89"/>
      <c r="EYI154" s="89"/>
      <c r="EYJ154" s="89"/>
      <c r="EYK154" s="89"/>
      <c r="EYL154" s="89"/>
      <c r="EYM154" s="89"/>
      <c r="EYN154" s="89"/>
      <c r="EYO154" s="89"/>
      <c r="EYP154" s="89"/>
      <c r="EYQ154" s="89"/>
      <c r="EYR154" s="89"/>
      <c r="EYS154" s="89"/>
      <c r="EYT154" s="89"/>
      <c r="EYU154" s="89"/>
      <c r="EYV154" s="89"/>
      <c r="EYW154" s="89"/>
      <c r="EYX154" s="89"/>
      <c r="EYY154" s="89"/>
      <c r="EYZ154" s="89"/>
      <c r="EZA154" s="89"/>
      <c r="EZB154" s="89"/>
      <c r="EZC154" s="89"/>
      <c r="EZD154" s="89"/>
      <c r="EZE154" s="89"/>
      <c r="EZF154" s="89"/>
      <c r="EZG154" s="89"/>
      <c r="EZH154" s="89"/>
      <c r="EZI154" s="89"/>
      <c r="EZJ154" s="89"/>
      <c r="EZK154" s="89"/>
      <c r="EZL154" s="89"/>
      <c r="EZM154" s="89"/>
      <c r="EZN154" s="89"/>
      <c r="EZO154" s="89"/>
      <c r="EZP154" s="89"/>
      <c r="EZQ154" s="89"/>
      <c r="EZR154" s="89"/>
      <c r="EZS154" s="89"/>
      <c r="EZT154" s="89"/>
      <c r="EZU154" s="89"/>
      <c r="EZV154" s="89"/>
      <c r="EZW154" s="89"/>
      <c r="EZX154" s="89"/>
      <c r="EZY154" s="89"/>
      <c r="EZZ154" s="89"/>
      <c r="FAA154" s="89"/>
      <c r="FAB154" s="89"/>
      <c r="FAC154" s="89"/>
      <c r="FAD154" s="89"/>
      <c r="FAE154" s="89"/>
      <c r="FAF154" s="89"/>
      <c r="FAG154" s="89"/>
      <c r="FAH154" s="89"/>
      <c r="FAI154" s="89"/>
      <c r="FAJ154" s="89"/>
      <c r="FAK154" s="89"/>
      <c r="FAL154" s="89"/>
      <c r="FAM154" s="89"/>
      <c r="FAN154" s="89"/>
      <c r="FAO154" s="89"/>
      <c r="FAP154" s="89"/>
      <c r="FAQ154" s="89"/>
      <c r="FAR154" s="89"/>
      <c r="FAS154" s="89"/>
      <c r="FAT154" s="89"/>
      <c r="FAU154" s="89"/>
      <c r="FAV154" s="89"/>
      <c r="FAW154" s="89"/>
      <c r="FAX154" s="89"/>
      <c r="FAY154" s="89"/>
      <c r="FAZ154" s="89"/>
      <c r="FBA154" s="89"/>
      <c r="FBB154" s="89"/>
      <c r="FBC154" s="89"/>
      <c r="FBD154" s="89"/>
      <c r="FBE154" s="89"/>
      <c r="FBF154" s="89"/>
      <c r="FBG154" s="89"/>
      <c r="FBH154" s="89"/>
      <c r="FBI154" s="89"/>
      <c r="FBJ154" s="89"/>
      <c r="FBK154" s="89"/>
      <c r="FBL154" s="89"/>
      <c r="FBM154" s="89"/>
      <c r="FBN154" s="89"/>
      <c r="FBO154" s="89"/>
      <c r="FBP154" s="89"/>
      <c r="FBQ154" s="89"/>
      <c r="FBR154" s="89"/>
      <c r="FBS154" s="89"/>
      <c r="FBT154" s="89"/>
      <c r="FBU154" s="89"/>
      <c r="FBV154" s="89"/>
      <c r="FBW154" s="89"/>
      <c r="FBX154" s="89"/>
      <c r="FBY154" s="89"/>
      <c r="FBZ154" s="89"/>
      <c r="FCA154" s="89"/>
      <c r="FCB154" s="89"/>
      <c r="FCC154" s="89"/>
      <c r="FCD154" s="89"/>
      <c r="FCE154" s="89"/>
      <c r="FCF154" s="89"/>
      <c r="FCG154" s="89"/>
      <c r="FCH154" s="89"/>
      <c r="FCI154" s="89"/>
      <c r="FCJ154" s="89"/>
      <c r="FCK154" s="89"/>
      <c r="FCL154" s="89"/>
      <c r="FCM154" s="89"/>
      <c r="FCN154" s="89"/>
      <c r="FCO154" s="89"/>
      <c r="FCP154" s="89"/>
      <c r="FCQ154" s="89"/>
      <c r="FCR154" s="89"/>
      <c r="FCS154" s="89"/>
      <c r="FCT154" s="89"/>
      <c r="FCU154" s="89"/>
      <c r="FCV154" s="89"/>
      <c r="FCW154" s="89"/>
      <c r="FCX154" s="89"/>
      <c r="FCY154" s="89"/>
      <c r="FCZ154" s="89"/>
      <c r="FDA154" s="89"/>
      <c r="FDB154" s="89"/>
      <c r="FDC154" s="89"/>
      <c r="FDD154" s="89"/>
      <c r="FDE154" s="89"/>
      <c r="FDF154" s="89"/>
      <c r="FDG154" s="89"/>
      <c r="FDH154" s="89"/>
      <c r="FDI154" s="89"/>
      <c r="FDJ154" s="89"/>
      <c r="FDK154" s="89"/>
      <c r="FDL154" s="89"/>
      <c r="FDM154" s="89"/>
      <c r="FDN154" s="89"/>
      <c r="FDO154" s="89"/>
      <c r="FDP154" s="89"/>
      <c r="FDQ154" s="89"/>
      <c r="FDR154" s="89"/>
      <c r="FDS154" s="89"/>
      <c r="FDT154" s="89"/>
      <c r="FDU154" s="89"/>
      <c r="FDV154" s="89"/>
      <c r="FDW154" s="89"/>
      <c r="FDX154" s="89"/>
      <c r="FDY154" s="89"/>
      <c r="FDZ154" s="89"/>
      <c r="FEA154" s="89"/>
      <c r="FEB154" s="89"/>
      <c r="FEC154" s="89"/>
      <c r="FED154" s="89"/>
      <c r="FEE154" s="89"/>
      <c r="FEF154" s="89"/>
      <c r="FEG154" s="89"/>
      <c r="FEH154" s="89"/>
      <c r="FEI154" s="89"/>
      <c r="FEJ154" s="89"/>
      <c r="FEK154" s="89"/>
      <c r="FEL154" s="89"/>
      <c r="FEM154" s="89"/>
      <c r="FEN154" s="89"/>
      <c r="FEO154" s="89"/>
      <c r="FEP154" s="89"/>
      <c r="FEQ154" s="89"/>
      <c r="FER154" s="89"/>
      <c r="FES154" s="89"/>
      <c r="FET154" s="89"/>
      <c r="FEU154" s="89"/>
      <c r="FEV154" s="89"/>
      <c r="FEW154" s="89"/>
      <c r="FEX154" s="89"/>
      <c r="FEY154" s="89"/>
      <c r="FEZ154" s="89"/>
      <c r="FFA154" s="89"/>
      <c r="FFB154" s="89"/>
      <c r="FFC154" s="89"/>
      <c r="FFD154" s="89"/>
      <c r="FFE154" s="89"/>
      <c r="FFF154" s="89"/>
      <c r="FFG154" s="89"/>
      <c r="FFH154" s="89"/>
      <c r="FFI154" s="89"/>
      <c r="FFJ154" s="89"/>
      <c r="FFK154" s="89"/>
      <c r="FFL154" s="89"/>
      <c r="FFM154" s="89"/>
      <c r="FFN154" s="89"/>
      <c r="FFO154" s="89"/>
      <c r="FFP154" s="89"/>
      <c r="FFQ154" s="89"/>
      <c r="FFR154" s="89"/>
      <c r="FFS154" s="89"/>
      <c r="FFT154" s="89"/>
      <c r="FFU154" s="89"/>
      <c r="FFV154" s="89"/>
      <c r="FFW154" s="89"/>
      <c r="FFX154" s="89"/>
      <c r="FFY154" s="89"/>
      <c r="FFZ154" s="89"/>
      <c r="FGA154" s="89"/>
      <c r="FGB154" s="89"/>
      <c r="FGC154" s="89"/>
      <c r="FGD154" s="89"/>
      <c r="FGE154" s="89"/>
      <c r="FGF154" s="89"/>
      <c r="FGG154" s="89"/>
      <c r="FGH154" s="89"/>
      <c r="FGI154" s="89"/>
      <c r="FGJ154" s="89"/>
      <c r="FGK154" s="89"/>
      <c r="FGL154" s="89"/>
      <c r="FGM154" s="89"/>
      <c r="FGN154" s="89"/>
      <c r="FGO154" s="89"/>
      <c r="FGP154" s="89"/>
      <c r="FGQ154" s="89"/>
      <c r="FGR154" s="89"/>
      <c r="FGS154" s="89"/>
      <c r="FGT154" s="89"/>
      <c r="FGU154" s="89"/>
      <c r="FGV154" s="89"/>
      <c r="FGW154" s="89"/>
      <c r="FGX154" s="89"/>
      <c r="FGY154" s="89"/>
      <c r="FGZ154" s="89"/>
      <c r="FHA154" s="89"/>
      <c r="FHB154" s="89"/>
      <c r="FHC154" s="89"/>
      <c r="FHD154" s="89"/>
      <c r="FHE154" s="89"/>
      <c r="FHF154" s="89"/>
      <c r="FHG154" s="89"/>
      <c r="FHH154" s="89"/>
      <c r="FHI154" s="89"/>
      <c r="FHJ154" s="89"/>
      <c r="FHK154" s="89"/>
      <c r="FHL154" s="89"/>
      <c r="FHM154" s="89"/>
      <c r="FHN154" s="89"/>
      <c r="FHO154" s="89"/>
      <c r="FHP154" s="89"/>
      <c r="FHQ154" s="89"/>
      <c r="FHR154" s="89"/>
      <c r="FHS154" s="89"/>
      <c r="FHT154" s="89"/>
      <c r="FHU154" s="89"/>
      <c r="FHV154" s="89"/>
      <c r="FHW154" s="89"/>
      <c r="FHX154" s="89"/>
      <c r="FHY154" s="89"/>
      <c r="FHZ154" s="89"/>
      <c r="FIA154" s="89"/>
      <c r="FIB154" s="89"/>
      <c r="FIC154" s="89"/>
      <c r="FID154" s="89"/>
      <c r="FIE154" s="89"/>
      <c r="FIF154" s="89"/>
      <c r="FIG154" s="89"/>
      <c r="FIH154" s="89"/>
      <c r="FII154" s="89"/>
      <c r="FIJ154" s="89"/>
      <c r="FIK154" s="89"/>
      <c r="FIL154" s="89"/>
      <c r="FIM154" s="89"/>
      <c r="FIN154" s="89"/>
      <c r="FIO154" s="89"/>
      <c r="FIP154" s="89"/>
      <c r="FIQ154" s="89"/>
      <c r="FIR154" s="89"/>
      <c r="FIS154" s="89"/>
      <c r="FIT154" s="89"/>
      <c r="FIU154" s="89"/>
      <c r="FIV154" s="89"/>
      <c r="FIW154" s="89"/>
      <c r="FIX154" s="89"/>
      <c r="FIY154" s="89"/>
      <c r="FIZ154" s="89"/>
      <c r="FJA154" s="89"/>
      <c r="FJB154" s="89"/>
      <c r="FJC154" s="89"/>
      <c r="FJD154" s="89"/>
      <c r="FJE154" s="89"/>
      <c r="FJF154" s="89"/>
      <c r="FJG154" s="89"/>
      <c r="FJH154" s="89"/>
      <c r="FJI154" s="89"/>
      <c r="FJJ154" s="89"/>
      <c r="FJK154" s="89"/>
      <c r="FJL154" s="89"/>
      <c r="FJM154" s="89"/>
      <c r="FJN154" s="89"/>
      <c r="FJO154" s="89"/>
      <c r="FJP154" s="89"/>
      <c r="FJQ154" s="89"/>
      <c r="FJR154" s="89"/>
      <c r="FJS154" s="89"/>
      <c r="FJT154" s="89"/>
      <c r="FJU154" s="89"/>
      <c r="FJV154" s="89"/>
      <c r="FJW154" s="89"/>
      <c r="FJX154" s="89"/>
      <c r="FJY154" s="89"/>
      <c r="FJZ154" s="89"/>
      <c r="FKA154" s="89"/>
      <c r="FKB154" s="89"/>
      <c r="FKC154" s="89"/>
      <c r="FKD154" s="89"/>
      <c r="FKE154" s="89"/>
      <c r="FKF154" s="89"/>
      <c r="FKG154" s="89"/>
      <c r="FKH154" s="89"/>
      <c r="FKI154" s="89"/>
      <c r="FKJ154" s="89"/>
      <c r="FKK154" s="89"/>
      <c r="FKL154" s="89"/>
      <c r="FKM154" s="89"/>
      <c r="FKN154" s="89"/>
      <c r="FKO154" s="89"/>
      <c r="FKP154" s="89"/>
      <c r="FKQ154" s="89"/>
      <c r="FKR154" s="89"/>
      <c r="FKS154" s="89"/>
      <c r="FKT154" s="89"/>
      <c r="FKU154" s="89"/>
      <c r="FKV154" s="89"/>
      <c r="FKW154" s="89"/>
      <c r="FKX154" s="89"/>
      <c r="FKY154" s="89"/>
      <c r="FKZ154" s="89"/>
      <c r="FLA154" s="89"/>
      <c r="FLB154" s="89"/>
      <c r="FLC154" s="89"/>
      <c r="FLD154" s="89"/>
      <c r="FLE154" s="89"/>
      <c r="FLF154" s="89"/>
      <c r="FLG154" s="89"/>
      <c r="FLH154" s="89"/>
      <c r="FLI154" s="89"/>
      <c r="FLJ154" s="89"/>
      <c r="FLK154" s="89"/>
      <c r="FLL154" s="89"/>
      <c r="FLM154" s="89"/>
      <c r="FLN154" s="89"/>
      <c r="FLO154" s="89"/>
      <c r="FLP154" s="89"/>
      <c r="FLQ154" s="89"/>
      <c r="FLR154" s="89"/>
      <c r="FLS154" s="89"/>
      <c r="FLT154" s="89"/>
      <c r="FLU154" s="89"/>
      <c r="FLV154" s="89"/>
      <c r="FLW154" s="89"/>
      <c r="FLX154" s="89"/>
      <c r="FLY154" s="89"/>
      <c r="FLZ154" s="89"/>
      <c r="FMA154" s="89"/>
      <c r="FMB154" s="89"/>
      <c r="FMC154" s="89"/>
      <c r="FMD154" s="89"/>
      <c r="FME154" s="89"/>
      <c r="FMF154" s="89"/>
      <c r="FMG154" s="89"/>
      <c r="FMH154" s="89"/>
      <c r="FMI154" s="89"/>
      <c r="FMJ154" s="89"/>
      <c r="FMK154" s="89"/>
      <c r="FML154" s="89"/>
      <c r="FMM154" s="89"/>
      <c r="FMN154" s="89"/>
      <c r="FMO154" s="89"/>
      <c r="FMP154" s="89"/>
      <c r="FMQ154" s="89"/>
      <c r="FMR154" s="89"/>
      <c r="FMS154" s="89"/>
      <c r="FMT154" s="89"/>
      <c r="FMU154" s="89"/>
      <c r="FMV154" s="89"/>
      <c r="FMW154" s="89"/>
      <c r="FMX154" s="89"/>
      <c r="FMY154" s="89"/>
      <c r="FMZ154" s="89"/>
      <c r="FNA154" s="89"/>
      <c r="FNB154" s="89"/>
      <c r="FNC154" s="89"/>
      <c r="FND154" s="89"/>
      <c r="FNE154" s="89"/>
      <c r="FNF154" s="89"/>
      <c r="FNG154" s="89"/>
      <c r="FNH154" s="89"/>
      <c r="FNI154" s="89"/>
      <c r="FNJ154" s="89"/>
      <c r="FNK154" s="89"/>
      <c r="FNL154" s="89"/>
      <c r="FNM154" s="89"/>
      <c r="FNN154" s="89"/>
      <c r="FNO154" s="89"/>
      <c r="FNP154" s="89"/>
      <c r="FNQ154" s="89"/>
      <c r="FNR154" s="89"/>
      <c r="FNS154" s="89"/>
      <c r="FNT154" s="89"/>
      <c r="FNU154" s="89"/>
      <c r="FNV154" s="89"/>
      <c r="FNW154" s="89"/>
      <c r="FNX154" s="89"/>
      <c r="FNY154" s="89"/>
      <c r="FNZ154" s="89"/>
      <c r="FOA154" s="89"/>
      <c r="FOB154" s="89"/>
      <c r="FOC154" s="89"/>
      <c r="FOD154" s="89"/>
      <c r="FOE154" s="89"/>
      <c r="FOF154" s="89"/>
      <c r="FOG154" s="89"/>
      <c r="FOH154" s="89"/>
      <c r="FOI154" s="89"/>
      <c r="FOJ154" s="89"/>
      <c r="FOK154" s="89"/>
      <c r="FOL154" s="89"/>
      <c r="FOM154" s="89"/>
      <c r="FON154" s="89"/>
      <c r="FOO154" s="89"/>
      <c r="FOP154" s="89"/>
      <c r="FOQ154" s="89"/>
      <c r="FOR154" s="89"/>
      <c r="FOS154" s="89"/>
      <c r="FOT154" s="89"/>
      <c r="FOU154" s="89"/>
      <c r="FOV154" s="89"/>
      <c r="FOW154" s="89"/>
      <c r="FOX154" s="89"/>
      <c r="FOY154" s="89"/>
      <c r="FOZ154" s="89"/>
      <c r="FPA154" s="89"/>
      <c r="FPB154" s="89"/>
      <c r="FPC154" s="89"/>
      <c r="FPD154" s="89"/>
      <c r="FPE154" s="89"/>
      <c r="FPF154" s="89"/>
      <c r="FPG154" s="89"/>
      <c r="FPH154" s="89"/>
      <c r="FPI154" s="89"/>
      <c r="FPJ154" s="89"/>
      <c r="FPK154" s="89"/>
      <c r="FPL154" s="89"/>
      <c r="FPM154" s="89"/>
      <c r="FPN154" s="89"/>
      <c r="FPO154" s="89"/>
      <c r="FPP154" s="89"/>
      <c r="FPQ154" s="89"/>
      <c r="FPR154" s="89"/>
      <c r="FPS154" s="89"/>
      <c r="FPT154" s="89"/>
      <c r="FPU154" s="89"/>
      <c r="FPV154" s="89"/>
      <c r="FPW154" s="89"/>
      <c r="FPX154" s="89"/>
      <c r="FPY154" s="89"/>
      <c r="FPZ154" s="89"/>
      <c r="FQA154" s="89"/>
      <c r="FQB154" s="89"/>
      <c r="FQC154" s="89"/>
      <c r="FQD154" s="89"/>
      <c r="FQE154" s="89"/>
      <c r="FQF154" s="89"/>
      <c r="FQG154" s="89"/>
      <c r="FQH154" s="89"/>
      <c r="FQI154" s="89"/>
      <c r="FQJ154" s="89"/>
      <c r="FQK154" s="89"/>
      <c r="FQL154" s="89"/>
      <c r="FQM154" s="89"/>
      <c r="FQN154" s="89"/>
      <c r="FQO154" s="89"/>
      <c r="FQP154" s="89"/>
      <c r="FQQ154" s="89"/>
      <c r="FQR154" s="89"/>
      <c r="FQS154" s="89"/>
      <c r="FQT154" s="89"/>
      <c r="FQU154" s="89"/>
      <c r="FQV154" s="89"/>
      <c r="FQW154" s="89"/>
      <c r="FQX154" s="89"/>
      <c r="FQY154" s="89"/>
      <c r="FQZ154" s="89"/>
      <c r="FRA154" s="89"/>
      <c r="FRB154" s="89"/>
      <c r="FRC154" s="89"/>
      <c r="FRD154" s="89"/>
      <c r="FRE154" s="89"/>
      <c r="FRF154" s="89"/>
      <c r="FRG154" s="89"/>
      <c r="FRH154" s="89"/>
      <c r="FRI154" s="89"/>
      <c r="FRJ154" s="89"/>
      <c r="FRK154" s="89"/>
      <c r="FRL154" s="89"/>
      <c r="FRM154" s="89"/>
      <c r="FRN154" s="89"/>
      <c r="FRO154" s="89"/>
      <c r="FRP154" s="89"/>
      <c r="FRQ154" s="89"/>
      <c r="FRR154" s="89"/>
      <c r="FRS154" s="89"/>
      <c r="FRT154" s="89"/>
      <c r="FRU154" s="89"/>
      <c r="FRV154" s="89"/>
      <c r="FRW154" s="89"/>
      <c r="FRX154" s="89"/>
      <c r="FRY154" s="89"/>
      <c r="FRZ154" s="89"/>
      <c r="FSA154" s="89"/>
      <c r="FSB154" s="89"/>
      <c r="FSC154" s="89"/>
      <c r="FSD154" s="89"/>
      <c r="FSE154" s="89"/>
      <c r="FSF154" s="89"/>
      <c r="FSG154" s="89"/>
      <c r="FSH154" s="89"/>
      <c r="FSI154" s="89"/>
      <c r="FSJ154" s="89"/>
      <c r="FSK154" s="89"/>
      <c r="FSL154" s="89"/>
      <c r="FSM154" s="89"/>
      <c r="FSN154" s="89"/>
      <c r="FSO154" s="89"/>
      <c r="FSP154" s="89"/>
      <c r="FSQ154" s="89"/>
      <c r="FSR154" s="89"/>
      <c r="FSS154" s="89"/>
      <c r="FST154" s="89"/>
      <c r="FSU154" s="89"/>
      <c r="FSV154" s="89"/>
      <c r="FSW154" s="89"/>
      <c r="FSX154" s="89"/>
      <c r="FSY154" s="89"/>
      <c r="FSZ154" s="89"/>
      <c r="FTA154" s="89"/>
      <c r="FTB154" s="89"/>
      <c r="FTC154" s="89"/>
      <c r="FTD154" s="89"/>
      <c r="FTE154" s="89"/>
      <c r="FTF154" s="89"/>
      <c r="FTG154" s="89"/>
      <c r="FTH154" s="89"/>
      <c r="FTI154" s="89"/>
      <c r="FTJ154" s="89"/>
      <c r="FTK154" s="89"/>
      <c r="FTL154" s="89"/>
      <c r="FTM154" s="89"/>
      <c r="FTN154" s="89"/>
      <c r="FTO154" s="89"/>
      <c r="FTP154" s="89"/>
      <c r="FTQ154" s="89"/>
      <c r="FTR154" s="89"/>
      <c r="FTS154" s="89"/>
      <c r="FTT154" s="89"/>
      <c r="FTU154" s="89"/>
      <c r="FTV154" s="89"/>
      <c r="FTW154" s="89"/>
      <c r="FTX154" s="89"/>
      <c r="FTY154" s="89"/>
      <c r="FTZ154" s="89"/>
      <c r="FUA154" s="89"/>
      <c r="FUB154" s="89"/>
      <c r="FUC154" s="89"/>
      <c r="FUD154" s="89"/>
      <c r="FUE154" s="89"/>
      <c r="FUF154" s="89"/>
      <c r="FUG154" s="89"/>
      <c r="FUH154" s="89"/>
      <c r="FUI154" s="89"/>
      <c r="FUJ154" s="89"/>
      <c r="FUK154" s="89"/>
      <c r="FUL154" s="89"/>
      <c r="FUM154" s="89"/>
      <c r="FUN154" s="89"/>
      <c r="FUO154" s="89"/>
      <c r="FUP154" s="89"/>
      <c r="FUQ154" s="89"/>
      <c r="FUR154" s="89"/>
      <c r="FUS154" s="89"/>
      <c r="FUT154" s="89"/>
      <c r="FUU154" s="89"/>
      <c r="FUV154" s="89"/>
      <c r="FUW154" s="89"/>
      <c r="FUX154" s="89"/>
      <c r="FUY154" s="89"/>
      <c r="FUZ154" s="89"/>
      <c r="FVA154" s="89"/>
      <c r="FVB154" s="89"/>
      <c r="FVC154" s="89"/>
      <c r="FVD154" s="89"/>
      <c r="FVE154" s="89"/>
      <c r="FVF154" s="89"/>
      <c r="FVG154" s="89"/>
      <c r="FVH154" s="89"/>
      <c r="FVI154" s="89"/>
      <c r="FVJ154" s="89"/>
      <c r="FVK154" s="89"/>
      <c r="FVL154" s="89"/>
      <c r="FVM154" s="89"/>
      <c r="FVN154" s="89"/>
      <c r="FVO154" s="89"/>
      <c r="FVP154" s="89"/>
      <c r="FVQ154" s="89"/>
      <c r="FVR154" s="89"/>
      <c r="FVS154" s="89"/>
      <c r="FVT154" s="89"/>
      <c r="FVU154" s="89"/>
      <c r="FVV154" s="89"/>
      <c r="FVW154" s="89"/>
      <c r="FVX154" s="89"/>
      <c r="FVY154" s="89"/>
      <c r="FVZ154" s="89"/>
      <c r="FWA154" s="89"/>
      <c r="FWB154" s="89"/>
      <c r="FWC154" s="89"/>
      <c r="FWD154" s="89"/>
      <c r="FWE154" s="89"/>
      <c r="FWF154" s="89"/>
      <c r="FWG154" s="89"/>
      <c r="FWH154" s="89"/>
      <c r="FWI154" s="89"/>
      <c r="FWJ154" s="89"/>
      <c r="FWK154" s="89"/>
      <c r="FWL154" s="89"/>
      <c r="FWM154" s="89"/>
      <c r="FWN154" s="89"/>
      <c r="FWO154" s="89"/>
      <c r="FWP154" s="89"/>
      <c r="FWQ154" s="89"/>
      <c r="FWR154" s="89"/>
      <c r="FWS154" s="89"/>
      <c r="FWT154" s="89"/>
      <c r="FWU154" s="89"/>
      <c r="FWV154" s="89"/>
      <c r="FWW154" s="89"/>
      <c r="FWX154" s="89"/>
      <c r="FWY154" s="89"/>
      <c r="FWZ154" s="89"/>
      <c r="FXA154" s="89"/>
      <c r="FXB154" s="89"/>
      <c r="FXC154" s="89"/>
      <c r="FXD154" s="89"/>
      <c r="FXE154" s="89"/>
      <c r="FXF154" s="89"/>
      <c r="FXG154" s="89"/>
      <c r="FXH154" s="89"/>
      <c r="FXI154" s="89"/>
      <c r="FXJ154" s="89"/>
      <c r="FXK154" s="89"/>
      <c r="FXL154" s="89"/>
      <c r="FXM154" s="89"/>
      <c r="FXN154" s="89"/>
      <c r="FXO154" s="89"/>
      <c r="FXP154" s="89"/>
      <c r="FXQ154" s="89"/>
      <c r="FXR154" s="89"/>
      <c r="FXS154" s="89"/>
      <c r="FXT154" s="89"/>
      <c r="FXU154" s="89"/>
      <c r="FXV154" s="89"/>
      <c r="FXW154" s="89"/>
      <c r="FXX154" s="89"/>
      <c r="FXY154" s="89"/>
      <c r="FXZ154" s="89"/>
      <c r="FYA154" s="89"/>
      <c r="FYB154" s="89"/>
      <c r="FYC154" s="89"/>
      <c r="FYD154" s="89"/>
      <c r="FYE154" s="89"/>
      <c r="FYF154" s="89"/>
      <c r="FYG154" s="89"/>
      <c r="FYH154" s="89"/>
      <c r="FYI154" s="89"/>
      <c r="FYJ154" s="89"/>
      <c r="FYK154" s="89"/>
      <c r="FYL154" s="89"/>
      <c r="FYM154" s="89"/>
      <c r="FYN154" s="89"/>
      <c r="FYO154" s="89"/>
      <c r="FYP154" s="89"/>
      <c r="FYQ154" s="89"/>
      <c r="FYR154" s="89"/>
      <c r="FYS154" s="89"/>
      <c r="FYT154" s="89"/>
      <c r="FYU154" s="89"/>
      <c r="FYV154" s="89"/>
      <c r="FYW154" s="89"/>
      <c r="FYX154" s="89"/>
      <c r="FYY154" s="89"/>
      <c r="FYZ154" s="89"/>
      <c r="FZA154" s="89"/>
      <c r="FZB154" s="89"/>
      <c r="FZC154" s="89"/>
      <c r="FZD154" s="89"/>
      <c r="FZE154" s="89"/>
      <c r="FZF154" s="89"/>
      <c r="FZG154" s="89"/>
      <c r="FZH154" s="89"/>
      <c r="FZI154" s="89"/>
      <c r="FZJ154" s="89"/>
      <c r="FZK154" s="89"/>
      <c r="FZL154" s="89"/>
      <c r="FZM154" s="89"/>
      <c r="FZN154" s="89"/>
      <c r="FZO154" s="89"/>
      <c r="FZP154" s="89"/>
      <c r="FZQ154" s="89"/>
      <c r="FZR154" s="89"/>
      <c r="FZS154" s="89"/>
      <c r="FZT154" s="89"/>
      <c r="FZU154" s="89"/>
      <c r="FZV154" s="89"/>
      <c r="FZW154" s="89"/>
      <c r="FZX154" s="89"/>
      <c r="FZY154" s="89"/>
      <c r="FZZ154" s="89"/>
      <c r="GAA154" s="89"/>
      <c r="GAB154" s="89"/>
      <c r="GAC154" s="89"/>
      <c r="GAD154" s="89"/>
      <c r="GAE154" s="89"/>
      <c r="GAF154" s="89"/>
      <c r="GAG154" s="89"/>
      <c r="GAH154" s="89"/>
      <c r="GAI154" s="89"/>
      <c r="GAJ154" s="89"/>
      <c r="GAK154" s="89"/>
      <c r="GAL154" s="89"/>
      <c r="GAM154" s="89"/>
      <c r="GAN154" s="89"/>
      <c r="GAO154" s="89"/>
      <c r="GAP154" s="89"/>
      <c r="GAQ154" s="89"/>
      <c r="GAR154" s="89"/>
      <c r="GAS154" s="89"/>
      <c r="GAT154" s="89"/>
      <c r="GAU154" s="89"/>
      <c r="GAV154" s="89"/>
      <c r="GAW154" s="89"/>
      <c r="GAX154" s="89"/>
      <c r="GAY154" s="89"/>
      <c r="GAZ154" s="89"/>
      <c r="GBA154" s="89"/>
      <c r="GBB154" s="89"/>
      <c r="GBC154" s="89"/>
      <c r="GBD154" s="89"/>
      <c r="GBE154" s="89"/>
      <c r="GBF154" s="89"/>
      <c r="GBG154" s="89"/>
      <c r="GBH154" s="89"/>
      <c r="GBI154" s="89"/>
      <c r="GBJ154" s="89"/>
      <c r="GBK154" s="89"/>
      <c r="GBL154" s="89"/>
      <c r="GBM154" s="89"/>
      <c r="GBN154" s="89"/>
      <c r="GBO154" s="89"/>
      <c r="GBP154" s="89"/>
      <c r="GBQ154" s="89"/>
      <c r="GBR154" s="89"/>
      <c r="GBS154" s="89"/>
      <c r="GBT154" s="89"/>
      <c r="GBU154" s="89"/>
      <c r="GBV154" s="89"/>
      <c r="GBW154" s="89"/>
      <c r="GBX154" s="89"/>
      <c r="GBY154" s="89"/>
      <c r="GBZ154" s="89"/>
      <c r="GCA154" s="89"/>
      <c r="GCB154" s="89"/>
      <c r="GCC154" s="89"/>
      <c r="GCD154" s="89"/>
      <c r="GCE154" s="89"/>
      <c r="GCF154" s="89"/>
      <c r="GCG154" s="89"/>
      <c r="GCH154" s="89"/>
      <c r="GCI154" s="89"/>
      <c r="GCJ154" s="89"/>
      <c r="GCK154" s="89"/>
      <c r="GCL154" s="89"/>
      <c r="GCM154" s="89"/>
      <c r="GCN154" s="89"/>
      <c r="GCO154" s="89"/>
      <c r="GCP154" s="89"/>
      <c r="GCQ154" s="89"/>
      <c r="GCR154" s="89"/>
      <c r="GCS154" s="89"/>
      <c r="GCT154" s="89"/>
      <c r="GCU154" s="89"/>
      <c r="GCV154" s="89"/>
      <c r="GCW154" s="89"/>
      <c r="GCX154" s="89"/>
      <c r="GCY154" s="89"/>
      <c r="GCZ154" s="89"/>
      <c r="GDA154" s="89"/>
      <c r="GDB154" s="89"/>
      <c r="GDC154" s="89"/>
      <c r="GDD154" s="89"/>
      <c r="GDE154" s="89"/>
      <c r="GDF154" s="89"/>
      <c r="GDG154" s="89"/>
      <c r="GDH154" s="89"/>
      <c r="GDI154" s="89"/>
      <c r="GDJ154" s="89"/>
      <c r="GDK154" s="89"/>
      <c r="GDL154" s="89"/>
      <c r="GDM154" s="89"/>
      <c r="GDN154" s="89"/>
      <c r="GDO154" s="89"/>
      <c r="GDP154" s="89"/>
      <c r="GDQ154" s="89"/>
      <c r="GDR154" s="89"/>
      <c r="GDS154" s="89"/>
      <c r="GDT154" s="89"/>
      <c r="GDU154" s="89"/>
      <c r="GDV154" s="89"/>
      <c r="GDW154" s="89"/>
      <c r="GDX154" s="89"/>
      <c r="GDY154" s="89"/>
      <c r="GDZ154" s="89"/>
      <c r="GEA154" s="89"/>
      <c r="GEB154" s="89"/>
      <c r="GEC154" s="89"/>
      <c r="GED154" s="89"/>
      <c r="GEE154" s="89"/>
      <c r="GEF154" s="89"/>
      <c r="GEG154" s="89"/>
      <c r="GEH154" s="89"/>
      <c r="GEI154" s="89"/>
      <c r="GEJ154" s="89"/>
      <c r="GEK154" s="89"/>
      <c r="GEL154" s="89"/>
      <c r="GEM154" s="89"/>
      <c r="GEN154" s="89"/>
      <c r="GEO154" s="89"/>
      <c r="GEP154" s="89"/>
      <c r="GEQ154" s="89"/>
      <c r="GER154" s="89"/>
      <c r="GES154" s="89"/>
      <c r="GET154" s="89"/>
      <c r="GEU154" s="89"/>
      <c r="GEV154" s="89"/>
      <c r="GEW154" s="89"/>
      <c r="GEX154" s="89"/>
      <c r="GEY154" s="89"/>
      <c r="GEZ154" s="89"/>
      <c r="GFA154" s="89"/>
      <c r="GFB154" s="89"/>
      <c r="GFC154" s="89"/>
      <c r="GFD154" s="89"/>
      <c r="GFE154" s="89"/>
      <c r="GFF154" s="89"/>
      <c r="GFG154" s="89"/>
      <c r="GFH154" s="89"/>
      <c r="GFI154" s="89"/>
      <c r="GFJ154" s="89"/>
      <c r="GFK154" s="89"/>
      <c r="GFL154" s="89"/>
      <c r="GFM154" s="89"/>
      <c r="GFN154" s="89"/>
      <c r="GFO154" s="89"/>
      <c r="GFP154" s="89"/>
      <c r="GFQ154" s="89"/>
      <c r="GFR154" s="89"/>
      <c r="GFS154" s="89"/>
      <c r="GFT154" s="89"/>
      <c r="GFU154" s="89"/>
      <c r="GFV154" s="89"/>
      <c r="GFW154" s="89"/>
      <c r="GFX154" s="89"/>
      <c r="GFY154" s="89"/>
      <c r="GFZ154" s="89"/>
      <c r="GGA154" s="89"/>
      <c r="GGB154" s="89"/>
      <c r="GGC154" s="89"/>
      <c r="GGD154" s="89"/>
      <c r="GGE154" s="89"/>
      <c r="GGF154" s="89"/>
      <c r="GGG154" s="89"/>
      <c r="GGH154" s="89"/>
      <c r="GGI154" s="89"/>
      <c r="GGJ154" s="89"/>
      <c r="GGK154" s="89"/>
      <c r="GGL154" s="89"/>
      <c r="GGM154" s="89"/>
      <c r="GGN154" s="89"/>
      <c r="GGO154" s="89"/>
      <c r="GGP154" s="89"/>
      <c r="GGQ154" s="89"/>
      <c r="GGR154" s="89"/>
      <c r="GGS154" s="89"/>
      <c r="GGT154" s="89"/>
      <c r="GGU154" s="89"/>
      <c r="GGV154" s="89"/>
      <c r="GGW154" s="89"/>
      <c r="GGX154" s="89"/>
      <c r="GGY154" s="89"/>
      <c r="GGZ154" s="89"/>
      <c r="GHA154" s="89"/>
      <c r="GHB154" s="89"/>
      <c r="GHC154" s="89"/>
      <c r="GHD154" s="89"/>
      <c r="GHE154" s="89"/>
      <c r="GHF154" s="89"/>
      <c r="GHG154" s="89"/>
      <c r="GHH154" s="89"/>
      <c r="GHI154" s="89"/>
      <c r="GHJ154" s="89"/>
      <c r="GHK154" s="89"/>
      <c r="GHL154" s="89"/>
      <c r="GHM154" s="89"/>
      <c r="GHN154" s="89"/>
      <c r="GHO154" s="89"/>
      <c r="GHP154" s="89"/>
      <c r="GHQ154" s="89"/>
      <c r="GHR154" s="89"/>
      <c r="GHS154" s="89"/>
      <c r="GHT154" s="89"/>
      <c r="GHU154" s="89"/>
      <c r="GHV154" s="89"/>
      <c r="GHW154" s="89"/>
      <c r="GHX154" s="89"/>
      <c r="GHY154" s="89"/>
      <c r="GHZ154" s="89"/>
      <c r="GIA154" s="89"/>
      <c r="GIB154" s="89"/>
      <c r="GIC154" s="89"/>
      <c r="GID154" s="89"/>
      <c r="GIE154" s="89"/>
      <c r="GIF154" s="89"/>
      <c r="GIG154" s="89"/>
      <c r="GIH154" s="89"/>
      <c r="GII154" s="89"/>
      <c r="GIJ154" s="89"/>
      <c r="GIK154" s="89"/>
      <c r="GIL154" s="89"/>
      <c r="GIM154" s="89"/>
      <c r="GIN154" s="89"/>
      <c r="GIO154" s="89"/>
      <c r="GIP154" s="89"/>
      <c r="GIQ154" s="89"/>
      <c r="GIR154" s="89"/>
      <c r="GIS154" s="89"/>
      <c r="GIT154" s="89"/>
      <c r="GIU154" s="89"/>
      <c r="GIV154" s="89"/>
      <c r="GIW154" s="89"/>
      <c r="GIX154" s="89"/>
      <c r="GIY154" s="89"/>
      <c r="GIZ154" s="89"/>
      <c r="GJA154" s="89"/>
      <c r="GJB154" s="89"/>
      <c r="GJC154" s="89"/>
      <c r="GJD154" s="89"/>
      <c r="GJE154" s="89"/>
      <c r="GJF154" s="89"/>
      <c r="GJG154" s="89"/>
      <c r="GJH154" s="89"/>
      <c r="GJI154" s="89"/>
      <c r="GJJ154" s="89"/>
      <c r="GJK154" s="89"/>
      <c r="GJL154" s="89"/>
      <c r="GJM154" s="89"/>
      <c r="GJN154" s="89"/>
      <c r="GJO154" s="89"/>
      <c r="GJP154" s="89"/>
      <c r="GJQ154" s="89"/>
      <c r="GJR154" s="89"/>
      <c r="GJS154" s="89"/>
      <c r="GJT154" s="89"/>
      <c r="GJU154" s="89"/>
      <c r="GJV154" s="89"/>
      <c r="GJW154" s="89"/>
      <c r="GJX154" s="89"/>
      <c r="GJY154" s="89"/>
      <c r="GJZ154" s="89"/>
      <c r="GKA154" s="89"/>
      <c r="GKB154" s="89"/>
      <c r="GKC154" s="89"/>
      <c r="GKD154" s="89"/>
      <c r="GKE154" s="89"/>
      <c r="GKF154" s="89"/>
      <c r="GKG154" s="89"/>
      <c r="GKH154" s="89"/>
      <c r="GKI154" s="89"/>
      <c r="GKJ154" s="89"/>
      <c r="GKK154" s="89"/>
      <c r="GKL154" s="89"/>
      <c r="GKM154" s="89"/>
      <c r="GKN154" s="89"/>
      <c r="GKO154" s="89"/>
      <c r="GKP154" s="89"/>
      <c r="GKQ154" s="89"/>
      <c r="GKR154" s="89"/>
      <c r="GKS154" s="89"/>
      <c r="GKT154" s="89"/>
      <c r="GKU154" s="89"/>
      <c r="GKV154" s="89"/>
      <c r="GKW154" s="89"/>
      <c r="GKX154" s="89"/>
      <c r="GKY154" s="89"/>
      <c r="GKZ154" s="89"/>
      <c r="GLA154" s="89"/>
      <c r="GLB154" s="89"/>
      <c r="GLC154" s="89"/>
      <c r="GLD154" s="89"/>
      <c r="GLE154" s="89"/>
      <c r="GLF154" s="89"/>
      <c r="GLG154" s="89"/>
      <c r="GLH154" s="89"/>
      <c r="GLI154" s="89"/>
      <c r="GLJ154" s="89"/>
      <c r="GLK154" s="89"/>
      <c r="GLL154" s="89"/>
      <c r="GLM154" s="89"/>
      <c r="GLN154" s="89"/>
      <c r="GLO154" s="89"/>
      <c r="GLP154" s="89"/>
      <c r="GLQ154" s="89"/>
      <c r="GLR154" s="89"/>
      <c r="GLS154" s="89"/>
      <c r="GLT154" s="89"/>
      <c r="GLU154" s="89"/>
      <c r="GLV154" s="89"/>
      <c r="GLW154" s="89"/>
      <c r="GLX154" s="89"/>
      <c r="GLY154" s="89"/>
      <c r="GLZ154" s="89"/>
      <c r="GMA154" s="89"/>
      <c r="GMB154" s="89"/>
      <c r="GMC154" s="89"/>
      <c r="GMD154" s="89"/>
      <c r="GME154" s="89"/>
      <c r="GMF154" s="89"/>
      <c r="GMG154" s="89"/>
      <c r="GMH154" s="89"/>
      <c r="GMI154" s="89"/>
      <c r="GMJ154" s="89"/>
      <c r="GMK154" s="89"/>
      <c r="GML154" s="89"/>
      <c r="GMM154" s="89"/>
      <c r="GMN154" s="89"/>
      <c r="GMO154" s="89"/>
      <c r="GMP154" s="89"/>
      <c r="GMQ154" s="89"/>
      <c r="GMR154" s="89"/>
      <c r="GMS154" s="89"/>
      <c r="GMT154" s="89"/>
      <c r="GMU154" s="89"/>
      <c r="GMV154" s="89"/>
      <c r="GMW154" s="89"/>
      <c r="GMX154" s="89"/>
      <c r="GMY154" s="89"/>
      <c r="GMZ154" s="89"/>
      <c r="GNA154" s="89"/>
      <c r="GNB154" s="89"/>
      <c r="GNC154" s="89"/>
      <c r="GND154" s="89"/>
      <c r="GNE154" s="89"/>
      <c r="GNF154" s="89"/>
      <c r="GNG154" s="89"/>
      <c r="GNH154" s="89"/>
      <c r="GNI154" s="89"/>
      <c r="GNJ154" s="89"/>
      <c r="GNK154" s="89"/>
      <c r="GNL154" s="89"/>
      <c r="GNM154" s="89"/>
      <c r="GNN154" s="89"/>
      <c r="GNO154" s="89"/>
      <c r="GNP154" s="89"/>
      <c r="GNQ154" s="89"/>
      <c r="GNR154" s="89"/>
      <c r="GNS154" s="89"/>
      <c r="GNT154" s="89"/>
      <c r="GNU154" s="89"/>
      <c r="GNV154" s="89"/>
      <c r="GNW154" s="89"/>
      <c r="GNX154" s="89"/>
      <c r="GNY154" s="89"/>
      <c r="GNZ154" s="89"/>
      <c r="GOA154" s="89"/>
      <c r="GOB154" s="89"/>
      <c r="GOC154" s="89"/>
      <c r="GOD154" s="89"/>
      <c r="GOE154" s="89"/>
      <c r="GOF154" s="89"/>
      <c r="GOG154" s="89"/>
      <c r="GOH154" s="89"/>
      <c r="GOI154" s="89"/>
      <c r="GOJ154" s="89"/>
      <c r="GOK154" s="89"/>
      <c r="GOL154" s="89"/>
      <c r="GOM154" s="89"/>
      <c r="GON154" s="89"/>
      <c r="GOO154" s="89"/>
      <c r="GOP154" s="89"/>
      <c r="GOQ154" s="89"/>
      <c r="GOR154" s="89"/>
      <c r="GOS154" s="89"/>
      <c r="GOT154" s="89"/>
      <c r="GOU154" s="89"/>
      <c r="GOV154" s="89"/>
      <c r="GOW154" s="89"/>
      <c r="GOX154" s="89"/>
      <c r="GOY154" s="89"/>
      <c r="GOZ154" s="89"/>
      <c r="GPA154" s="89"/>
      <c r="GPB154" s="89"/>
      <c r="GPC154" s="89"/>
      <c r="GPD154" s="89"/>
      <c r="GPE154" s="89"/>
      <c r="GPF154" s="89"/>
      <c r="GPG154" s="89"/>
      <c r="GPH154" s="89"/>
      <c r="GPI154" s="89"/>
      <c r="GPJ154" s="89"/>
      <c r="GPK154" s="89"/>
      <c r="GPL154" s="89"/>
      <c r="GPM154" s="89"/>
      <c r="GPN154" s="89"/>
      <c r="GPO154" s="89"/>
      <c r="GPP154" s="89"/>
      <c r="GPQ154" s="89"/>
      <c r="GPR154" s="89"/>
      <c r="GPS154" s="89"/>
      <c r="GPT154" s="89"/>
      <c r="GPU154" s="89"/>
      <c r="GPV154" s="89"/>
      <c r="GPW154" s="89"/>
      <c r="GPX154" s="89"/>
      <c r="GPY154" s="89"/>
      <c r="GPZ154" s="89"/>
      <c r="GQA154" s="89"/>
      <c r="GQB154" s="89"/>
      <c r="GQC154" s="89"/>
      <c r="GQD154" s="89"/>
      <c r="GQE154" s="89"/>
      <c r="GQF154" s="89"/>
      <c r="GQG154" s="89"/>
      <c r="GQH154" s="89"/>
      <c r="GQI154" s="89"/>
      <c r="GQJ154" s="89"/>
      <c r="GQK154" s="89"/>
      <c r="GQL154" s="89"/>
      <c r="GQM154" s="89"/>
      <c r="GQN154" s="89"/>
      <c r="GQO154" s="89"/>
      <c r="GQP154" s="89"/>
      <c r="GQQ154" s="89"/>
      <c r="GQR154" s="89"/>
      <c r="GQS154" s="89"/>
      <c r="GQT154" s="89"/>
      <c r="GQU154" s="89"/>
      <c r="GQV154" s="89"/>
      <c r="GQW154" s="89"/>
      <c r="GQX154" s="89"/>
      <c r="GQY154" s="89"/>
      <c r="GQZ154" s="89"/>
      <c r="GRA154" s="89"/>
      <c r="GRB154" s="89"/>
      <c r="GRC154" s="89"/>
      <c r="GRD154" s="89"/>
      <c r="GRE154" s="89"/>
      <c r="GRF154" s="89"/>
      <c r="GRG154" s="89"/>
      <c r="GRH154" s="89"/>
      <c r="GRI154" s="89"/>
      <c r="GRJ154" s="89"/>
      <c r="GRK154" s="89"/>
      <c r="GRL154" s="89"/>
      <c r="GRM154" s="89"/>
      <c r="GRN154" s="89"/>
      <c r="GRO154" s="89"/>
      <c r="GRP154" s="89"/>
      <c r="GRQ154" s="89"/>
      <c r="GRR154" s="89"/>
      <c r="GRS154" s="89"/>
      <c r="GRT154" s="89"/>
      <c r="GRU154" s="89"/>
      <c r="GRV154" s="89"/>
      <c r="GRW154" s="89"/>
      <c r="GRX154" s="89"/>
      <c r="GRY154" s="89"/>
      <c r="GRZ154" s="89"/>
      <c r="GSA154" s="89"/>
      <c r="GSB154" s="89"/>
      <c r="GSC154" s="89"/>
      <c r="GSD154" s="89"/>
      <c r="GSE154" s="89"/>
      <c r="GSF154" s="89"/>
      <c r="GSG154" s="89"/>
      <c r="GSH154" s="89"/>
      <c r="GSI154" s="89"/>
      <c r="GSJ154" s="89"/>
      <c r="GSK154" s="89"/>
      <c r="GSL154" s="89"/>
      <c r="GSM154" s="89"/>
      <c r="GSN154" s="89"/>
      <c r="GSO154" s="89"/>
      <c r="GSP154" s="89"/>
      <c r="GSQ154" s="89"/>
      <c r="GSR154" s="89"/>
      <c r="GSS154" s="89"/>
      <c r="GST154" s="89"/>
      <c r="GSU154" s="89"/>
      <c r="GSV154" s="89"/>
      <c r="GSW154" s="89"/>
      <c r="GSX154" s="89"/>
      <c r="GSY154" s="89"/>
      <c r="GSZ154" s="89"/>
      <c r="GTA154" s="89"/>
      <c r="GTB154" s="89"/>
      <c r="GTC154" s="89"/>
      <c r="GTD154" s="89"/>
      <c r="GTE154" s="89"/>
      <c r="GTF154" s="89"/>
      <c r="GTG154" s="89"/>
      <c r="GTH154" s="89"/>
      <c r="GTI154" s="89"/>
      <c r="GTJ154" s="89"/>
      <c r="GTK154" s="89"/>
      <c r="GTL154" s="89"/>
      <c r="GTM154" s="89"/>
      <c r="GTN154" s="89"/>
      <c r="GTO154" s="89"/>
      <c r="GTP154" s="89"/>
      <c r="GTQ154" s="89"/>
      <c r="GTR154" s="89"/>
      <c r="GTS154" s="89"/>
      <c r="GTT154" s="89"/>
      <c r="GTU154" s="89"/>
      <c r="GTV154" s="89"/>
      <c r="GTW154" s="89"/>
      <c r="GTX154" s="89"/>
      <c r="GTY154" s="89"/>
      <c r="GTZ154" s="89"/>
      <c r="GUA154" s="89"/>
      <c r="GUB154" s="89"/>
      <c r="GUC154" s="89"/>
      <c r="GUD154" s="89"/>
      <c r="GUE154" s="89"/>
      <c r="GUF154" s="89"/>
      <c r="GUG154" s="89"/>
      <c r="GUH154" s="89"/>
      <c r="GUI154" s="89"/>
      <c r="GUJ154" s="89"/>
      <c r="GUK154" s="89"/>
      <c r="GUL154" s="89"/>
      <c r="GUM154" s="89"/>
      <c r="GUN154" s="89"/>
      <c r="GUO154" s="89"/>
      <c r="GUP154" s="89"/>
      <c r="GUQ154" s="89"/>
      <c r="GUR154" s="89"/>
      <c r="GUS154" s="89"/>
      <c r="GUT154" s="89"/>
      <c r="GUU154" s="89"/>
      <c r="GUV154" s="89"/>
      <c r="GUW154" s="89"/>
      <c r="GUX154" s="89"/>
      <c r="GUY154" s="89"/>
      <c r="GUZ154" s="89"/>
      <c r="GVA154" s="89"/>
      <c r="GVB154" s="89"/>
      <c r="GVC154" s="89"/>
      <c r="GVD154" s="89"/>
      <c r="GVE154" s="89"/>
      <c r="GVF154" s="89"/>
      <c r="GVG154" s="89"/>
      <c r="GVH154" s="89"/>
      <c r="GVI154" s="89"/>
      <c r="GVJ154" s="89"/>
      <c r="GVK154" s="89"/>
      <c r="GVL154" s="89"/>
      <c r="GVM154" s="89"/>
      <c r="GVN154" s="89"/>
      <c r="GVO154" s="89"/>
      <c r="GVP154" s="89"/>
      <c r="GVQ154" s="89"/>
      <c r="GVR154" s="89"/>
      <c r="GVS154" s="89"/>
      <c r="GVT154" s="89"/>
      <c r="GVU154" s="89"/>
      <c r="GVV154" s="89"/>
      <c r="GVW154" s="89"/>
      <c r="GVX154" s="89"/>
      <c r="GVY154" s="89"/>
      <c r="GVZ154" s="89"/>
      <c r="GWA154" s="89"/>
      <c r="GWB154" s="89"/>
      <c r="GWC154" s="89"/>
      <c r="GWD154" s="89"/>
      <c r="GWE154" s="89"/>
      <c r="GWF154" s="89"/>
      <c r="GWG154" s="89"/>
      <c r="GWH154" s="89"/>
      <c r="GWI154" s="89"/>
      <c r="GWJ154" s="89"/>
      <c r="GWK154" s="89"/>
      <c r="GWL154" s="89"/>
      <c r="GWM154" s="89"/>
      <c r="GWN154" s="89"/>
      <c r="GWO154" s="89"/>
      <c r="GWP154" s="89"/>
      <c r="GWQ154" s="89"/>
      <c r="GWR154" s="89"/>
      <c r="GWS154" s="89"/>
      <c r="GWT154" s="89"/>
      <c r="GWU154" s="89"/>
      <c r="GWV154" s="89"/>
      <c r="GWW154" s="89"/>
      <c r="GWX154" s="89"/>
      <c r="GWY154" s="89"/>
      <c r="GWZ154" s="89"/>
      <c r="GXA154" s="89"/>
      <c r="GXB154" s="89"/>
      <c r="GXC154" s="89"/>
      <c r="GXD154" s="89"/>
      <c r="GXE154" s="89"/>
      <c r="GXF154" s="89"/>
      <c r="GXG154" s="89"/>
      <c r="GXH154" s="89"/>
      <c r="GXI154" s="89"/>
      <c r="GXJ154" s="89"/>
      <c r="GXK154" s="89"/>
      <c r="GXL154" s="89"/>
      <c r="GXM154" s="89"/>
      <c r="GXN154" s="89"/>
      <c r="GXO154" s="89"/>
      <c r="GXP154" s="89"/>
      <c r="GXQ154" s="89"/>
      <c r="GXR154" s="89"/>
      <c r="GXS154" s="89"/>
      <c r="GXT154" s="89"/>
      <c r="GXU154" s="89"/>
      <c r="GXV154" s="89"/>
      <c r="GXW154" s="89"/>
      <c r="GXX154" s="89"/>
      <c r="GXY154" s="89"/>
      <c r="GXZ154" s="89"/>
      <c r="GYA154" s="89"/>
      <c r="GYB154" s="89"/>
      <c r="GYC154" s="89"/>
      <c r="GYD154" s="89"/>
      <c r="GYE154" s="89"/>
      <c r="GYF154" s="89"/>
      <c r="GYG154" s="89"/>
      <c r="GYH154" s="89"/>
      <c r="GYI154" s="89"/>
      <c r="GYJ154" s="89"/>
      <c r="GYK154" s="89"/>
      <c r="GYL154" s="89"/>
      <c r="GYM154" s="89"/>
      <c r="GYN154" s="89"/>
      <c r="GYO154" s="89"/>
      <c r="GYP154" s="89"/>
      <c r="GYQ154" s="89"/>
      <c r="GYR154" s="89"/>
      <c r="GYS154" s="89"/>
      <c r="GYT154" s="89"/>
      <c r="GYU154" s="89"/>
      <c r="GYV154" s="89"/>
      <c r="GYW154" s="89"/>
      <c r="GYX154" s="89"/>
      <c r="GYY154" s="89"/>
      <c r="GYZ154" s="89"/>
      <c r="GZA154" s="89"/>
      <c r="GZB154" s="89"/>
      <c r="GZC154" s="89"/>
      <c r="GZD154" s="89"/>
      <c r="GZE154" s="89"/>
      <c r="GZF154" s="89"/>
      <c r="GZG154" s="89"/>
      <c r="GZH154" s="89"/>
      <c r="GZI154" s="89"/>
      <c r="GZJ154" s="89"/>
      <c r="GZK154" s="89"/>
      <c r="GZL154" s="89"/>
      <c r="GZM154" s="89"/>
      <c r="GZN154" s="89"/>
      <c r="GZO154" s="89"/>
      <c r="GZP154" s="89"/>
      <c r="GZQ154" s="89"/>
      <c r="GZR154" s="89"/>
      <c r="GZS154" s="89"/>
      <c r="GZT154" s="89"/>
      <c r="GZU154" s="89"/>
      <c r="GZV154" s="89"/>
      <c r="GZW154" s="89"/>
      <c r="GZX154" s="89"/>
      <c r="GZY154" s="89"/>
      <c r="GZZ154" s="89"/>
      <c r="HAA154" s="89"/>
      <c r="HAB154" s="89"/>
      <c r="HAC154" s="89"/>
      <c r="HAD154" s="89"/>
      <c r="HAE154" s="89"/>
      <c r="HAF154" s="89"/>
      <c r="HAG154" s="89"/>
      <c r="HAH154" s="89"/>
      <c r="HAI154" s="89"/>
      <c r="HAJ154" s="89"/>
      <c r="HAK154" s="89"/>
      <c r="HAL154" s="89"/>
      <c r="HAM154" s="89"/>
      <c r="HAN154" s="89"/>
      <c r="HAO154" s="89"/>
      <c r="HAP154" s="89"/>
      <c r="HAQ154" s="89"/>
      <c r="HAR154" s="89"/>
      <c r="HAS154" s="89"/>
      <c r="HAT154" s="89"/>
      <c r="HAU154" s="89"/>
      <c r="HAV154" s="89"/>
      <c r="HAW154" s="89"/>
      <c r="HAX154" s="89"/>
      <c r="HAY154" s="89"/>
      <c r="HAZ154" s="89"/>
      <c r="HBA154" s="89"/>
      <c r="HBB154" s="89"/>
      <c r="HBC154" s="89"/>
      <c r="HBD154" s="89"/>
      <c r="HBE154" s="89"/>
      <c r="HBF154" s="89"/>
      <c r="HBG154" s="89"/>
      <c r="HBH154" s="89"/>
      <c r="HBI154" s="89"/>
      <c r="HBJ154" s="89"/>
      <c r="HBK154" s="89"/>
      <c r="HBL154" s="89"/>
      <c r="HBM154" s="89"/>
      <c r="HBN154" s="89"/>
      <c r="HBO154" s="89"/>
      <c r="HBP154" s="89"/>
      <c r="HBQ154" s="89"/>
      <c r="HBR154" s="89"/>
      <c r="HBS154" s="89"/>
      <c r="HBT154" s="89"/>
      <c r="HBU154" s="89"/>
      <c r="HBV154" s="89"/>
      <c r="HBW154" s="89"/>
      <c r="HBX154" s="89"/>
      <c r="HBY154" s="89"/>
      <c r="HBZ154" s="89"/>
      <c r="HCA154" s="89"/>
      <c r="HCB154" s="89"/>
      <c r="HCC154" s="89"/>
      <c r="HCD154" s="89"/>
      <c r="HCE154" s="89"/>
      <c r="HCF154" s="89"/>
      <c r="HCG154" s="89"/>
      <c r="HCH154" s="89"/>
      <c r="HCI154" s="89"/>
      <c r="HCJ154" s="89"/>
      <c r="HCK154" s="89"/>
      <c r="HCL154" s="89"/>
      <c r="HCM154" s="89"/>
      <c r="HCN154" s="89"/>
      <c r="HCO154" s="89"/>
      <c r="HCP154" s="89"/>
      <c r="HCQ154" s="89"/>
      <c r="HCR154" s="89"/>
      <c r="HCS154" s="89"/>
      <c r="HCT154" s="89"/>
      <c r="HCU154" s="89"/>
      <c r="HCV154" s="89"/>
      <c r="HCW154" s="89"/>
      <c r="HCX154" s="89"/>
      <c r="HCY154" s="89"/>
      <c r="HCZ154" s="89"/>
      <c r="HDA154" s="89"/>
      <c r="HDB154" s="89"/>
      <c r="HDC154" s="89"/>
      <c r="HDD154" s="89"/>
      <c r="HDE154" s="89"/>
      <c r="HDF154" s="89"/>
      <c r="HDG154" s="89"/>
      <c r="HDH154" s="89"/>
      <c r="HDI154" s="89"/>
      <c r="HDJ154" s="89"/>
      <c r="HDK154" s="89"/>
      <c r="HDL154" s="89"/>
      <c r="HDM154" s="89"/>
      <c r="HDN154" s="89"/>
      <c r="HDO154" s="89"/>
      <c r="HDP154" s="89"/>
      <c r="HDQ154" s="89"/>
      <c r="HDR154" s="89"/>
      <c r="HDS154" s="89"/>
      <c r="HDT154" s="89"/>
      <c r="HDU154" s="89"/>
      <c r="HDV154" s="89"/>
      <c r="HDW154" s="89"/>
      <c r="HDX154" s="89"/>
      <c r="HDY154" s="89"/>
      <c r="HDZ154" s="89"/>
      <c r="HEA154" s="89"/>
      <c r="HEB154" s="89"/>
      <c r="HEC154" s="89"/>
      <c r="HED154" s="89"/>
      <c r="HEE154" s="89"/>
      <c r="HEF154" s="89"/>
      <c r="HEG154" s="89"/>
      <c r="HEH154" s="89"/>
      <c r="HEI154" s="89"/>
      <c r="HEJ154" s="89"/>
      <c r="HEK154" s="89"/>
      <c r="HEL154" s="89"/>
      <c r="HEM154" s="89"/>
      <c r="HEN154" s="89"/>
      <c r="HEO154" s="89"/>
      <c r="HEP154" s="89"/>
      <c r="HEQ154" s="89"/>
      <c r="HER154" s="89"/>
      <c r="HES154" s="89"/>
      <c r="HET154" s="89"/>
      <c r="HEU154" s="89"/>
      <c r="HEV154" s="89"/>
      <c r="HEW154" s="89"/>
      <c r="HEX154" s="89"/>
      <c r="HEY154" s="89"/>
      <c r="HEZ154" s="89"/>
      <c r="HFA154" s="89"/>
      <c r="HFB154" s="89"/>
      <c r="HFC154" s="89"/>
      <c r="HFD154" s="89"/>
      <c r="HFE154" s="89"/>
      <c r="HFF154" s="89"/>
      <c r="HFG154" s="89"/>
      <c r="HFH154" s="89"/>
      <c r="HFI154" s="89"/>
      <c r="HFJ154" s="89"/>
      <c r="HFK154" s="89"/>
      <c r="HFL154" s="89"/>
      <c r="HFM154" s="89"/>
      <c r="HFN154" s="89"/>
      <c r="HFO154" s="89"/>
      <c r="HFP154" s="89"/>
      <c r="HFQ154" s="89"/>
      <c r="HFR154" s="89"/>
      <c r="HFS154" s="89"/>
      <c r="HFT154" s="89"/>
      <c r="HFU154" s="89"/>
      <c r="HFV154" s="89"/>
      <c r="HFW154" s="89"/>
      <c r="HFX154" s="89"/>
      <c r="HFY154" s="89"/>
      <c r="HFZ154" s="89"/>
      <c r="HGA154" s="89"/>
      <c r="HGB154" s="89"/>
      <c r="HGC154" s="89"/>
      <c r="HGD154" s="89"/>
      <c r="HGE154" s="89"/>
      <c r="HGF154" s="89"/>
      <c r="HGG154" s="89"/>
      <c r="HGH154" s="89"/>
      <c r="HGI154" s="89"/>
      <c r="HGJ154" s="89"/>
      <c r="HGK154" s="89"/>
      <c r="HGL154" s="89"/>
      <c r="HGM154" s="89"/>
      <c r="HGN154" s="89"/>
      <c r="HGO154" s="89"/>
      <c r="HGP154" s="89"/>
      <c r="HGQ154" s="89"/>
      <c r="HGR154" s="89"/>
      <c r="HGS154" s="89"/>
      <c r="HGT154" s="89"/>
      <c r="HGU154" s="89"/>
      <c r="HGV154" s="89"/>
      <c r="HGW154" s="89"/>
      <c r="HGX154" s="89"/>
      <c r="HGY154" s="89"/>
      <c r="HGZ154" s="89"/>
      <c r="HHA154" s="89"/>
      <c r="HHB154" s="89"/>
      <c r="HHC154" s="89"/>
      <c r="HHD154" s="89"/>
      <c r="HHE154" s="89"/>
      <c r="HHF154" s="89"/>
      <c r="HHG154" s="89"/>
      <c r="HHH154" s="89"/>
      <c r="HHI154" s="89"/>
      <c r="HHJ154" s="89"/>
      <c r="HHK154" s="89"/>
      <c r="HHL154" s="89"/>
      <c r="HHM154" s="89"/>
      <c r="HHN154" s="89"/>
      <c r="HHO154" s="89"/>
      <c r="HHP154" s="89"/>
      <c r="HHQ154" s="89"/>
      <c r="HHR154" s="89"/>
      <c r="HHS154" s="89"/>
      <c r="HHT154" s="89"/>
      <c r="HHU154" s="89"/>
      <c r="HHV154" s="89"/>
      <c r="HHW154" s="89"/>
      <c r="HHX154" s="89"/>
      <c r="HHY154" s="89"/>
      <c r="HHZ154" s="89"/>
      <c r="HIA154" s="89"/>
      <c r="HIB154" s="89"/>
      <c r="HIC154" s="89"/>
      <c r="HID154" s="89"/>
      <c r="HIE154" s="89"/>
      <c r="HIF154" s="89"/>
      <c r="HIG154" s="89"/>
      <c r="HIH154" s="89"/>
      <c r="HII154" s="89"/>
      <c r="HIJ154" s="89"/>
      <c r="HIK154" s="89"/>
      <c r="HIL154" s="89"/>
      <c r="HIM154" s="89"/>
      <c r="HIN154" s="89"/>
      <c r="HIO154" s="89"/>
      <c r="HIP154" s="89"/>
      <c r="HIQ154" s="89"/>
      <c r="HIR154" s="89"/>
      <c r="HIS154" s="89"/>
      <c r="HIT154" s="89"/>
      <c r="HIU154" s="89"/>
      <c r="HIV154" s="89"/>
      <c r="HIW154" s="89"/>
      <c r="HIX154" s="89"/>
      <c r="HIY154" s="89"/>
      <c r="HIZ154" s="89"/>
      <c r="HJA154" s="89"/>
      <c r="HJB154" s="89"/>
      <c r="HJC154" s="89"/>
      <c r="HJD154" s="89"/>
      <c r="HJE154" s="89"/>
      <c r="HJF154" s="89"/>
      <c r="HJG154" s="89"/>
      <c r="HJH154" s="89"/>
      <c r="HJI154" s="89"/>
      <c r="HJJ154" s="89"/>
      <c r="HJK154" s="89"/>
      <c r="HJL154" s="89"/>
      <c r="HJM154" s="89"/>
      <c r="HJN154" s="89"/>
      <c r="HJO154" s="89"/>
      <c r="HJP154" s="89"/>
      <c r="HJQ154" s="89"/>
      <c r="HJR154" s="89"/>
      <c r="HJS154" s="89"/>
      <c r="HJT154" s="89"/>
      <c r="HJU154" s="89"/>
      <c r="HJV154" s="89"/>
      <c r="HJW154" s="89"/>
      <c r="HJX154" s="89"/>
      <c r="HJY154" s="89"/>
      <c r="HJZ154" s="89"/>
      <c r="HKA154" s="89"/>
      <c r="HKB154" s="89"/>
      <c r="HKC154" s="89"/>
      <c r="HKD154" s="89"/>
      <c r="HKE154" s="89"/>
      <c r="HKF154" s="89"/>
      <c r="HKG154" s="89"/>
      <c r="HKH154" s="89"/>
      <c r="HKI154" s="89"/>
      <c r="HKJ154" s="89"/>
      <c r="HKK154" s="89"/>
      <c r="HKL154" s="89"/>
      <c r="HKM154" s="89"/>
      <c r="HKN154" s="89"/>
      <c r="HKO154" s="89"/>
      <c r="HKP154" s="89"/>
      <c r="HKQ154" s="89"/>
      <c r="HKR154" s="89"/>
      <c r="HKS154" s="89"/>
      <c r="HKT154" s="89"/>
      <c r="HKU154" s="89"/>
      <c r="HKV154" s="89"/>
      <c r="HKW154" s="89"/>
      <c r="HKX154" s="89"/>
      <c r="HKY154" s="89"/>
      <c r="HKZ154" s="89"/>
      <c r="HLA154" s="89"/>
      <c r="HLB154" s="89"/>
      <c r="HLC154" s="89"/>
      <c r="HLD154" s="89"/>
      <c r="HLE154" s="89"/>
      <c r="HLF154" s="89"/>
      <c r="HLG154" s="89"/>
      <c r="HLH154" s="89"/>
      <c r="HLI154" s="89"/>
      <c r="HLJ154" s="89"/>
      <c r="HLK154" s="89"/>
      <c r="HLL154" s="89"/>
      <c r="HLM154" s="89"/>
      <c r="HLN154" s="89"/>
      <c r="HLO154" s="89"/>
      <c r="HLP154" s="89"/>
      <c r="HLQ154" s="89"/>
      <c r="HLR154" s="89"/>
      <c r="HLS154" s="89"/>
      <c r="HLT154" s="89"/>
      <c r="HLU154" s="89"/>
      <c r="HLV154" s="89"/>
      <c r="HLW154" s="89"/>
      <c r="HLX154" s="89"/>
      <c r="HLY154" s="89"/>
      <c r="HLZ154" s="89"/>
      <c r="HMA154" s="89"/>
      <c r="HMB154" s="89"/>
      <c r="HMC154" s="89"/>
      <c r="HMD154" s="89"/>
      <c r="HME154" s="89"/>
      <c r="HMF154" s="89"/>
      <c r="HMG154" s="89"/>
      <c r="HMH154" s="89"/>
      <c r="HMI154" s="89"/>
      <c r="HMJ154" s="89"/>
      <c r="HMK154" s="89"/>
      <c r="HML154" s="89"/>
      <c r="HMM154" s="89"/>
      <c r="HMN154" s="89"/>
      <c r="HMO154" s="89"/>
      <c r="HMP154" s="89"/>
      <c r="HMQ154" s="89"/>
      <c r="HMR154" s="89"/>
      <c r="HMS154" s="89"/>
      <c r="HMT154" s="89"/>
      <c r="HMU154" s="89"/>
      <c r="HMV154" s="89"/>
      <c r="HMW154" s="89"/>
      <c r="HMX154" s="89"/>
      <c r="HMY154" s="89"/>
      <c r="HMZ154" s="89"/>
      <c r="HNA154" s="89"/>
      <c r="HNB154" s="89"/>
      <c r="HNC154" s="89"/>
      <c r="HND154" s="89"/>
      <c r="HNE154" s="89"/>
      <c r="HNF154" s="89"/>
      <c r="HNG154" s="89"/>
      <c r="HNH154" s="89"/>
      <c r="HNI154" s="89"/>
      <c r="HNJ154" s="89"/>
      <c r="HNK154" s="89"/>
      <c r="HNL154" s="89"/>
      <c r="HNM154" s="89"/>
      <c r="HNN154" s="89"/>
      <c r="HNO154" s="89"/>
      <c r="HNP154" s="89"/>
      <c r="HNQ154" s="89"/>
      <c r="HNR154" s="89"/>
      <c r="HNS154" s="89"/>
      <c r="HNT154" s="89"/>
      <c r="HNU154" s="89"/>
      <c r="HNV154" s="89"/>
      <c r="HNW154" s="89"/>
      <c r="HNX154" s="89"/>
      <c r="HNY154" s="89"/>
      <c r="HNZ154" s="89"/>
      <c r="HOA154" s="89"/>
      <c r="HOB154" s="89"/>
      <c r="HOC154" s="89"/>
      <c r="HOD154" s="89"/>
      <c r="HOE154" s="89"/>
      <c r="HOF154" s="89"/>
      <c r="HOG154" s="89"/>
      <c r="HOH154" s="89"/>
      <c r="HOI154" s="89"/>
      <c r="HOJ154" s="89"/>
      <c r="HOK154" s="89"/>
      <c r="HOL154" s="89"/>
      <c r="HOM154" s="89"/>
      <c r="HON154" s="89"/>
      <c r="HOO154" s="89"/>
      <c r="HOP154" s="89"/>
      <c r="HOQ154" s="89"/>
      <c r="HOR154" s="89"/>
      <c r="HOS154" s="89"/>
      <c r="HOT154" s="89"/>
      <c r="HOU154" s="89"/>
      <c r="HOV154" s="89"/>
      <c r="HOW154" s="89"/>
      <c r="HOX154" s="89"/>
      <c r="HOY154" s="89"/>
      <c r="HOZ154" s="89"/>
      <c r="HPA154" s="89"/>
      <c r="HPB154" s="89"/>
      <c r="HPC154" s="89"/>
      <c r="HPD154" s="89"/>
      <c r="HPE154" s="89"/>
      <c r="HPF154" s="89"/>
      <c r="HPG154" s="89"/>
      <c r="HPH154" s="89"/>
      <c r="HPI154" s="89"/>
      <c r="HPJ154" s="89"/>
      <c r="HPK154" s="89"/>
      <c r="HPL154" s="89"/>
      <c r="HPM154" s="89"/>
      <c r="HPN154" s="89"/>
      <c r="HPO154" s="89"/>
      <c r="HPP154" s="89"/>
      <c r="HPQ154" s="89"/>
      <c r="HPR154" s="89"/>
      <c r="HPS154" s="89"/>
      <c r="HPT154" s="89"/>
      <c r="HPU154" s="89"/>
      <c r="HPV154" s="89"/>
      <c r="HPW154" s="89"/>
      <c r="HPX154" s="89"/>
      <c r="HPY154" s="89"/>
      <c r="HPZ154" s="89"/>
      <c r="HQA154" s="89"/>
      <c r="HQB154" s="89"/>
      <c r="HQC154" s="89"/>
      <c r="HQD154" s="89"/>
      <c r="HQE154" s="89"/>
      <c r="HQF154" s="89"/>
      <c r="HQG154" s="89"/>
      <c r="HQH154" s="89"/>
      <c r="HQI154" s="89"/>
      <c r="HQJ154" s="89"/>
      <c r="HQK154" s="89"/>
      <c r="HQL154" s="89"/>
      <c r="HQM154" s="89"/>
      <c r="HQN154" s="89"/>
      <c r="HQO154" s="89"/>
      <c r="HQP154" s="89"/>
      <c r="HQQ154" s="89"/>
      <c r="HQR154" s="89"/>
      <c r="HQS154" s="89"/>
      <c r="HQT154" s="89"/>
      <c r="HQU154" s="89"/>
      <c r="HQV154" s="89"/>
      <c r="HQW154" s="89"/>
      <c r="HQX154" s="89"/>
      <c r="HQY154" s="89"/>
      <c r="HQZ154" s="89"/>
      <c r="HRA154" s="89"/>
      <c r="HRB154" s="89"/>
      <c r="HRC154" s="89"/>
      <c r="HRD154" s="89"/>
      <c r="HRE154" s="89"/>
      <c r="HRF154" s="89"/>
      <c r="HRG154" s="89"/>
      <c r="HRH154" s="89"/>
      <c r="HRI154" s="89"/>
      <c r="HRJ154" s="89"/>
      <c r="HRK154" s="89"/>
      <c r="HRL154" s="89"/>
      <c r="HRM154" s="89"/>
      <c r="HRN154" s="89"/>
      <c r="HRO154" s="89"/>
      <c r="HRP154" s="89"/>
      <c r="HRQ154" s="89"/>
      <c r="HRR154" s="89"/>
      <c r="HRS154" s="89"/>
      <c r="HRT154" s="89"/>
      <c r="HRU154" s="89"/>
      <c r="HRV154" s="89"/>
      <c r="HRW154" s="89"/>
      <c r="HRX154" s="89"/>
      <c r="HRY154" s="89"/>
      <c r="HRZ154" s="89"/>
      <c r="HSA154" s="89"/>
      <c r="HSB154" s="89"/>
      <c r="HSC154" s="89"/>
      <c r="HSD154" s="89"/>
      <c r="HSE154" s="89"/>
      <c r="HSF154" s="89"/>
      <c r="HSG154" s="89"/>
      <c r="HSH154" s="89"/>
      <c r="HSI154" s="89"/>
      <c r="HSJ154" s="89"/>
      <c r="HSK154" s="89"/>
      <c r="HSL154" s="89"/>
      <c r="HSM154" s="89"/>
      <c r="HSN154" s="89"/>
      <c r="HSO154" s="89"/>
      <c r="HSP154" s="89"/>
      <c r="HSQ154" s="89"/>
      <c r="HSR154" s="89"/>
      <c r="HSS154" s="89"/>
      <c r="HST154" s="89"/>
      <c r="HSU154" s="89"/>
      <c r="HSV154" s="89"/>
      <c r="HSW154" s="89"/>
      <c r="HSX154" s="89"/>
      <c r="HSY154" s="89"/>
      <c r="HSZ154" s="89"/>
      <c r="HTA154" s="89"/>
      <c r="HTB154" s="89"/>
      <c r="HTC154" s="89"/>
      <c r="HTD154" s="89"/>
      <c r="HTE154" s="89"/>
      <c r="HTF154" s="89"/>
      <c r="HTG154" s="89"/>
      <c r="HTH154" s="89"/>
      <c r="HTI154" s="89"/>
      <c r="HTJ154" s="89"/>
      <c r="HTK154" s="89"/>
      <c r="HTL154" s="89"/>
      <c r="HTM154" s="89"/>
      <c r="HTN154" s="89"/>
      <c r="HTO154" s="89"/>
      <c r="HTP154" s="89"/>
      <c r="HTQ154" s="89"/>
      <c r="HTR154" s="89"/>
      <c r="HTS154" s="89"/>
      <c r="HTT154" s="89"/>
      <c r="HTU154" s="89"/>
      <c r="HTV154" s="89"/>
      <c r="HTW154" s="89"/>
      <c r="HTX154" s="89"/>
      <c r="HTY154" s="89"/>
      <c r="HTZ154" s="89"/>
      <c r="HUA154" s="89"/>
      <c r="HUB154" s="89"/>
      <c r="HUC154" s="89"/>
      <c r="HUD154" s="89"/>
      <c r="HUE154" s="89"/>
      <c r="HUF154" s="89"/>
      <c r="HUG154" s="89"/>
      <c r="HUH154" s="89"/>
      <c r="HUI154" s="89"/>
      <c r="HUJ154" s="89"/>
      <c r="HUK154" s="89"/>
      <c r="HUL154" s="89"/>
      <c r="HUM154" s="89"/>
      <c r="HUN154" s="89"/>
      <c r="HUO154" s="89"/>
      <c r="HUP154" s="89"/>
      <c r="HUQ154" s="89"/>
      <c r="HUR154" s="89"/>
      <c r="HUS154" s="89"/>
      <c r="HUT154" s="89"/>
      <c r="HUU154" s="89"/>
      <c r="HUV154" s="89"/>
      <c r="HUW154" s="89"/>
      <c r="HUX154" s="89"/>
      <c r="HUY154" s="89"/>
      <c r="HUZ154" s="89"/>
      <c r="HVA154" s="89"/>
      <c r="HVB154" s="89"/>
      <c r="HVC154" s="89"/>
      <c r="HVD154" s="89"/>
      <c r="HVE154" s="89"/>
      <c r="HVF154" s="89"/>
      <c r="HVG154" s="89"/>
      <c r="HVH154" s="89"/>
      <c r="HVI154" s="89"/>
      <c r="HVJ154" s="89"/>
      <c r="HVK154" s="89"/>
      <c r="HVL154" s="89"/>
      <c r="HVM154" s="89"/>
      <c r="HVN154" s="89"/>
      <c r="HVO154" s="89"/>
      <c r="HVP154" s="89"/>
      <c r="HVQ154" s="89"/>
      <c r="HVR154" s="89"/>
      <c r="HVS154" s="89"/>
      <c r="HVT154" s="89"/>
      <c r="HVU154" s="89"/>
      <c r="HVV154" s="89"/>
      <c r="HVW154" s="89"/>
      <c r="HVX154" s="89"/>
      <c r="HVY154" s="89"/>
      <c r="HVZ154" s="89"/>
      <c r="HWA154" s="89"/>
      <c r="HWB154" s="89"/>
      <c r="HWC154" s="89"/>
      <c r="HWD154" s="89"/>
      <c r="HWE154" s="89"/>
      <c r="HWF154" s="89"/>
      <c r="HWG154" s="89"/>
      <c r="HWH154" s="89"/>
      <c r="HWI154" s="89"/>
      <c r="HWJ154" s="89"/>
      <c r="HWK154" s="89"/>
      <c r="HWL154" s="89"/>
      <c r="HWM154" s="89"/>
      <c r="HWN154" s="89"/>
      <c r="HWO154" s="89"/>
      <c r="HWP154" s="89"/>
      <c r="HWQ154" s="89"/>
      <c r="HWR154" s="89"/>
      <c r="HWS154" s="89"/>
      <c r="HWT154" s="89"/>
      <c r="HWU154" s="89"/>
      <c r="HWV154" s="89"/>
      <c r="HWW154" s="89"/>
      <c r="HWX154" s="89"/>
      <c r="HWY154" s="89"/>
      <c r="HWZ154" s="89"/>
      <c r="HXA154" s="89"/>
      <c r="HXB154" s="89"/>
      <c r="HXC154" s="89"/>
      <c r="HXD154" s="89"/>
      <c r="HXE154" s="89"/>
      <c r="HXF154" s="89"/>
      <c r="HXG154" s="89"/>
      <c r="HXH154" s="89"/>
      <c r="HXI154" s="89"/>
      <c r="HXJ154" s="89"/>
      <c r="HXK154" s="89"/>
      <c r="HXL154" s="89"/>
      <c r="HXM154" s="89"/>
      <c r="HXN154" s="89"/>
      <c r="HXO154" s="89"/>
      <c r="HXP154" s="89"/>
      <c r="HXQ154" s="89"/>
      <c r="HXR154" s="89"/>
      <c r="HXS154" s="89"/>
      <c r="HXT154" s="89"/>
      <c r="HXU154" s="89"/>
      <c r="HXV154" s="89"/>
      <c r="HXW154" s="89"/>
      <c r="HXX154" s="89"/>
      <c r="HXY154" s="89"/>
      <c r="HXZ154" s="89"/>
      <c r="HYA154" s="89"/>
      <c r="HYB154" s="89"/>
      <c r="HYC154" s="89"/>
      <c r="HYD154" s="89"/>
      <c r="HYE154" s="89"/>
      <c r="HYF154" s="89"/>
      <c r="HYG154" s="89"/>
      <c r="HYH154" s="89"/>
      <c r="HYI154" s="89"/>
      <c r="HYJ154" s="89"/>
      <c r="HYK154" s="89"/>
      <c r="HYL154" s="89"/>
      <c r="HYM154" s="89"/>
      <c r="HYN154" s="89"/>
      <c r="HYO154" s="89"/>
      <c r="HYP154" s="89"/>
      <c r="HYQ154" s="89"/>
      <c r="HYR154" s="89"/>
      <c r="HYS154" s="89"/>
      <c r="HYT154" s="89"/>
      <c r="HYU154" s="89"/>
      <c r="HYV154" s="89"/>
      <c r="HYW154" s="89"/>
      <c r="HYX154" s="89"/>
      <c r="HYY154" s="89"/>
      <c r="HYZ154" s="89"/>
      <c r="HZA154" s="89"/>
      <c r="HZB154" s="89"/>
      <c r="HZC154" s="89"/>
      <c r="HZD154" s="89"/>
      <c r="HZE154" s="89"/>
      <c r="HZF154" s="89"/>
      <c r="HZG154" s="89"/>
      <c r="HZH154" s="89"/>
      <c r="HZI154" s="89"/>
      <c r="HZJ154" s="89"/>
      <c r="HZK154" s="89"/>
      <c r="HZL154" s="89"/>
      <c r="HZM154" s="89"/>
      <c r="HZN154" s="89"/>
      <c r="HZO154" s="89"/>
      <c r="HZP154" s="89"/>
      <c r="HZQ154" s="89"/>
      <c r="HZR154" s="89"/>
      <c r="HZS154" s="89"/>
      <c r="HZT154" s="89"/>
      <c r="HZU154" s="89"/>
      <c r="HZV154" s="89"/>
      <c r="HZW154" s="89"/>
      <c r="HZX154" s="89"/>
      <c r="HZY154" s="89"/>
      <c r="HZZ154" s="89"/>
      <c r="IAA154" s="89"/>
      <c r="IAB154" s="89"/>
      <c r="IAC154" s="89"/>
      <c r="IAD154" s="89"/>
      <c r="IAE154" s="89"/>
      <c r="IAF154" s="89"/>
      <c r="IAG154" s="89"/>
      <c r="IAH154" s="89"/>
      <c r="IAI154" s="89"/>
      <c r="IAJ154" s="89"/>
      <c r="IAK154" s="89"/>
      <c r="IAL154" s="89"/>
      <c r="IAM154" s="89"/>
      <c r="IAN154" s="89"/>
      <c r="IAO154" s="89"/>
      <c r="IAP154" s="89"/>
      <c r="IAQ154" s="89"/>
      <c r="IAR154" s="89"/>
      <c r="IAS154" s="89"/>
      <c r="IAT154" s="89"/>
      <c r="IAU154" s="89"/>
      <c r="IAV154" s="89"/>
      <c r="IAW154" s="89"/>
      <c r="IAX154" s="89"/>
      <c r="IAY154" s="89"/>
      <c r="IAZ154" s="89"/>
      <c r="IBA154" s="89"/>
      <c r="IBB154" s="89"/>
      <c r="IBC154" s="89"/>
      <c r="IBD154" s="89"/>
      <c r="IBE154" s="89"/>
      <c r="IBF154" s="89"/>
      <c r="IBG154" s="89"/>
      <c r="IBH154" s="89"/>
      <c r="IBI154" s="89"/>
      <c r="IBJ154" s="89"/>
      <c r="IBK154" s="89"/>
      <c r="IBL154" s="89"/>
      <c r="IBM154" s="89"/>
      <c r="IBN154" s="89"/>
      <c r="IBO154" s="89"/>
      <c r="IBP154" s="89"/>
      <c r="IBQ154" s="89"/>
      <c r="IBR154" s="89"/>
      <c r="IBS154" s="89"/>
      <c r="IBT154" s="89"/>
      <c r="IBU154" s="89"/>
      <c r="IBV154" s="89"/>
      <c r="IBW154" s="89"/>
      <c r="IBX154" s="89"/>
      <c r="IBY154" s="89"/>
      <c r="IBZ154" s="89"/>
      <c r="ICA154" s="89"/>
      <c r="ICB154" s="89"/>
      <c r="ICC154" s="89"/>
      <c r="ICD154" s="89"/>
      <c r="ICE154" s="89"/>
      <c r="ICF154" s="89"/>
      <c r="ICG154" s="89"/>
      <c r="ICH154" s="89"/>
      <c r="ICI154" s="89"/>
      <c r="ICJ154" s="89"/>
      <c r="ICK154" s="89"/>
      <c r="ICL154" s="89"/>
      <c r="ICM154" s="89"/>
      <c r="ICN154" s="89"/>
      <c r="ICO154" s="89"/>
      <c r="ICP154" s="89"/>
      <c r="ICQ154" s="89"/>
      <c r="ICR154" s="89"/>
      <c r="ICS154" s="89"/>
      <c r="ICT154" s="89"/>
      <c r="ICU154" s="89"/>
      <c r="ICV154" s="89"/>
      <c r="ICW154" s="89"/>
      <c r="ICX154" s="89"/>
      <c r="ICY154" s="89"/>
      <c r="ICZ154" s="89"/>
      <c r="IDA154" s="89"/>
      <c r="IDB154" s="89"/>
      <c r="IDC154" s="89"/>
      <c r="IDD154" s="89"/>
      <c r="IDE154" s="89"/>
      <c r="IDF154" s="89"/>
      <c r="IDG154" s="89"/>
      <c r="IDH154" s="89"/>
      <c r="IDI154" s="89"/>
      <c r="IDJ154" s="89"/>
      <c r="IDK154" s="89"/>
      <c r="IDL154" s="89"/>
      <c r="IDM154" s="89"/>
      <c r="IDN154" s="89"/>
      <c r="IDO154" s="89"/>
      <c r="IDP154" s="89"/>
      <c r="IDQ154" s="89"/>
      <c r="IDR154" s="89"/>
      <c r="IDS154" s="89"/>
      <c r="IDT154" s="89"/>
      <c r="IDU154" s="89"/>
      <c r="IDV154" s="89"/>
      <c r="IDW154" s="89"/>
      <c r="IDX154" s="89"/>
      <c r="IDY154" s="89"/>
      <c r="IDZ154" s="89"/>
      <c r="IEA154" s="89"/>
      <c r="IEB154" s="89"/>
      <c r="IEC154" s="89"/>
      <c r="IED154" s="89"/>
      <c r="IEE154" s="89"/>
      <c r="IEF154" s="89"/>
      <c r="IEG154" s="89"/>
      <c r="IEH154" s="89"/>
      <c r="IEI154" s="89"/>
      <c r="IEJ154" s="89"/>
      <c r="IEK154" s="89"/>
      <c r="IEL154" s="89"/>
      <c r="IEM154" s="89"/>
      <c r="IEN154" s="89"/>
      <c r="IEO154" s="89"/>
      <c r="IEP154" s="89"/>
      <c r="IEQ154" s="89"/>
      <c r="IER154" s="89"/>
      <c r="IES154" s="89"/>
      <c r="IET154" s="89"/>
      <c r="IEU154" s="89"/>
      <c r="IEV154" s="89"/>
      <c r="IEW154" s="89"/>
      <c r="IEX154" s="89"/>
      <c r="IEY154" s="89"/>
      <c r="IEZ154" s="89"/>
      <c r="IFA154" s="89"/>
      <c r="IFB154" s="89"/>
      <c r="IFC154" s="89"/>
      <c r="IFD154" s="89"/>
      <c r="IFE154" s="89"/>
      <c r="IFF154" s="89"/>
      <c r="IFG154" s="89"/>
      <c r="IFH154" s="89"/>
      <c r="IFI154" s="89"/>
      <c r="IFJ154" s="89"/>
      <c r="IFK154" s="89"/>
      <c r="IFL154" s="89"/>
      <c r="IFM154" s="89"/>
      <c r="IFN154" s="89"/>
      <c r="IFO154" s="89"/>
      <c r="IFP154" s="89"/>
      <c r="IFQ154" s="89"/>
      <c r="IFR154" s="89"/>
      <c r="IFS154" s="89"/>
      <c r="IFT154" s="89"/>
      <c r="IFU154" s="89"/>
      <c r="IFV154" s="89"/>
      <c r="IFW154" s="89"/>
      <c r="IFX154" s="89"/>
      <c r="IFY154" s="89"/>
      <c r="IFZ154" s="89"/>
      <c r="IGA154" s="89"/>
      <c r="IGB154" s="89"/>
      <c r="IGC154" s="89"/>
      <c r="IGD154" s="89"/>
      <c r="IGE154" s="89"/>
      <c r="IGF154" s="89"/>
      <c r="IGG154" s="89"/>
      <c r="IGH154" s="89"/>
      <c r="IGI154" s="89"/>
      <c r="IGJ154" s="89"/>
      <c r="IGK154" s="89"/>
      <c r="IGL154" s="89"/>
      <c r="IGM154" s="89"/>
      <c r="IGN154" s="89"/>
      <c r="IGO154" s="89"/>
      <c r="IGP154" s="89"/>
      <c r="IGQ154" s="89"/>
      <c r="IGR154" s="89"/>
      <c r="IGS154" s="89"/>
      <c r="IGT154" s="89"/>
      <c r="IGU154" s="89"/>
      <c r="IGV154" s="89"/>
      <c r="IGW154" s="89"/>
      <c r="IGX154" s="89"/>
      <c r="IGY154" s="89"/>
      <c r="IGZ154" s="89"/>
      <c r="IHA154" s="89"/>
      <c r="IHB154" s="89"/>
      <c r="IHC154" s="89"/>
      <c r="IHD154" s="89"/>
      <c r="IHE154" s="89"/>
      <c r="IHF154" s="89"/>
      <c r="IHG154" s="89"/>
      <c r="IHH154" s="89"/>
      <c r="IHI154" s="89"/>
      <c r="IHJ154" s="89"/>
      <c r="IHK154" s="89"/>
      <c r="IHL154" s="89"/>
      <c r="IHM154" s="89"/>
      <c r="IHN154" s="89"/>
      <c r="IHO154" s="89"/>
      <c r="IHP154" s="89"/>
      <c r="IHQ154" s="89"/>
      <c r="IHR154" s="89"/>
      <c r="IHS154" s="89"/>
      <c r="IHT154" s="89"/>
      <c r="IHU154" s="89"/>
      <c r="IHV154" s="89"/>
      <c r="IHW154" s="89"/>
      <c r="IHX154" s="89"/>
      <c r="IHY154" s="89"/>
      <c r="IHZ154" s="89"/>
      <c r="IIA154" s="89"/>
      <c r="IIB154" s="89"/>
      <c r="IIC154" s="89"/>
      <c r="IID154" s="89"/>
      <c r="IIE154" s="89"/>
      <c r="IIF154" s="89"/>
      <c r="IIG154" s="89"/>
      <c r="IIH154" s="89"/>
      <c r="III154" s="89"/>
      <c r="IIJ154" s="89"/>
      <c r="IIK154" s="89"/>
      <c r="IIL154" s="89"/>
      <c r="IIM154" s="89"/>
      <c r="IIN154" s="89"/>
      <c r="IIO154" s="89"/>
      <c r="IIP154" s="89"/>
      <c r="IIQ154" s="89"/>
      <c r="IIR154" s="89"/>
      <c r="IIS154" s="89"/>
      <c r="IIT154" s="89"/>
      <c r="IIU154" s="89"/>
      <c r="IIV154" s="89"/>
      <c r="IIW154" s="89"/>
      <c r="IIX154" s="89"/>
      <c r="IIY154" s="89"/>
      <c r="IIZ154" s="89"/>
      <c r="IJA154" s="89"/>
      <c r="IJB154" s="89"/>
      <c r="IJC154" s="89"/>
      <c r="IJD154" s="89"/>
      <c r="IJE154" s="89"/>
      <c r="IJF154" s="89"/>
      <c r="IJG154" s="89"/>
      <c r="IJH154" s="89"/>
      <c r="IJI154" s="89"/>
      <c r="IJJ154" s="89"/>
      <c r="IJK154" s="89"/>
      <c r="IJL154" s="89"/>
      <c r="IJM154" s="89"/>
      <c r="IJN154" s="89"/>
      <c r="IJO154" s="89"/>
      <c r="IJP154" s="89"/>
      <c r="IJQ154" s="89"/>
      <c r="IJR154" s="89"/>
      <c r="IJS154" s="89"/>
      <c r="IJT154" s="89"/>
      <c r="IJU154" s="89"/>
      <c r="IJV154" s="89"/>
      <c r="IJW154" s="89"/>
      <c r="IJX154" s="89"/>
      <c r="IJY154" s="89"/>
      <c r="IJZ154" s="89"/>
      <c r="IKA154" s="89"/>
      <c r="IKB154" s="89"/>
      <c r="IKC154" s="89"/>
      <c r="IKD154" s="89"/>
      <c r="IKE154" s="89"/>
      <c r="IKF154" s="89"/>
      <c r="IKG154" s="89"/>
      <c r="IKH154" s="89"/>
      <c r="IKI154" s="89"/>
      <c r="IKJ154" s="89"/>
      <c r="IKK154" s="89"/>
      <c r="IKL154" s="89"/>
      <c r="IKM154" s="89"/>
      <c r="IKN154" s="89"/>
      <c r="IKO154" s="89"/>
      <c r="IKP154" s="89"/>
      <c r="IKQ154" s="89"/>
      <c r="IKR154" s="89"/>
      <c r="IKS154" s="89"/>
      <c r="IKT154" s="89"/>
      <c r="IKU154" s="89"/>
      <c r="IKV154" s="89"/>
      <c r="IKW154" s="89"/>
      <c r="IKX154" s="89"/>
      <c r="IKY154" s="89"/>
      <c r="IKZ154" s="89"/>
      <c r="ILA154" s="89"/>
      <c r="ILB154" s="89"/>
      <c r="ILC154" s="89"/>
      <c r="ILD154" s="89"/>
      <c r="ILE154" s="89"/>
      <c r="ILF154" s="89"/>
      <c r="ILG154" s="89"/>
      <c r="ILH154" s="89"/>
      <c r="ILI154" s="89"/>
      <c r="ILJ154" s="89"/>
      <c r="ILK154" s="89"/>
      <c r="ILL154" s="89"/>
      <c r="ILM154" s="89"/>
      <c r="ILN154" s="89"/>
      <c r="ILO154" s="89"/>
      <c r="ILP154" s="89"/>
      <c r="ILQ154" s="89"/>
      <c r="ILR154" s="89"/>
      <c r="ILS154" s="89"/>
      <c r="ILT154" s="89"/>
      <c r="ILU154" s="89"/>
      <c r="ILV154" s="89"/>
      <c r="ILW154" s="89"/>
      <c r="ILX154" s="89"/>
      <c r="ILY154" s="89"/>
      <c r="ILZ154" s="89"/>
      <c r="IMA154" s="89"/>
      <c r="IMB154" s="89"/>
      <c r="IMC154" s="89"/>
      <c r="IMD154" s="89"/>
      <c r="IME154" s="89"/>
      <c r="IMF154" s="89"/>
      <c r="IMG154" s="89"/>
      <c r="IMH154" s="89"/>
      <c r="IMI154" s="89"/>
      <c r="IMJ154" s="89"/>
      <c r="IMK154" s="89"/>
      <c r="IML154" s="89"/>
      <c r="IMM154" s="89"/>
      <c r="IMN154" s="89"/>
      <c r="IMO154" s="89"/>
      <c r="IMP154" s="89"/>
      <c r="IMQ154" s="89"/>
      <c r="IMR154" s="89"/>
      <c r="IMS154" s="89"/>
      <c r="IMT154" s="89"/>
      <c r="IMU154" s="89"/>
      <c r="IMV154" s="89"/>
      <c r="IMW154" s="89"/>
      <c r="IMX154" s="89"/>
      <c r="IMY154" s="89"/>
      <c r="IMZ154" s="89"/>
      <c r="INA154" s="89"/>
      <c r="INB154" s="89"/>
      <c r="INC154" s="89"/>
      <c r="IND154" s="89"/>
      <c r="INE154" s="89"/>
      <c r="INF154" s="89"/>
      <c r="ING154" s="89"/>
      <c r="INH154" s="89"/>
      <c r="INI154" s="89"/>
      <c r="INJ154" s="89"/>
      <c r="INK154" s="89"/>
      <c r="INL154" s="89"/>
      <c r="INM154" s="89"/>
      <c r="INN154" s="89"/>
      <c r="INO154" s="89"/>
      <c r="INP154" s="89"/>
      <c r="INQ154" s="89"/>
      <c r="INR154" s="89"/>
      <c r="INS154" s="89"/>
      <c r="INT154" s="89"/>
      <c r="INU154" s="89"/>
      <c r="INV154" s="89"/>
      <c r="INW154" s="89"/>
      <c r="INX154" s="89"/>
      <c r="INY154" s="89"/>
      <c r="INZ154" s="89"/>
      <c r="IOA154" s="89"/>
      <c r="IOB154" s="89"/>
      <c r="IOC154" s="89"/>
      <c r="IOD154" s="89"/>
      <c r="IOE154" s="89"/>
      <c r="IOF154" s="89"/>
      <c r="IOG154" s="89"/>
      <c r="IOH154" s="89"/>
      <c r="IOI154" s="89"/>
      <c r="IOJ154" s="89"/>
      <c r="IOK154" s="89"/>
      <c r="IOL154" s="89"/>
      <c r="IOM154" s="89"/>
      <c r="ION154" s="89"/>
      <c r="IOO154" s="89"/>
      <c r="IOP154" s="89"/>
      <c r="IOQ154" s="89"/>
      <c r="IOR154" s="89"/>
      <c r="IOS154" s="89"/>
      <c r="IOT154" s="89"/>
      <c r="IOU154" s="89"/>
      <c r="IOV154" s="89"/>
      <c r="IOW154" s="89"/>
      <c r="IOX154" s="89"/>
      <c r="IOY154" s="89"/>
      <c r="IOZ154" s="89"/>
      <c r="IPA154" s="89"/>
      <c r="IPB154" s="89"/>
      <c r="IPC154" s="89"/>
      <c r="IPD154" s="89"/>
      <c r="IPE154" s="89"/>
      <c r="IPF154" s="89"/>
      <c r="IPG154" s="89"/>
      <c r="IPH154" s="89"/>
      <c r="IPI154" s="89"/>
      <c r="IPJ154" s="89"/>
      <c r="IPK154" s="89"/>
      <c r="IPL154" s="89"/>
      <c r="IPM154" s="89"/>
      <c r="IPN154" s="89"/>
      <c r="IPO154" s="89"/>
      <c r="IPP154" s="89"/>
      <c r="IPQ154" s="89"/>
      <c r="IPR154" s="89"/>
      <c r="IPS154" s="89"/>
      <c r="IPT154" s="89"/>
      <c r="IPU154" s="89"/>
      <c r="IPV154" s="89"/>
      <c r="IPW154" s="89"/>
      <c r="IPX154" s="89"/>
      <c r="IPY154" s="89"/>
      <c r="IPZ154" s="89"/>
      <c r="IQA154" s="89"/>
      <c r="IQB154" s="89"/>
      <c r="IQC154" s="89"/>
      <c r="IQD154" s="89"/>
      <c r="IQE154" s="89"/>
      <c r="IQF154" s="89"/>
      <c r="IQG154" s="89"/>
      <c r="IQH154" s="89"/>
      <c r="IQI154" s="89"/>
      <c r="IQJ154" s="89"/>
      <c r="IQK154" s="89"/>
      <c r="IQL154" s="89"/>
      <c r="IQM154" s="89"/>
      <c r="IQN154" s="89"/>
      <c r="IQO154" s="89"/>
      <c r="IQP154" s="89"/>
      <c r="IQQ154" s="89"/>
      <c r="IQR154" s="89"/>
      <c r="IQS154" s="89"/>
      <c r="IQT154" s="89"/>
      <c r="IQU154" s="89"/>
      <c r="IQV154" s="89"/>
      <c r="IQW154" s="89"/>
      <c r="IQX154" s="89"/>
      <c r="IQY154" s="89"/>
      <c r="IQZ154" s="89"/>
      <c r="IRA154" s="89"/>
      <c r="IRB154" s="89"/>
      <c r="IRC154" s="89"/>
      <c r="IRD154" s="89"/>
      <c r="IRE154" s="89"/>
      <c r="IRF154" s="89"/>
      <c r="IRG154" s="89"/>
      <c r="IRH154" s="89"/>
      <c r="IRI154" s="89"/>
      <c r="IRJ154" s="89"/>
      <c r="IRK154" s="89"/>
      <c r="IRL154" s="89"/>
      <c r="IRM154" s="89"/>
      <c r="IRN154" s="89"/>
      <c r="IRO154" s="89"/>
      <c r="IRP154" s="89"/>
      <c r="IRQ154" s="89"/>
      <c r="IRR154" s="89"/>
      <c r="IRS154" s="89"/>
      <c r="IRT154" s="89"/>
      <c r="IRU154" s="89"/>
      <c r="IRV154" s="89"/>
      <c r="IRW154" s="89"/>
      <c r="IRX154" s="89"/>
      <c r="IRY154" s="89"/>
      <c r="IRZ154" s="89"/>
      <c r="ISA154" s="89"/>
      <c r="ISB154" s="89"/>
      <c r="ISC154" s="89"/>
      <c r="ISD154" s="89"/>
      <c r="ISE154" s="89"/>
      <c r="ISF154" s="89"/>
      <c r="ISG154" s="89"/>
      <c r="ISH154" s="89"/>
      <c r="ISI154" s="89"/>
      <c r="ISJ154" s="89"/>
      <c r="ISK154" s="89"/>
      <c r="ISL154" s="89"/>
      <c r="ISM154" s="89"/>
      <c r="ISN154" s="89"/>
      <c r="ISO154" s="89"/>
      <c r="ISP154" s="89"/>
      <c r="ISQ154" s="89"/>
      <c r="ISR154" s="89"/>
      <c r="ISS154" s="89"/>
      <c r="IST154" s="89"/>
      <c r="ISU154" s="89"/>
      <c r="ISV154" s="89"/>
      <c r="ISW154" s="89"/>
      <c r="ISX154" s="89"/>
      <c r="ISY154" s="89"/>
      <c r="ISZ154" s="89"/>
      <c r="ITA154" s="89"/>
      <c r="ITB154" s="89"/>
      <c r="ITC154" s="89"/>
      <c r="ITD154" s="89"/>
      <c r="ITE154" s="89"/>
      <c r="ITF154" s="89"/>
      <c r="ITG154" s="89"/>
      <c r="ITH154" s="89"/>
      <c r="ITI154" s="89"/>
      <c r="ITJ154" s="89"/>
      <c r="ITK154" s="89"/>
      <c r="ITL154" s="89"/>
      <c r="ITM154" s="89"/>
      <c r="ITN154" s="89"/>
      <c r="ITO154" s="89"/>
      <c r="ITP154" s="89"/>
      <c r="ITQ154" s="89"/>
      <c r="ITR154" s="89"/>
      <c r="ITS154" s="89"/>
      <c r="ITT154" s="89"/>
      <c r="ITU154" s="89"/>
      <c r="ITV154" s="89"/>
      <c r="ITW154" s="89"/>
      <c r="ITX154" s="89"/>
      <c r="ITY154" s="89"/>
      <c r="ITZ154" s="89"/>
      <c r="IUA154" s="89"/>
      <c r="IUB154" s="89"/>
      <c r="IUC154" s="89"/>
      <c r="IUD154" s="89"/>
      <c r="IUE154" s="89"/>
      <c r="IUF154" s="89"/>
      <c r="IUG154" s="89"/>
      <c r="IUH154" s="89"/>
      <c r="IUI154" s="89"/>
      <c r="IUJ154" s="89"/>
      <c r="IUK154" s="89"/>
      <c r="IUL154" s="89"/>
      <c r="IUM154" s="89"/>
      <c r="IUN154" s="89"/>
      <c r="IUO154" s="89"/>
      <c r="IUP154" s="89"/>
      <c r="IUQ154" s="89"/>
      <c r="IUR154" s="89"/>
      <c r="IUS154" s="89"/>
      <c r="IUT154" s="89"/>
      <c r="IUU154" s="89"/>
      <c r="IUV154" s="89"/>
      <c r="IUW154" s="89"/>
      <c r="IUX154" s="89"/>
      <c r="IUY154" s="89"/>
      <c r="IUZ154" s="89"/>
      <c r="IVA154" s="89"/>
      <c r="IVB154" s="89"/>
      <c r="IVC154" s="89"/>
      <c r="IVD154" s="89"/>
      <c r="IVE154" s="89"/>
      <c r="IVF154" s="89"/>
      <c r="IVG154" s="89"/>
      <c r="IVH154" s="89"/>
      <c r="IVI154" s="89"/>
      <c r="IVJ154" s="89"/>
      <c r="IVK154" s="89"/>
      <c r="IVL154" s="89"/>
      <c r="IVM154" s="89"/>
      <c r="IVN154" s="89"/>
      <c r="IVO154" s="89"/>
      <c r="IVP154" s="89"/>
      <c r="IVQ154" s="89"/>
      <c r="IVR154" s="89"/>
      <c r="IVS154" s="89"/>
      <c r="IVT154" s="89"/>
      <c r="IVU154" s="89"/>
      <c r="IVV154" s="89"/>
      <c r="IVW154" s="89"/>
      <c r="IVX154" s="89"/>
      <c r="IVY154" s="89"/>
      <c r="IVZ154" s="89"/>
      <c r="IWA154" s="89"/>
      <c r="IWB154" s="89"/>
      <c r="IWC154" s="89"/>
      <c r="IWD154" s="89"/>
      <c r="IWE154" s="89"/>
      <c r="IWF154" s="89"/>
      <c r="IWG154" s="89"/>
      <c r="IWH154" s="89"/>
      <c r="IWI154" s="89"/>
      <c r="IWJ154" s="89"/>
      <c r="IWK154" s="89"/>
      <c r="IWL154" s="89"/>
      <c r="IWM154" s="89"/>
      <c r="IWN154" s="89"/>
      <c r="IWO154" s="89"/>
      <c r="IWP154" s="89"/>
      <c r="IWQ154" s="89"/>
      <c r="IWR154" s="89"/>
      <c r="IWS154" s="89"/>
      <c r="IWT154" s="89"/>
      <c r="IWU154" s="89"/>
      <c r="IWV154" s="89"/>
      <c r="IWW154" s="89"/>
      <c r="IWX154" s="89"/>
      <c r="IWY154" s="89"/>
      <c r="IWZ154" s="89"/>
      <c r="IXA154" s="89"/>
      <c r="IXB154" s="89"/>
      <c r="IXC154" s="89"/>
      <c r="IXD154" s="89"/>
      <c r="IXE154" s="89"/>
      <c r="IXF154" s="89"/>
      <c r="IXG154" s="89"/>
      <c r="IXH154" s="89"/>
      <c r="IXI154" s="89"/>
      <c r="IXJ154" s="89"/>
      <c r="IXK154" s="89"/>
      <c r="IXL154" s="89"/>
      <c r="IXM154" s="89"/>
      <c r="IXN154" s="89"/>
      <c r="IXO154" s="89"/>
      <c r="IXP154" s="89"/>
      <c r="IXQ154" s="89"/>
      <c r="IXR154" s="89"/>
      <c r="IXS154" s="89"/>
      <c r="IXT154" s="89"/>
      <c r="IXU154" s="89"/>
      <c r="IXV154" s="89"/>
      <c r="IXW154" s="89"/>
      <c r="IXX154" s="89"/>
      <c r="IXY154" s="89"/>
      <c r="IXZ154" s="89"/>
      <c r="IYA154" s="89"/>
      <c r="IYB154" s="89"/>
      <c r="IYC154" s="89"/>
      <c r="IYD154" s="89"/>
      <c r="IYE154" s="89"/>
      <c r="IYF154" s="89"/>
      <c r="IYG154" s="89"/>
      <c r="IYH154" s="89"/>
      <c r="IYI154" s="89"/>
      <c r="IYJ154" s="89"/>
      <c r="IYK154" s="89"/>
      <c r="IYL154" s="89"/>
      <c r="IYM154" s="89"/>
      <c r="IYN154" s="89"/>
      <c r="IYO154" s="89"/>
      <c r="IYP154" s="89"/>
      <c r="IYQ154" s="89"/>
      <c r="IYR154" s="89"/>
      <c r="IYS154" s="89"/>
      <c r="IYT154" s="89"/>
      <c r="IYU154" s="89"/>
      <c r="IYV154" s="89"/>
      <c r="IYW154" s="89"/>
      <c r="IYX154" s="89"/>
      <c r="IYY154" s="89"/>
      <c r="IYZ154" s="89"/>
      <c r="IZA154" s="89"/>
      <c r="IZB154" s="89"/>
      <c r="IZC154" s="89"/>
      <c r="IZD154" s="89"/>
      <c r="IZE154" s="89"/>
      <c r="IZF154" s="89"/>
      <c r="IZG154" s="89"/>
      <c r="IZH154" s="89"/>
      <c r="IZI154" s="89"/>
      <c r="IZJ154" s="89"/>
      <c r="IZK154" s="89"/>
      <c r="IZL154" s="89"/>
      <c r="IZM154" s="89"/>
      <c r="IZN154" s="89"/>
      <c r="IZO154" s="89"/>
      <c r="IZP154" s="89"/>
      <c r="IZQ154" s="89"/>
      <c r="IZR154" s="89"/>
      <c r="IZS154" s="89"/>
      <c r="IZT154" s="89"/>
      <c r="IZU154" s="89"/>
      <c r="IZV154" s="89"/>
      <c r="IZW154" s="89"/>
      <c r="IZX154" s="89"/>
      <c r="IZY154" s="89"/>
      <c r="IZZ154" s="89"/>
      <c r="JAA154" s="89"/>
      <c r="JAB154" s="89"/>
      <c r="JAC154" s="89"/>
      <c r="JAD154" s="89"/>
      <c r="JAE154" s="89"/>
      <c r="JAF154" s="89"/>
      <c r="JAG154" s="89"/>
      <c r="JAH154" s="89"/>
      <c r="JAI154" s="89"/>
      <c r="JAJ154" s="89"/>
      <c r="JAK154" s="89"/>
      <c r="JAL154" s="89"/>
      <c r="JAM154" s="89"/>
      <c r="JAN154" s="89"/>
      <c r="JAO154" s="89"/>
      <c r="JAP154" s="89"/>
      <c r="JAQ154" s="89"/>
      <c r="JAR154" s="89"/>
      <c r="JAS154" s="89"/>
      <c r="JAT154" s="89"/>
      <c r="JAU154" s="89"/>
      <c r="JAV154" s="89"/>
      <c r="JAW154" s="89"/>
      <c r="JAX154" s="89"/>
      <c r="JAY154" s="89"/>
      <c r="JAZ154" s="89"/>
      <c r="JBA154" s="89"/>
      <c r="JBB154" s="89"/>
      <c r="JBC154" s="89"/>
      <c r="JBD154" s="89"/>
      <c r="JBE154" s="89"/>
      <c r="JBF154" s="89"/>
      <c r="JBG154" s="89"/>
      <c r="JBH154" s="89"/>
      <c r="JBI154" s="89"/>
      <c r="JBJ154" s="89"/>
      <c r="JBK154" s="89"/>
      <c r="JBL154" s="89"/>
      <c r="JBM154" s="89"/>
      <c r="JBN154" s="89"/>
      <c r="JBO154" s="89"/>
      <c r="JBP154" s="89"/>
      <c r="JBQ154" s="89"/>
      <c r="JBR154" s="89"/>
      <c r="JBS154" s="89"/>
      <c r="JBT154" s="89"/>
      <c r="JBU154" s="89"/>
      <c r="JBV154" s="89"/>
      <c r="JBW154" s="89"/>
      <c r="JBX154" s="89"/>
      <c r="JBY154" s="89"/>
      <c r="JBZ154" s="89"/>
      <c r="JCA154" s="89"/>
      <c r="JCB154" s="89"/>
      <c r="JCC154" s="89"/>
      <c r="JCD154" s="89"/>
      <c r="JCE154" s="89"/>
      <c r="JCF154" s="89"/>
      <c r="JCG154" s="89"/>
      <c r="JCH154" s="89"/>
      <c r="JCI154" s="89"/>
      <c r="JCJ154" s="89"/>
      <c r="JCK154" s="89"/>
      <c r="JCL154" s="89"/>
      <c r="JCM154" s="89"/>
      <c r="JCN154" s="89"/>
      <c r="JCO154" s="89"/>
      <c r="JCP154" s="89"/>
      <c r="JCQ154" s="89"/>
      <c r="JCR154" s="89"/>
      <c r="JCS154" s="89"/>
      <c r="JCT154" s="89"/>
      <c r="JCU154" s="89"/>
      <c r="JCV154" s="89"/>
      <c r="JCW154" s="89"/>
      <c r="JCX154" s="89"/>
      <c r="JCY154" s="89"/>
      <c r="JCZ154" s="89"/>
      <c r="JDA154" s="89"/>
      <c r="JDB154" s="89"/>
      <c r="JDC154" s="89"/>
      <c r="JDD154" s="89"/>
      <c r="JDE154" s="89"/>
      <c r="JDF154" s="89"/>
      <c r="JDG154" s="89"/>
      <c r="JDH154" s="89"/>
      <c r="JDI154" s="89"/>
      <c r="JDJ154" s="89"/>
      <c r="JDK154" s="89"/>
      <c r="JDL154" s="89"/>
      <c r="JDM154" s="89"/>
      <c r="JDN154" s="89"/>
      <c r="JDO154" s="89"/>
      <c r="JDP154" s="89"/>
      <c r="JDQ154" s="89"/>
      <c r="JDR154" s="89"/>
      <c r="JDS154" s="89"/>
      <c r="JDT154" s="89"/>
      <c r="JDU154" s="89"/>
      <c r="JDV154" s="89"/>
      <c r="JDW154" s="89"/>
      <c r="JDX154" s="89"/>
      <c r="JDY154" s="89"/>
      <c r="JDZ154" s="89"/>
      <c r="JEA154" s="89"/>
      <c r="JEB154" s="89"/>
      <c r="JEC154" s="89"/>
      <c r="JED154" s="89"/>
      <c r="JEE154" s="89"/>
      <c r="JEF154" s="89"/>
      <c r="JEG154" s="89"/>
      <c r="JEH154" s="89"/>
      <c r="JEI154" s="89"/>
      <c r="JEJ154" s="89"/>
      <c r="JEK154" s="89"/>
      <c r="JEL154" s="89"/>
      <c r="JEM154" s="89"/>
      <c r="JEN154" s="89"/>
      <c r="JEO154" s="89"/>
      <c r="JEP154" s="89"/>
      <c r="JEQ154" s="89"/>
      <c r="JER154" s="89"/>
      <c r="JES154" s="89"/>
      <c r="JET154" s="89"/>
      <c r="JEU154" s="89"/>
      <c r="JEV154" s="89"/>
      <c r="JEW154" s="89"/>
      <c r="JEX154" s="89"/>
      <c r="JEY154" s="89"/>
      <c r="JEZ154" s="89"/>
      <c r="JFA154" s="89"/>
      <c r="JFB154" s="89"/>
      <c r="JFC154" s="89"/>
      <c r="JFD154" s="89"/>
      <c r="JFE154" s="89"/>
      <c r="JFF154" s="89"/>
      <c r="JFG154" s="89"/>
      <c r="JFH154" s="89"/>
      <c r="JFI154" s="89"/>
      <c r="JFJ154" s="89"/>
      <c r="JFK154" s="89"/>
      <c r="JFL154" s="89"/>
      <c r="JFM154" s="89"/>
      <c r="JFN154" s="89"/>
      <c r="JFO154" s="89"/>
      <c r="JFP154" s="89"/>
      <c r="JFQ154" s="89"/>
      <c r="JFR154" s="89"/>
      <c r="JFS154" s="89"/>
      <c r="JFT154" s="89"/>
      <c r="JFU154" s="89"/>
      <c r="JFV154" s="89"/>
      <c r="JFW154" s="89"/>
      <c r="JFX154" s="89"/>
      <c r="JFY154" s="89"/>
      <c r="JFZ154" s="89"/>
      <c r="JGA154" s="89"/>
      <c r="JGB154" s="89"/>
      <c r="JGC154" s="89"/>
      <c r="JGD154" s="89"/>
      <c r="JGE154" s="89"/>
      <c r="JGF154" s="89"/>
      <c r="JGG154" s="89"/>
      <c r="JGH154" s="89"/>
      <c r="JGI154" s="89"/>
      <c r="JGJ154" s="89"/>
      <c r="JGK154" s="89"/>
      <c r="JGL154" s="89"/>
      <c r="JGM154" s="89"/>
      <c r="JGN154" s="89"/>
      <c r="JGO154" s="89"/>
      <c r="JGP154" s="89"/>
      <c r="JGQ154" s="89"/>
      <c r="JGR154" s="89"/>
      <c r="JGS154" s="89"/>
      <c r="JGT154" s="89"/>
      <c r="JGU154" s="89"/>
      <c r="JGV154" s="89"/>
      <c r="JGW154" s="89"/>
      <c r="JGX154" s="89"/>
      <c r="JGY154" s="89"/>
      <c r="JGZ154" s="89"/>
      <c r="JHA154" s="89"/>
      <c r="JHB154" s="89"/>
      <c r="JHC154" s="89"/>
      <c r="JHD154" s="89"/>
      <c r="JHE154" s="89"/>
      <c r="JHF154" s="89"/>
      <c r="JHG154" s="89"/>
      <c r="JHH154" s="89"/>
      <c r="JHI154" s="89"/>
      <c r="JHJ154" s="89"/>
      <c r="JHK154" s="89"/>
      <c r="JHL154" s="89"/>
      <c r="JHM154" s="89"/>
      <c r="JHN154" s="89"/>
      <c r="JHO154" s="89"/>
      <c r="JHP154" s="89"/>
      <c r="JHQ154" s="89"/>
      <c r="JHR154" s="89"/>
      <c r="JHS154" s="89"/>
      <c r="JHT154" s="89"/>
      <c r="JHU154" s="89"/>
      <c r="JHV154" s="89"/>
      <c r="JHW154" s="89"/>
      <c r="JHX154" s="89"/>
      <c r="JHY154" s="89"/>
      <c r="JHZ154" s="89"/>
      <c r="JIA154" s="89"/>
      <c r="JIB154" s="89"/>
      <c r="JIC154" s="89"/>
      <c r="JID154" s="89"/>
      <c r="JIE154" s="89"/>
      <c r="JIF154" s="89"/>
      <c r="JIG154" s="89"/>
      <c r="JIH154" s="89"/>
      <c r="JII154" s="89"/>
      <c r="JIJ154" s="89"/>
      <c r="JIK154" s="89"/>
      <c r="JIL154" s="89"/>
      <c r="JIM154" s="89"/>
      <c r="JIN154" s="89"/>
      <c r="JIO154" s="89"/>
      <c r="JIP154" s="89"/>
      <c r="JIQ154" s="89"/>
      <c r="JIR154" s="89"/>
      <c r="JIS154" s="89"/>
      <c r="JIT154" s="89"/>
      <c r="JIU154" s="89"/>
      <c r="JIV154" s="89"/>
      <c r="JIW154" s="89"/>
      <c r="JIX154" s="89"/>
      <c r="JIY154" s="89"/>
      <c r="JIZ154" s="89"/>
      <c r="JJA154" s="89"/>
      <c r="JJB154" s="89"/>
      <c r="JJC154" s="89"/>
      <c r="JJD154" s="89"/>
      <c r="JJE154" s="89"/>
      <c r="JJF154" s="89"/>
      <c r="JJG154" s="89"/>
      <c r="JJH154" s="89"/>
      <c r="JJI154" s="89"/>
      <c r="JJJ154" s="89"/>
      <c r="JJK154" s="89"/>
      <c r="JJL154" s="89"/>
      <c r="JJM154" s="89"/>
      <c r="JJN154" s="89"/>
      <c r="JJO154" s="89"/>
      <c r="JJP154" s="89"/>
      <c r="JJQ154" s="89"/>
      <c r="JJR154" s="89"/>
      <c r="JJS154" s="89"/>
      <c r="JJT154" s="89"/>
      <c r="JJU154" s="89"/>
      <c r="JJV154" s="89"/>
      <c r="JJW154" s="89"/>
      <c r="JJX154" s="89"/>
      <c r="JJY154" s="89"/>
      <c r="JJZ154" s="89"/>
      <c r="JKA154" s="89"/>
      <c r="JKB154" s="89"/>
      <c r="JKC154" s="89"/>
      <c r="JKD154" s="89"/>
      <c r="JKE154" s="89"/>
      <c r="JKF154" s="89"/>
      <c r="JKG154" s="89"/>
      <c r="JKH154" s="89"/>
      <c r="JKI154" s="89"/>
      <c r="JKJ154" s="89"/>
      <c r="JKK154" s="89"/>
      <c r="JKL154" s="89"/>
      <c r="JKM154" s="89"/>
      <c r="JKN154" s="89"/>
      <c r="JKO154" s="89"/>
      <c r="JKP154" s="89"/>
      <c r="JKQ154" s="89"/>
      <c r="JKR154" s="89"/>
      <c r="JKS154" s="89"/>
      <c r="JKT154" s="89"/>
      <c r="JKU154" s="89"/>
      <c r="JKV154" s="89"/>
      <c r="JKW154" s="89"/>
      <c r="JKX154" s="89"/>
      <c r="JKY154" s="89"/>
      <c r="JKZ154" s="89"/>
      <c r="JLA154" s="89"/>
      <c r="JLB154" s="89"/>
      <c r="JLC154" s="89"/>
      <c r="JLD154" s="89"/>
      <c r="JLE154" s="89"/>
      <c r="JLF154" s="89"/>
      <c r="JLG154" s="89"/>
      <c r="JLH154" s="89"/>
      <c r="JLI154" s="89"/>
      <c r="JLJ154" s="89"/>
      <c r="JLK154" s="89"/>
      <c r="JLL154" s="89"/>
      <c r="JLM154" s="89"/>
      <c r="JLN154" s="89"/>
      <c r="JLO154" s="89"/>
      <c r="JLP154" s="89"/>
      <c r="JLQ154" s="89"/>
      <c r="JLR154" s="89"/>
      <c r="JLS154" s="89"/>
      <c r="JLT154" s="89"/>
      <c r="JLU154" s="89"/>
      <c r="JLV154" s="89"/>
      <c r="JLW154" s="89"/>
      <c r="JLX154" s="89"/>
      <c r="JLY154" s="89"/>
      <c r="JLZ154" s="89"/>
      <c r="JMA154" s="89"/>
      <c r="JMB154" s="89"/>
      <c r="JMC154" s="89"/>
      <c r="JMD154" s="89"/>
      <c r="JME154" s="89"/>
      <c r="JMF154" s="89"/>
      <c r="JMG154" s="89"/>
      <c r="JMH154" s="89"/>
      <c r="JMI154" s="89"/>
      <c r="JMJ154" s="89"/>
      <c r="JMK154" s="89"/>
      <c r="JML154" s="89"/>
      <c r="JMM154" s="89"/>
      <c r="JMN154" s="89"/>
      <c r="JMO154" s="89"/>
      <c r="JMP154" s="89"/>
      <c r="JMQ154" s="89"/>
      <c r="JMR154" s="89"/>
      <c r="JMS154" s="89"/>
      <c r="JMT154" s="89"/>
      <c r="JMU154" s="89"/>
      <c r="JMV154" s="89"/>
      <c r="JMW154" s="89"/>
      <c r="JMX154" s="89"/>
      <c r="JMY154" s="89"/>
      <c r="JMZ154" s="89"/>
      <c r="JNA154" s="89"/>
      <c r="JNB154" s="89"/>
      <c r="JNC154" s="89"/>
      <c r="JND154" s="89"/>
      <c r="JNE154" s="89"/>
      <c r="JNF154" s="89"/>
      <c r="JNG154" s="89"/>
      <c r="JNH154" s="89"/>
      <c r="JNI154" s="89"/>
      <c r="JNJ154" s="89"/>
      <c r="JNK154" s="89"/>
      <c r="JNL154" s="89"/>
      <c r="JNM154" s="89"/>
      <c r="JNN154" s="89"/>
      <c r="JNO154" s="89"/>
      <c r="JNP154" s="89"/>
      <c r="JNQ154" s="89"/>
      <c r="JNR154" s="89"/>
      <c r="JNS154" s="89"/>
      <c r="JNT154" s="89"/>
      <c r="JNU154" s="89"/>
      <c r="JNV154" s="89"/>
      <c r="JNW154" s="89"/>
      <c r="JNX154" s="89"/>
      <c r="JNY154" s="89"/>
      <c r="JNZ154" s="89"/>
      <c r="JOA154" s="89"/>
      <c r="JOB154" s="89"/>
      <c r="JOC154" s="89"/>
      <c r="JOD154" s="89"/>
      <c r="JOE154" s="89"/>
      <c r="JOF154" s="89"/>
      <c r="JOG154" s="89"/>
      <c r="JOH154" s="89"/>
      <c r="JOI154" s="89"/>
      <c r="JOJ154" s="89"/>
      <c r="JOK154" s="89"/>
      <c r="JOL154" s="89"/>
      <c r="JOM154" s="89"/>
      <c r="JON154" s="89"/>
      <c r="JOO154" s="89"/>
      <c r="JOP154" s="89"/>
      <c r="JOQ154" s="89"/>
      <c r="JOR154" s="89"/>
      <c r="JOS154" s="89"/>
      <c r="JOT154" s="89"/>
      <c r="JOU154" s="89"/>
      <c r="JOV154" s="89"/>
      <c r="JOW154" s="89"/>
      <c r="JOX154" s="89"/>
      <c r="JOY154" s="89"/>
      <c r="JOZ154" s="89"/>
      <c r="JPA154" s="89"/>
      <c r="JPB154" s="89"/>
      <c r="JPC154" s="89"/>
      <c r="JPD154" s="89"/>
      <c r="JPE154" s="89"/>
      <c r="JPF154" s="89"/>
      <c r="JPG154" s="89"/>
      <c r="JPH154" s="89"/>
      <c r="JPI154" s="89"/>
      <c r="JPJ154" s="89"/>
      <c r="JPK154" s="89"/>
      <c r="JPL154" s="89"/>
      <c r="JPM154" s="89"/>
      <c r="JPN154" s="89"/>
      <c r="JPO154" s="89"/>
      <c r="JPP154" s="89"/>
      <c r="JPQ154" s="89"/>
      <c r="JPR154" s="89"/>
      <c r="JPS154" s="89"/>
      <c r="JPT154" s="89"/>
      <c r="JPU154" s="89"/>
      <c r="JPV154" s="89"/>
      <c r="JPW154" s="89"/>
      <c r="JPX154" s="89"/>
      <c r="JPY154" s="89"/>
      <c r="JPZ154" s="89"/>
      <c r="JQA154" s="89"/>
      <c r="JQB154" s="89"/>
      <c r="JQC154" s="89"/>
      <c r="JQD154" s="89"/>
      <c r="JQE154" s="89"/>
      <c r="JQF154" s="89"/>
      <c r="JQG154" s="89"/>
      <c r="JQH154" s="89"/>
      <c r="JQI154" s="89"/>
      <c r="JQJ154" s="89"/>
      <c r="JQK154" s="89"/>
      <c r="JQL154" s="89"/>
      <c r="JQM154" s="89"/>
      <c r="JQN154" s="89"/>
      <c r="JQO154" s="89"/>
      <c r="JQP154" s="89"/>
      <c r="JQQ154" s="89"/>
      <c r="JQR154" s="89"/>
      <c r="JQS154" s="89"/>
      <c r="JQT154" s="89"/>
      <c r="JQU154" s="89"/>
      <c r="JQV154" s="89"/>
      <c r="JQW154" s="89"/>
      <c r="JQX154" s="89"/>
      <c r="JQY154" s="89"/>
      <c r="JQZ154" s="89"/>
      <c r="JRA154" s="89"/>
      <c r="JRB154" s="89"/>
      <c r="JRC154" s="89"/>
      <c r="JRD154" s="89"/>
      <c r="JRE154" s="89"/>
      <c r="JRF154" s="89"/>
      <c r="JRG154" s="89"/>
      <c r="JRH154" s="89"/>
      <c r="JRI154" s="89"/>
      <c r="JRJ154" s="89"/>
      <c r="JRK154" s="89"/>
      <c r="JRL154" s="89"/>
      <c r="JRM154" s="89"/>
      <c r="JRN154" s="89"/>
      <c r="JRO154" s="89"/>
      <c r="JRP154" s="89"/>
      <c r="JRQ154" s="89"/>
      <c r="JRR154" s="89"/>
      <c r="JRS154" s="89"/>
      <c r="JRT154" s="89"/>
      <c r="JRU154" s="89"/>
      <c r="JRV154" s="89"/>
      <c r="JRW154" s="89"/>
      <c r="JRX154" s="89"/>
      <c r="JRY154" s="89"/>
      <c r="JRZ154" s="89"/>
      <c r="JSA154" s="89"/>
      <c r="JSB154" s="89"/>
      <c r="JSC154" s="89"/>
      <c r="JSD154" s="89"/>
      <c r="JSE154" s="89"/>
      <c r="JSF154" s="89"/>
      <c r="JSG154" s="89"/>
      <c r="JSH154" s="89"/>
      <c r="JSI154" s="89"/>
      <c r="JSJ154" s="89"/>
      <c r="JSK154" s="89"/>
      <c r="JSL154" s="89"/>
      <c r="JSM154" s="89"/>
      <c r="JSN154" s="89"/>
      <c r="JSO154" s="89"/>
      <c r="JSP154" s="89"/>
      <c r="JSQ154" s="89"/>
      <c r="JSR154" s="89"/>
      <c r="JSS154" s="89"/>
      <c r="JST154" s="89"/>
      <c r="JSU154" s="89"/>
      <c r="JSV154" s="89"/>
      <c r="JSW154" s="89"/>
      <c r="JSX154" s="89"/>
      <c r="JSY154" s="89"/>
      <c r="JSZ154" s="89"/>
      <c r="JTA154" s="89"/>
      <c r="JTB154" s="89"/>
      <c r="JTC154" s="89"/>
      <c r="JTD154" s="89"/>
      <c r="JTE154" s="89"/>
      <c r="JTF154" s="89"/>
      <c r="JTG154" s="89"/>
      <c r="JTH154" s="89"/>
      <c r="JTI154" s="89"/>
      <c r="JTJ154" s="89"/>
      <c r="JTK154" s="89"/>
      <c r="JTL154" s="89"/>
      <c r="JTM154" s="89"/>
      <c r="JTN154" s="89"/>
      <c r="JTO154" s="89"/>
      <c r="JTP154" s="89"/>
      <c r="JTQ154" s="89"/>
      <c r="JTR154" s="89"/>
      <c r="JTS154" s="89"/>
      <c r="JTT154" s="89"/>
      <c r="JTU154" s="89"/>
      <c r="JTV154" s="89"/>
      <c r="JTW154" s="89"/>
      <c r="JTX154" s="89"/>
      <c r="JTY154" s="89"/>
      <c r="JTZ154" s="89"/>
      <c r="JUA154" s="89"/>
      <c r="JUB154" s="89"/>
      <c r="JUC154" s="89"/>
      <c r="JUD154" s="89"/>
      <c r="JUE154" s="89"/>
      <c r="JUF154" s="89"/>
      <c r="JUG154" s="89"/>
      <c r="JUH154" s="89"/>
      <c r="JUI154" s="89"/>
      <c r="JUJ154" s="89"/>
      <c r="JUK154" s="89"/>
      <c r="JUL154" s="89"/>
      <c r="JUM154" s="89"/>
      <c r="JUN154" s="89"/>
      <c r="JUO154" s="89"/>
      <c r="JUP154" s="89"/>
      <c r="JUQ154" s="89"/>
      <c r="JUR154" s="89"/>
      <c r="JUS154" s="89"/>
      <c r="JUT154" s="89"/>
      <c r="JUU154" s="89"/>
      <c r="JUV154" s="89"/>
      <c r="JUW154" s="89"/>
      <c r="JUX154" s="89"/>
      <c r="JUY154" s="89"/>
      <c r="JUZ154" s="89"/>
      <c r="JVA154" s="89"/>
      <c r="JVB154" s="89"/>
      <c r="JVC154" s="89"/>
      <c r="JVD154" s="89"/>
      <c r="JVE154" s="89"/>
      <c r="JVF154" s="89"/>
      <c r="JVG154" s="89"/>
      <c r="JVH154" s="89"/>
      <c r="JVI154" s="89"/>
      <c r="JVJ154" s="89"/>
      <c r="JVK154" s="89"/>
      <c r="JVL154" s="89"/>
      <c r="JVM154" s="89"/>
      <c r="JVN154" s="89"/>
      <c r="JVO154" s="89"/>
      <c r="JVP154" s="89"/>
      <c r="JVQ154" s="89"/>
      <c r="JVR154" s="89"/>
      <c r="JVS154" s="89"/>
      <c r="JVT154" s="89"/>
      <c r="JVU154" s="89"/>
      <c r="JVV154" s="89"/>
      <c r="JVW154" s="89"/>
      <c r="JVX154" s="89"/>
      <c r="JVY154" s="89"/>
      <c r="JVZ154" s="89"/>
      <c r="JWA154" s="89"/>
      <c r="JWB154" s="89"/>
      <c r="JWC154" s="89"/>
      <c r="JWD154" s="89"/>
      <c r="JWE154" s="89"/>
      <c r="JWF154" s="89"/>
      <c r="JWG154" s="89"/>
      <c r="JWH154" s="89"/>
      <c r="JWI154" s="89"/>
      <c r="JWJ154" s="89"/>
      <c r="JWK154" s="89"/>
      <c r="JWL154" s="89"/>
      <c r="JWM154" s="89"/>
      <c r="JWN154" s="89"/>
      <c r="JWO154" s="89"/>
      <c r="JWP154" s="89"/>
      <c r="JWQ154" s="89"/>
      <c r="JWR154" s="89"/>
      <c r="JWS154" s="89"/>
      <c r="JWT154" s="89"/>
      <c r="JWU154" s="89"/>
      <c r="JWV154" s="89"/>
      <c r="JWW154" s="89"/>
      <c r="JWX154" s="89"/>
      <c r="JWY154" s="89"/>
      <c r="JWZ154" s="89"/>
      <c r="JXA154" s="89"/>
      <c r="JXB154" s="89"/>
      <c r="JXC154" s="89"/>
      <c r="JXD154" s="89"/>
      <c r="JXE154" s="89"/>
      <c r="JXF154" s="89"/>
      <c r="JXG154" s="89"/>
      <c r="JXH154" s="89"/>
      <c r="JXI154" s="89"/>
      <c r="JXJ154" s="89"/>
      <c r="JXK154" s="89"/>
      <c r="JXL154" s="89"/>
      <c r="JXM154" s="89"/>
      <c r="JXN154" s="89"/>
      <c r="JXO154" s="89"/>
      <c r="JXP154" s="89"/>
      <c r="JXQ154" s="89"/>
      <c r="JXR154" s="89"/>
      <c r="JXS154" s="89"/>
      <c r="JXT154" s="89"/>
      <c r="JXU154" s="89"/>
      <c r="JXV154" s="89"/>
      <c r="JXW154" s="89"/>
      <c r="JXX154" s="89"/>
      <c r="JXY154" s="89"/>
      <c r="JXZ154" s="89"/>
      <c r="JYA154" s="89"/>
      <c r="JYB154" s="89"/>
      <c r="JYC154" s="89"/>
      <c r="JYD154" s="89"/>
      <c r="JYE154" s="89"/>
      <c r="JYF154" s="89"/>
      <c r="JYG154" s="89"/>
      <c r="JYH154" s="89"/>
      <c r="JYI154" s="89"/>
      <c r="JYJ154" s="89"/>
      <c r="JYK154" s="89"/>
      <c r="JYL154" s="89"/>
      <c r="JYM154" s="89"/>
      <c r="JYN154" s="89"/>
      <c r="JYO154" s="89"/>
      <c r="JYP154" s="89"/>
      <c r="JYQ154" s="89"/>
      <c r="JYR154" s="89"/>
      <c r="JYS154" s="89"/>
      <c r="JYT154" s="89"/>
      <c r="JYU154" s="89"/>
      <c r="JYV154" s="89"/>
      <c r="JYW154" s="89"/>
      <c r="JYX154" s="89"/>
      <c r="JYY154" s="89"/>
      <c r="JYZ154" s="89"/>
      <c r="JZA154" s="89"/>
      <c r="JZB154" s="89"/>
      <c r="JZC154" s="89"/>
      <c r="JZD154" s="89"/>
      <c r="JZE154" s="89"/>
      <c r="JZF154" s="89"/>
      <c r="JZG154" s="89"/>
      <c r="JZH154" s="89"/>
      <c r="JZI154" s="89"/>
      <c r="JZJ154" s="89"/>
      <c r="JZK154" s="89"/>
      <c r="JZL154" s="89"/>
      <c r="JZM154" s="89"/>
      <c r="JZN154" s="89"/>
      <c r="JZO154" s="89"/>
      <c r="JZP154" s="89"/>
      <c r="JZQ154" s="89"/>
      <c r="JZR154" s="89"/>
      <c r="JZS154" s="89"/>
      <c r="JZT154" s="89"/>
      <c r="JZU154" s="89"/>
      <c r="JZV154" s="89"/>
      <c r="JZW154" s="89"/>
      <c r="JZX154" s="89"/>
      <c r="JZY154" s="89"/>
      <c r="JZZ154" s="89"/>
      <c r="KAA154" s="89"/>
      <c r="KAB154" s="89"/>
      <c r="KAC154" s="89"/>
      <c r="KAD154" s="89"/>
      <c r="KAE154" s="89"/>
      <c r="KAF154" s="89"/>
      <c r="KAG154" s="89"/>
      <c r="KAH154" s="89"/>
      <c r="KAI154" s="89"/>
      <c r="KAJ154" s="89"/>
      <c r="KAK154" s="89"/>
      <c r="KAL154" s="89"/>
      <c r="KAM154" s="89"/>
      <c r="KAN154" s="89"/>
      <c r="KAO154" s="89"/>
      <c r="KAP154" s="89"/>
      <c r="KAQ154" s="89"/>
      <c r="KAR154" s="89"/>
      <c r="KAS154" s="89"/>
      <c r="KAT154" s="89"/>
      <c r="KAU154" s="89"/>
      <c r="KAV154" s="89"/>
      <c r="KAW154" s="89"/>
      <c r="KAX154" s="89"/>
      <c r="KAY154" s="89"/>
      <c r="KAZ154" s="89"/>
      <c r="KBA154" s="89"/>
      <c r="KBB154" s="89"/>
      <c r="KBC154" s="89"/>
      <c r="KBD154" s="89"/>
      <c r="KBE154" s="89"/>
      <c r="KBF154" s="89"/>
      <c r="KBG154" s="89"/>
      <c r="KBH154" s="89"/>
      <c r="KBI154" s="89"/>
      <c r="KBJ154" s="89"/>
      <c r="KBK154" s="89"/>
      <c r="KBL154" s="89"/>
      <c r="KBM154" s="89"/>
      <c r="KBN154" s="89"/>
      <c r="KBO154" s="89"/>
      <c r="KBP154" s="89"/>
      <c r="KBQ154" s="89"/>
      <c r="KBR154" s="89"/>
      <c r="KBS154" s="89"/>
      <c r="KBT154" s="89"/>
      <c r="KBU154" s="89"/>
      <c r="KBV154" s="89"/>
      <c r="KBW154" s="89"/>
      <c r="KBX154" s="89"/>
      <c r="KBY154" s="89"/>
      <c r="KBZ154" s="89"/>
      <c r="KCA154" s="89"/>
      <c r="KCB154" s="89"/>
      <c r="KCC154" s="89"/>
      <c r="KCD154" s="89"/>
      <c r="KCE154" s="89"/>
      <c r="KCF154" s="89"/>
      <c r="KCG154" s="89"/>
      <c r="KCH154" s="89"/>
      <c r="KCI154" s="89"/>
      <c r="KCJ154" s="89"/>
      <c r="KCK154" s="89"/>
      <c r="KCL154" s="89"/>
      <c r="KCM154" s="89"/>
      <c r="KCN154" s="89"/>
      <c r="KCO154" s="89"/>
      <c r="KCP154" s="89"/>
      <c r="KCQ154" s="89"/>
      <c r="KCR154" s="89"/>
      <c r="KCS154" s="89"/>
      <c r="KCT154" s="89"/>
      <c r="KCU154" s="89"/>
      <c r="KCV154" s="89"/>
      <c r="KCW154" s="89"/>
      <c r="KCX154" s="89"/>
      <c r="KCY154" s="89"/>
      <c r="KCZ154" s="89"/>
      <c r="KDA154" s="89"/>
      <c r="KDB154" s="89"/>
      <c r="KDC154" s="89"/>
      <c r="KDD154" s="89"/>
      <c r="KDE154" s="89"/>
      <c r="KDF154" s="89"/>
      <c r="KDG154" s="89"/>
      <c r="KDH154" s="89"/>
      <c r="KDI154" s="89"/>
      <c r="KDJ154" s="89"/>
      <c r="KDK154" s="89"/>
      <c r="KDL154" s="89"/>
      <c r="KDM154" s="89"/>
      <c r="KDN154" s="89"/>
      <c r="KDO154" s="89"/>
      <c r="KDP154" s="89"/>
      <c r="KDQ154" s="89"/>
      <c r="KDR154" s="89"/>
      <c r="KDS154" s="89"/>
      <c r="KDT154" s="89"/>
      <c r="KDU154" s="89"/>
      <c r="KDV154" s="89"/>
      <c r="KDW154" s="89"/>
      <c r="KDX154" s="89"/>
      <c r="KDY154" s="89"/>
      <c r="KDZ154" s="89"/>
      <c r="KEA154" s="89"/>
      <c r="KEB154" s="89"/>
      <c r="KEC154" s="89"/>
      <c r="KED154" s="89"/>
      <c r="KEE154" s="89"/>
      <c r="KEF154" s="89"/>
      <c r="KEG154" s="89"/>
      <c r="KEH154" s="89"/>
      <c r="KEI154" s="89"/>
      <c r="KEJ154" s="89"/>
      <c r="KEK154" s="89"/>
      <c r="KEL154" s="89"/>
      <c r="KEM154" s="89"/>
      <c r="KEN154" s="89"/>
      <c r="KEO154" s="89"/>
      <c r="KEP154" s="89"/>
      <c r="KEQ154" s="89"/>
      <c r="KER154" s="89"/>
      <c r="KES154" s="89"/>
      <c r="KET154" s="89"/>
      <c r="KEU154" s="89"/>
      <c r="KEV154" s="89"/>
      <c r="KEW154" s="89"/>
      <c r="KEX154" s="89"/>
      <c r="KEY154" s="89"/>
      <c r="KEZ154" s="89"/>
      <c r="KFA154" s="89"/>
      <c r="KFB154" s="89"/>
      <c r="KFC154" s="89"/>
      <c r="KFD154" s="89"/>
      <c r="KFE154" s="89"/>
      <c r="KFF154" s="89"/>
      <c r="KFG154" s="89"/>
      <c r="KFH154" s="89"/>
      <c r="KFI154" s="89"/>
      <c r="KFJ154" s="89"/>
      <c r="KFK154" s="89"/>
      <c r="KFL154" s="89"/>
      <c r="KFM154" s="89"/>
      <c r="KFN154" s="89"/>
      <c r="KFO154" s="89"/>
      <c r="KFP154" s="89"/>
      <c r="KFQ154" s="89"/>
      <c r="KFR154" s="89"/>
      <c r="KFS154" s="89"/>
      <c r="KFT154" s="89"/>
      <c r="KFU154" s="89"/>
      <c r="KFV154" s="89"/>
      <c r="KFW154" s="89"/>
      <c r="KFX154" s="89"/>
      <c r="KFY154" s="89"/>
      <c r="KFZ154" s="89"/>
      <c r="KGA154" s="89"/>
      <c r="KGB154" s="89"/>
      <c r="KGC154" s="89"/>
      <c r="KGD154" s="89"/>
      <c r="KGE154" s="89"/>
      <c r="KGF154" s="89"/>
      <c r="KGG154" s="89"/>
      <c r="KGH154" s="89"/>
      <c r="KGI154" s="89"/>
      <c r="KGJ154" s="89"/>
      <c r="KGK154" s="89"/>
      <c r="KGL154" s="89"/>
      <c r="KGM154" s="89"/>
      <c r="KGN154" s="89"/>
      <c r="KGO154" s="89"/>
      <c r="KGP154" s="89"/>
      <c r="KGQ154" s="89"/>
      <c r="KGR154" s="89"/>
      <c r="KGS154" s="89"/>
      <c r="KGT154" s="89"/>
      <c r="KGU154" s="89"/>
      <c r="KGV154" s="89"/>
      <c r="KGW154" s="89"/>
      <c r="KGX154" s="89"/>
      <c r="KGY154" s="89"/>
      <c r="KGZ154" s="89"/>
      <c r="KHA154" s="89"/>
      <c r="KHB154" s="89"/>
      <c r="KHC154" s="89"/>
      <c r="KHD154" s="89"/>
      <c r="KHE154" s="89"/>
      <c r="KHF154" s="89"/>
      <c r="KHG154" s="89"/>
      <c r="KHH154" s="89"/>
      <c r="KHI154" s="89"/>
      <c r="KHJ154" s="89"/>
      <c r="KHK154" s="89"/>
      <c r="KHL154" s="89"/>
      <c r="KHM154" s="89"/>
      <c r="KHN154" s="89"/>
      <c r="KHO154" s="89"/>
      <c r="KHP154" s="89"/>
      <c r="KHQ154" s="89"/>
      <c r="KHR154" s="89"/>
      <c r="KHS154" s="89"/>
      <c r="KHT154" s="89"/>
      <c r="KHU154" s="89"/>
      <c r="KHV154" s="89"/>
      <c r="KHW154" s="89"/>
      <c r="KHX154" s="89"/>
      <c r="KHY154" s="89"/>
      <c r="KHZ154" s="89"/>
      <c r="KIA154" s="89"/>
      <c r="KIB154" s="89"/>
      <c r="KIC154" s="89"/>
      <c r="KID154" s="89"/>
      <c r="KIE154" s="89"/>
      <c r="KIF154" s="89"/>
      <c r="KIG154" s="89"/>
      <c r="KIH154" s="89"/>
      <c r="KII154" s="89"/>
      <c r="KIJ154" s="89"/>
      <c r="KIK154" s="89"/>
      <c r="KIL154" s="89"/>
      <c r="KIM154" s="89"/>
      <c r="KIN154" s="89"/>
      <c r="KIO154" s="89"/>
      <c r="KIP154" s="89"/>
      <c r="KIQ154" s="89"/>
      <c r="KIR154" s="89"/>
      <c r="KIS154" s="89"/>
      <c r="KIT154" s="89"/>
      <c r="KIU154" s="89"/>
      <c r="KIV154" s="89"/>
      <c r="KIW154" s="89"/>
      <c r="KIX154" s="89"/>
      <c r="KIY154" s="89"/>
      <c r="KIZ154" s="89"/>
      <c r="KJA154" s="89"/>
      <c r="KJB154" s="89"/>
      <c r="KJC154" s="89"/>
      <c r="KJD154" s="89"/>
      <c r="KJE154" s="89"/>
      <c r="KJF154" s="89"/>
      <c r="KJG154" s="89"/>
      <c r="KJH154" s="89"/>
      <c r="KJI154" s="89"/>
      <c r="KJJ154" s="89"/>
      <c r="KJK154" s="89"/>
      <c r="KJL154" s="89"/>
      <c r="KJM154" s="89"/>
      <c r="KJN154" s="89"/>
      <c r="KJO154" s="89"/>
      <c r="KJP154" s="89"/>
      <c r="KJQ154" s="89"/>
      <c r="KJR154" s="89"/>
      <c r="KJS154" s="89"/>
      <c r="KJT154" s="89"/>
      <c r="KJU154" s="89"/>
      <c r="KJV154" s="89"/>
      <c r="KJW154" s="89"/>
      <c r="KJX154" s="89"/>
      <c r="KJY154" s="89"/>
      <c r="KJZ154" s="89"/>
      <c r="KKA154" s="89"/>
      <c r="KKB154" s="89"/>
      <c r="KKC154" s="89"/>
      <c r="KKD154" s="89"/>
      <c r="KKE154" s="89"/>
      <c r="KKF154" s="89"/>
      <c r="KKG154" s="89"/>
      <c r="KKH154" s="89"/>
      <c r="KKI154" s="89"/>
      <c r="KKJ154" s="89"/>
      <c r="KKK154" s="89"/>
      <c r="KKL154" s="89"/>
      <c r="KKM154" s="89"/>
      <c r="KKN154" s="89"/>
      <c r="KKO154" s="89"/>
      <c r="KKP154" s="89"/>
      <c r="KKQ154" s="89"/>
      <c r="KKR154" s="89"/>
      <c r="KKS154" s="89"/>
      <c r="KKT154" s="89"/>
      <c r="KKU154" s="89"/>
      <c r="KKV154" s="89"/>
      <c r="KKW154" s="89"/>
      <c r="KKX154" s="89"/>
      <c r="KKY154" s="89"/>
      <c r="KKZ154" s="89"/>
      <c r="KLA154" s="89"/>
      <c r="KLB154" s="89"/>
      <c r="KLC154" s="89"/>
      <c r="KLD154" s="89"/>
      <c r="KLE154" s="89"/>
      <c r="KLF154" s="89"/>
      <c r="KLG154" s="89"/>
      <c r="KLH154" s="89"/>
      <c r="KLI154" s="89"/>
      <c r="KLJ154" s="89"/>
      <c r="KLK154" s="89"/>
      <c r="KLL154" s="89"/>
      <c r="KLM154" s="89"/>
      <c r="KLN154" s="89"/>
      <c r="KLO154" s="89"/>
      <c r="KLP154" s="89"/>
      <c r="KLQ154" s="89"/>
      <c r="KLR154" s="89"/>
      <c r="KLS154" s="89"/>
      <c r="KLT154" s="89"/>
      <c r="KLU154" s="89"/>
      <c r="KLV154" s="89"/>
      <c r="KLW154" s="89"/>
      <c r="KLX154" s="89"/>
      <c r="KLY154" s="89"/>
      <c r="KLZ154" s="89"/>
      <c r="KMA154" s="89"/>
      <c r="KMB154" s="89"/>
      <c r="KMC154" s="89"/>
      <c r="KMD154" s="89"/>
      <c r="KME154" s="89"/>
      <c r="KMF154" s="89"/>
      <c r="KMG154" s="89"/>
      <c r="KMH154" s="89"/>
      <c r="KMI154" s="89"/>
      <c r="KMJ154" s="89"/>
      <c r="KMK154" s="89"/>
      <c r="KML154" s="89"/>
      <c r="KMM154" s="89"/>
      <c r="KMN154" s="89"/>
      <c r="KMO154" s="89"/>
      <c r="KMP154" s="89"/>
      <c r="KMQ154" s="89"/>
      <c r="KMR154" s="89"/>
      <c r="KMS154" s="89"/>
      <c r="KMT154" s="89"/>
      <c r="KMU154" s="89"/>
      <c r="KMV154" s="89"/>
      <c r="KMW154" s="89"/>
      <c r="KMX154" s="89"/>
      <c r="KMY154" s="89"/>
      <c r="KMZ154" s="89"/>
      <c r="KNA154" s="89"/>
      <c r="KNB154" s="89"/>
      <c r="KNC154" s="89"/>
      <c r="KND154" s="89"/>
      <c r="KNE154" s="89"/>
      <c r="KNF154" s="89"/>
      <c r="KNG154" s="89"/>
      <c r="KNH154" s="89"/>
      <c r="KNI154" s="89"/>
      <c r="KNJ154" s="89"/>
      <c r="KNK154" s="89"/>
      <c r="KNL154" s="89"/>
      <c r="KNM154" s="89"/>
      <c r="KNN154" s="89"/>
      <c r="KNO154" s="89"/>
      <c r="KNP154" s="89"/>
      <c r="KNQ154" s="89"/>
      <c r="KNR154" s="89"/>
      <c r="KNS154" s="89"/>
      <c r="KNT154" s="89"/>
      <c r="KNU154" s="89"/>
      <c r="KNV154" s="89"/>
      <c r="KNW154" s="89"/>
      <c r="KNX154" s="89"/>
      <c r="KNY154" s="89"/>
      <c r="KNZ154" s="89"/>
      <c r="KOA154" s="89"/>
      <c r="KOB154" s="89"/>
      <c r="KOC154" s="89"/>
      <c r="KOD154" s="89"/>
      <c r="KOE154" s="89"/>
      <c r="KOF154" s="89"/>
      <c r="KOG154" s="89"/>
      <c r="KOH154" s="89"/>
      <c r="KOI154" s="89"/>
      <c r="KOJ154" s="89"/>
      <c r="KOK154" s="89"/>
      <c r="KOL154" s="89"/>
      <c r="KOM154" s="89"/>
      <c r="KON154" s="89"/>
      <c r="KOO154" s="89"/>
      <c r="KOP154" s="89"/>
      <c r="KOQ154" s="89"/>
      <c r="KOR154" s="89"/>
      <c r="KOS154" s="89"/>
      <c r="KOT154" s="89"/>
      <c r="KOU154" s="89"/>
      <c r="KOV154" s="89"/>
      <c r="KOW154" s="89"/>
      <c r="KOX154" s="89"/>
      <c r="KOY154" s="89"/>
      <c r="KOZ154" s="89"/>
      <c r="KPA154" s="89"/>
      <c r="KPB154" s="89"/>
      <c r="KPC154" s="89"/>
      <c r="KPD154" s="89"/>
      <c r="KPE154" s="89"/>
      <c r="KPF154" s="89"/>
      <c r="KPG154" s="89"/>
      <c r="KPH154" s="89"/>
      <c r="KPI154" s="89"/>
      <c r="KPJ154" s="89"/>
      <c r="KPK154" s="89"/>
      <c r="KPL154" s="89"/>
      <c r="KPM154" s="89"/>
      <c r="KPN154" s="89"/>
      <c r="KPO154" s="89"/>
      <c r="KPP154" s="89"/>
      <c r="KPQ154" s="89"/>
      <c r="KPR154" s="89"/>
      <c r="KPS154" s="89"/>
      <c r="KPT154" s="89"/>
      <c r="KPU154" s="89"/>
      <c r="KPV154" s="89"/>
      <c r="KPW154" s="89"/>
      <c r="KPX154" s="89"/>
      <c r="KPY154" s="89"/>
      <c r="KPZ154" s="89"/>
      <c r="KQA154" s="89"/>
      <c r="KQB154" s="89"/>
      <c r="KQC154" s="89"/>
      <c r="KQD154" s="89"/>
      <c r="KQE154" s="89"/>
      <c r="KQF154" s="89"/>
      <c r="KQG154" s="89"/>
      <c r="KQH154" s="89"/>
      <c r="KQI154" s="89"/>
      <c r="KQJ154" s="89"/>
      <c r="KQK154" s="89"/>
      <c r="KQL154" s="89"/>
      <c r="KQM154" s="89"/>
      <c r="KQN154" s="89"/>
      <c r="KQO154" s="89"/>
      <c r="KQP154" s="89"/>
      <c r="KQQ154" s="89"/>
      <c r="KQR154" s="89"/>
      <c r="KQS154" s="89"/>
      <c r="KQT154" s="89"/>
      <c r="KQU154" s="89"/>
      <c r="KQV154" s="89"/>
      <c r="KQW154" s="89"/>
      <c r="KQX154" s="89"/>
      <c r="KQY154" s="89"/>
      <c r="KQZ154" s="89"/>
      <c r="KRA154" s="89"/>
      <c r="KRB154" s="89"/>
      <c r="KRC154" s="89"/>
      <c r="KRD154" s="89"/>
      <c r="KRE154" s="89"/>
      <c r="KRF154" s="89"/>
      <c r="KRG154" s="89"/>
      <c r="KRH154" s="89"/>
      <c r="KRI154" s="89"/>
      <c r="KRJ154" s="89"/>
      <c r="KRK154" s="89"/>
      <c r="KRL154" s="89"/>
      <c r="KRM154" s="89"/>
      <c r="KRN154" s="89"/>
      <c r="KRO154" s="89"/>
      <c r="KRP154" s="89"/>
      <c r="KRQ154" s="89"/>
      <c r="KRR154" s="89"/>
      <c r="KRS154" s="89"/>
      <c r="KRT154" s="89"/>
      <c r="KRU154" s="89"/>
      <c r="KRV154" s="89"/>
      <c r="KRW154" s="89"/>
      <c r="KRX154" s="89"/>
      <c r="KRY154" s="89"/>
      <c r="KRZ154" s="89"/>
      <c r="KSA154" s="89"/>
      <c r="KSB154" s="89"/>
      <c r="KSC154" s="89"/>
      <c r="KSD154" s="89"/>
      <c r="KSE154" s="89"/>
      <c r="KSF154" s="89"/>
      <c r="KSG154" s="89"/>
      <c r="KSH154" s="89"/>
      <c r="KSI154" s="89"/>
      <c r="KSJ154" s="89"/>
      <c r="KSK154" s="89"/>
      <c r="KSL154" s="89"/>
      <c r="KSM154" s="89"/>
      <c r="KSN154" s="89"/>
      <c r="KSO154" s="89"/>
      <c r="KSP154" s="89"/>
      <c r="KSQ154" s="89"/>
      <c r="KSR154" s="89"/>
      <c r="KSS154" s="89"/>
      <c r="KST154" s="89"/>
      <c r="KSU154" s="89"/>
      <c r="KSV154" s="89"/>
      <c r="KSW154" s="89"/>
      <c r="KSX154" s="89"/>
      <c r="KSY154" s="89"/>
      <c r="KSZ154" s="89"/>
      <c r="KTA154" s="89"/>
      <c r="KTB154" s="89"/>
      <c r="KTC154" s="89"/>
      <c r="KTD154" s="89"/>
      <c r="KTE154" s="89"/>
      <c r="KTF154" s="89"/>
      <c r="KTG154" s="89"/>
      <c r="KTH154" s="89"/>
      <c r="KTI154" s="89"/>
      <c r="KTJ154" s="89"/>
      <c r="KTK154" s="89"/>
      <c r="KTL154" s="89"/>
      <c r="KTM154" s="89"/>
      <c r="KTN154" s="89"/>
      <c r="KTO154" s="89"/>
      <c r="KTP154" s="89"/>
      <c r="KTQ154" s="89"/>
      <c r="KTR154" s="89"/>
      <c r="KTS154" s="89"/>
      <c r="KTT154" s="89"/>
      <c r="KTU154" s="89"/>
      <c r="KTV154" s="89"/>
      <c r="KTW154" s="89"/>
      <c r="KTX154" s="89"/>
      <c r="KTY154" s="89"/>
      <c r="KTZ154" s="89"/>
      <c r="KUA154" s="89"/>
      <c r="KUB154" s="89"/>
      <c r="KUC154" s="89"/>
      <c r="KUD154" s="89"/>
      <c r="KUE154" s="89"/>
      <c r="KUF154" s="89"/>
      <c r="KUG154" s="89"/>
      <c r="KUH154" s="89"/>
      <c r="KUI154" s="89"/>
      <c r="KUJ154" s="89"/>
      <c r="KUK154" s="89"/>
      <c r="KUL154" s="89"/>
      <c r="KUM154" s="89"/>
      <c r="KUN154" s="89"/>
      <c r="KUO154" s="89"/>
      <c r="KUP154" s="89"/>
      <c r="KUQ154" s="89"/>
      <c r="KUR154" s="89"/>
      <c r="KUS154" s="89"/>
      <c r="KUT154" s="89"/>
      <c r="KUU154" s="89"/>
      <c r="KUV154" s="89"/>
      <c r="KUW154" s="89"/>
      <c r="KUX154" s="89"/>
      <c r="KUY154" s="89"/>
      <c r="KUZ154" s="89"/>
      <c r="KVA154" s="89"/>
      <c r="KVB154" s="89"/>
      <c r="KVC154" s="89"/>
      <c r="KVD154" s="89"/>
      <c r="KVE154" s="89"/>
      <c r="KVF154" s="89"/>
      <c r="KVG154" s="89"/>
      <c r="KVH154" s="89"/>
      <c r="KVI154" s="89"/>
      <c r="KVJ154" s="89"/>
      <c r="KVK154" s="89"/>
      <c r="KVL154" s="89"/>
      <c r="KVM154" s="89"/>
      <c r="KVN154" s="89"/>
      <c r="KVO154" s="89"/>
      <c r="KVP154" s="89"/>
      <c r="KVQ154" s="89"/>
      <c r="KVR154" s="89"/>
      <c r="KVS154" s="89"/>
      <c r="KVT154" s="89"/>
      <c r="KVU154" s="89"/>
      <c r="KVV154" s="89"/>
      <c r="KVW154" s="89"/>
      <c r="KVX154" s="89"/>
      <c r="KVY154" s="89"/>
      <c r="KVZ154" s="89"/>
      <c r="KWA154" s="89"/>
      <c r="KWB154" s="89"/>
      <c r="KWC154" s="89"/>
      <c r="KWD154" s="89"/>
      <c r="KWE154" s="89"/>
      <c r="KWF154" s="89"/>
      <c r="KWG154" s="89"/>
      <c r="KWH154" s="89"/>
      <c r="KWI154" s="89"/>
      <c r="KWJ154" s="89"/>
      <c r="KWK154" s="89"/>
      <c r="KWL154" s="89"/>
      <c r="KWM154" s="89"/>
      <c r="KWN154" s="89"/>
      <c r="KWO154" s="89"/>
      <c r="KWP154" s="89"/>
      <c r="KWQ154" s="89"/>
      <c r="KWR154" s="89"/>
      <c r="KWS154" s="89"/>
      <c r="KWT154" s="89"/>
      <c r="KWU154" s="89"/>
      <c r="KWV154" s="89"/>
      <c r="KWW154" s="89"/>
      <c r="KWX154" s="89"/>
      <c r="KWY154" s="89"/>
      <c r="KWZ154" s="89"/>
      <c r="KXA154" s="89"/>
      <c r="KXB154" s="89"/>
      <c r="KXC154" s="89"/>
      <c r="KXD154" s="89"/>
      <c r="KXE154" s="89"/>
      <c r="KXF154" s="89"/>
      <c r="KXG154" s="89"/>
      <c r="KXH154" s="89"/>
      <c r="KXI154" s="89"/>
      <c r="KXJ154" s="89"/>
      <c r="KXK154" s="89"/>
      <c r="KXL154" s="89"/>
      <c r="KXM154" s="89"/>
      <c r="KXN154" s="89"/>
      <c r="KXO154" s="89"/>
      <c r="KXP154" s="89"/>
      <c r="KXQ154" s="89"/>
      <c r="KXR154" s="89"/>
      <c r="KXS154" s="89"/>
      <c r="KXT154" s="89"/>
      <c r="KXU154" s="89"/>
      <c r="KXV154" s="89"/>
      <c r="KXW154" s="89"/>
      <c r="KXX154" s="89"/>
      <c r="KXY154" s="89"/>
      <c r="KXZ154" s="89"/>
      <c r="KYA154" s="89"/>
      <c r="KYB154" s="89"/>
      <c r="KYC154" s="89"/>
      <c r="KYD154" s="89"/>
      <c r="KYE154" s="89"/>
      <c r="KYF154" s="89"/>
      <c r="KYG154" s="89"/>
      <c r="KYH154" s="89"/>
      <c r="KYI154" s="89"/>
      <c r="KYJ154" s="89"/>
      <c r="KYK154" s="89"/>
      <c r="KYL154" s="89"/>
      <c r="KYM154" s="89"/>
      <c r="KYN154" s="89"/>
      <c r="KYO154" s="89"/>
      <c r="KYP154" s="89"/>
      <c r="KYQ154" s="89"/>
      <c r="KYR154" s="89"/>
      <c r="KYS154" s="89"/>
      <c r="KYT154" s="89"/>
      <c r="KYU154" s="89"/>
      <c r="KYV154" s="89"/>
      <c r="KYW154" s="89"/>
      <c r="KYX154" s="89"/>
      <c r="KYY154" s="89"/>
      <c r="KYZ154" s="89"/>
      <c r="KZA154" s="89"/>
      <c r="KZB154" s="89"/>
      <c r="KZC154" s="89"/>
      <c r="KZD154" s="89"/>
      <c r="KZE154" s="89"/>
      <c r="KZF154" s="89"/>
      <c r="KZG154" s="89"/>
      <c r="KZH154" s="89"/>
      <c r="KZI154" s="89"/>
      <c r="KZJ154" s="89"/>
      <c r="KZK154" s="89"/>
      <c r="KZL154" s="89"/>
      <c r="KZM154" s="89"/>
      <c r="KZN154" s="89"/>
      <c r="KZO154" s="89"/>
      <c r="KZP154" s="89"/>
      <c r="KZQ154" s="89"/>
      <c r="KZR154" s="89"/>
      <c r="KZS154" s="89"/>
      <c r="KZT154" s="89"/>
      <c r="KZU154" s="89"/>
      <c r="KZV154" s="89"/>
      <c r="KZW154" s="89"/>
      <c r="KZX154" s="89"/>
      <c r="KZY154" s="89"/>
      <c r="KZZ154" s="89"/>
      <c r="LAA154" s="89"/>
      <c r="LAB154" s="89"/>
      <c r="LAC154" s="89"/>
      <c r="LAD154" s="89"/>
      <c r="LAE154" s="89"/>
      <c r="LAF154" s="89"/>
      <c r="LAG154" s="89"/>
      <c r="LAH154" s="89"/>
      <c r="LAI154" s="89"/>
      <c r="LAJ154" s="89"/>
      <c r="LAK154" s="89"/>
      <c r="LAL154" s="89"/>
      <c r="LAM154" s="89"/>
      <c r="LAN154" s="89"/>
      <c r="LAO154" s="89"/>
      <c r="LAP154" s="89"/>
      <c r="LAQ154" s="89"/>
      <c r="LAR154" s="89"/>
      <c r="LAS154" s="89"/>
      <c r="LAT154" s="89"/>
      <c r="LAU154" s="89"/>
      <c r="LAV154" s="89"/>
      <c r="LAW154" s="89"/>
      <c r="LAX154" s="89"/>
      <c r="LAY154" s="89"/>
      <c r="LAZ154" s="89"/>
      <c r="LBA154" s="89"/>
      <c r="LBB154" s="89"/>
      <c r="LBC154" s="89"/>
      <c r="LBD154" s="89"/>
      <c r="LBE154" s="89"/>
      <c r="LBF154" s="89"/>
      <c r="LBG154" s="89"/>
      <c r="LBH154" s="89"/>
      <c r="LBI154" s="89"/>
      <c r="LBJ154" s="89"/>
      <c r="LBK154" s="89"/>
      <c r="LBL154" s="89"/>
      <c r="LBM154" s="89"/>
      <c r="LBN154" s="89"/>
      <c r="LBO154" s="89"/>
      <c r="LBP154" s="89"/>
      <c r="LBQ154" s="89"/>
      <c r="LBR154" s="89"/>
      <c r="LBS154" s="89"/>
      <c r="LBT154" s="89"/>
      <c r="LBU154" s="89"/>
      <c r="LBV154" s="89"/>
      <c r="LBW154" s="89"/>
      <c r="LBX154" s="89"/>
      <c r="LBY154" s="89"/>
      <c r="LBZ154" s="89"/>
      <c r="LCA154" s="89"/>
      <c r="LCB154" s="89"/>
      <c r="LCC154" s="89"/>
      <c r="LCD154" s="89"/>
      <c r="LCE154" s="89"/>
      <c r="LCF154" s="89"/>
      <c r="LCG154" s="89"/>
      <c r="LCH154" s="89"/>
      <c r="LCI154" s="89"/>
      <c r="LCJ154" s="89"/>
      <c r="LCK154" s="89"/>
      <c r="LCL154" s="89"/>
      <c r="LCM154" s="89"/>
      <c r="LCN154" s="89"/>
      <c r="LCO154" s="89"/>
      <c r="LCP154" s="89"/>
      <c r="LCQ154" s="89"/>
      <c r="LCR154" s="89"/>
      <c r="LCS154" s="89"/>
      <c r="LCT154" s="89"/>
      <c r="LCU154" s="89"/>
      <c r="LCV154" s="89"/>
      <c r="LCW154" s="89"/>
      <c r="LCX154" s="89"/>
      <c r="LCY154" s="89"/>
      <c r="LCZ154" s="89"/>
      <c r="LDA154" s="89"/>
      <c r="LDB154" s="89"/>
      <c r="LDC154" s="89"/>
      <c r="LDD154" s="89"/>
      <c r="LDE154" s="89"/>
      <c r="LDF154" s="89"/>
      <c r="LDG154" s="89"/>
      <c r="LDH154" s="89"/>
      <c r="LDI154" s="89"/>
      <c r="LDJ154" s="89"/>
      <c r="LDK154" s="89"/>
      <c r="LDL154" s="89"/>
      <c r="LDM154" s="89"/>
      <c r="LDN154" s="89"/>
      <c r="LDO154" s="89"/>
      <c r="LDP154" s="89"/>
      <c r="LDQ154" s="89"/>
      <c r="LDR154" s="89"/>
      <c r="LDS154" s="89"/>
      <c r="LDT154" s="89"/>
      <c r="LDU154" s="89"/>
      <c r="LDV154" s="89"/>
      <c r="LDW154" s="89"/>
      <c r="LDX154" s="89"/>
      <c r="LDY154" s="89"/>
      <c r="LDZ154" s="89"/>
      <c r="LEA154" s="89"/>
      <c r="LEB154" s="89"/>
      <c r="LEC154" s="89"/>
      <c r="LED154" s="89"/>
      <c r="LEE154" s="89"/>
      <c r="LEF154" s="89"/>
      <c r="LEG154" s="89"/>
      <c r="LEH154" s="89"/>
      <c r="LEI154" s="89"/>
      <c r="LEJ154" s="89"/>
      <c r="LEK154" s="89"/>
      <c r="LEL154" s="89"/>
      <c r="LEM154" s="89"/>
      <c r="LEN154" s="89"/>
      <c r="LEO154" s="89"/>
      <c r="LEP154" s="89"/>
      <c r="LEQ154" s="89"/>
      <c r="LER154" s="89"/>
      <c r="LES154" s="89"/>
      <c r="LET154" s="89"/>
      <c r="LEU154" s="89"/>
      <c r="LEV154" s="89"/>
      <c r="LEW154" s="89"/>
      <c r="LEX154" s="89"/>
      <c r="LEY154" s="89"/>
      <c r="LEZ154" s="89"/>
      <c r="LFA154" s="89"/>
      <c r="LFB154" s="89"/>
      <c r="LFC154" s="89"/>
      <c r="LFD154" s="89"/>
      <c r="LFE154" s="89"/>
      <c r="LFF154" s="89"/>
      <c r="LFG154" s="89"/>
      <c r="LFH154" s="89"/>
      <c r="LFI154" s="89"/>
      <c r="LFJ154" s="89"/>
      <c r="LFK154" s="89"/>
      <c r="LFL154" s="89"/>
      <c r="LFM154" s="89"/>
      <c r="LFN154" s="89"/>
      <c r="LFO154" s="89"/>
      <c r="LFP154" s="89"/>
      <c r="LFQ154" s="89"/>
      <c r="LFR154" s="89"/>
      <c r="LFS154" s="89"/>
      <c r="LFT154" s="89"/>
      <c r="LFU154" s="89"/>
      <c r="LFV154" s="89"/>
      <c r="LFW154" s="89"/>
      <c r="LFX154" s="89"/>
      <c r="LFY154" s="89"/>
      <c r="LFZ154" s="89"/>
      <c r="LGA154" s="89"/>
      <c r="LGB154" s="89"/>
      <c r="LGC154" s="89"/>
      <c r="LGD154" s="89"/>
      <c r="LGE154" s="89"/>
      <c r="LGF154" s="89"/>
      <c r="LGG154" s="89"/>
      <c r="LGH154" s="89"/>
      <c r="LGI154" s="89"/>
      <c r="LGJ154" s="89"/>
      <c r="LGK154" s="89"/>
      <c r="LGL154" s="89"/>
      <c r="LGM154" s="89"/>
      <c r="LGN154" s="89"/>
      <c r="LGO154" s="89"/>
      <c r="LGP154" s="89"/>
      <c r="LGQ154" s="89"/>
      <c r="LGR154" s="89"/>
      <c r="LGS154" s="89"/>
      <c r="LGT154" s="89"/>
      <c r="LGU154" s="89"/>
      <c r="LGV154" s="89"/>
      <c r="LGW154" s="89"/>
      <c r="LGX154" s="89"/>
      <c r="LGY154" s="89"/>
      <c r="LGZ154" s="89"/>
      <c r="LHA154" s="89"/>
      <c r="LHB154" s="89"/>
      <c r="LHC154" s="89"/>
      <c r="LHD154" s="89"/>
      <c r="LHE154" s="89"/>
      <c r="LHF154" s="89"/>
      <c r="LHG154" s="89"/>
      <c r="LHH154" s="89"/>
      <c r="LHI154" s="89"/>
      <c r="LHJ154" s="89"/>
      <c r="LHK154" s="89"/>
      <c r="LHL154" s="89"/>
      <c r="LHM154" s="89"/>
      <c r="LHN154" s="89"/>
      <c r="LHO154" s="89"/>
      <c r="LHP154" s="89"/>
      <c r="LHQ154" s="89"/>
      <c r="LHR154" s="89"/>
      <c r="LHS154" s="89"/>
      <c r="LHT154" s="89"/>
      <c r="LHU154" s="89"/>
      <c r="LHV154" s="89"/>
      <c r="LHW154" s="89"/>
      <c r="LHX154" s="89"/>
      <c r="LHY154" s="89"/>
      <c r="LHZ154" s="89"/>
      <c r="LIA154" s="89"/>
      <c r="LIB154" s="89"/>
      <c r="LIC154" s="89"/>
      <c r="LID154" s="89"/>
      <c r="LIE154" s="89"/>
      <c r="LIF154" s="89"/>
      <c r="LIG154" s="89"/>
      <c r="LIH154" s="89"/>
      <c r="LII154" s="89"/>
      <c r="LIJ154" s="89"/>
      <c r="LIK154" s="89"/>
      <c r="LIL154" s="89"/>
      <c r="LIM154" s="89"/>
      <c r="LIN154" s="89"/>
      <c r="LIO154" s="89"/>
      <c r="LIP154" s="89"/>
      <c r="LIQ154" s="89"/>
      <c r="LIR154" s="89"/>
      <c r="LIS154" s="89"/>
      <c r="LIT154" s="89"/>
      <c r="LIU154" s="89"/>
      <c r="LIV154" s="89"/>
      <c r="LIW154" s="89"/>
      <c r="LIX154" s="89"/>
      <c r="LIY154" s="89"/>
      <c r="LIZ154" s="89"/>
      <c r="LJA154" s="89"/>
      <c r="LJB154" s="89"/>
      <c r="LJC154" s="89"/>
      <c r="LJD154" s="89"/>
      <c r="LJE154" s="89"/>
      <c r="LJF154" s="89"/>
      <c r="LJG154" s="89"/>
      <c r="LJH154" s="89"/>
      <c r="LJI154" s="89"/>
      <c r="LJJ154" s="89"/>
      <c r="LJK154" s="89"/>
      <c r="LJL154" s="89"/>
      <c r="LJM154" s="89"/>
      <c r="LJN154" s="89"/>
      <c r="LJO154" s="89"/>
      <c r="LJP154" s="89"/>
      <c r="LJQ154" s="89"/>
      <c r="LJR154" s="89"/>
      <c r="LJS154" s="89"/>
      <c r="LJT154" s="89"/>
      <c r="LJU154" s="89"/>
      <c r="LJV154" s="89"/>
      <c r="LJW154" s="89"/>
      <c r="LJX154" s="89"/>
      <c r="LJY154" s="89"/>
      <c r="LJZ154" s="89"/>
      <c r="LKA154" s="89"/>
      <c r="LKB154" s="89"/>
      <c r="LKC154" s="89"/>
      <c r="LKD154" s="89"/>
      <c r="LKE154" s="89"/>
      <c r="LKF154" s="89"/>
      <c r="LKG154" s="89"/>
      <c r="LKH154" s="89"/>
      <c r="LKI154" s="89"/>
      <c r="LKJ154" s="89"/>
      <c r="LKK154" s="89"/>
      <c r="LKL154" s="89"/>
      <c r="LKM154" s="89"/>
      <c r="LKN154" s="89"/>
      <c r="LKO154" s="89"/>
      <c r="LKP154" s="89"/>
      <c r="LKQ154" s="89"/>
      <c r="LKR154" s="89"/>
      <c r="LKS154" s="89"/>
      <c r="LKT154" s="89"/>
      <c r="LKU154" s="89"/>
      <c r="LKV154" s="89"/>
      <c r="LKW154" s="89"/>
      <c r="LKX154" s="89"/>
      <c r="LKY154" s="89"/>
      <c r="LKZ154" s="89"/>
      <c r="LLA154" s="89"/>
      <c r="LLB154" s="89"/>
      <c r="LLC154" s="89"/>
      <c r="LLD154" s="89"/>
      <c r="LLE154" s="89"/>
      <c r="LLF154" s="89"/>
      <c r="LLG154" s="89"/>
      <c r="LLH154" s="89"/>
      <c r="LLI154" s="89"/>
      <c r="LLJ154" s="89"/>
      <c r="LLK154" s="89"/>
      <c r="LLL154" s="89"/>
      <c r="LLM154" s="89"/>
      <c r="LLN154" s="89"/>
      <c r="LLO154" s="89"/>
      <c r="LLP154" s="89"/>
      <c r="LLQ154" s="89"/>
      <c r="LLR154" s="89"/>
      <c r="LLS154" s="89"/>
      <c r="LLT154" s="89"/>
      <c r="LLU154" s="89"/>
      <c r="LLV154" s="89"/>
      <c r="LLW154" s="89"/>
      <c r="LLX154" s="89"/>
      <c r="LLY154" s="89"/>
      <c r="LLZ154" s="89"/>
      <c r="LMA154" s="89"/>
      <c r="LMB154" s="89"/>
      <c r="LMC154" s="89"/>
      <c r="LMD154" s="89"/>
      <c r="LME154" s="89"/>
      <c r="LMF154" s="89"/>
      <c r="LMG154" s="89"/>
      <c r="LMH154" s="89"/>
      <c r="LMI154" s="89"/>
      <c r="LMJ154" s="89"/>
      <c r="LMK154" s="89"/>
      <c r="LML154" s="89"/>
      <c r="LMM154" s="89"/>
      <c r="LMN154" s="89"/>
      <c r="LMO154" s="89"/>
      <c r="LMP154" s="89"/>
      <c r="LMQ154" s="89"/>
      <c r="LMR154" s="89"/>
      <c r="LMS154" s="89"/>
      <c r="LMT154" s="89"/>
      <c r="LMU154" s="89"/>
      <c r="LMV154" s="89"/>
      <c r="LMW154" s="89"/>
      <c r="LMX154" s="89"/>
      <c r="LMY154" s="89"/>
      <c r="LMZ154" s="89"/>
      <c r="LNA154" s="89"/>
      <c r="LNB154" s="89"/>
      <c r="LNC154" s="89"/>
      <c r="LND154" s="89"/>
      <c r="LNE154" s="89"/>
      <c r="LNF154" s="89"/>
      <c r="LNG154" s="89"/>
      <c r="LNH154" s="89"/>
      <c r="LNI154" s="89"/>
      <c r="LNJ154" s="89"/>
      <c r="LNK154" s="89"/>
      <c r="LNL154" s="89"/>
      <c r="LNM154" s="89"/>
      <c r="LNN154" s="89"/>
      <c r="LNO154" s="89"/>
      <c r="LNP154" s="89"/>
      <c r="LNQ154" s="89"/>
      <c r="LNR154" s="89"/>
      <c r="LNS154" s="89"/>
      <c r="LNT154" s="89"/>
      <c r="LNU154" s="89"/>
      <c r="LNV154" s="89"/>
      <c r="LNW154" s="89"/>
      <c r="LNX154" s="89"/>
      <c r="LNY154" s="89"/>
      <c r="LNZ154" s="89"/>
      <c r="LOA154" s="89"/>
      <c r="LOB154" s="89"/>
      <c r="LOC154" s="89"/>
      <c r="LOD154" s="89"/>
      <c r="LOE154" s="89"/>
      <c r="LOF154" s="89"/>
      <c r="LOG154" s="89"/>
      <c r="LOH154" s="89"/>
      <c r="LOI154" s="89"/>
      <c r="LOJ154" s="89"/>
      <c r="LOK154" s="89"/>
      <c r="LOL154" s="89"/>
      <c r="LOM154" s="89"/>
      <c r="LON154" s="89"/>
      <c r="LOO154" s="89"/>
      <c r="LOP154" s="89"/>
      <c r="LOQ154" s="89"/>
      <c r="LOR154" s="89"/>
      <c r="LOS154" s="89"/>
      <c r="LOT154" s="89"/>
      <c r="LOU154" s="89"/>
      <c r="LOV154" s="89"/>
      <c r="LOW154" s="89"/>
      <c r="LOX154" s="89"/>
      <c r="LOY154" s="89"/>
      <c r="LOZ154" s="89"/>
      <c r="LPA154" s="89"/>
      <c r="LPB154" s="89"/>
      <c r="LPC154" s="89"/>
      <c r="LPD154" s="89"/>
      <c r="LPE154" s="89"/>
      <c r="LPF154" s="89"/>
      <c r="LPG154" s="89"/>
      <c r="LPH154" s="89"/>
      <c r="LPI154" s="89"/>
      <c r="LPJ154" s="89"/>
      <c r="LPK154" s="89"/>
      <c r="LPL154" s="89"/>
      <c r="LPM154" s="89"/>
      <c r="LPN154" s="89"/>
      <c r="LPO154" s="89"/>
      <c r="LPP154" s="89"/>
      <c r="LPQ154" s="89"/>
      <c r="LPR154" s="89"/>
      <c r="LPS154" s="89"/>
      <c r="LPT154" s="89"/>
      <c r="LPU154" s="89"/>
      <c r="LPV154" s="89"/>
      <c r="LPW154" s="89"/>
      <c r="LPX154" s="89"/>
      <c r="LPY154" s="89"/>
      <c r="LPZ154" s="89"/>
      <c r="LQA154" s="89"/>
      <c r="LQB154" s="89"/>
      <c r="LQC154" s="89"/>
      <c r="LQD154" s="89"/>
      <c r="LQE154" s="89"/>
      <c r="LQF154" s="89"/>
      <c r="LQG154" s="89"/>
      <c r="LQH154" s="89"/>
      <c r="LQI154" s="89"/>
      <c r="LQJ154" s="89"/>
      <c r="LQK154" s="89"/>
      <c r="LQL154" s="89"/>
      <c r="LQM154" s="89"/>
      <c r="LQN154" s="89"/>
      <c r="LQO154" s="89"/>
      <c r="LQP154" s="89"/>
      <c r="LQQ154" s="89"/>
      <c r="LQR154" s="89"/>
      <c r="LQS154" s="89"/>
      <c r="LQT154" s="89"/>
      <c r="LQU154" s="89"/>
      <c r="LQV154" s="89"/>
      <c r="LQW154" s="89"/>
      <c r="LQX154" s="89"/>
      <c r="LQY154" s="89"/>
      <c r="LQZ154" s="89"/>
      <c r="LRA154" s="89"/>
      <c r="LRB154" s="89"/>
      <c r="LRC154" s="89"/>
      <c r="LRD154" s="89"/>
      <c r="LRE154" s="89"/>
      <c r="LRF154" s="89"/>
      <c r="LRG154" s="89"/>
      <c r="LRH154" s="89"/>
      <c r="LRI154" s="89"/>
      <c r="LRJ154" s="89"/>
      <c r="LRK154" s="89"/>
      <c r="LRL154" s="89"/>
      <c r="LRM154" s="89"/>
      <c r="LRN154" s="89"/>
      <c r="LRO154" s="89"/>
      <c r="LRP154" s="89"/>
      <c r="LRQ154" s="89"/>
      <c r="LRR154" s="89"/>
      <c r="LRS154" s="89"/>
      <c r="LRT154" s="89"/>
      <c r="LRU154" s="89"/>
      <c r="LRV154" s="89"/>
      <c r="LRW154" s="89"/>
      <c r="LRX154" s="89"/>
      <c r="LRY154" s="89"/>
      <c r="LRZ154" s="89"/>
      <c r="LSA154" s="89"/>
      <c r="LSB154" s="89"/>
      <c r="LSC154" s="89"/>
      <c r="LSD154" s="89"/>
      <c r="LSE154" s="89"/>
      <c r="LSF154" s="89"/>
      <c r="LSG154" s="89"/>
      <c r="LSH154" s="89"/>
      <c r="LSI154" s="89"/>
      <c r="LSJ154" s="89"/>
      <c r="LSK154" s="89"/>
      <c r="LSL154" s="89"/>
      <c r="LSM154" s="89"/>
      <c r="LSN154" s="89"/>
      <c r="LSO154" s="89"/>
      <c r="LSP154" s="89"/>
      <c r="LSQ154" s="89"/>
      <c r="LSR154" s="89"/>
      <c r="LSS154" s="89"/>
      <c r="LST154" s="89"/>
      <c r="LSU154" s="89"/>
      <c r="LSV154" s="89"/>
      <c r="LSW154" s="89"/>
      <c r="LSX154" s="89"/>
      <c r="LSY154" s="89"/>
      <c r="LSZ154" s="89"/>
      <c r="LTA154" s="89"/>
      <c r="LTB154" s="89"/>
      <c r="LTC154" s="89"/>
      <c r="LTD154" s="89"/>
      <c r="LTE154" s="89"/>
      <c r="LTF154" s="89"/>
      <c r="LTG154" s="89"/>
      <c r="LTH154" s="89"/>
      <c r="LTI154" s="89"/>
      <c r="LTJ154" s="89"/>
      <c r="LTK154" s="89"/>
      <c r="LTL154" s="89"/>
      <c r="LTM154" s="89"/>
      <c r="LTN154" s="89"/>
      <c r="LTO154" s="89"/>
      <c r="LTP154" s="89"/>
      <c r="LTQ154" s="89"/>
      <c r="LTR154" s="89"/>
      <c r="LTS154" s="89"/>
      <c r="LTT154" s="89"/>
      <c r="LTU154" s="89"/>
      <c r="LTV154" s="89"/>
      <c r="LTW154" s="89"/>
      <c r="LTX154" s="89"/>
      <c r="LTY154" s="89"/>
      <c r="LTZ154" s="89"/>
      <c r="LUA154" s="89"/>
      <c r="LUB154" s="89"/>
      <c r="LUC154" s="89"/>
      <c r="LUD154" s="89"/>
      <c r="LUE154" s="89"/>
      <c r="LUF154" s="89"/>
      <c r="LUG154" s="89"/>
      <c r="LUH154" s="89"/>
      <c r="LUI154" s="89"/>
      <c r="LUJ154" s="89"/>
      <c r="LUK154" s="89"/>
      <c r="LUL154" s="89"/>
      <c r="LUM154" s="89"/>
      <c r="LUN154" s="89"/>
      <c r="LUO154" s="89"/>
      <c r="LUP154" s="89"/>
      <c r="LUQ154" s="89"/>
      <c r="LUR154" s="89"/>
      <c r="LUS154" s="89"/>
      <c r="LUT154" s="89"/>
      <c r="LUU154" s="89"/>
      <c r="LUV154" s="89"/>
      <c r="LUW154" s="89"/>
      <c r="LUX154" s="89"/>
      <c r="LUY154" s="89"/>
      <c r="LUZ154" s="89"/>
      <c r="LVA154" s="89"/>
      <c r="LVB154" s="89"/>
      <c r="LVC154" s="89"/>
      <c r="LVD154" s="89"/>
      <c r="LVE154" s="89"/>
      <c r="LVF154" s="89"/>
      <c r="LVG154" s="89"/>
      <c r="LVH154" s="89"/>
      <c r="LVI154" s="89"/>
      <c r="LVJ154" s="89"/>
      <c r="LVK154" s="89"/>
      <c r="LVL154" s="89"/>
      <c r="LVM154" s="89"/>
      <c r="LVN154" s="89"/>
      <c r="LVO154" s="89"/>
      <c r="LVP154" s="89"/>
      <c r="LVQ154" s="89"/>
      <c r="LVR154" s="89"/>
      <c r="LVS154" s="89"/>
      <c r="LVT154" s="89"/>
      <c r="LVU154" s="89"/>
      <c r="LVV154" s="89"/>
      <c r="LVW154" s="89"/>
      <c r="LVX154" s="89"/>
      <c r="LVY154" s="89"/>
      <c r="LVZ154" s="89"/>
      <c r="LWA154" s="89"/>
      <c r="LWB154" s="89"/>
      <c r="LWC154" s="89"/>
      <c r="LWD154" s="89"/>
      <c r="LWE154" s="89"/>
      <c r="LWF154" s="89"/>
      <c r="LWG154" s="89"/>
      <c r="LWH154" s="89"/>
      <c r="LWI154" s="89"/>
      <c r="LWJ154" s="89"/>
      <c r="LWK154" s="89"/>
      <c r="LWL154" s="89"/>
      <c r="LWM154" s="89"/>
      <c r="LWN154" s="89"/>
      <c r="LWO154" s="89"/>
      <c r="LWP154" s="89"/>
      <c r="LWQ154" s="89"/>
      <c r="LWR154" s="89"/>
      <c r="LWS154" s="89"/>
      <c r="LWT154" s="89"/>
      <c r="LWU154" s="89"/>
      <c r="LWV154" s="89"/>
      <c r="LWW154" s="89"/>
      <c r="LWX154" s="89"/>
      <c r="LWY154" s="89"/>
      <c r="LWZ154" s="89"/>
      <c r="LXA154" s="89"/>
      <c r="LXB154" s="89"/>
      <c r="LXC154" s="89"/>
      <c r="LXD154" s="89"/>
      <c r="LXE154" s="89"/>
      <c r="LXF154" s="89"/>
      <c r="LXG154" s="89"/>
      <c r="LXH154" s="89"/>
      <c r="LXI154" s="89"/>
      <c r="LXJ154" s="89"/>
      <c r="LXK154" s="89"/>
      <c r="LXL154" s="89"/>
      <c r="LXM154" s="89"/>
      <c r="LXN154" s="89"/>
      <c r="LXO154" s="89"/>
      <c r="LXP154" s="89"/>
      <c r="LXQ154" s="89"/>
      <c r="LXR154" s="89"/>
      <c r="LXS154" s="89"/>
      <c r="LXT154" s="89"/>
      <c r="LXU154" s="89"/>
      <c r="LXV154" s="89"/>
      <c r="LXW154" s="89"/>
      <c r="LXX154" s="89"/>
      <c r="LXY154" s="89"/>
      <c r="LXZ154" s="89"/>
      <c r="LYA154" s="89"/>
      <c r="LYB154" s="89"/>
      <c r="LYC154" s="89"/>
      <c r="LYD154" s="89"/>
      <c r="LYE154" s="89"/>
      <c r="LYF154" s="89"/>
      <c r="LYG154" s="89"/>
      <c r="LYH154" s="89"/>
      <c r="LYI154" s="89"/>
      <c r="LYJ154" s="89"/>
      <c r="LYK154" s="89"/>
      <c r="LYL154" s="89"/>
      <c r="LYM154" s="89"/>
      <c r="LYN154" s="89"/>
      <c r="LYO154" s="89"/>
      <c r="LYP154" s="89"/>
      <c r="LYQ154" s="89"/>
      <c r="LYR154" s="89"/>
      <c r="LYS154" s="89"/>
      <c r="LYT154" s="89"/>
      <c r="LYU154" s="89"/>
      <c r="LYV154" s="89"/>
      <c r="LYW154" s="89"/>
      <c r="LYX154" s="89"/>
      <c r="LYY154" s="89"/>
      <c r="LYZ154" s="89"/>
      <c r="LZA154" s="89"/>
      <c r="LZB154" s="89"/>
      <c r="LZC154" s="89"/>
      <c r="LZD154" s="89"/>
      <c r="LZE154" s="89"/>
      <c r="LZF154" s="89"/>
      <c r="LZG154" s="89"/>
      <c r="LZH154" s="89"/>
      <c r="LZI154" s="89"/>
      <c r="LZJ154" s="89"/>
      <c r="LZK154" s="89"/>
      <c r="LZL154" s="89"/>
      <c r="LZM154" s="89"/>
      <c r="LZN154" s="89"/>
      <c r="LZO154" s="89"/>
      <c r="LZP154" s="89"/>
      <c r="LZQ154" s="89"/>
      <c r="LZR154" s="89"/>
      <c r="LZS154" s="89"/>
      <c r="LZT154" s="89"/>
      <c r="LZU154" s="89"/>
      <c r="LZV154" s="89"/>
      <c r="LZW154" s="89"/>
      <c r="LZX154" s="89"/>
      <c r="LZY154" s="89"/>
      <c r="LZZ154" s="89"/>
      <c r="MAA154" s="89"/>
      <c r="MAB154" s="89"/>
      <c r="MAC154" s="89"/>
      <c r="MAD154" s="89"/>
      <c r="MAE154" s="89"/>
      <c r="MAF154" s="89"/>
      <c r="MAG154" s="89"/>
      <c r="MAH154" s="89"/>
      <c r="MAI154" s="89"/>
      <c r="MAJ154" s="89"/>
      <c r="MAK154" s="89"/>
      <c r="MAL154" s="89"/>
      <c r="MAM154" s="89"/>
      <c r="MAN154" s="89"/>
      <c r="MAO154" s="89"/>
      <c r="MAP154" s="89"/>
      <c r="MAQ154" s="89"/>
      <c r="MAR154" s="89"/>
      <c r="MAS154" s="89"/>
      <c r="MAT154" s="89"/>
      <c r="MAU154" s="89"/>
      <c r="MAV154" s="89"/>
      <c r="MAW154" s="89"/>
      <c r="MAX154" s="89"/>
      <c r="MAY154" s="89"/>
      <c r="MAZ154" s="89"/>
      <c r="MBA154" s="89"/>
      <c r="MBB154" s="89"/>
      <c r="MBC154" s="89"/>
      <c r="MBD154" s="89"/>
      <c r="MBE154" s="89"/>
      <c r="MBF154" s="89"/>
      <c r="MBG154" s="89"/>
      <c r="MBH154" s="89"/>
      <c r="MBI154" s="89"/>
      <c r="MBJ154" s="89"/>
      <c r="MBK154" s="89"/>
      <c r="MBL154" s="89"/>
      <c r="MBM154" s="89"/>
      <c r="MBN154" s="89"/>
      <c r="MBO154" s="89"/>
      <c r="MBP154" s="89"/>
      <c r="MBQ154" s="89"/>
      <c r="MBR154" s="89"/>
      <c r="MBS154" s="89"/>
      <c r="MBT154" s="89"/>
      <c r="MBU154" s="89"/>
      <c r="MBV154" s="89"/>
      <c r="MBW154" s="89"/>
      <c r="MBX154" s="89"/>
      <c r="MBY154" s="89"/>
      <c r="MBZ154" s="89"/>
      <c r="MCA154" s="89"/>
      <c r="MCB154" s="89"/>
      <c r="MCC154" s="89"/>
      <c r="MCD154" s="89"/>
      <c r="MCE154" s="89"/>
      <c r="MCF154" s="89"/>
      <c r="MCG154" s="89"/>
      <c r="MCH154" s="89"/>
      <c r="MCI154" s="89"/>
      <c r="MCJ154" s="89"/>
      <c r="MCK154" s="89"/>
      <c r="MCL154" s="89"/>
      <c r="MCM154" s="89"/>
      <c r="MCN154" s="89"/>
      <c r="MCO154" s="89"/>
      <c r="MCP154" s="89"/>
      <c r="MCQ154" s="89"/>
      <c r="MCR154" s="89"/>
      <c r="MCS154" s="89"/>
      <c r="MCT154" s="89"/>
      <c r="MCU154" s="89"/>
      <c r="MCV154" s="89"/>
      <c r="MCW154" s="89"/>
      <c r="MCX154" s="89"/>
      <c r="MCY154" s="89"/>
      <c r="MCZ154" s="89"/>
      <c r="MDA154" s="89"/>
      <c r="MDB154" s="89"/>
      <c r="MDC154" s="89"/>
      <c r="MDD154" s="89"/>
      <c r="MDE154" s="89"/>
      <c r="MDF154" s="89"/>
      <c r="MDG154" s="89"/>
      <c r="MDH154" s="89"/>
      <c r="MDI154" s="89"/>
      <c r="MDJ154" s="89"/>
      <c r="MDK154" s="89"/>
      <c r="MDL154" s="89"/>
      <c r="MDM154" s="89"/>
      <c r="MDN154" s="89"/>
      <c r="MDO154" s="89"/>
      <c r="MDP154" s="89"/>
      <c r="MDQ154" s="89"/>
      <c r="MDR154" s="89"/>
      <c r="MDS154" s="89"/>
      <c r="MDT154" s="89"/>
      <c r="MDU154" s="89"/>
      <c r="MDV154" s="89"/>
      <c r="MDW154" s="89"/>
      <c r="MDX154" s="89"/>
      <c r="MDY154" s="89"/>
      <c r="MDZ154" s="89"/>
      <c r="MEA154" s="89"/>
      <c r="MEB154" s="89"/>
      <c r="MEC154" s="89"/>
      <c r="MED154" s="89"/>
      <c r="MEE154" s="89"/>
      <c r="MEF154" s="89"/>
      <c r="MEG154" s="89"/>
      <c r="MEH154" s="89"/>
      <c r="MEI154" s="89"/>
      <c r="MEJ154" s="89"/>
      <c r="MEK154" s="89"/>
      <c r="MEL154" s="89"/>
      <c r="MEM154" s="89"/>
      <c r="MEN154" s="89"/>
      <c r="MEO154" s="89"/>
      <c r="MEP154" s="89"/>
      <c r="MEQ154" s="89"/>
      <c r="MER154" s="89"/>
      <c r="MES154" s="89"/>
      <c r="MET154" s="89"/>
      <c r="MEU154" s="89"/>
      <c r="MEV154" s="89"/>
      <c r="MEW154" s="89"/>
      <c r="MEX154" s="89"/>
      <c r="MEY154" s="89"/>
      <c r="MEZ154" s="89"/>
      <c r="MFA154" s="89"/>
      <c r="MFB154" s="89"/>
      <c r="MFC154" s="89"/>
      <c r="MFD154" s="89"/>
      <c r="MFE154" s="89"/>
      <c r="MFF154" s="89"/>
      <c r="MFG154" s="89"/>
      <c r="MFH154" s="89"/>
      <c r="MFI154" s="89"/>
      <c r="MFJ154" s="89"/>
      <c r="MFK154" s="89"/>
      <c r="MFL154" s="89"/>
      <c r="MFM154" s="89"/>
      <c r="MFN154" s="89"/>
      <c r="MFO154" s="89"/>
      <c r="MFP154" s="89"/>
      <c r="MFQ154" s="89"/>
      <c r="MFR154" s="89"/>
      <c r="MFS154" s="89"/>
      <c r="MFT154" s="89"/>
      <c r="MFU154" s="89"/>
      <c r="MFV154" s="89"/>
      <c r="MFW154" s="89"/>
      <c r="MFX154" s="89"/>
      <c r="MFY154" s="89"/>
      <c r="MFZ154" s="89"/>
      <c r="MGA154" s="89"/>
      <c r="MGB154" s="89"/>
      <c r="MGC154" s="89"/>
      <c r="MGD154" s="89"/>
      <c r="MGE154" s="89"/>
      <c r="MGF154" s="89"/>
      <c r="MGG154" s="89"/>
      <c r="MGH154" s="89"/>
      <c r="MGI154" s="89"/>
      <c r="MGJ154" s="89"/>
      <c r="MGK154" s="89"/>
      <c r="MGL154" s="89"/>
      <c r="MGM154" s="89"/>
      <c r="MGN154" s="89"/>
      <c r="MGO154" s="89"/>
      <c r="MGP154" s="89"/>
      <c r="MGQ154" s="89"/>
      <c r="MGR154" s="89"/>
      <c r="MGS154" s="89"/>
      <c r="MGT154" s="89"/>
      <c r="MGU154" s="89"/>
      <c r="MGV154" s="89"/>
      <c r="MGW154" s="89"/>
      <c r="MGX154" s="89"/>
      <c r="MGY154" s="89"/>
      <c r="MGZ154" s="89"/>
      <c r="MHA154" s="89"/>
      <c r="MHB154" s="89"/>
      <c r="MHC154" s="89"/>
      <c r="MHD154" s="89"/>
      <c r="MHE154" s="89"/>
      <c r="MHF154" s="89"/>
      <c r="MHG154" s="89"/>
      <c r="MHH154" s="89"/>
      <c r="MHI154" s="89"/>
      <c r="MHJ154" s="89"/>
      <c r="MHK154" s="89"/>
      <c r="MHL154" s="89"/>
      <c r="MHM154" s="89"/>
      <c r="MHN154" s="89"/>
      <c r="MHO154" s="89"/>
      <c r="MHP154" s="89"/>
      <c r="MHQ154" s="89"/>
      <c r="MHR154" s="89"/>
      <c r="MHS154" s="89"/>
      <c r="MHT154" s="89"/>
      <c r="MHU154" s="89"/>
      <c r="MHV154" s="89"/>
      <c r="MHW154" s="89"/>
      <c r="MHX154" s="89"/>
      <c r="MHY154" s="89"/>
      <c r="MHZ154" s="89"/>
      <c r="MIA154" s="89"/>
      <c r="MIB154" s="89"/>
      <c r="MIC154" s="89"/>
      <c r="MID154" s="89"/>
      <c r="MIE154" s="89"/>
      <c r="MIF154" s="89"/>
      <c r="MIG154" s="89"/>
      <c r="MIH154" s="89"/>
      <c r="MII154" s="89"/>
      <c r="MIJ154" s="89"/>
      <c r="MIK154" s="89"/>
      <c r="MIL154" s="89"/>
      <c r="MIM154" s="89"/>
      <c r="MIN154" s="89"/>
      <c r="MIO154" s="89"/>
      <c r="MIP154" s="89"/>
      <c r="MIQ154" s="89"/>
      <c r="MIR154" s="89"/>
      <c r="MIS154" s="89"/>
      <c r="MIT154" s="89"/>
      <c r="MIU154" s="89"/>
      <c r="MIV154" s="89"/>
      <c r="MIW154" s="89"/>
      <c r="MIX154" s="89"/>
      <c r="MIY154" s="89"/>
      <c r="MIZ154" s="89"/>
      <c r="MJA154" s="89"/>
      <c r="MJB154" s="89"/>
      <c r="MJC154" s="89"/>
      <c r="MJD154" s="89"/>
      <c r="MJE154" s="89"/>
      <c r="MJF154" s="89"/>
      <c r="MJG154" s="89"/>
      <c r="MJH154" s="89"/>
      <c r="MJI154" s="89"/>
      <c r="MJJ154" s="89"/>
      <c r="MJK154" s="89"/>
      <c r="MJL154" s="89"/>
      <c r="MJM154" s="89"/>
      <c r="MJN154" s="89"/>
      <c r="MJO154" s="89"/>
      <c r="MJP154" s="89"/>
      <c r="MJQ154" s="89"/>
      <c r="MJR154" s="89"/>
      <c r="MJS154" s="89"/>
      <c r="MJT154" s="89"/>
      <c r="MJU154" s="89"/>
      <c r="MJV154" s="89"/>
      <c r="MJW154" s="89"/>
      <c r="MJX154" s="89"/>
      <c r="MJY154" s="89"/>
      <c r="MJZ154" s="89"/>
      <c r="MKA154" s="89"/>
      <c r="MKB154" s="89"/>
      <c r="MKC154" s="89"/>
      <c r="MKD154" s="89"/>
      <c r="MKE154" s="89"/>
      <c r="MKF154" s="89"/>
      <c r="MKG154" s="89"/>
      <c r="MKH154" s="89"/>
      <c r="MKI154" s="89"/>
      <c r="MKJ154" s="89"/>
      <c r="MKK154" s="89"/>
      <c r="MKL154" s="89"/>
      <c r="MKM154" s="89"/>
      <c r="MKN154" s="89"/>
      <c r="MKO154" s="89"/>
      <c r="MKP154" s="89"/>
      <c r="MKQ154" s="89"/>
      <c r="MKR154" s="89"/>
      <c r="MKS154" s="89"/>
      <c r="MKT154" s="89"/>
      <c r="MKU154" s="89"/>
      <c r="MKV154" s="89"/>
      <c r="MKW154" s="89"/>
      <c r="MKX154" s="89"/>
      <c r="MKY154" s="89"/>
      <c r="MKZ154" s="89"/>
      <c r="MLA154" s="89"/>
      <c r="MLB154" s="89"/>
      <c r="MLC154" s="89"/>
      <c r="MLD154" s="89"/>
      <c r="MLE154" s="89"/>
      <c r="MLF154" s="89"/>
      <c r="MLG154" s="89"/>
      <c r="MLH154" s="89"/>
      <c r="MLI154" s="89"/>
      <c r="MLJ154" s="89"/>
      <c r="MLK154" s="89"/>
      <c r="MLL154" s="89"/>
      <c r="MLM154" s="89"/>
      <c r="MLN154" s="89"/>
      <c r="MLO154" s="89"/>
      <c r="MLP154" s="89"/>
      <c r="MLQ154" s="89"/>
      <c r="MLR154" s="89"/>
      <c r="MLS154" s="89"/>
      <c r="MLT154" s="89"/>
      <c r="MLU154" s="89"/>
      <c r="MLV154" s="89"/>
      <c r="MLW154" s="89"/>
      <c r="MLX154" s="89"/>
      <c r="MLY154" s="89"/>
      <c r="MLZ154" s="89"/>
      <c r="MMA154" s="89"/>
      <c r="MMB154" s="89"/>
      <c r="MMC154" s="89"/>
      <c r="MMD154" s="89"/>
      <c r="MME154" s="89"/>
      <c r="MMF154" s="89"/>
      <c r="MMG154" s="89"/>
      <c r="MMH154" s="89"/>
      <c r="MMI154" s="89"/>
      <c r="MMJ154" s="89"/>
      <c r="MMK154" s="89"/>
      <c r="MML154" s="89"/>
      <c r="MMM154" s="89"/>
      <c r="MMN154" s="89"/>
      <c r="MMO154" s="89"/>
      <c r="MMP154" s="89"/>
      <c r="MMQ154" s="89"/>
      <c r="MMR154" s="89"/>
      <c r="MMS154" s="89"/>
      <c r="MMT154" s="89"/>
      <c r="MMU154" s="89"/>
      <c r="MMV154" s="89"/>
      <c r="MMW154" s="89"/>
      <c r="MMX154" s="89"/>
      <c r="MMY154" s="89"/>
      <c r="MMZ154" s="89"/>
      <c r="MNA154" s="89"/>
      <c r="MNB154" s="89"/>
      <c r="MNC154" s="89"/>
      <c r="MND154" s="89"/>
      <c r="MNE154" s="89"/>
      <c r="MNF154" s="89"/>
      <c r="MNG154" s="89"/>
      <c r="MNH154" s="89"/>
      <c r="MNI154" s="89"/>
      <c r="MNJ154" s="89"/>
      <c r="MNK154" s="89"/>
      <c r="MNL154" s="89"/>
      <c r="MNM154" s="89"/>
      <c r="MNN154" s="89"/>
      <c r="MNO154" s="89"/>
      <c r="MNP154" s="89"/>
      <c r="MNQ154" s="89"/>
      <c r="MNR154" s="89"/>
      <c r="MNS154" s="89"/>
      <c r="MNT154" s="89"/>
      <c r="MNU154" s="89"/>
      <c r="MNV154" s="89"/>
      <c r="MNW154" s="89"/>
      <c r="MNX154" s="89"/>
      <c r="MNY154" s="89"/>
      <c r="MNZ154" s="89"/>
      <c r="MOA154" s="89"/>
      <c r="MOB154" s="89"/>
      <c r="MOC154" s="89"/>
      <c r="MOD154" s="89"/>
      <c r="MOE154" s="89"/>
      <c r="MOF154" s="89"/>
      <c r="MOG154" s="89"/>
      <c r="MOH154" s="89"/>
      <c r="MOI154" s="89"/>
      <c r="MOJ154" s="89"/>
      <c r="MOK154" s="89"/>
      <c r="MOL154" s="89"/>
      <c r="MOM154" s="89"/>
      <c r="MON154" s="89"/>
      <c r="MOO154" s="89"/>
      <c r="MOP154" s="89"/>
      <c r="MOQ154" s="89"/>
      <c r="MOR154" s="89"/>
      <c r="MOS154" s="89"/>
      <c r="MOT154" s="89"/>
      <c r="MOU154" s="89"/>
      <c r="MOV154" s="89"/>
      <c r="MOW154" s="89"/>
      <c r="MOX154" s="89"/>
      <c r="MOY154" s="89"/>
      <c r="MOZ154" s="89"/>
      <c r="MPA154" s="89"/>
      <c r="MPB154" s="89"/>
      <c r="MPC154" s="89"/>
      <c r="MPD154" s="89"/>
      <c r="MPE154" s="89"/>
      <c r="MPF154" s="89"/>
      <c r="MPG154" s="89"/>
      <c r="MPH154" s="89"/>
      <c r="MPI154" s="89"/>
      <c r="MPJ154" s="89"/>
      <c r="MPK154" s="89"/>
      <c r="MPL154" s="89"/>
      <c r="MPM154" s="89"/>
      <c r="MPN154" s="89"/>
      <c r="MPO154" s="89"/>
      <c r="MPP154" s="89"/>
      <c r="MPQ154" s="89"/>
      <c r="MPR154" s="89"/>
      <c r="MPS154" s="89"/>
      <c r="MPT154" s="89"/>
      <c r="MPU154" s="89"/>
      <c r="MPV154" s="89"/>
      <c r="MPW154" s="89"/>
      <c r="MPX154" s="89"/>
      <c r="MPY154" s="89"/>
      <c r="MPZ154" s="89"/>
      <c r="MQA154" s="89"/>
      <c r="MQB154" s="89"/>
      <c r="MQC154" s="89"/>
      <c r="MQD154" s="89"/>
      <c r="MQE154" s="89"/>
      <c r="MQF154" s="89"/>
      <c r="MQG154" s="89"/>
      <c r="MQH154" s="89"/>
      <c r="MQI154" s="89"/>
      <c r="MQJ154" s="89"/>
      <c r="MQK154" s="89"/>
      <c r="MQL154" s="89"/>
      <c r="MQM154" s="89"/>
      <c r="MQN154" s="89"/>
      <c r="MQO154" s="89"/>
      <c r="MQP154" s="89"/>
      <c r="MQQ154" s="89"/>
      <c r="MQR154" s="89"/>
      <c r="MQS154" s="89"/>
      <c r="MQT154" s="89"/>
      <c r="MQU154" s="89"/>
      <c r="MQV154" s="89"/>
      <c r="MQW154" s="89"/>
      <c r="MQX154" s="89"/>
      <c r="MQY154" s="89"/>
      <c r="MQZ154" s="89"/>
      <c r="MRA154" s="89"/>
      <c r="MRB154" s="89"/>
      <c r="MRC154" s="89"/>
      <c r="MRD154" s="89"/>
      <c r="MRE154" s="89"/>
      <c r="MRF154" s="89"/>
      <c r="MRG154" s="89"/>
      <c r="MRH154" s="89"/>
      <c r="MRI154" s="89"/>
      <c r="MRJ154" s="89"/>
      <c r="MRK154" s="89"/>
      <c r="MRL154" s="89"/>
      <c r="MRM154" s="89"/>
      <c r="MRN154" s="89"/>
      <c r="MRO154" s="89"/>
      <c r="MRP154" s="89"/>
      <c r="MRQ154" s="89"/>
      <c r="MRR154" s="89"/>
      <c r="MRS154" s="89"/>
      <c r="MRT154" s="89"/>
      <c r="MRU154" s="89"/>
      <c r="MRV154" s="89"/>
      <c r="MRW154" s="89"/>
      <c r="MRX154" s="89"/>
      <c r="MRY154" s="89"/>
      <c r="MRZ154" s="89"/>
      <c r="MSA154" s="89"/>
      <c r="MSB154" s="89"/>
      <c r="MSC154" s="89"/>
      <c r="MSD154" s="89"/>
      <c r="MSE154" s="89"/>
      <c r="MSF154" s="89"/>
      <c r="MSG154" s="89"/>
      <c r="MSH154" s="89"/>
      <c r="MSI154" s="89"/>
      <c r="MSJ154" s="89"/>
      <c r="MSK154" s="89"/>
      <c r="MSL154" s="89"/>
      <c r="MSM154" s="89"/>
      <c r="MSN154" s="89"/>
      <c r="MSO154" s="89"/>
      <c r="MSP154" s="89"/>
      <c r="MSQ154" s="89"/>
      <c r="MSR154" s="89"/>
      <c r="MSS154" s="89"/>
      <c r="MST154" s="89"/>
      <c r="MSU154" s="89"/>
      <c r="MSV154" s="89"/>
      <c r="MSW154" s="89"/>
      <c r="MSX154" s="89"/>
      <c r="MSY154" s="89"/>
      <c r="MSZ154" s="89"/>
      <c r="MTA154" s="89"/>
      <c r="MTB154" s="89"/>
      <c r="MTC154" s="89"/>
      <c r="MTD154" s="89"/>
      <c r="MTE154" s="89"/>
      <c r="MTF154" s="89"/>
      <c r="MTG154" s="89"/>
      <c r="MTH154" s="89"/>
      <c r="MTI154" s="89"/>
      <c r="MTJ154" s="89"/>
      <c r="MTK154" s="89"/>
      <c r="MTL154" s="89"/>
      <c r="MTM154" s="89"/>
      <c r="MTN154" s="89"/>
      <c r="MTO154" s="89"/>
      <c r="MTP154" s="89"/>
      <c r="MTQ154" s="89"/>
      <c r="MTR154" s="89"/>
      <c r="MTS154" s="89"/>
      <c r="MTT154" s="89"/>
      <c r="MTU154" s="89"/>
      <c r="MTV154" s="89"/>
      <c r="MTW154" s="89"/>
      <c r="MTX154" s="89"/>
      <c r="MTY154" s="89"/>
      <c r="MTZ154" s="89"/>
      <c r="MUA154" s="89"/>
      <c r="MUB154" s="89"/>
      <c r="MUC154" s="89"/>
      <c r="MUD154" s="89"/>
      <c r="MUE154" s="89"/>
      <c r="MUF154" s="89"/>
      <c r="MUG154" s="89"/>
      <c r="MUH154" s="89"/>
      <c r="MUI154" s="89"/>
      <c r="MUJ154" s="89"/>
      <c r="MUK154" s="89"/>
      <c r="MUL154" s="89"/>
      <c r="MUM154" s="89"/>
      <c r="MUN154" s="89"/>
      <c r="MUO154" s="89"/>
      <c r="MUP154" s="89"/>
      <c r="MUQ154" s="89"/>
      <c r="MUR154" s="89"/>
      <c r="MUS154" s="89"/>
      <c r="MUT154" s="89"/>
      <c r="MUU154" s="89"/>
      <c r="MUV154" s="89"/>
      <c r="MUW154" s="89"/>
      <c r="MUX154" s="89"/>
      <c r="MUY154" s="89"/>
      <c r="MUZ154" s="89"/>
      <c r="MVA154" s="89"/>
      <c r="MVB154" s="89"/>
      <c r="MVC154" s="89"/>
      <c r="MVD154" s="89"/>
      <c r="MVE154" s="89"/>
      <c r="MVF154" s="89"/>
      <c r="MVG154" s="89"/>
      <c r="MVH154" s="89"/>
      <c r="MVI154" s="89"/>
      <c r="MVJ154" s="89"/>
      <c r="MVK154" s="89"/>
      <c r="MVL154" s="89"/>
      <c r="MVM154" s="89"/>
      <c r="MVN154" s="89"/>
      <c r="MVO154" s="89"/>
      <c r="MVP154" s="89"/>
      <c r="MVQ154" s="89"/>
      <c r="MVR154" s="89"/>
      <c r="MVS154" s="89"/>
      <c r="MVT154" s="89"/>
      <c r="MVU154" s="89"/>
      <c r="MVV154" s="89"/>
      <c r="MVW154" s="89"/>
      <c r="MVX154" s="89"/>
      <c r="MVY154" s="89"/>
      <c r="MVZ154" s="89"/>
      <c r="MWA154" s="89"/>
      <c r="MWB154" s="89"/>
      <c r="MWC154" s="89"/>
      <c r="MWD154" s="89"/>
      <c r="MWE154" s="89"/>
      <c r="MWF154" s="89"/>
      <c r="MWG154" s="89"/>
      <c r="MWH154" s="89"/>
      <c r="MWI154" s="89"/>
      <c r="MWJ154" s="89"/>
      <c r="MWK154" s="89"/>
      <c r="MWL154" s="89"/>
      <c r="MWM154" s="89"/>
      <c r="MWN154" s="89"/>
      <c r="MWO154" s="89"/>
      <c r="MWP154" s="89"/>
      <c r="MWQ154" s="89"/>
      <c r="MWR154" s="89"/>
      <c r="MWS154" s="89"/>
      <c r="MWT154" s="89"/>
      <c r="MWU154" s="89"/>
      <c r="MWV154" s="89"/>
      <c r="MWW154" s="89"/>
      <c r="MWX154" s="89"/>
      <c r="MWY154" s="89"/>
      <c r="MWZ154" s="89"/>
      <c r="MXA154" s="89"/>
      <c r="MXB154" s="89"/>
      <c r="MXC154" s="89"/>
      <c r="MXD154" s="89"/>
      <c r="MXE154" s="89"/>
      <c r="MXF154" s="89"/>
      <c r="MXG154" s="89"/>
      <c r="MXH154" s="89"/>
      <c r="MXI154" s="89"/>
      <c r="MXJ154" s="89"/>
      <c r="MXK154" s="89"/>
      <c r="MXL154" s="89"/>
      <c r="MXM154" s="89"/>
      <c r="MXN154" s="89"/>
      <c r="MXO154" s="89"/>
      <c r="MXP154" s="89"/>
      <c r="MXQ154" s="89"/>
      <c r="MXR154" s="89"/>
      <c r="MXS154" s="89"/>
      <c r="MXT154" s="89"/>
      <c r="MXU154" s="89"/>
      <c r="MXV154" s="89"/>
      <c r="MXW154" s="89"/>
      <c r="MXX154" s="89"/>
      <c r="MXY154" s="89"/>
      <c r="MXZ154" s="89"/>
      <c r="MYA154" s="89"/>
      <c r="MYB154" s="89"/>
      <c r="MYC154" s="89"/>
      <c r="MYD154" s="89"/>
      <c r="MYE154" s="89"/>
      <c r="MYF154" s="89"/>
      <c r="MYG154" s="89"/>
      <c r="MYH154" s="89"/>
      <c r="MYI154" s="89"/>
      <c r="MYJ154" s="89"/>
      <c r="MYK154" s="89"/>
      <c r="MYL154" s="89"/>
      <c r="MYM154" s="89"/>
      <c r="MYN154" s="89"/>
      <c r="MYO154" s="89"/>
      <c r="MYP154" s="89"/>
      <c r="MYQ154" s="89"/>
      <c r="MYR154" s="89"/>
      <c r="MYS154" s="89"/>
      <c r="MYT154" s="89"/>
      <c r="MYU154" s="89"/>
      <c r="MYV154" s="89"/>
      <c r="MYW154" s="89"/>
      <c r="MYX154" s="89"/>
      <c r="MYY154" s="89"/>
      <c r="MYZ154" s="89"/>
      <c r="MZA154" s="89"/>
      <c r="MZB154" s="89"/>
      <c r="MZC154" s="89"/>
      <c r="MZD154" s="89"/>
      <c r="MZE154" s="89"/>
      <c r="MZF154" s="89"/>
      <c r="MZG154" s="89"/>
      <c r="MZH154" s="89"/>
      <c r="MZI154" s="89"/>
      <c r="MZJ154" s="89"/>
      <c r="MZK154" s="89"/>
      <c r="MZL154" s="89"/>
      <c r="MZM154" s="89"/>
      <c r="MZN154" s="89"/>
      <c r="MZO154" s="89"/>
      <c r="MZP154" s="89"/>
      <c r="MZQ154" s="89"/>
      <c r="MZR154" s="89"/>
      <c r="MZS154" s="89"/>
      <c r="MZT154" s="89"/>
      <c r="MZU154" s="89"/>
      <c r="MZV154" s="89"/>
      <c r="MZW154" s="89"/>
      <c r="MZX154" s="89"/>
      <c r="MZY154" s="89"/>
      <c r="MZZ154" s="89"/>
      <c r="NAA154" s="89"/>
      <c r="NAB154" s="89"/>
      <c r="NAC154" s="89"/>
      <c r="NAD154" s="89"/>
      <c r="NAE154" s="89"/>
      <c r="NAF154" s="89"/>
      <c r="NAG154" s="89"/>
      <c r="NAH154" s="89"/>
      <c r="NAI154" s="89"/>
      <c r="NAJ154" s="89"/>
      <c r="NAK154" s="89"/>
      <c r="NAL154" s="89"/>
      <c r="NAM154" s="89"/>
      <c r="NAN154" s="89"/>
      <c r="NAO154" s="89"/>
      <c r="NAP154" s="89"/>
      <c r="NAQ154" s="89"/>
      <c r="NAR154" s="89"/>
      <c r="NAS154" s="89"/>
      <c r="NAT154" s="89"/>
      <c r="NAU154" s="89"/>
      <c r="NAV154" s="89"/>
      <c r="NAW154" s="89"/>
      <c r="NAX154" s="89"/>
      <c r="NAY154" s="89"/>
      <c r="NAZ154" s="89"/>
      <c r="NBA154" s="89"/>
      <c r="NBB154" s="89"/>
      <c r="NBC154" s="89"/>
      <c r="NBD154" s="89"/>
      <c r="NBE154" s="89"/>
      <c r="NBF154" s="89"/>
      <c r="NBG154" s="89"/>
      <c r="NBH154" s="89"/>
      <c r="NBI154" s="89"/>
      <c r="NBJ154" s="89"/>
      <c r="NBK154" s="89"/>
      <c r="NBL154" s="89"/>
      <c r="NBM154" s="89"/>
      <c r="NBN154" s="89"/>
      <c r="NBO154" s="89"/>
      <c r="NBP154" s="89"/>
      <c r="NBQ154" s="89"/>
      <c r="NBR154" s="89"/>
      <c r="NBS154" s="89"/>
      <c r="NBT154" s="89"/>
      <c r="NBU154" s="89"/>
      <c r="NBV154" s="89"/>
      <c r="NBW154" s="89"/>
      <c r="NBX154" s="89"/>
      <c r="NBY154" s="89"/>
      <c r="NBZ154" s="89"/>
      <c r="NCA154" s="89"/>
      <c r="NCB154" s="89"/>
      <c r="NCC154" s="89"/>
      <c r="NCD154" s="89"/>
      <c r="NCE154" s="89"/>
      <c r="NCF154" s="89"/>
      <c r="NCG154" s="89"/>
      <c r="NCH154" s="89"/>
      <c r="NCI154" s="89"/>
      <c r="NCJ154" s="89"/>
      <c r="NCK154" s="89"/>
      <c r="NCL154" s="89"/>
      <c r="NCM154" s="89"/>
      <c r="NCN154" s="89"/>
      <c r="NCO154" s="89"/>
      <c r="NCP154" s="89"/>
      <c r="NCQ154" s="89"/>
      <c r="NCR154" s="89"/>
      <c r="NCS154" s="89"/>
      <c r="NCT154" s="89"/>
      <c r="NCU154" s="89"/>
      <c r="NCV154" s="89"/>
      <c r="NCW154" s="89"/>
      <c r="NCX154" s="89"/>
      <c r="NCY154" s="89"/>
      <c r="NCZ154" s="89"/>
      <c r="NDA154" s="89"/>
      <c r="NDB154" s="89"/>
      <c r="NDC154" s="89"/>
      <c r="NDD154" s="89"/>
      <c r="NDE154" s="89"/>
      <c r="NDF154" s="89"/>
      <c r="NDG154" s="89"/>
      <c r="NDH154" s="89"/>
      <c r="NDI154" s="89"/>
      <c r="NDJ154" s="89"/>
      <c r="NDK154" s="89"/>
      <c r="NDL154" s="89"/>
      <c r="NDM154" s="89"/>
      <c r="NDN154" s="89"/>
      <c r="NDO154" s="89"/>
      <c r="NDP154" s="89"/>
      <c r="NDQ154" s="89"/>
      <c r="NDR154" s="89"/>
      <c r="NDS154" s="89"/>
      <c r="NDT154" s="89"/>
      <c r="NDU154" s="89"/>
      <c r="NDV154" s="89"/>
      <c r="NDW154" s="89"/>
      <c r="NDX154" s="89"/>
      <c r="NDY154" s="89"/>
      <c r="NDZ154" s="89"/>
      <c r="NEA154" s="89"/>
      <c r="NEB154" s="89"/>
      <c r="NEC154" s="89"/>
      <c r="NED154" s="89"/>
      <c r="NEE154" s="89"/>
      <c r="NEF154" s="89"/>
      <c r="NEG154" s="89"/>
      <c r="NEH154" s="89"/>
      <c r="NEI154" s="89"/>
      <c r="NEJ154" s="89"/>
      <c r="NEK154" s="89"/>
      <c r="NEL154" s="89"/>
      <c r="NEM154" s="89"/>
      <c r="NEN154" s="89"/>
      <c r="NEO154" s="89"/>
      <c r="NEP154" s="89"/>
      <c r="NEQ154" s="89"/>
      <c r="NER154" s="89"/>
      <c r="NES154" s="89"/>
      <c r="NET154" s="89"/>
      <c r="NEU154" s="89"/>
      <c r="NEV154" s="89"/>
      <c r="NEW154" s="89"/>
      <c r="NEX154" s="89"/>
      <c r="NEY154" s="89"/>
      <c r="NEZ154" s="89"/>
      <c r="NFA154" s="89"/>
      <c r="NFB154" s="89"/>
      <c r="NFC154" s="89"/>
      <c r="NFD154" s="89"/>
      <c r="NFE154" s="89"/>
      <c r="NFF154" s="89"/>
      <c r="NFG154" s="89"/>
      <c r="NFH154" s="89"/>
      <c r="NFI154" s="89"/>
      <c r="NFJ154" s="89"/>
      <c r="NFK154" s="89"/>
      <c r="NFL154" s="89"/>
      <c r="NFM154" s="89"/>
      <c r="NFN154" s="89"/>
      <c r="NFO154" s="89"/>
      <c r="NFP154" s="89"/>
      <c r="NFQ154" s="89"/>
      <c r="NFR154" s="89"/>
      <c r="NFS154" s="89"/>
      <c r="NFT154" s="89"/>
      <c r="NFU154" s="89"/>
      <c r="NFV154" s="89"/>
      <c r="NFW154" s="89"/>
      <c r="NFX154" s="89"/>
      <c r="NFY154" s="89"/>
      <c r="NFZ154" s="89"/>
      <c r="NGA154" s="89"/>
      <c r="NGB154" s="89"/>
      <c r="NGC154" s="89"/>
      <c r="NGD154" s="89"/>
      <c r="NGE154" s="89"/>
      <c r="NGF154" s="89"/>
      <c r="NGG154" s="89"/>
      <c r="NGH154" s="89"/>
      <c r="NGI154" s="89"/>
      <c r="NGJ154" s="89"/>
      <c r="NGK154" s="89"/>
      <c r="NGL154" s="89"/>
      <c r="NGM154" s="89"/>
      <c r="NGN154" s="89"/>
      <c r="NGO154" s="89"/>
      <c r="NGP154" s="89"/>
      <c r="NGQ154" s="89"/>
      <c r="NGR154" s="89"/>
      <c r="NGS154" s="89"/>
      <c r="NGT154" s="89"/>
      <c r="NGU154" s="89"/>
      <c r="NGV154" s="89"/>
      <c r="NGW154" s="89"/>
      <c r="NGX154" s="89"/>
      <c r="NGY154" s="89"/>
      <c r="NGZ154" s="89"/>
      <c r="NHA154" s="89"/>
      <c r="NHB154" s="89"/>
      <c r="NHC154" s="89"/>
      <c r="NHD154" s="89"/>
      <c r="NHE154" s="89"/>
      <c r="NHF154" s="89"/>
      <c r="NHG154" s="89"/>
      <c r="NHH154" s="89"/>
      <c r="NHI154" s="89"/>
      <c r="NHJ154" s="89"/>
      <c r="NHK154" s="89"/>
      <c r="NHL154" s="89"/>
      <c r="NHM154" s="89"/>
      <c r="NHN154" s="89"/>
      <c r="NHO154" s="89"/>
      <c r="NHP154" s="89"/>
      <c r="NHQ154" s="89"/>
      <c r="NHR154" s="89"/>
      <c r="NHS154" s="89"/>
      <c r="NHT154" s="89"/>
      <c r="NHU154" s="89"/>
      <c r="NHV154" s="89"/>
      <c r="NHW154" s="89"/>
      <c r="NHX154" s="89"/>
      <c r="NHY154" s="89"/>
      <c r="NHZ154" s="89"/>
      <c r="NIA154" s="89"/>
      <c r="NIB154" s="89"/>
      <c r="NIC154" s="89"/>
      <c r="NID154" s="89"/>
      <c r="NIE154" s="89"/>
      <c r="NIF154" s="89"/>
      <c r="NIG154" s="89"/>
      <c r="NIH154" s="89"/>
      <c r="NII154" s="89"/>
      <c r="NIJ154" s="89"/>
      <c r="NIK154" s="89"/>
      <c r="NIL154" s="89"/>
      <c r="NIM154" s="89"/>
      <c r="NIN154" s="89"/>
      <c r="NIO154" s="89"/>
      <c r="NIP154" s="89"/>
      <c r="NIQ154" s="89"/>
      <c r="NIR154" s="89"/>
      <c r="NIS154" s="89"/>
      <c r="NIT154" s="89"/>
      <c r="NIU154" s="89"/>
      <c r="NIV154" s="89"/>
      <c r="NIW154" s="89"/>
      <c r="NIX154" s="89"/>
      <c r="NIY154" s="89"/>
      <c r="NIZ154" s="89"/>
      <c r="NJA154" s="89"/>
      <c r="NJB154" s="89"/>
      <c r="NJC154" s="89"/>
      <c r="NJD154" s="89"/>
      <c r="NJE154" s="89"/>
      <c r="NJF154" s="89"/>
      <c r="NJG154" s="89"/>
      <c r="NJH154" s="89"/>
      <c r="NJI154" s="89"/>
      <c r="NJJ154" s="89"/>
      <c r="NJK154" s="89"/>
      <c r="NJL154" s="89"/>
      <c r="NJM154" s="89"/>
      <c r="NJN154" s="89"/>
      <c r="NJO154" s="89"/>
      <c r="NJP154" s="89"/>
      <c r="NJQ154" s="89"/>
      <c r="NJR154" s="89"/>
      <c r="NJS154" s="89"/>
      <c r="NJT154" s="89"/>
      <c r="NJU154" s="89"/>
      <c r="NJV154" s="89"/>
      <c r="NJW154" s="89"/>
      <c r="NJX154" s="89"/>
      <c r="NJY154" s="89"/>
      <c r="NJZ154" s="89"/>
      <c r="NKA154" s="89"/>
      <c r="NKB154" s="89"/>
      <c r="NKC154" s="89"/>
      <c r="NKD154" s="89"/>
      <c r="NKE154" s="89"/>
      <c r="NKF154" s="89"/>
      <c r="NKG154" s="89"/>
      <c r="NKH154" s="89"/>
      <c r="NKI154" s="89"/>
      <c r="NKJ154" s="89"/>
      <c r="NKK154" s="89"/>
      <c r="NKL154" s="89"/>
      <c r="NKM154" s="89"/>
      <c r="NKN154" s="89"/>
      <c r="NKO154" s="89"/>
      <c r="NKP154" s="89"/>
      <c r="NKQ154" s="89"/>
      <c r="NKR154" s="89"/>
      <c r="NKS154" s="89"/>
      <c r="NKT154" s="89"/>
      <c r="NKU154" s="89"/>
      <c r="NKV154" s="89"/>
      <c r="NKW154" s="89"/>
      <c r="NKX154" s="89"/>
      <c r="NKY154" s="89"/>
      <c r="NKZ154" s="89"/>
      <c r="NLA154" s="89"/>
      <c r="NLB154" s="89"/>
      <c r="NLC154" s="89"/>
      <c r="NLD154" s="89"/>
      <c r="NLE154" s="89"/>
      <c r="NLF154" s="89"/>
      <c r="NLG154" s="89"/>
      <c r="NLH154" s="89"/>
      <c r="NLI154" s="89"/>
      <c r="NLJ154" s="89"/>
      <c r="NLK154" s="89"/>
      <c r="NLL154" s="89"/>
      <c r="NLM154" s="89"/>
      <c r="NLN154" s="89"/>
      <c r="NLO154" s="89"/>
      <c r="NLP154" s="89"/>
      <c r="NLQ154" s="89"/>
      <c r="NLR154" s="89"/>
      <c r="NLS154" s="89"/>
      <c r="NLT154" s="89"/>
      <c r="NLU154" s="89"/>
      <c r="NLV154" s="89"/>
      <c r="NLW154" s="89"/>
      <c r="NLX154" s="89"/>
      <c r="NLY154" s="89"/>
      <c r="NLZ154" s="89"/>
      <c r="NMA154" s="89"/>
      <c r="NMB154" s="89"/>
      <c r="NMC154" s="89"/>
      <c r="NMD154" s="89"/>
      <c r="NME154" s="89"/>
      <c r="NMF154" s="89"/>
      <c r="NMG154" s="89"/>
      <c r="NMH154" s="89"/>
      <c r="NMI154" s="89"/>
      <c r="NMJ154" s="89"/>
      <c r="NMK154" s="89"/>
      <c r="NML154" s="89"/>
      <c r="NMM154" s="89"/>
      <c r="NMN154" s="89"/>
      <c r="NMO154" s="89"/>
      <c r="NMP154" s="89"/>
      <c r="NMQ154" s="89"/>
      <c r="NMR154" s="89"/>
      <c r="NMS154" s="89"/>
      <c r="NMT154" s="89"/>
      <c r="NMU154" s="89"/>
      <c r="NMV154" s="89"/>
      <c r="NMW154" s="89"/>
      <c r="NMX154" s="89"/>
      <c r="NMY154" s="89"/>
      <c r="NMZ154" s="89"/>
      <c r="NNA154" s="89"/>
      <c r="NNB154" s="89"/>
      <c r="NNC154" s="89"/>
      <c r="NND154" s="89"/>
      <c r="NNE154" s="89"/>
      <c r="NNF154" s="89"/>
      <c r="NNG154" s="89"/>
      <c r="NNH154" s="89"/>
      <c r="NNI154" s="89"/>
      <c r="NNJ154" s="89"/>
      <c r="NNK154" s="89"/>
      <c r="NNL154" s="89"/>
      <c r="NNM154" s="89"/>
      <c r="NNN154" s="89"/>
      <c r="NNO154" s="89"/>
      <c r="NNP154" s="89"/>
      <c r="NNQ154" s="89"/>
      <c r="NNR154" s="89"/>
      <c r="NNS154" s="89"/>
      <c r="NNT154" s="89"/>
      <c r="NNU154" s="89"/>
      <c r="NNV154" s="89"/>
      <c r="NNW154" s="89"/>
      <c r="NNX154" s="89"/>
      <c r="NNY154" s="89"/>
      <c r="NNZ154" s="89"/>
      <c r="NOA154" s="89"/>
      <c r="NOB154" s="89"/>
      <c r="NOC154" s="89"/>
      <c r="NOD154" s="89"/>
      <c r="NOE154" s="89"/>
      <c r="NOF154" s="89"/>
      <c r="NOG154" s="89"/>
      <c r="NOH154" s="89"/>
      <c r="NOI154" s="89"/>
      <c r="NOJ154" s="89"/>
      <c r="NOK154" s="89"/>
      <c r="NOL154" s="89"/>
      <c r="NOM154" s="89"/>
      <c r="NON154" s="89"/>
      <c r="NOO154" s="89"/>
      <c r="NOP154" s="89"/>
      <c r="NOQ154" s="89"/>
      <c r="NOR154" s="89"/>
      <c r="NOS154" s="89"/>
      <c r="NOT154" s="89"/>
      <c r="NOU154" s="89"/>
      <c r="NOV154" s="89"/>
      <c r="NOW154" s="89"/>
      <c r="NOX154" s="89"/>
      <c r="NOY154" s="89"/>
      <c r="NOZ154" s="89"/>
      <c r="NPA154" s="89"/>
      <c r="NPB154" s="89"/>
      <c r="NPC154" s="89"/>
      <c r="NPD154" s="89"/>
      <c r="NPE154" s="89"/>
      <c r="NPF154" s="89"/>
      <c r="NPG154" s="89"/>
      <c r="NPH154" s="89"/>
      <c r="NPI154" s="89"/>
      <c r="NPJ154" s="89"/>
      <c r="NPK154" s="89"/>
      <c r="NPL154" s="89"/>
      <c r="NPM154" s="89"/>
      <c r="NPN154" s="89"/>
      <c r="NPO154" s="89"/>
      <c r="NPP154" s="89"/>
      <c r="NPQ154" s="89"/>
      <c r="NPR154" s="89"/>
      <c r="NPS154" s="89"/>
      <c r="NPT154" s="89"/>
      <c r="NPU154" s="89"/>
      <c r="NPV154" s="89"/>
      <c r="NPW154" s="89"/>
      <c r="NPX154" s="89"/>
      <c r="NPY154" s="89"/>
      <c r="NPZ154" s="89"/>
      <c r="NQA154" s="89"/>
      <c r="NQB154" s="89"/>
      <c r="NQC154" s="89"/>
      <c r="NQD154" s="89"/>
      <c r="NQE154" s="89"/>
      <c r="NQF154" s="89"/>
      <c r="NQG154" s="89"/>
      <c r="NQH154" s="89"/>
      <c r="NQI154" s="89"/>
      <c r="NQJ154" s="89"/>
      <c r="NQK154" s="89"/>
      <c r="NQL154" s="89"/>
      <c r="NQM154" s="89"/>
      <c r="NQN154" s="89"/>
      <c r="NQO154" s="89"/>
      <c r="NQP154" s="89"/>
      <c r="NQQ154" s="89"/>
      <c r="NQR154" s="89"/>
      <c r="NQS154" s="89"/>
      <c r="NQT154" s="89"/>
      <c r="NQU154" s="89"/>
      <c r="NQV154" s="89"/>
      <c r="NQW154" s="89"/>
      <c r="NQX154" s="89"/>
      <c r="NQY154" s="89"/>
      <c r="NQZ154" s="89"/>
      <c r="NRA154" s="89"/>
      <c r="NRB154" s="89"/>
      <c r="NRC154" s="89"/>
      <c r="NRD154" s="89"/>
      <c r="NRE154" s="89"/>
      <c r="NRF154" s="89"/>
      <c r="NRG154" s="89"/>
      <c r="NRH154" s="89"/>
      <c r="NRI154" s="89"/>
      <c r="NRJ154" s="89"/>
      <c r="NRK154" s="89"/>
      <c r="NRL154" s="89"/>
      <c r="NRM154" s="89"/>
      <c r="NRN154" s="89"/>
      <c r="NRO154" s="89"/>
      <c r="NRP154" s="89"/>
      <c r="NRQ154" s="89"/>
      <c r="NRR154" s="89"/>
      <c r="NRS154" s="89"/>
      <c r="NRT154" s="89"/>
      <c r="NRU154" s="89"/>
      <c r="NRV154" s="89"/>
      <c r="NRW154" s="89"/>
      <c r="NRX154" s="89"/>
      <c r="NRY154" s="89"/>
      <c r="NRZ154" s="89"/>
      <c r="NSA154" s="89"/>
      <c r="NSB154" s="89"/>
      <c r="NSC154" s="89"/>
      <c r="NSD154" s="89"/>
      <c r="NSE154" s="89"/>
      <c r="NSF154" s="89"/>
      <c r="NSG154" s="89"/>
      <c r="NSH154" s="89"/>
      <c r="NSI154" s="89"/>
      <c r="NSJ154" s="89"/>
      <c r="NSK154" s="89"/>
      <c r="NSL154" s="89"/>
      <c r="NSM154" s="89"/>
      <c r="NSN154" s="89"/>
      <c r="NSO154" s="89"/>
      <c r="NSP154" s="89"/>
      <c r="NSQ154" s="89"/>
      <c r="NSR154" s="89"/>
      <c r="NSS154" s="89"/>
      <c r="NST154" s="89"/>
      <c r="NSU154" s="89"/>
      <c r="NSV154" s="89"/>
      <c r="NSW154" s="89"/>
      <c r="NSX154" s="89"/>
      <c r="NSY154" s="89"/>
      <c r="NSZ154" s="89"/>
      <c r="NTA154" s="89"/>
      <c r="NTB154" s="89"/>
      <c r="NTC154" s="89"/>
      <c r="NTD154" s="89"/>
      <c r="NTE154" s="89"/>
      <c r="NTF154" s="89"/>
      <c r="NTG154" s="89"/>
      <c r="NTH154" s="89"/>
      <c r="NTI154" s="89"/>
      <c r="NTJ154" s="89"/>
      <c r="NTK154" s="89"/>
      <c r="NTL154" s="89"/>
      <c r="NTM154" s="89"/>
      <c r="NTN154" s="89"/>
      <c r="NTO154" s="89"/>
      <c r="NTP154" s="89"/>
      <c r="NTQ154" s="89"/>
      <c r="NTR154" s="89"/>
      <c r="NTS154" s="89"/>
      <c r="NTT154" s="89"/>
      <c r="NTU154" s="89"/>
      <c r="NTV154" s="89"/>
      <c r="NTW154" s="89"/>
      <c r="NTX154" s="89"/>
      <c r="NTY154" s="89"/>
      <c r="NTZ154" s="89"/>
      <c r="NUA154" s="89"/>
      <c r="NUB154" s="89"/>
      <c r="NUC154" s="89"/>
      <c r="NUD154" s="89"/>
      <c r="NUE154" s="89"/>
      <c r="NUF154" s="89"/>
      <c r="NUG154" s="89"/>
      <c r="NUH154" s="89"/>
      <c r="NUI154" s="89"/>
      <c r="NUJ154" s="89"/>
      <c r="NUK154" s="89"/>
      <c r="NUL154" s="89"/>
      <c r="NUM154" s="89"/>
      <c r="NUN154" s="89"/>
      <c r="NUO154" s="89"/>
      <c r="NUP154" s="89"/>
      <c r="NUQ154" s="89"/>
      <c r="NUR154" s="89"/>
      <c r="NUS154" s="89"/>
      <c r="NUT154" s="89"/>
      <c r="NUU154" s="89"/>
      <c r="NUV154" s="89"/>
      <c r="NUW154" s="89"/>
      <c r="NUX154" s="89"/>
      <c r="NUY154" s="89"/>
      <c r="NUZ154" s="89"/>
      <c r="NVA154" s="89"/>
      <c r="NVB154" s="89"/>
      <c r="NVC154" s="89"/>
      <c r="NVD154" s="89"/>
      <c r="NVE154" s="89"/>
      <c r="NVF154" s="89"/>
      <c r="NVG154" s="89"/>
      <c r="NVH154" s="89"/>
      <c r="NVI154" s="89"/>
      <c r="NVJ154" s="89"/>
      <c r="NVK154" s="89"/>
      <c r="NVL154" s="89"/>
      <c r="NVM154" s="89"/>
      <c r="NVN154" s="89"/>
      <c r="NVO154" s="89"/>
      <c r="NVP154" s="89"/>
      <c r="NVQ154" s="89"/>
      <c r="NVR154" s="89"/>
      <c r="NVS154" s="89"/>
      <c r="NVT154" s="89"/>
      <c r="NVU154" s="89"/>
      <c r="NVV154" s="89"/>
      <c r="NVW154" s="89"/>
      <c r="NVX154" s="89"/>
      <c r="NVY154" s="89"/>
      <c r="NVZ154" s="89"/>
      <c r="NWA154" s="89"/>
      <c r="NWB154" s="89"/>
      <c r="NWC154" s="89"/>
      <c r="NWD154" s="89"/>
      <c r="NWE154" s="89"/>
      <c r="NWF154" s="89"/>
      <c r="NWG154" s="89"/>
      <c r="NWH154" s="89"/>
      <c r="NWI154" s="89"/>
      <c r="NWJ154" s="89"/>
      <c r="NWK154" s="89"/>
      <c r="NWL154" s="89"/>
      <c r="NWM154" s="89"/>
      <c r="NWN154" s="89"/>
      <c r="NWO154" s="89"/>
      <c r="NWP154" s="89"/>
      <c r="NWQ154" s="89"/>
      <c r="NWR154" s="89"/>
      <c r="NWS154" s="89"/>
      <c r="NWT154" s="89"/>
      <c r="NWU154" s="89"/>
      <c r="NWV154" s="89"/>
      <c r="NWW154" s="89"/>
      <c r="NWX154" s="89"/>
      <c r="NWY154" s="89"/>
      <c r="NWZ154" s="89"/>
      <c r="NXA154" s="89"/>
      <c r="NXB154" s="89"/>
      <c r="NXC154" s="89"/>
      <c r="NXD154" s="89"/>
      <c r="NXE154" s="89"/>
      <c r="NXF154" s="89"/>
      <c r="NXG154" s="89"/>
      <c r="NXH154" s="89"/>
      <c r="NXI154" s="89"/>
      <c r="NXJ154" s="89"/>
      <c r="NXK154" s="89"/>
      <c r="NXL154" s="89"/>
      <c r="NXM154" s="89"/>
      <c r="NXN154" s="89"/>
      <c r="NXO154" s="89"/>
      <c r="NXP154" s="89"/>
      <c r="NXQ154" s="89"/>
      <c r="NXR154" s="89"/>
      <c r="NXS154" s="89"/>
      <c r="NXT154" s="89"/>
      <c r="NXU154" s="89"/>
      <c r="NXV154" s="89"/>
      <c r="NXW154" s="89"/>
      <c r="NXX154" s="89"/>
      <c r="NXY154" s="89"/>
      <c r="NXZ154" s="89"/>
      <c r="NYA154" s="89"/>
      <c r="NYB154" s="89"/>
      <c r="NYC154" s="89"/>
      <c r="NYD154" s="89"/>
      <c r="NYE154" s="89"/>
      <c r="NYF154" s="89"/>
      <c r="NYG154" s="89"/>
      <c r="NYH154" s="89"/>
      <c r="NYI154" s="89"/>
      <c r="NYJ154" s="89"/>
      <c r="NYK154" s="89"/>
      <c r="NYL154" s="89"/>
      <c r="NYM154" s="89"/>
      <c r="NYN154" s="89"/>
      <c r="NYO154" s="89"/>
      <c r="NYP154" s="89"/>
      <c r="NYQ154" s="89"/>
      <c r="NYR154" s="89"/>
      <c r="NYS154" s="89"/>
      <c r="NYT154" s="89"/>
      <c r="NYU154" s="89"/>
      <c r="NYV154" s="89"/>
      <c r="NYW154" s="89"/>
      <c r="NYX154" s="89"/>
      <c r="NYY154" s="89"/>
      <c r="NYZ154" s="89"/>
      <c r="NZA154" s="89"/>
      <c r="NZB154" s="89"/>
      <c r="NZC154" s="89"/>
      <c r="NZD154" s="89"/>
      <c r="NZE154" s="89"/>
      <c r="NZF154" s="89"/>
      <c r="NZG154" s="89"/>
      <c r="NZH154" s="89"/>
      <c r="NZI154" s="89"/>
      <c r="NZJ154" s="89"/>
      <c r="NZK154" s="89"/>
      <c r="NZL154" s="89"/>
      <c r="NZM154" s="89"/>
      <c r="NZN154" s="89"/>
      <c r="NZO154" s="89"/>
      <c r="NZP154" s="89"/>
      <c r="NZQ154" s="89"/>
      <c r="NZR154" s="89"/>
      <c r="NZS154" s="89"/>
      <c r="NZT154" s="89"/>
      <c r="NZU154" s="89"/>
      <c r="NZV154" s="89"/>
      <c r="NZW154" s="89"/>
      <c r="NZX154" s="89"/>
      <c r="NZY154" s="89"/>
      <c r="NZZ154" s="89"/>
      <c r="OAA154" s="89"/>
      <c r="OAB154" s="89"/>
      <c r="OAC154" s="89"/>
      <c r="OAD154" s="89"/>
      <c r="OAE154" s="89"/>
      <c r="OAF154" s="89"/>
      <c r="OAG154" s="89"/>
      <c r="OAH154" s="89"/>
      <c r="OAI154" s="89"/>
      <c r="OAJ154" s="89"/>
      <c r="OAK154" s="89"/>
      <c r="OAL154" s="89"/>
      <c r="OAM154" s="89"/>
      <c r="OAN154" s="89"/>
      <c r="OAO154" s="89"/>
      <c r="OAP154" s="89"/>
      <c r="OAQ154" s="89"/>
      <c r="OAR154" s="89"/>
      <c r="OAS154" s="89"/>
      <c r="OAT154" s="89"/>
      <c r="OAU154" s="89"/>
      <c r="OAV154" s="89"/>
      <c r="OAW154" s="89"/>
      <c r="OAX154" s="89"/>
      <c r="OAY154" s="89"/>
      <c r="OAZ154" s="89"/>
      <c r="OBA154" s="89"/>
      <c r="OBB154" s="89"/>
      <c r="OBC154" s="89"/>
      <c r="OBD154" s="89"/>
      <c r="OBE154" s="89"/>
      <c r="OBF154" s="89"/>
      <c r="OBG154" s="89"/>
      <c r="OBH154" s="89"/>
      <c r="OBI154" s="89"/>
      <c r="OBJ154" s="89"/>
      <c r="OBK154" s="89"/>
      <c r="OBL154" s="89"/>
      <c r="OBM154" s="89"/>
      <c r="OBN154" s="89"/>
      <c r="OBO154" s="89"/>
      <c r="OBP154" s="89"/>
      <c r="OBQ154" s="89"/>
      <c r="OBR154" s="89"/>
      <c r="OBS154" s="89"/>
      <c r="OBT154" s="89"/>
      <c r="OBU154" s="89"/>
      <c r="OBV154" s="89"/>
      <c r="OBW154" s="89"/>
      <c r="OBX154" s="89"/>
      <c r="OBY154" s="89"/>
      <c r="OBZ154" s="89"/>
      <c r="OCA154" s="89"/>
      <c r="OCB154" s="89"/>
      <c r="OCC154" s="89"/>
      <c r="OCD154" s="89"/>
      <c r="OCE154" s="89"/>
      <c r="OCF154" s="89"/>
      <c r="OCG154" s="89"/>
      <c r="OCH154" s="89"/>
      <c r="OCI154" s="89"/>
      <c r="OCJ154" s="89"/>
      <c r="OCK154" s="89"/>
      <c r="OCL154" s="89"/>
      <c r="OCM154" s="89"/>
      <c r="OCN154" s="89"/>
      <c r="OCO154" s="89"/>
      <c r="OCP154" s="89"/>
      <c r="OCQ154" s="89"/>
      <c r="OCR154" s="89"/>
      <c r="OCS154" s="89"/>
      <c r="OCT154" s="89"/>
      <c r="OCU154" s="89"/>
      <c r="OCV154" s="89"/>
      <c r="OCW154" s="89"/>
      <c r="OCX154" s="89"/>
      <c r="OCY154" s="89"/>
      <c r="OCZ154" s="89"/>
      <c r="ODA154" s="89"/>
      <c r="ODB154" s="89"/>
      <c r="ODC154" s="89"/>
      <c r="ODD154" s="89"/>
      <c r="ODE154" s="89"/>
      <c r="ODF154" s="89"/>
      <c r="ODG154" s="89"/>
      <c r="ODH154" s="89"/>
      <c r="ODI154" s="89"/>
      <c r="ODJ154" s="89"/>
      <c r="ODK154" s="89"/>
      <c r="ODL154" s="89"/>
      <c r="ODM154" s="89"/>
      <c r="ODN154" s="89"/>
      <c r="ODO154" s="89"/>
      <c r="ODP154" s="89"/>
      <c r="ODQ154" s="89"/>
      <c r="ODR154" s="89"/>
      <c r="ODS154" s="89"/>
      <c r="ODT154" s="89"/>
      <c r="ODU154" s="89"/>
      <c r="ODV154" s="89"/>
      <c r="ODW154" s="89"/>
      <c r="ODX154" s="89"/>
      <c r="ODY154" s="89"/>
      <c r="ODZ154" s="89"/>
      <c r="OEA154" s="89"/>
      <c r="OEB154" s="89"/>
      <c r="OEC154" s="89"/>
      <c r="OED154" s="89"/>
      <c r="OEE154" s="89"/>
      <c r="OEF154" s="89"/>
      <c r="OEG154" s="89"/>
      <c r="OEH154" s="89"/>
      <c r="OEI154" s="89"/>
      <c r="OEJ154" s="89"/>
      <c r="OEK154" s="89"/>
      <c r="OEL154" s="89"/>
      <c r="OEM154" s="89"/>
      <c r="OEN154" s="89"/>
      <c r="OEO154" s="89"/>
      <c r="OEP154" s="89"/>
      <c r="OEQ154" s="89"/>
      <c r="OER154" s="89"/>
      <c r="OES154" s="89"/>
      <c r="OET154" s="89"/>
      <c r="OEU154" s="89"/>
      <c r="OEV154" s="89"/>
      <c r="OEW154" s="89"/>
      <c r="OEX154" s="89"/>
      <c r="OEY154" s="89"/>
      <c r="OEZ154" s="89"/>
      <c r="OFA154" s="89"/>
      <c r="OFB154" s="89"/>
      <c r="OFC154" s="89"/>
      <c r="OFD154" s="89"/>
      <c r="OFE154" s="89"/>
      <c r="OFF154" s="89"/>
      <c r="OFG154" s="89"/>
      <c r="OFH154" s="89"/>
      <c r="OFI154" s="89"/>
      <c r="OFJ154" s="89"/>
      <c r="OFK154" s="89"/>
      <c r="OFL154" s="89"/>
      <c r="OFM154" s="89"/>
      <c r="OFN154" s="89"/>
      <c r="OFO154" s="89"/>
      <c r="OFP154" s="89"/>
      <c r="OFQ154" s="89"/>
      <c r="OFR154" s="89"/>
      <c r="OFS154" s="89"/>
      <c r="OFT154" s="89"/>
      <c r="OFU154" s="89"/>
      <c r="OFV154" s="89"/>
      <c r="OFW154" s="89"/>
      <c r="OFX154" s="89"/>
      <c r="OFY154" s="89"/>
      <c r="OFZ154" s="89"/>
      <c r="OGA154" s="89"/>
      <c r="OGB154" s="89"/>
      <c r="OGC154" s="89"/>
      <c r="OGD154" s="89"/>
      <c r="OGE154" s="89"/>
      <c r="OGF154" s="89"/>
      <c r="OGG154" s="89"/>
      <c r="OGH154" s="89"/>
      <c r="OGI154" s="89"/>
      <c r="OGJ154" s="89"/>
      <c r="OGK154" s="89"/>
      <c r="OGL154" s="89"/>
      <c r="OGM154" s="89"/>
      <c r="OGN154" s="89"/>
      <c r="OGO154" s="89"/>
      <c r="OGP154" s="89"/>
      <c r="OGQ154" s="89"/>
      <c r="OGR154" s="89"/>
      <c r="OGS154" s="89"/>
      <c r="OGT154" s="89"/>
      <c r="OGU154" s="89"/>
      <c r="OGV154" s="89"/>
      <c r="OGW154" s="89"/>
      <c r="OGX154" s="89"/>
      <c r="OGY154" s="89"/>
      <c r="OGZ154" s="89"/>
      <c r="OHA154" s="89"/>
      <c r="OHB154" s="89"/>
      <c r="OHC154" s="89"/>
      <c r="OHD154" s="89"/>
      <c r="OHE154" s="89"/>
      <c r="OHF154" s="89"/>
      <c r="OHG154" s="89"/>
      <c r="OHH154" s="89"/>
      <c r="OHI154" s="89"/>
      <c r="OHJ154" s="89"/>
      <c r="OHK154" s="89"/>
      <c r="OHL154" s="89"/>
      <c r="OHM154" s="89"/>
      <c r="OHN154" s="89"/>
      <c r="OHO154" s="89"/>
      <c r="OHP154" s="89"/>
      <c r="OHQ154" s="89"/>
      <c r="OHR154" s="89"/>
      <c r="OHS154" s="89"/>
      <c r="OHT154" s="89"/>
      <c r="OHU154" s="89"/>
      <c r="OHV154" s="89"/>
      <c r="OHW154" s="89"/>
      <c r="OHX154" s="89"/>
      <c r="OHY154" s="89"/>
      <c r="OHZ154" s="89"/>
      <c r="OIA154" s="89"/>
      <c r="OIB154" s="89"/>
      <c r="OIC154" s="89"/>
      <c r="OID154" s="89"/>
      <c r="OIE154" s="89"/>
      <c r="OIF154" s="89"/>
      <c r="OIG154" s="89"/>
      <c r="OIH154" s="89"/>
      <c r="OII154" s="89"/>
      <c r="OIJ154" s="89"/>
      <c r="OIK154" s="89"/>
      <c r="OIL154" s="89"/>
      <c r="OIM154" s="89"/>
      <c r="OIN154" s="89"/>
      <c r="OIO154" s="89"/>
      <c r="OIP154" s="89"/>
      <c r="OIQ154" s="89"/>
      <c r="OIR154" s="89"/>
      <c r="OIS154" s="89"/>
      <c r="OIT154" s="89"/>
      <c r="OIU154" s="89"/>
      <c r="OIV154" s="89"/>
      <c r="OIW154" s="89"/>
      <c r="OIX154" s="89"/>
      <c r="OIY154" s="89"/>
      <c r="OIZ154" s="89"/>
      <c r="OJA154" s="89"/>
      <c r="OJB154" s="89"/>
      <c r="OJC154" s="89"/>
      <c r="OJD154" s="89"/>
      <c r="OJE154" s="89"/>
      <c r="OJF154" s="89"/>
      <c r="OJG154" s="89"/>
      <c r="OJH154" s="89"/>
      <c r="OJI154" s="89"/>
      <c r="OJJ154" s="89"/>
      <c r="OJK154" s="89"/>
      <c r="OJL154" s="89"/>
      <c r="OJM154" s="89"/>
      <c r="OJN154" s="89"/>
      <c r="OJO154" s="89"/>
      <c r="OJP154" s="89"/>
      <c r="OJQ154" s="89"/>
      <c r="OJR154" s="89"/>
      <c r="OJS154" s="89"/>
      <c r="OJT154" s="89"/>
      <c r="OJU154" s="89"/>
      <c r="OJV154" s="89"/>
      <c r="OJW154" s="89"/>
      <c r="OJX154" s="89"/>
      <c r="OJY154" s="89"/>
      <c r="OJZ154" s="89"/>
      <c r="OKA154" s="89"/>
      <c r="OKB154" s="89"/>
      <c r="OKC154" s="89"/>
      <c r="OKD154" s="89"/>
      <c r="OKE154" s="89"/>
      <c r="OKF154" s="89"/>
      <c r="OKG154" s="89"/>
      <c r="OKH154" s="89"/>
      <c r="OKI154" s="89"/>
      <c r="OKJ154" s="89"/>
      <c r="OKK154" s="89"/>
      <c r="OKL154" s="89"/>
      <c r="OKM154" s="89"/>
      <c r="OKN154" s="89"/>
      <c r="OKO154" s="89"/>
      <c r="OKP154" s="89"/>
      <c r="OKQ154" s="89"/>
      <c r="OKR154" s="89"/>
      <c r="OKS154" s="89"/>
      <c r="OKT154" s="89"/>
      <c r="OKU154" s="89"/>
      <c r="OKV154" s="89"/>
      <c r="OKW154" s="89"/>
      <c r="OKX154" s="89"/>
      <c r="OKY154" s="89"/>
      <c r="OKZ154" s="89"/>
      <c r="OLA154" s="89"/>
      <c r="OLB154" s="89"/>
      <c r="OLC154" s="89"/>
      <c r="OLD154" s="89"/>
      <c r="OLE154" s="89"/>
      <c r="OLF154" s="89"/>
      <c r="OLG154" s="89"/>
      <c r="OLH154" s="89"/>
      <c r="OLI154" s="89"/>
      <c r="OLJ154" s="89"/>
      <c r="OLK154" s="89"/>
      <c r="OLL154" s="89"/>
      <c r="OLM154" s="89"/>
      <c r="OLN154" s="89"/>
      <c r="OLO154" s="89"/>
      <c r="OLP154" s="89"/>
      <c r="OLQ154" s="89"/>
      <c r="OLR154" s="89"/>
      <c r="OLS154" s="89"/>
      <c r="OLT154" s="89"/>
      <c r="OLU154" s="89"/>
      <c r="OLV154" s="89"/>
      <c r="OLW154" s="89"/>
      <c r="OLX154" s="89"/>
      <c r="OLY154" s="89"/>
      <c r="OLZ154" s="89"/>
      <c r="OMA154" s="89"/>
      <c r="OMB154" s="89"/>
      <c r="OMC154" s="89"/>
      <c r="OMD154" s="89"/>
      <c r="OME154" s="89"/>
      <c r="OMF154" s="89"/>
      <c r="OMG154" s="89"/>
      <c r="OMH154" s="89"/>
      <c r="OMI154" s="89"/>
      <c r="OMJ154" s="89"/>
      <c r="OMK154" s="89"/>
      <c r="OML154" s="89"/>
      <c r="OMM154" s="89"/>
      <c r="OMN154" s="89"/>
      <c r="OMO154" s="89"/>
      <c r="OMP154" s="89"/>
      <c r="OMQ154" s="89"/>
      <c r="OMR154" s="89"/>
      <c r="OMS154" s="89"/>
      <c r="OMT154" s="89"/>
      <c r="OMU154" s="89"/>
      <c r="OMV154" s="89"/>
      <c r="OMW154" s="89"/>
      <c r="OMX154" s="89"/>
      <c r="OMY154" s="89"/>
      <c r="OMZ154" s="89"/>
      <c r="ONA154" s="89"/>
      <c r="ONB154" s="89"/>
      <c r="ONC154" s="89"/>
      <c r="OND154" s="89"/>
      <c r="ONE154" s="89"/>
      <c r="ONF154" s="89"/>
      <c r="ONG154" s="89"/>
      <c r="ONH154" s="89"/>
      <c r="ONI154" s="89"/>
      <c r="ONJ154" s="89"/>
      <c r="ONK154" s="89"/>
      <c r="ONL154" s="89"/>
      <c r="ONM154" s="89"/>
      <c r="ONN154" s="89"/>
      <c r="ONO154" s="89"/>
      <c r="ONP154" s="89"/>
      <c r="ONQ154" s="89"/>
      <c r="ONR154" s="89"/>
      <c r="ONS154" s="89"/>
      <c r="ONT154" s="89"/>
      <c r="ONU154" s="89"/>
      <c r="ONV154" s="89"/>
      <c r="ONW154" s="89"/>
      <c r="ONX154" s="89"/>
      <c r="ONY154" s="89"/>
      <c r="ONZ154" s="89"/>
      <c r="OOA154" s="89"/>
      <c r="OOB154" s="89"/>
      <c r="OOC154" s="89"/>
      <c r="OOD154" s="89"/>
      <c r="OOE154" s="89"/>
      <c r="OOF154" s="89"/>
      <c r="OOG154" s="89"/>
      <c r="OOH154" s="89"/>
      <c r="OOI154" s="89"/>
      <c r="OOJ154" s="89"/>
      <c r="OOK154" s="89"/>
      <c r="OOL154" s="89"/>
      <c r="OOM154" s="89"/>
      <c r="OON154" s="89"/>
      <c r="OOO154" s="89"/>
      <c r="OOP154" s="89"/>
      <c r="OOQ154" s="89"/>
      <c r="OOR154" s="89"/>
      <c r="OOS154" s="89"/>
      <c r="OOT154" s="89"/>
      <c r="OOU154" s="89"/>
      <c r="OOV154" s="89"/>
      <c r="OOW154" s="89"/>
      <c r="OOX154" s="89"/>
      <c r="OOY154" s="89"/>
      <c r="OOZ154" s="89"/>
      <c r="OPA154" s="89"/>
      <c r="OPB154" s="89"/>
      <c r="OPC154" s="89"/>
      <c r="OPD154" s="89"/>
      <c r="OPE154" s="89"/>
      <c r="OPF154" s="89"/>
      <c r="OPG154" s="89"/>
      <c r="OPH154" s="89"/>
      <c r="OPI154" s="89"/>
      <c r="OPJ154" s="89"/>
      <c r="OPK154" s="89"/>
      <c r="OPL154" s="89"/>
      <c r="OPM154" s="89"/>
      <c r="OPN154" s="89"/>
      <c r="OPO154" s="89"/>
      <c r="OPP154" s="89"/>
      <c r="OPQ154" s="89"/>
      <c r="OPR154" s="89"/>
      <c r="OPS154" s="89"/>
      <c r="OPT154" s="89"/>
      <c r="OPU154" s="89"/>
      <c r="OPV154" s="89"/>
      <c r="OPW154" s="89"/>
      <c r="OPX154" s="89"/>
      <c r="OPY154" s="89"/>
      <c r="OPZ154" s="89"/>
      <c r="OQA154" s="89"/>
      <c r="OQB154" s="89"/>
      <c r="OQC154" s="89"/>
      <c r="OQD154" s="89"/>
      <c r="OQE154" s="89"/>
      <c r="OQF154" s="89"/>
      <c r="OQG154" s="89"/>
      <c r="OQH154" s="89"/>
      <c r="OQI154" s="89"/>
      <c r="OQJ154" s="89"/>
      <c r="OQK154" s="89"/>
      <c r="OQL154" s="89"/>
      <c r="OQM154" s="89"/>
      <c r="OQN154" s="89"/>
      <c r="OQO154" s="89"/>
      <c r="OQP154" s="89"/>
      <c r="OQQ154" s="89"/>
      <c r="OQR154" s="89"/>
      <c r="OQS154" s="89"/>
      <c r="OQT154" s="89"/>
      <c r="OQU154" s="89"/>
      <c r="OQV154" s="89"/>
      <c r="OQW154" s="89"/>
      <c r="OQX154" s="89"/>
      <c r="OQY154" s="89"/>
      <c r="OQZ154" s="89"/>
      <c r="ORA154" s="89"/>
      <c r="ORB154" s="89"/>
      <c r="ORC154" s="89"/>
      <c r="ORD154" s="89"/>
      <c r="ORE154" s="89"/>
      <c r="ORF154" s="89"/>
      <c r="ORG154" s="89"/>
      <c r="ORH154" s="89"/>
      <c r="ORI154" s="89"/>
      <c r="ORJ154" s="89"/>
      <c r="ORK154" s="89"/>
      <c r="ORL154" s="89"/>
      <c r="ORM154" s="89"/>
      <c r="ORN154" s="89"/>
      <c r="ORO154" s="89"/>
      <c r="ORP154" s="89"/>
      <c r="ORQ154" s="89"/>
      <c r="ORR154" s="89"/>
      <c r="ORS154" s="89"/>
      <c r="ORT154" s="89"/>
      <c r="ORU154" s="89"/>
      <c r="ORV154" s="89"/>
      <c r="ORW154" s="89"/>
      <c r="ORX154" s="89"/>
      <c r="ORY154" s="89"/>
      <c r="ORZ154" s="89"/>
      <c r="OSA154" s="89"/>
      <c r="OSB154" s="89"/>
      <c r="OSC154" s="89"/>
      <c r="OSD154" s="89"/>
      <c r="OSE154" s="89"/>
      <c r="OSF154" s="89"/>
      <c r="OSG154" s="89"/>
      <c r="OSH154" s="89"/>
      <c r="OSI154" s="89"/>
      <c r="OSJ154" s="89"/>
      <c r="OSK154" s="89"/>
      <c r="OSL154" s="89"/>
      <c r="OSM154" s="89"/>
      <c r="OSN154" s="89"/>
      <c r="OSO154" s="89"/>
      <c r="OSP154" s="89"/>
      <c r="OSQ154" s="89"/>
      <c r="OSR154" s="89"/>
      <c r="OSS154" s="89"/>
      <c r="OST154" s="89"/>
      <c r="OSU154" s="89"/>
      <c r="OSV154" s="89"/>
      <c r="OSW154" s="89"/>
      <c r="OSX154" s="89"/>
      <c r="OSY154" s="89"/>
      <c r="OSZ154" s="89"/>
      <c r="OTA154" s="89"/>
      <c r="OTB154" s="89"/>
      <c r="OTC154" s="89"/>
      <c r="OTD154" s="89"/>
      <c r="OTE154" s="89"/>
      <c r="OTF154" s="89"/>
      <c r="OTG154" s="89"/>
      <c r="OTH154" s="89"/>
      <c r="OTI154" s="89"/>
      <c r="OTJ154" s="89"/>
      <c r="OTK154" s="89"/>
      <c r="OTL154" s="89"/>
      <c r="OTM154" s="89"/>
      <c r="OTN154" s="89"/>
      <c r="OTO154" s="89"/>
      <c r="OTP154" s="89"/>
      <c r="OTQ154" s="89"/>
      <c r="OTR154" s="89"/>
      <c r="OTS154" s="89"/>
      <c r="OTT154" s="89"/>
      <c r="OTU154" s="89"/>
      <c r="OTV154" s="89"/>
      <c r="OTW154" s="89"/>
      <c r="OTX154" s="89"/>
      <c r="OTY154" s="89"/>
      <c r="OTZ154" s="89"/>
      <c r="OUA154" s="89"/>
      <c r="OUB154" s="89"/>
      <c r="OUC154" s="89"/>
      <c r="OUD154" s="89"/>
      <c r="OUE154" s="89"/>
      <c r="OUF154" s="89"/>
      <c r="OUG154" s="89"/>
      <c r="OUH154" s="89"/>
      <c r="OUI154" s="89"/>
      <c r="OUJ154" s="89"/>
      <c r="OUK154" s="89"/>
      <c r="OUL154" s="89"/>
      <c r="OUM154" s="89"/>
      <c r="OUN154" s="89"/>
      <c r="OUO154" s="89"/>
      <c r="OUP154" s="89"/>
      <c r="OUQ154" s="89"/>
      <c r="OUR154" s="89"/>
      <c r="OUS154" s="89"/>
      <c r="OUT154" s="89"/>
      <c r="OUU154" s="89"/>
      <c r="OUV154" s="89"/>
      <c r="OUW154" s="89"/>
      <c r="OUX154" s="89"/>
      <c r="OUY154" s="89"/>
      <c r="OUZ154" s="89"/>
      <c r="OVA154" s="89"/>
      <c r="OVB154" s="89"/>
      <c r="OVC154" s="89"/>
      <c r="OVD154" s="89"/>
      <c r="OVE154" s="89"/>
      <c r="OVF154" s="89"/>
      <c r="OVG154" s="89"/>
      <c r="OVH154" s="89"/>
      <c r="OVI154" s="89"/>
      <c r="OVJ154" s="89"/>
      <c r="OVK154" s="89"/>
      <c r="OVL154" s="89"/>
      <c r="OVM154" s="89"/>
      <c r="OVN154" s="89"/>
      <c r="OVO154" s="89"/>
      <c r="OVP154" s="89"/>
      <c r="OVQ154" s="89"/>
      <c r="OVR154" s="89"/>
      <c r="OVS154" s="89"/>
      <c r="OVT154" s="89"/>
      <c r="OVU154" s="89"/>
      <c r="OVV154" s="89"/>
      <c r="OVW154" s="89"/>
      <c r="OVX154" s="89"/>
      <c r="OVY154" s="89"/>
      <c r="OVZ154" s="89"/>
      <c r="OWA154" s="89"/>
      <c r="OWB154" s="89"/>
      <c r="OWC154" s="89"/>
      <c r="OWD154" s="89"/>
      <c r="OWE154" s="89"/>
      <c r="OWF154" s="89"/>
      <c r="OWG154" s="89"/>
      <c r="OWH154" s="89"/>
      <c r="OWI154" s="89"/>
      <c r="OWJ154" s="89"/>
      <c r="OWK154" s="89"/>
      <c r="OWL154" s="89"/>
      <c r="OWM154" s="89"/>
      <c r="OWN154" s="89"/>
      <c r="OWO154" s="89"/>
      <c r="OWP154" s="89"/>
      <c r="OWQ154" s="89"/>
      <c r="OWR154" s="89"/>
      <c r="OWS154" s="89"/>
      <c r="OWT154" s="89"/>
      <c r="OWU154" s="89"/>
      <c r="OWV154" s="89"/>
      <c r="OWW154" s="89"/>
      <c r="OWX154" s="89"/>
      <c r="OWY154" s="89"/>
      <c r="OWZ154" s="89"/>
      <c r="OXA154" s="89"/>
      <c r="OXB154" s="89"/>
      <c r="OXC154" s="89"/>
      <c r="OXD154" s="89"/>
      <c r="OXE154" s="89"/>
      <c r="OXF154" s="89"/>
      <c r="OXG154" s="89"/>
      <c r="OXH154" s="89"/>
      <c r="OXI154" s="89"/>
      <c r="OXJ154" s="89"/>
      <c r="OXK154" s="89"/>
      <c r="OXL154" s="89"/>
      <c r="OXM154" s="89"/>
      <c r="OXN154" s="89"/>
      <c r="OXO154" s="89"/>
      <c r="OXP154" s="89"/>
      <c r="OXQ154" s="89"/>
      <c r="OXR154" s="89"/>
      <c r="OXS154" s="89"/>
      <c r="OXT154" s="89"/>
      <c r="OXU154" s="89"/>
      <c r="OXV154" s="89"/>
      <c r="OXW154" s="89"/>
      <c r="OXX154" s="89"/>
      <c r="OXY154" s="89"/>
      <c r="OXZ154" s="89"/>
      <c r="OYA154" s="89"/>
      <c r="OYB154" s="89"/>
      <c r="OYC154" s="89"/>
      <c r="OYD154" s="89"/>
      <c r="OYE154" s="89"/>
      <c r="OYF154" s="89"/>
      <c r="OYG154" s="89"/>
      <c r="OYH154" s="89"/>
      <c r="OYI154" s="89"/>
      <c r="OYJ154" s="89"/>
      <c r="OYK154" s="89"/>
      <c r="OYL154" s="89"/>
      <c r="OYM154" s="89"/>
      <c r="OYN154" s="89"/>
      <c r="OYO154" s="89"/>
      <c r="OYP154" s="89"/>
      <c r="OYQ154" s="89"/>
      <c r="OYR154" s="89"/>
      <c r="OYS154" s="89"/>
      <c r="OYT154" s="89"/>
      <c r="OYU154" s="89"/>
      <c r="OYV154" s="89"/>
      <c r="OYW154" s="89"/>
      <c r="OYX154" s="89"/>
      <c r="OYY154" s="89"/>
      <c r="OYZ154" s="89"/>
      <c r="OZA154" s="89"/>
      <c r="OZB154" s="89"/>
      <c r="OZC154" s="89"/>
      <c r="OZD154" s="89"/>
      <c r="OZE154" s="89"/>
      <c r="OZF154" s="89"/>
      <c r="OZG154" s="89"/>
      <c r="OZH154" s="89"/>
      <c r="OZI154" s="89"/>
      <c r="OZJ154" s="89"/>
      <c r="OZK154" s="89"/>
      <c r="OZL154" s="89"/>
      <c r="OZM154" s="89"/>
      <c r="OZN154" s="89"/>
      <c r="OZO154" s="89"/>
      <c r="OZP154" s="89"/>
      <c r="OZQ154" s="89"/>
      <c r="OZR154" s="89"/>
      <c r="OZS154" s="89"/>
      <c r="OZT154" s="89"/>
      <c r="OZU154" s="89"/>
      <c r="OZV154" s="89"/>
      <c r="OZW154" s="89"/>
      <c r="OZX154" s="89"/>
      <c r="OZY154" s="89"/>
      <c r="OZZ154" s="89"/>
      <c r="PAA154" s="89"/>
      <c r="PAB154" s="89"/>
      <c r="PAC154" s="89"/>
      <c r="PAD154" s="89"/>
      <c r="PAE154" s="89"/>
      <c r="PAF154" s="89"/>
      <c r="PAG154" s="89"/>
      <c r="PAH154" s="89"/>
      <c r="PAI154" s="89"/>
      <c r="PAJ154" s="89"/>
      <c r="PAK154" s="89"/>
      <c r="PAL154" s="89"/>
      <c r="PAM154" s="89"/>
      <c r="PAN154" s="89"/>
      <c r="PAO154" s="89"/>
      <c r="PAP154" s="89"/>
      <c r="PAQ154" s="89"/>
      <c r="PAR154" s="89"/>
      <c r="PAS154" s="89"/>
      <c r="PAT154" s="89"/>
      <c r="PAU154" s="89"/>
      <c r="PAV154" s="89"/>
      <c r="PAW154" s="89"/>
      <c r="PAX154" s="89"/>
      <c r="PAY154" s="89"/>
      <c r="PAZ154" s="89"/>
      <c r="PBA154" s="89"/>
      <c r="PBB154" s="89"/>
      <c r="PBC154" s="89"/>
      <c r="PBD154" s="89"/>
      <c r="PBE154" s="89"/>
      <c r="PBF154" s="89"/>
      <c r="PBG154" s="89"/>
      <c r="PBH154" s="89"/>
      <c r="PBI154" s="89"/>
      <c r="PBJ154" s="89"/>
      <c r="PBK154" s="89"/>
      <c r="PBL154" s="89"/>
      <c r="PBM154" s="89"/>
      <c r="PBN154" s="89"/>
      <c r="PBO154" s="89"/>
      <c r="PBP154" s="89"/>
      <c r="PBQ154" s="89"/>
      <c r="PBR154" s="89"/>
      <c r="PBS154" s="89"/>
      <c r="PBT154" s="89"/>
      <c r="PBU154" s="89"/>
      <c r="PBV154" s="89"/>
      <c r="PBW154" s="89"/>
      <c r="PBX154" s="89"/>
      <c r="PBY154" s="89"/>
      <c r="PBZ154" s="89"/>
      <c r="PCA154" s="89"/>
      <c r="PCB154" s="89"/>
      <c r="PCC154" s="89"/>
      <c r="PCD154" s="89"/>
      <c r="PCE154" s="89"/>
      <c r="PCF154" s="89"/>
      <c r="PCG154" s="89"/>
      <c r="PCH154" s="89"/>
      <c r="PCI154" s="89"/>
      <c r="PCJ154" s="89"/>
      <c r="PCK154" s="89"/>
      <c r="PCL154" s="89"/>
      <c r="PCM154" s="89"/>
      <c r="PCN154" s="89"/>
      <c r="PCO154" s="89"/>
      <c r="PCP154" s="89"/>
      <c r="PCQ154" s="89"/>
      <c r="PCR154" s="89"/>
      <c r="PCS154" s="89"/>
      <c r="PCT154" s="89"/>
      <c r="PCU154" s="89"/>
      <c r="PCV154" s="89"/>
      <c r="PCW154" s="89"/>
      <c r="PCX154" s="89"/>
      <c r="PCY154" s="89"/>
      <c r="PCZ154" s="89"/>
      <c r="PDA154" s="89"/>
      <c r="PDB154" s="89"/>
      <c r="PDC154" s="89"/>
      <c r="PDD154" s="89"/>
      <c r="PDE154" s="89"/>
      <c r="PDF154" s="89"/>
      <c r="PDG154" s="89"/>
      <c r="PDH154" s="89"/>
      <c r="PDI154" s="89"/>
      <c r="PDJ154" s="89"/>
      <c r="PDK154" s="89"/>
      <c r="PDL154" s="89"/>
      <c r="PDM154" s="89"/>
      <c r="PDN154" s="89"/>
      <c r="PDO154" s="89"/>
      <c r="PDP154" s="89"/>
      <c r="PDQ154" s="89"/>
      <c r="PDR154" s="89"/>
      <c r="PDS154" s="89"/>
      <c r="PDT154" s="89"/>
      <c r="PDU154" s="89"/>
      <c r="PDV154" s="89"/>
      <c r="PDW154" s="89"/>
      <c r="PDX154" s="89"/>
      <c r="PDY154" s="89"/>
      <c r="PDZ154" s="89"/>
      <c r="PEA154" s="89"/>
      <c r="PEB154" s="89"/>
      <c r="PEC154" s="89"/>
      <c r="PED154" s="89"/>
      <c r="PEE154" s="89"/>
      <c r="PEF154" s="89"/>
      <c r="PEG154" s="89"/>
      <c r="PEH154" s="89"/>
      <c r="PEI154" s="89"/>
      <c r="PEJ154" s="89"/>
      <c r="PEK154" s="89"/>
      <c r="PEL154" s="89"/>
      <c r="PEM154" s="89"/>
      <c r="PEN154" s="89"/>
      <c r="PEO154" s="89"/>
      <c r="PEP154" s="89"/>
      <c r="PEQ154" s="89"/>
      <c r="PER154" s="89"/>
      <c r="PES154" s="89"/>
      <c r="PET154" s="89"/>
      <c r="PEU154" s="89"/>
      <c r="PEV154" s="89"/>
      <c r="PEW154" s="89"/>
      <c r="PEX154" s="89"/>
      <c r="PEY154" s="89"/>
      <c r="PEZ154" s="89"/>
      <c r="PFA154" s="89"/>
      <c r="PFB154" s="89"/>
      <c r="PFC154" s="89"/>
      <c r="PFD154" s="89"/>
      <c r="PFE154" s="89"/>
      <c r="PFF154" s="89"/>
      <c r="PFG154" s="89"/>
      <c r="PFH154" s="89"/>
      <c r="PFI154" s="89"/>
      <c r="PFJ154" s="89"/>
      <c r="PFK154" s="89"/>
      <c r="PFL154" s="89"/>
      <c r="PFM154" s="89"/>
      <c r="PFN154" s="89"/>
      <c r="PFO154" s="89"/>
      <c r="PFP154" s="89"/>
      <c r="PFQ154" s="89"/>
      <c r="PFR154" s="89"/>
      <c r="PFS154" s="89"/>
      <c r="PFT154" s="89"/>
      <c r="PFU154" s="89"/>
      <c r="PFV154" s="89"/>
      <c r="PFW154" s="89"/>
      <c r="PFX154" s="89"/>
      <c r="PFY154" s="89"/>
      <c r="PFZ154" s="89"/>
      <c r="PGA154" s="89"/>
      <c r="PGB154" s="89"/>
      <c r="PGC154" s="89"/>
      <c r="PGD154" s="89"/>
      <c r="PGE154" s="89"/>
      <c r="PGF154" s="89"/>
      <c r="PGG154" s="89"/>
      <c r="PGH154" s="89"/>
      <c r="PGI154" s="89"/>
      <c r="PGJ154" s="89"/>
      <c r="PGK154" s="89"/>
      <c r="PGL154" s="89"/>
      <c r="PGM154" s="89"/>
      <c r="PGN154" s="89"/>
      <c r="PGO154" s="89"/>
      <c r="PGP154" s="89"/>
      <c r="PGQ154" s="89"/>
      <c r="PGR154" s="89"/>
      <c r="PGS154" s="89"/>
      <c r="PGT154" s="89"/>
      <c r="PGU154" s="89"/>
      <c r="PGV154" s="89"/>
      <c r="PGW154" s="89"/>
      <c r="PGX154" s="89"/>
      <c r="PGY154" s="89"/>
      <c r="PGZ154" s="89"/>
      <c r="PHA154" s="89"/>
      <c r="PHB154" s="89"/>
      <c r="PHC154" s="89"/>
      <c r="PHD154" s="89"/>
      <c r="PHE154" s="89"/>
      <c r="PHF154" s="89"/>
      <c r="PHG154" s="89"/>
      <c r="PHH154" s="89"/>
      <c r="PHI154" s="89"/>
      <c r="PHJ154" s="89"/>
      <c r="PHK154" s="89"/>
      <c r="PHL154" s="89"/>
      <c r="PHM154" s="89"/>
      <c r="PHN154" s="89"/>
      <c r="PHO154" s="89"/>
      <c r="PHP154" s="89"/>
      <c r="PHQ154" s="89"/>
      <c r="PHR154" s="89"/>
      <c r="PHS154" s="89"/>
      <c r="PHT154" s="89"/>
      <c r="PHU154" s="89"/>
      <c r="PHV154" s="89"/>
      <c r="PHW154" s="89"/>
      <c r="PHX154" s="89"/>
      <c r="PHY154" s="89"/>
      <c r="PHZ154" s="89"/>
      <c r="PIA154" s="89"/>
      <c r="PIB154" s="89"/>
      <c r="PIC154" s="89"/>
      <c r="PID154" s="89"/>
      <c r="PIE154" s="89"/>
      <c r="PIF154" s="89"/>
      <c r="PIG154" s="89"/>
      <c r="PIH154" s="89"/>
      <c r="PII154" s="89"/>
      <c r="PIJ154" s="89"/>
      <c r="PIK154" s="89"/>
      <c r="PIL154" s="89"/>
      <c r="PIM154" s="89"/>
      <c r="PIN154" s="89"/>
      <c r="PIO154" s="89"/>
      <c r="PIP154" s="89"/>
      <c r="PIQ154" s="89"/>
      <c r="PIR154" s="89"/>
      <c r="PIS154" s="89"/>
      <c r="PIT154" s="89"/>
      <c r="PIU154" s="89"/>
      <c r="PIV154" s="89"/>
      <c r="PIW154" s="89"/>
      <c r="PIX154" s="89"/>
      <c r="PIY154" s="89"/>
      <c r="PIZ154" s="89"/>
      <c r="PJA154" s="89"/>
      <c r="PJB154" s="89"/>
      <c r="PJC154" s="89"/>
      <c r="PJD154" s="89"/>
      <c r="PJE154" s="89"/>
      <c r="PJF154" s="89"/>
      <c r="PJG154" s="89"/>
      <c r="PJH154" s="89"/>
      <c r="PJI154" s="89"/>
      <c r="PJJ154" s="89"/>
      <c r="PJK154" s="89"/>
      <c r="PJL154" s="89"/>
      <c r="PJM154" s="89"/>
      <c r="PJN154" s="89"/>
      <c r="PJO154" s="89"/>
      <c r="PJP154" s="89"/>
      <c r="PJQ154" s="89"/>
      <c r="PJR154" s="89"/>
      <c r="PJS154" s="89"/>
      <c r="PJT154" s="89"/>
      <c r="PJU154" s="89"/>
      <c r="PJV154" s="89"/>
      <c r="PJW154" s="89"/>
      <c r="PJX154" s="89"/>
      <c r="PJY154" s="89"/>
      <c r="PJZ154" s="89"/>
      <c r="PKA154" s="89"/>
      <c r="PKB154" s="89"/>
      <c r="PKC154" s="89"/>
      <c r="PKD154" s="89"/>
      <c r="PKE154" s="89"/>
      <c r="PKF154" s="89"/>
      <c r="PKG154" s="89"/>
      <c r="PKH154" s="89"/>
      <c r="PKI154" s="89"/>
      <c r="PKJ154" s="89"/>
      <c r="PKK154" s="89"/>
      <c r="PKL154" s="89"/>
      <c r="PKM154" s="89"/>
      <c r="PKN154" s="89"/>
      <c r="PKO154" s="89"/>
      <c r="PKP154" s="89"/>
      <c r="PKQ154" s="89"/>
      <c r="PKR154" s="89"/>
      <c r="PKS154" s="89"/>
      <c r="PKT154" s="89"/>
      <c r="PKU154" s="89"/>
      <c r="PKV154" s="89"/>
      <c r="PKW154" s="89"/>
      <c r="PKX154" s="89"/>
      <c r="PKY154" s="89"/>
      <c r="PKZ154" s="89"/>
      <c r="PLA154" s="89"/>
      <c r="PLB154" s="89"/>
      <c r="PLC154" s="89"/>
      <c r="PLD154" s="89"/>
      <c r="PLE154" s="89"/>
      <c r="PLF154" s="89"/>
      <c r="PLG154" s="89"/>
      <c r="PLH154" s="89"/>
      <c r="PLI154" s="89"/>
      <c r="PLJ154" s="89"/>
      <c r="PLK154" s="89"/>
      <c r="PLL154" s="89"/>
      <c r="PLM154" s="89"/>
      <c r="PLN154" s="89"/>
      <c r="PLO154" s="89"/>
      <c r="PLP154" s="89"/>
      <c r="PLQ154" s="89"/>
      <c r="PLR154" s="89"/>
      <c r="PLS154" s="89"/>
      <c r="PLT154" s="89"/>
      <c r="PLU154" s="89"/>
      <c r="PLV154" s="89"/>
      <c r="PLW154" s="89"/>
      <c r="PLX154" s="89"/>
      <c r="PLY154" s="89"/>
      <c r="PLZ154" s="89"/>
      <c r="PMA154" s="89"/>
      <c r="PMB154" s="89"/>
      <c r="PMC154" s="89"/>
      <c r="PMD154" s="89"/>
      <c r="PME154" s="89"/>
      <c r="PMF154" s="89"/>
      <c r="PMG154" s="89"/>
      <c r="PMH154" s="89"/>
      <c r="PMI154" s="89"/>
      <c r="PMJ154" s="89"/>
      <c r="PMK154" s="89"/>
      <c r="PML154" s="89"/>
      <c r="PMM154" s="89"/>
      <c r="PMN154" s="89"/>
      <c r="PMO154" s="89"/>
      <c r="PMP154" s="89"/>
      <c r="PMQ154" s="89"/>
      <c r="PMR154" s="89"/>
      <c r="PMS154" s="89"/>
      <c r="PMT154" s="89"/>
      <c r="PMU154" s="89"/>
      <c r="PMV154" s="89"/>
      <c r="PMW154" s="89"/>
      <c r="PMX154" s="89"/>
      <c r="PMY154" s="89"/>
      <c r="PMZ154" s="89"/>
      <c r="PNA154" s="89"/>
      <c r="PNB154" s="89"/>
      <c r="PNC154" s="89"/>
      <c r="PND154" s="89"/>
      <c r="PNE154" s="89"/>
      <c r="PNF154" s="89"/>
      <c r="PNG154" s="89"/>
      <c r="PNH154" s="89"/>
      <c r="PNI154" s="89"/>
      <c r="PNJ154" s="89"/>
      <c r="PNK154" s="89"/>
      <c r="PNL154" s="89"/>
      <c r="PNM154" s="89"/>
      <c r="PNN154" s="89"/>
      <c r="PNO154" s="89"/>
      <c r="PNP154" s="89"/>
      <c r="PNQ154" s="89"/>
      <c r="PNR154" s="89"/>
      <c r="PNS154" s="89"/>
      <c r="PNT154" s="89"/>
      <c r="PNU154" s="89"/>
      <c r="PNV154" s="89"/>
      <c r="PNW154" s="89"/>
      <c r="PNX154" s="89"/>
      <c r="PNY154" s="89"/>
      <c r="PNZ154" s="89"/>
      <c r="POA154" s="89"/>
      <c r="POB154" s="89"/>
      <c r="POC154" s="89"/>
      <c r="POD154" s="89"/>
      <c r="POE154" s="89"/>
      <c r="POF154" s="89"/>
      <c r="POG154" s="89"/>
      <c r="POH154" s="89"/>
      <c r="POI154" s="89"/>
      <c r="POJ154" s="89"/>
      <c r="POK154" s="89"/>
      <c r="POL154" s="89"/>
      <c r="POM154" s="89"/>
      <c r="PON154" s="89"/>
      <c r="POO154" s="89"/>
      <c r="POP154" s="89"/>
      <c r="POQ154" s="89"/>
      <c r="POR154" s="89"/>
      <c r="POS154" s="89"/>
      <c r="POT154" s="89"/>
      <c r="POU154" s="89"/>
      <c r="POV154" s="89"/>
      <c r="POW154" s="89"/>
      <c r="POX154" s="89"/>
      <c r="POY154" s="89"/>
      <c r="POZ154" s="89"/>
      <c r="PPA154" s="89"/>
      <c r="PPB154" s="89"/>
      <c r="PPC154" s="89"/>
      <c r="PPD154" s="89"/>
      <c r="PPE154" s="89"/>
      <c r="PPF154" s="89"/>
      <c r="PPG154" s="89"/>
      <c r="PPH154" s="89"/>
      <c r="PPI154" s="89"/>
      <c r="PPJ154" s="89"/>
      <c r="PPK154" s="89"/>
      <c r="PPL154" s="89"/>
      <c r="PPM154" s="89"/>
      <c r="PPN154" s="89"/>
      <c r="PPO154" s="89"/>
      <c r="PPP154" s="89"/>
      <c r="PPQ154" s="89"/>
      <c r="PPR154" s="89"/>
      <c r="PPS154" s="89"/>
      <c r="PPT154" s="89"/>
      <c r="PPU154" s="89"/>
      <c r="PPV154" s="89"/>
      <c r="PPW154" s="89"/>
      <c r="PPX154" s="89"/>
      <c r="PPY154" s="89"/>
      <c r="PPZ154" s="89"/>
      <c r="PQA154" s="89"/>
      <c r="PQB154" s="89"/>
      <c r="PQC154" s="89"/>
      <c r="PQD154" s="89"/>
      <c r="PQE154" s="89"/>
      <c r="PQF154" s="89"/>
      <c r="PQG154" s="89"/>
      <c r="PQH154" s="89"/>
      <c r="PQI154" s="89"/>
      <c r="PQJ154" s="89"/>
      <c r="PQK154" s="89"/>
      <c r="PQL154" s="89"/>
      <c r="PQM154" s="89"/>
      <c r="PQN154" s="89"/>
      <c r="PQO154" s="89"/>
      <c r="PQP154" s="89"/>
      <c r="PQQ154" s="89"/>
      <c r="PQR154" s="89"/>
      <c r="PQS154" s="89"/>
      <c r="PQT154" s="89"/>
      <c r="PQU154" s="89"/>
      <c r="PQV154" s="89"/>
      <c r="PQW154" s="89"/>
      <c r="PQX154" s="89"/>
      <c r="PQY154" s="89"/>
      <c r="PQZ154" s="89"/>
      <c r="PRA154" s="89"/>
      <c r="PRB154" s="89"/>
      <c r="PRC154" s="89"/>
      <c r="PRD154" s="89"/>
      <c r="PRE154" s="89"/>
      <c r="PRF154" s="89"/>
      <c r="PRG154" s="89"/>
      <c r="PRH154" s="89"/>
      <c r="PRI154" s="89"/>
      <c r="PRJ154" s="89"/>
      <c r="PRK154" s="89"/>
      <c r="PRL154" s="89"/>
      <c r="PRM154" s="89"/>
      <c r="PRN154" s="89"/>
      <c r="PRO154" s="89"/>
      <c r="PRP154" s="89"/>
      <c r="PRQ154" s="89"/>
      <c r="PRR154" s="89"/>
      <c r="PRS154" s="89"/>
      <c r="PRT154" s="89"/>
      <c r="PRU154" s="89"/>
      <c r="PRV154" s="89"/>
      <c r="PRW154" s="89"/>
      <c r="PRX154" s="89"/>
      <c r="PRY154" s="89"/>
      <c r="PRZ154" s="89"/>
      <c r="PSA154" s="89"/>
      <c r="PSB154" s="89"/>
      <c r="PSC154" s="89"/>
      <c r="PSD154" s="89"/>
      <c r="PSE154" s="89"/>
      <c r="PSF154" s="89"/>
      <c r="PSG154" s="89"/>
      <c r="PSH154" s="89"/>
      <c r="PSI154" s="89"/>
      <c r="PSJ154" s="89"/>
      <c r="PSK154" s="89"/>
      <c r="PSL154" s="89"/>
      <c r="PSM154" s="89"/>
      <c r="PSN154" s="89"/>
      <c r="PSO154" s="89"/>
      <c r="PSP154" s="89"/>
      <c r="PSQ154" s="89"/>
      <c r="PSR154" s="89"/>
      <c r="PSS154" s="89"/>
      <c r="PST154" s="89"/>
      <c r="PSU154" s="89"/>
      <c r="PSV154" s="89"/>
      <c r="PSW154" s="89"/>
      <c r="PSX154" s="89"/>
      <c r="PSY154" s="89"/>
      <c r="PSZ154" s="89"/>
      <c r="PTA154" s="89"/>
      <c r="PTB154" s="89"/>
      <c r="PTC154" s="89"/>
      <c r="PTD154" s="89"/>
      <c r="PTE154" s="89"/>
      <c r="PTF154" s="89"/>
      <c r="PTG154" s="89"/>
      <c r="PTH154" s="89"/>
      <c r="PTI154" s="89"/>
      <c r="PTJ154" s="89"/>
      <c r="PTK154" s="89"/>
      <c r="PTL154" s="89"/>
      <c r="PTM154" s="89"/>
      <c r="PTN154" s="89"/>
      <c r="PTO154" s="89"/>
      <c r="PTP154" s="89"/>
      <c r="PTQ154" s="89"/>
      <c r="PTR154" s="89"/>
      <c r="PTS154" s="89"/>
      <c r="PTT154" s="89"/>
      <c r="PTU154" s="89"/>
      <c r="PTV154" s="89"/>
      <c r="PTW154" s="89"/>
      <c r="PTX154" s="89"/>
      <c r="PTY154" s="89"/>
      <c r="PTZ154" s="89"/>
      <c r="PUA154" s="89"/>
      <c r="PUB154" s="89"/>
      <c r="PUC154" s="89"/>
      <c r="PUD154" s="89"/>
      <c r="PUE154" s="89"/>
      <c r="PUF154" s="89"/>
      <c r="PUG154" s="89"/>
      <c r="PUH154" s="89"/>
      <c r="PUI154" s="89"/>
      <c r="PUJ154" s="89"/>
      <c r="PUK154" s="89"/>
      <c r="PUL154" s="89"/>
      <c r="PUM154" s="89"/>
      <c r="PUN154" s="89"/>
      <c r="PUO154" s="89"/>
      <c r="PUP154" s="89"/>
      <c r="PUQ154" s="89"/>
      <c r="PUR154" s="89"/>
      <c r="PUS154" s="89"/>
      <c r="PUT154" s="89"/>
      <c r="PUU154" s="89"/>
      <c r="PUV154" s="89"/>
      <c r="PUW154" s="89"/>
      <c r="PUX154" s="89"/>
      <c r="PUY154" s="89"/>
      <c r="PUZ154" s="89"/>
      <c r="PVA154" s="89"/>
      <c r="PVB154" s="89"/>
      <c r="PVC154" s="89"/>
      <c r="PVD154" s="89"/>
      <c r="PVE154" s="89"/>
      <c r="PVF154" s="89"/>
      <c r="PVG154" s="89"/>
      <c r="PVH154" s="89"/>
      <c r="PVI154" s="89"/>
      <c r="PVJ154" s="89"/>
      <c r="PVK154" s="89"/>
      <c r="PVL154" s="89"/>
      <c r="PVM154" s="89"/>
      <c r="PVN154" s="89"/>
      <c r="PVO154" s="89"/>
      <c r="PVP154" s="89"/>
      <c r="PVQ154" s="89"/>
      <c r="PVR154" s="89"/>
      <c r="PVS154" s="89"/>
      <c r="PVT154" s="89"/>
      <c r="PVU154" s="89"/>
      <c r="PVV154" s="89"/>
      <c r="PVW154" s="89"/>
      <c r="PVX154" s="89"/>
      <c r="PVY154" s="89"/>
      <c r="PVZ154" s="89"/>
      <c r="PWA154" s="89"/>
      <c r="PWB154" s="89"/>
      <c r="PWC154" s="89"/>
      <c r="PWD154" s="89"/>
      <c r="PWE154" s="89"/>
      <c r="PWF154" s="89"/>
      <c r="PWG154" s="89"/>
      <c r="PWH154" s="89"/>
      <c r="PWI154" s="89"/>
      <c r="PWJ154" s="89"/>
      <c r="PWK154" s="89"/>
      <c r="PWL154" s="89"/>
      <c r="PWM154" s="89"/>
      <c r="PWN154" s="89"/>
      <c r="PWO154" s="89"/>
      <c r="PWP154" s="89"/>
      <c r="PWQ154" s="89"/>
      <c r="PWR154" s="89"/>
      <c r="PWS154" s="89"/>
      <c r="PWT154" s="89"/>
      <c r="PWU154" s="89"/>
      <c r="PWV154" s="89"/>
      <c r="PWW154" s="89"/>
      <c r="PWX154" s="89"/>
      <c r="PWY154" s="89"/>
      <c r="PWZ154" s="89"/>
      <c r="PXA154" s="89"/>
      <c r="PXB154" s="89"/>
      <c r="PXC154" s="89"/>
      <c r="PXD154" s="89"/>
      <c r="PXE154" s="89"/>
      <c r="PXF154" s="89"/>
      <c r="PXG154" s="89"/>
      <c r="PXH154" s="89"/>
      <c r="PXI154" s="89"/>
      <c r="PXJ154" s="89"/>
      <c r="PXK154" s="89"/>
      <c r="PXL154" s="89"/>
      <c r="PXM154" s="89"/>
      <c r="PXN154" s="89"/>
      <c r="PXO154" s="89"/>
      <c r="PXP154" s="89"/>
      <c r="PXQ154" s="89"/>
      <c r="PXR154" s="89"/>
      <c r="PXS154" s="89"/>
      <c r="PXT154" s="89"/>
      <c r="PXU154" s="89"/>
      <c r="PXV154" s="89"/>
      <c r="PXW154" s="89"/>
      <c r="PXX154" s="89"/>
      <c r="PXY154" s="89"/>
      <c r="PXZ154" s="89"/>
      <c r="PYA154" s="89"/>
      <c r="PYB154" s="89"/>
      <c r="PYC154" s="89"/>
      <c r="PYD154" s="89"/>
      <c r="PYE154" s="89"/>
      <c r="PYF154" s="89"/>
      <c r="PYG154" s="89"/>
      <c r="PYH154" s="89"/>
      <c r="PYI154" s="89"/>
      <c r="PYJ154" s="89"/>
      <c r="PYK154" s="89"/>
      <c r="PYL154" s="89"/>
      <c r="PYM154" s="89"/>
      <c r="PYN154" s="89"/>
      <c r="PYO154" s="89"/>
      <c r="PYP154" s="89"/>
      <c r="PYQ154" s="89"/>
      <c r="PYR154" s="89"/>
      <c r="PYS154" s="89"/>
      <c r="PYT154" s="89"/>
      <c r="PYU154" s="89"/>
      <c r="PYV154" s="89"/>
      <c r="PYW154" s="89"/>
      <c r="PYX154" s="89"/>
      <c r="PYY154" s="89"/>
      <c r="PYZ154" s="89"/>
      <c r="PZA154" s="89"/>
      <c r="PZB154" s="89"/>
      <c r="PZC154" s="89"/>
      <c r="PZD154" s="89"/>
      <c r="PZE154" s="89"/>
      <c r="PZF154" s="89"/>
      <c r="PZG154" s="89"/>
      <c r="PZH154" s="89"/>
      <c r="PZI154" s="89"/>
      <c r="PZJ154" s="89"/>
      <c r="PZK154" s="89"/>
      <c r="PZL154" s="89"/>
      <c r="PZM154" s="89"/>
      <c r="PZN154" s="89"/>
      <c r="PZO154" s="89"/>
      <c r="PZP154" s="89"/>
      <c r="PZQ154" s="89"/>
      <c r="PZR154" s="89"/>
      <c r="PZS154" s="89"/>
      <c r="PZT154" s="89"/>
      <c r="PZU154" s="89"/>
      <c r="PZV154" s="89"/>
      <c r="PZW154" s="89"/>
      <c r="PZX154" s="89"/>
      <c r="PZY154" s="89"/>
      <c r="PZZ154" s="89"/>
      <c r="QAA154" s="89"/>
      <c r="QAB154" s="89"/>
      <c r="QAC154" s="89"/>
      <c r="QAD154" s="89"/>
      <c r="QAE154" s="89"/>
      <c r="QAF154" s="89"/>
      <c r="QAG154" s="89"/>
      <c r="QAH154" s="89"/>
      <c r="QAI154" s="89"/>
      <c r="QAJ154" s="89"/>
      <c r="QAK154" s="89"/>
      <c r="QAL154" s="89"/>
      <c r="QAM154" s="89"/>
      <c r="QAN154" s="89"/>
      <c r="QAO154" s="89"/>
      <c r="QAP154" s="89"/>
      <c r="QAQ154" s="89"/>
      <c r="QAR154" s="89"/>
      <c r="QAS154" s="89"/>
      <c r="QAT154" s="89"/>
      <c r="QAU154" s="89"/>
      <c r="QAV154" s="89"/>
      <c r="QAW154" s="89"/>
      <c r="QAX154" s="89"/>
      <c r="QAY154" s="89"/>
      <c r="QAZ154" s="89"/>
      <c r="QBA154" s="89"/>
      <c r="QBB154" s="89"/>
      <c r="QBC154" s="89"/>
      <c r="QBD154" s="89"/>
      <c r="QBE154" s="89"/>
      <c r="QBF154" s="89"/>
      <c r="QBG154" s="89"/>
      <c r="QBH154" s="89"/>
      <c r="QBI154" s="89"/>
      <c r="QBJ154" s="89"/>
      <c r="QBK154" s="89"/>
      <c r="QBL154" s="89"/>
      <c r="QBM154" s="89"/>
      <c r="QBN154" s="89"/>
      <c r="QBO154" s="89"/>
      <c r="QBP154" s="89"/>
      <c r="QBQ154" s="89"/>
      <c r="QBR154" s="89"/>
      <c r="QBS154" s="89"/>
      <c r="QBT154" s="89"/>
      <c r="QBU154" s="89"/>
      <c r="QBV154" s="89"/>
      <c r="QBW154" s="89"/>
      <c r="QBX154" s="89"/>
      <c r="QBY154" s="89"/>
      <c r="QBZ154" s="89"/>
      <c r="QCA154" s="89"/>
      <c r="QCB154" s="89"/>
      <c r="QCC154" s="89"/>
      <c r="QCD154" s="89"/>
      <c r="QCE154" s="89"/>
      <c r="QCF154" s="89"/>
      <c r="QCG154" s="89"/>
      <c r="QCH154" s="89"/>
      <c r="QCI154" s="89"/>
      <c r="QCJ154" s="89"/>
      <c r="QCK154" s="89"/>
      <c r="QCL154" s="89"/>
      <c r="QCM154" s="89"/>
      <c r="QCN154" s="89"/>
      <c r="QCO154" s="89"/>
      <c r="QCP154" s="89"/>
      <c r="QCQ154" s="89"/>
      <c r="QCR154" s="89"/>
      <c r="QCS154" s="89"/>
      <c r="QCT154" s="89"/>
      <c r="QCU154" s="89"/>
      <c r="QCV154" s="89"/>
      <c r="QCW154" s="89"/>
      <c r="QCX154" s="89"/>
      <c r="QCY154" s="89"/>
      <c r="QCZ154" s="89"/>
      <c r="QDA154" s="89"/>
      <c r="QDB154" s="89"/>
      <c r="QDC154" s="89"/>
      <c r="QDD154" s="89"/>
      <c r="QDE154" s="89"/>
      <c r="QDF154" s="89"/>
      <c r="QDG154" s="89"/>
      <c r="QDH154" s="89"/>
      <c r="QDI154" s="89"/>
      <c r="QDJ154" s="89"/>
      <c r="QDK154" s="89"/>
      <c r="QDL154" s="89"/>
      <c r="QDM154" s="89"/>
      <c r="QDN154" s="89"/>
      <c r="QDO154" s="89"/>
      <c r="QDP154" s="89"/>
      <c r="QDQ154" s="89"/>
      <c r="QDR154" s="89"/>
      <c r="QDS154" s="89"/>
      <c r="QDT154" s="89"/>
      <c r="QDU154" s="89"/>
      <c r="QDV154" s="89"/>
      <c r="QDW154" s="89"/>
      <c r="QDX154" s="89"/>
      <c r="QDY154" s="89"/>
      <c r="QDZ154" s="89"/>
      <c r="QEA154" s="89"/>
      <c r="QEB154" s="89"/>
      <c r="QEC154" s="89"/>
      <c r="QED154" s="89"/>
      <c r="QEE154" s="89"/>
      <c r="QEF154" s="89"/>
      <c r="QEG154" s="89"/>
      <c r="QEH154" s="89"/>
      <c r="QEI154" s="89"/>
      <c r="QEJ154" s="89"/>
      <c r="QEK154" s="89"/>
      <c r="QEL154" s="89"/>
      <c r="QEM154" s="89"/>
      <c r="QEN154" s="89"/>
      <c r="QEO154" s="89"/>
      <c r="QEP154" s="89"/>
      <c r="QEQ154" s="89"/>
      <c r="QER154" s="89"/>
      <c r="QES154" s="89"/>
      <c r="QET154" s="89"/>
      <c r="QEU154" s="89"/>
      <c r="QEV154" s="89"/>
      <c r="QEW154" s="89"/>
      <c r="QEX154" s="89"/>
      <c r="QEY154" s="89"/>
      <c r="QEZ154" s="89"/>
      <c r="QFA154" s="89"/>
      <c r="QFB154" s="89"/>
      <c r="QFC154" s="89"/>
      <c r="QFD154" s="89"/>
      <c r="QFE154" s="89"/>
      <c r="QFF154" s="89"/>
      <c r="QFG154" s="89"/>
      <c r="QFH154" s="89"/>
      <c r="QFI154" s="89"/>
      <c r="QFJ154" s="89"/>
      <c r="QFK154" s="89"/>
      <c r="QFL154" s="89"/>
      <c r="QFM154" s="89"/>
      <c r="QFN154" s="89"/>
      <c r="QFO154" s="89"/>
      <c r="QFP154" s="89"/>
      <c r="QFQ154" s="89"/>
      <c r="QFR154" s="89"/>
      <c r="QFS154" s="89"/>
      <c r="QFT154" s="89"/>
      <c r="QFU154" s="89"/>
      <c r="QFV154" s="89"/>
      <c r="QFW154" s="89"/>
      <c r="QFX154" s="89"/>
      <c r="QFY154" s="89"/>
      <c r="QFZ154" s="89"/>
      <c r="QGA154" s="89"/>
      <c r="QGB154" s="89"/>
      <c r="QGC154" s="89"/>
      <c r="QGD154" s="89"/>
      <c r="QGE154" s="89"/>
      <c r="QGF154" s="89"/>
      <c r="QGG154" s="89"/>
      <c r="QGH154" s="89"/>
      <c r="QGI154" s="89"/>
      <c r="QGJ154" s="89"/>
      <c r="QGK154" s="89"/>
      <c r="QGL154" s="89"/>
      <c r="QGM154" s="89"/>
      <c r="QGN154" s="89"/>
      <c r="QGO154" s="89"/>
      <c r="QGP154" s="89"/>
      <c r="QGQ154" s="89"/>
      <c r="QGR154" s="89"/>
      <c r="QGS154" s="89"/>
      <c r="QGT154" s="89"/>
      <c r="QGU154" s="89"/>
      <c r="QGV154" s="89"/>
      <c r="QGW154" s="89"/>
      <c r="QGX154" s="89"/>
      <c r="QGY154" s="89"/>
      <c r="QGZ154" s="89"/>
      <c r="QHA154" s="89"/>
      <c r="QHB154" s="89"/>
      <c r="QHC154" s="89"/>
      <c r="QHD154" s="89"/>
      <c r="QHE154" s="89"/>
      <c r="QHF154" s="89"/>
      <c r="QHG154" s="89"/>
      <c r="QHH154" s="89"/>
      <c r="QHI154" s="89"/>
      <c r="QHJ154" s="89"/>
      <c r="QHK154" s="89"/>
      <c r="QHL154" s="89"/>
      <c r="QHM154" s="89"/>
      <c r="QHN154" s="89"/>
      <c r="QHO154" s="89"/>
      <c r="QHP154" s="89"/>
      <c r="QHQ154" s="89"/>
      <c r="QHR154" s="89"/>
      <c r="QHS154" s="89"/>
      <c r="QHT154" s="89"/>
      <c r="QHU154" s="89"/>
      <c r="QHV154" s="89"/>
      <c r="QHW154" s="89"/>
      <c r="QHX154" s="89"/>
      <c r="QHY154" s="89"/>
      <c r="QHZ154" s="89"/>
      <c r="QIA154" s="89"/>
      <c r="QIB154" s="89"/>
      <c r="QIC154" s="89"/>
      <c r="QID154" s="89"/>
      <c r="QIE154" s="89"/>
      <c r="QIF154" s="89"/>
      <c r="QIG154" s="89"/>
      <c r="QIH154" s="89"/>
      <c r="QII154" s="89"/>
      <c r="QIJ154" s="89"/>
      <c r="QIK154" s="89"/>
      <c r="QIL154" s="89"/>
      <c r="QIM154" s="89"/>
      <c r="QIN154" s="89"/>
      <c r="QIO154" s="89"/>
      <c r="QIP154" s="89"/>
      <c r="QIQ154" s="89"/>
      <c r="QIR154" s="89"/>
      <c r="QIS154" s="89"/>
      <c r="QIT154" s="89"/>
      <c r="QIU154" s="89"/>
      <c r="QIV154" s="89"/>
      <c r="QIW154" s="89"/>
      <c r="QIX154" s="89"/>
      <c r="QIY154" s="89"/>
      <c r="QIZ154" s="89"/>
      <c r="QJA154" s="89"/>
      <c r="QJB154" s="89"/>
      <c r="QJC154" s="89"/>
      <c r="QJD154" s="89"/>
      <c r="QJE154" s="89"/>
      <c r="QJF154" s="89"/>
      <c r="QJG154" s="89"/>
      <c r="QJH154" s="89"/>
      <c r="QJI154" s="89"/>
      <c r="QJJ154" s="89"/>
      <c r="QJK154" s="89"/>
      <c r="QJL154" s="89"/>
      <c r="QJM154" s="89"/>
      <c r="QJN154" s="89"/>
      <c r="QJO154" s="89"/>
      <c r="QJP154" s="89"/>
      <c r="QJQ154" s="89"/>
      <c r="QJR154" s="89"/>
      <c r="QJS154" s="89"/>
      <c r="QJT154" s="89"/>
      <c r="QJU154" s="89"/>
      <c r="QJV154" s="89"/>
      <c r="QJW154" s="89"/>
      <c r="QJX154" s="89"/>
      <c r="QJY154" s="89"/>
      <c r="QJZ154" s="89"/>
      <c r="QKA154" s="89"/>
      <c r="QKB154" s="89"/>
      <c r="QKC154" s="89"/>
      <c r="QKD154" s="89"/>
      <c r="QKE154" s="89"/>
      <c r="QKF154" s="89"/>
      <c r="QKG154" s="89"/>
      <c r="QKH154" s="89"/>
      <c r="QKI154" s="89"/>
      <c r="QKJ154" s="89"/>
      <c r="QKK154" s="89"/>
      <c r="QKL154" s="89"/>
      <c r="QKM154" s="89"/>
      <c r="QKN154" s="89"/>
      <c r="QKO154" s="89"/>
      <c r="QKP154" s="89"/>
      <c r="QKQ154" s="89"/>
      <c r="QKR154" s="89"/>
      <c r="QKS154" s="89"/>
      <c r="QKT154" s="89"/>
      <c r="QKU154" s="89"/>
      <c r="QKV154" s="89"/>
      <c r="QKW154" s="89"/>
      <c r="QKX154" s="89"/>
      <c r="QKY154" s="89"/>
      <c r="QKZ154" s="89"/>
      <c r="QLA154" s="89"/>
      <c r="QLB154" s="89"/>
      <c r="QLC154" s="89"/>
      <c r="QLD154" s="89"/>
      <c r="QLE154" s="89"/>
      <c r="QLF154" s="89"/>
      <c r="QLG154" s="89"/>
      <c r="QLH154" s="89"/>
      <c r="QLI154" s="89"/>
      <c r="QLJ154" s="89"/>
      <c r="QLK154" s="89"/>
      <c r="QLL154" s="89"/>
      <c r="QLM154" s="89"/>
      <c r="QLN154" s="89"/>
      <c r="QLO154" s="89"/>
      <c r="QLP154" s="89"/>
      <c r="QLQ154" s="89"/>
      <c r="QLR154" s="89"/>
      <c r="QLS154" s="89"/>
      <c r="QLT154" s="89"/>
      <c r="QLU154" s="89"/>
      <c r="QLV154" s="89"/>
      <c r="QLW154" s="89"/>
      <c r="QLX154" s="89"/>
      <c r="QLY154" s="89"/>
      <c r="QLZ154" s="89"/>
      <c r="QMA154" s="89"/>
      <c r="QMB154" s="89"/>
      <c r="QMC154" s="89"/>
      <c r="QMD154" s="89"/>
      <c r="QME154" s="89"/>
      <c r="QMF154" s="89"/>
      <c r="QMG154" s="89"/>
      <c r="QMH154" s="89"/>
      <c r="QMI154" s="89"/>
      <c r="QMJ154" s="89"/>
      <c r="QMK154" s="89"/>
      <c r="QML154" s="89"/>
      <c r="QMM154" s="89"/>
      <c r="QMN154" s="89"/>
      <c r="QMO154" s="89"/>
      <c r="QMP154" s="89"/>
      <c r="QMQ154" s="89"/>
      <c r="QMR154" s="89"/>
      <c r="QMS154" s="89"/>
      <c r="QMT154" s="89"/>
      <c r="QMU154" s="89"/>
      <c r="QMV154" s="89"/>
      <c r="QMW154" s="89"/>
      <c r="QMX154" s="89"/>
      <c r="QMY154" s="89"/>
      <c r="QMZ154" s="89"/>
      <c r="QNA154" s="89"/>
      <c r="QNB154" s="89"/>
      <c r="QNC154" s="89"/>
      <c r="QND154" s="89"/>
      <c r="QNE154" s="89"/>
      <c r="QNF154" s="89"/>
      <c r="QNG154" s="89"/>
      <c r="QNH154" s="89"/>
      <c r="QNI154" s="89"/>
      <c r="QNJ154" s="89"/>
      <c r="QNK154" s="89"/>
      <c r="QNL154" s="89"/>
      <c r="QNM154" s="89"/>
      <c r="QNN154" s="89"/>
      <c r="QNO154" s="89"/>
      <c r="QNP154" s="89"/>
      <c r="QNQ154" s="89"/>
      <c r="QNR154" s="89"/>
      <c r="QNS154" s="89"/>
      <c r="QNT154" s="89"/>
      <c r="QNU154" s="89"/>
      <c r="QNV154" s="89"/>
      <c r="QNW154" s="89"/>
      <c r="QNX154" s="89"/>
      <c r="QNY154" s="89"/>
      <c r="QNZ154" s="89"/>
      <c r="QOA154" s="89"/>
      <c r="QOB154" s="89"/>
      <c r="QOC154" s="89"/>
      <c r="QOD154" s="89"/>
      <c r="QOE154" s="89"/>
      <c r="QOF154" s="89"/>
      <c r="QOG154" s="89"/>
      <c r="QOH154" s="89"/>
      <c r="QOI154" s="89"/>
      <c r="QOJ154" s="89"/>
      <c r="QOK154" s="89"/>
      <c r="QOL154" s="89"/>
      <c r="QOM154" s="89"/>
      <c r="QON154" s="89"/>
      <c r="QOO154" s="89"/>
      <c r="QOP154" s="89"/>
      <c r="QOQ154" s="89"/>
      <c r="QOR154" s="89"/>
      <c r="QOS154" s="89"/>
      <c r="QOT154" s="89"/>
      <c r="QOU154" s="89"/>
      <c r="QOV154" s="89"/>
      <c r="QOW154" s="89"/>
      <c r="QOX154" s="89"/>
      <c r="QOY154" s="89"/>
      <c r="QOZ154" s="89"/>
      <c r="QPA154" s="89"/>
      <c r="QPB154" s="89"/>
      <c r="QPC154" s="89"/>
      <c r="QPD154" s="89"/>
      <c r="QPE154" s="89"/>
      <c r="QPF154" s="89"/>
      <c r="QPG154" s="89"/>
      <c r="QPH154" s="89"/>
      <c r="QPI154" s="89"/>
      <c r="QPJ154" s="89"/>
      <c r="QPK154" s="89"/>
      <c r="QPL154" s="89"/>
      <c r="QPM154" s="89"/>
      <c r="QPN154" s="89"/>
      <c r="QPO154" s="89"/>
      <c r="QPP154" s="89"/>
      <c r="QPQ154" s="89"/>
      <c r="QPR154" s="89"/>
      <c r="QPS154" s="89"/>
      <c r="QPT154" s="89"/>
      <c r="QPU154" s="89"/>
      <c r="QPV154" s="89"/>
      <c r="QPW154" s="89"/>
      <c r="QPX154" s="89"/>
      <c r="QPY154" s="89"/>
      <c r="QPZ154" s="89"/>
      <c r="QQA154" s="89"/>
      <c r="QQB154" s="89"/>
      <c r="QQC154" s="89"/>
      <c r="QQD154" s="89"/>
      <c r="QQE154" s="89"/>
      <c r="QQF154" s="89"/>
      <c r="QQG154" s="89"/>
      <c r="QQH154" s="89"/>
      <c r="QQI154" s="89"/>
      <c r="QQJ154" s="89"/>
      <c r="QQK154" s="89"/>
      <c r="QQL154" s="89"/>
      <c r="QQM154" s="89"/>
      <c r="QQN154" s="89"/>
      <c r="QQO154" s="89"/>
      <c r="QQP154" s="89"/>
      <c r="QQQ154" s="89"/>
      <c r="QQR154" s="89"/>
      <c r="QQS154" s="89"/>
      <c r="QQT154" s="89"/>
      <c r="QQU154" s="89"/>
      <c r="QQV154" s="89"/>
      <c r="QQW154" s="89"/>
      <c r="QQX154" s="89"/>
      <c r="QQY154" s="89"/>
      <c r="QQZ154" s="89"/>
      <c r="QRA154" s="89"/>
      <c r="QRB154" s="89"/>
      <c r="QRC154" s="89"/>
      <c r="QRD154" s="89"/>
      <c r="QRE154" s="89"/>
      <c r="QRF154" s="89"/>
      <c r="QRG154" s="89"/>
      <c r="QRH154" s="89"/>
      <c r="QRI154" s="89"/>
      <c r="QRJ154" s="89"/>
      <c r="QRK154" s="89"/>
      <c r="QRL154" s="89"/>
      <c r="QRM154" s="89"/>
      <c r="QRN154" s="89"/>
      <c r="QRO154" s="89"/>
      <c r="QRP154" s="89"/>
      <c r="QRQ154" s="89"/>
      <c r="QRR154" s="89"/>
      <c r="QRS154" s="89"/>
      <c r="QRT154" s="89"/>
      <c r="QRU154" s="89"/>
      <c r="QRV154" s="89"/>
      <c r="QRW154" s="89"/>
      <c r="QRX154" s="89"/>
      <c r="QRY154" s="89"/>
      <c r="QRZ154" s="89"/>
      <c r="QSA154" s="89"/>
      <c r="QSB154" s="89"/>
      <c r="QSC154" s="89"/>
      <c r="QSD154" s="89"/>
      <c r="QSE154" s="89"/>
      <c r="QSF154" s="89"/>
      <c r="QSG154" s="89"/>
      <c r="QSH154" s="89"/>
      <c r="QSI154" s="89"/>
      <c r="QSJ154" s="89"/>
      <c r="QSK154" s="89"/>
      <c r="QSL154" s="89"/>
      <c r="QSM154" s="89"/>
      <c r="QSN154" s="89"/>
      <c r="QSO154" s="89"/>
      <c r="QSP154" s="89"/>
      <c r="QSQ154" s="89"/>
      <c r="QSR154" s="89"/>
      <c r="QSS154" s="89"/>
      <c r="QST154" s="89"/>
      <c r="QSU154" s="89"/>
      <c r="QSV154" s="89"/>
      <c r="QSW154" s="89"/>
      <c r="QSX154" s="89"/>
      <c r="QSY154" s="89"/>
      <c r="QSZ154" s="89"/>
      <c r="QTA154" s="89"/>
      <c r="QTB154" s="89"/>
      <c r="QTC154" s="89"/>
      <c r="QTD154" s="89"/>
      <c r="QTE154" s="89"/>
      <c r="QTF154" s="89"/>
      <c r="QTG154" s="89"/>
      <c r="QTH154" s="89"/>
      <c r="QTI154" s="89"/>
      <c r="QTJ154" s="89"/>
      <c r="QTK154" s="89"/>
      <c r="QTL154" s="89"/>
      <c r="QTM154" s="89"/>
      <c r="QTN154" s="89"/>
      <c r="QTO154" s="89"/>
      <c r="QTP154" s="89"/>
      <c r="QTQ154" s="89"/>
      <c r="QTR154" s="89"/>
      <c r="QTS154" s="89"/>
      <c r="QTT154" s="89"/>
      <c r="QTU154" s="89"/>
      <c r="QTV154" s="89"/>
      <c r="QTW154" s="89"/>
      <c r="QTX154" s="89"/>
      <c r="QTY154" s="89"/>
      <c r="QTZ154" s="89"/>
      <c r="QUA154" s="89"/>
      <c r="QUB154" s="89"/>
      <c r="QUC154" s="89"/>
      <c r="QUD154" s="89"/>
      <c r="QUE154" s="89"/>
      <c r="QUF154" s="89"/>
      <c r="QUG154" s="89"/>
      <c r="QUH154" s="89"/>
      <c r="QUI154" s="89"/>
      <c r="QUJ154" s="89"/>
      <c r="QUK154" s="89"/>
      <c r="QUL154" s="89"/>
      <c r="QUM154" s="89"/>
      <c r="QUN154" s="89"/>
      <c r="QUO154" s="89"/>
      <c r="QUP154" s="89"/>
      <c r="QUQ154" s="89"/>
      <c r="QUR154" s="89"/>
      <c r="QUS154" s="89"/>
      <c r="QUT154" s="89"/>
      <c r="QUU154" s="89"/>
      <c r="QUV154" s="89"/>
      <c r="QUW154" s="89"/>
      <c r="QUX154" s="89"/>
      <c r="QUY154" s="89"/>
      <c r="QUZ154" s="89"/>
      <c r="QVA154" s="89"/>
      <c r="QVB154" s="89"/>
      <c r="QVC154" s="89"/>
      <c r="QVD154" s="89"/>
      <c r="QVE154" s="89"/>
      <c r="QVF154" s="89"/>
      <c r="QVG154" s="89"/>
      <c r="QVH154" s="89"/>
      <c r="QVI154" s="89"/>
      <c r="QVJ154" s="89"/>
      <c r="QVK154" s="89"/>
      <c r="QVL154" s="89"/>
      <c r="QVM154" s="89"/>
      <c r="QVN154" s="89"/>
      <c r="QVO154" s="89"/>
      <c r="QVP154" s="89"/>
      <c r="QVQ154" s="89"/>
      <c r="QVR154" s="89"/>
      <c r="QVS154" s="89"/>
      <c r="QVT154" s="89"/>
      <c r="QVU154" s="89"/>
      <c r="QVV154" s="89"/>
      <c r="QVW154" s="89"/>
      <c r="QVX154" s="89"/>
      <c r="QVY154" s="89"/>
      <c r="QVZ154" s="89"/>
      <c r="QWA154" s="89"/>
      <c r="QWB154" s="89"/>
      <c r="QWC154" s="89"/>
      <c r="QWD154" s="89"/>
      <c r="QWE154" s="89"/>
      <c r="QWF154" s="89"/>
      <c r="QWG154" s="89"/>
      <c r="QWH154" s="89"/>
      <c r="QWI154" s="89"/>
      <c r="QWJ154" s="89"/>
      <c r="QWK154" s="89"/>
      <c r="QWL154" s="89"/>
      <c r="QWM154" s="89"/>
      <c r="QWN154" s="89"/>
      <c r="QWO154" s="89"/>
      <c r="QWP154" s="89"/>
      <c r="QWQ154" s="89"/>
      <c r="QWR154" s="89"/>
      <c r="QWS154" s="89"/>
      <c r="QWT154" s="89"/>
      <c r="QWU154" s="89"/>
      <c r="QWV154" s="89"/>
      <c r="QWW154" s="89"/>
      <c r="QWX154" s="89"/>
      <c r="QWY154" s="89"/>
      <c r="QWZ154" s="89"/>
      <c r="QXA154" s="89"/>
      <c r="QXB154" s="89"/>
      <c r="QXC154" s="89"/>
      <c r="QXD154" s="89"/>
      <c r="QXE154" s="89"/>
      <c r="QXF154" s="89"/>
      <c r="QXG154" s="89"/>
      <c r="QXH154" s="89"/>
      <c r="QXI154" s="89"/>
      <c r="QXJ154" s="89"/>
      <c r="QXK154" s="89"/>
      <c r="QXL154" s="89"/>
      <c r="QXM154" s="89"/>
      <c r="QXN154" s="89"/>
      <c r="QXO154" s="89"/>
      <c r="QXP154" s="89"/>
      <c r="QXQ154" s="89"/>
      <c r="QXR154" s="89"/>
      <c r="QXS154" s="89"/>
      <c r="QXT154" s="89"/>
      <c r="QXU154" s="89"/>
      <c r="QXV154" s="89"/>
      <c r="QXW154" s="89"/>
      <c r="QXX154" s="89"/>
      <c r="QXY154" s="89"/>
      <c r="QXZ154" s="89"/>
      <c r="QYA154" s="89"/>
      <c r="QYB154" s="89"/>
      <c r="QYC154" s="89"/>
      <c r="QYD154" s="89"/>
      <c r="QYE154" s="89"/>
      <c r="QYF154" s="89"/>
      <c r="QYG154" s="89"/>
      <c r="QYH154" s="89"/>
      <c r="QYI154" s="89"/>
      <c r="QYJ154" s="89"/>
      <c r="QYK154" s="89"/>
      <c r="QYL154" s="89"/>
      <c r="QYM154" s="89"/>
      <c r="QYN154" s="89"/>
      <c r="QYO154" s="89"/>
      <c r="QYP154" s="89"/>
      <c r="QYQ154" s="89"/>
      <c r="QYR154" s="89"/>
      <c r="QYS154" s="89"/>
      <c r="QYT154" s="89"/>
      <c r="QYU154" s="89"/>
      <c r="QYV154" s="89"/>
      <c r="QYW154" s="89"/>
      <c r="QYX154" s="89"/>
      <c r="QYY154" s="89"/>
      <c r="QYZ154" s="89"/>
      <c r="QZA154" s="89"/>
      <c r="QZB154" s="89"/>
      <c r="QZC154" s="89"/>
      <c r="QZD154" s="89"/>
      <c r="QZE154" s="89"/>
      <c r="QZF154" s="89"/>
      <c r="QZG154" s="89"/>
      <c r="QZH154" s="89"/>
      <c r="QZI154" s="89"/>
      <c r="QZJ154" s="89"/>
      <c r="QZK154" s="89"/>
      <c r="QZL154" s="89"/>
      <c r="QZM154" s="89"/>
      <c r="QZN154" s="89"/>
      <c r="QZO154" s="89"/>
      <c r="QZP154" s="89"/>
      <c r="QZQ154" s="89"/>
      <c r="QZR154" s="89"/>
      <c r="QZS154" s="89"/>
      <c r="QZT154" s="89"/>
      <c r="QZU154" s="89"/>
      <c r="QZV154" s="89"/>
      <c r="QZW154" s="89"/>
      <c r="QZX154" s="89"/>
      <c r="QZY154" s="89"/>
      <c r="QZZ154" s="89"/>
      <c r="RAA154" s="89"/>
      <c r="RAB154" s="89"/>
      <c r="RAC154" s="89"/>
      <c r="RAD154" s="89"/>
      <c r="RAE154" s="89"/>
      <c r="RAF154" s="89"/>
      <c r="RAG154" s="89"/>
      <c r="RAH154" s="89"/>
      <c r="RAI154" s="89"/>
      <c r="RAJ154" s="89"/>
      <c r="RAK154" s="89"/>
      <c r="RAL154" s="89"/>
      <c r="RAM154" s="89"/>
      <c r="RAN154" s="89"/>
      <c r="RAO154" s="89"/>
      <c r="RAP154" s="89"/>
      <c r="RAQ154" s="89"/>
      <c r="RAR154" s="89"/>
      <c r="RAS154" s="89"/>
      <c r="RAT154" s="89"/>
      <c r="RAU154" s="89"/>
      <c r="RAV154" s="89"/>
      <c r="RAW154" s="89"/>
      <c r="RAX154" s="89"/>
      <c r="RAY154" s="89"/>
      <c r="RAZ154" s="89"/>
      <c r="RBA154" s="89"/>
      <c r="RBB154" s="89"/>
      <c r="RBC154" s="89"/>
      <c r="RBD154" s="89"/>
      <c r="RBE154" s="89"/>
      <c r="RBF154" s="89"/>
      <c r="RBG154" s="89"/>
      <c r="RBH154" s="89"/>
      <c r="RBI154" s="89"/>
      <c r="RBJ154" s="89"/>
      <c r="RBK154" s="89"/>
      <c r="RBL154" s="89"/>
      <c r="RBM154" s="89"/>
      <c r="RBN154" s="89"/>
      <c r="RBO154" s="89"/>
      <c r="RBP154" s="89"/>
      <c r="RBQ154" s="89"/>
      <c r="RBR154" s="89"/>
      <c r="RBS154" s="89"/>
      <c r="RBT154" s="89"/>
      <c r="RBU154" s="89"/>
      <c r="RBV154" s="89"/>
      <c r="RBW154" s="89"/>
      <c r="RBX154" s="89"/>
      <c r="RBY154" s="89"/>
      <c r="RBZ154" s="89"/>
      <c r="RCA154" s="89"/>
      <c r="RCB154" s="89"/>
      <c r="RCC154" s="89"/>
      <c r="RCD154" s="89"/>
      <c r="RCE154" s="89"/>
      <c r="RCF154" s="89"/>
      <c r="RCG154" s="89"/>
      <c r="RCH154" s="89"/>
      <c r="RCI154" s="89"/>
      <c r="RCJ154" s="89"/>
      <c r="RCK154" s="89"/>
      <c r="RCL154" s="89"/>
      <c r="RCM154" s="89"/>
      <c r="RCN154" s="89"/>
      <c r="RCO154" s="89"/>
      <c r="RCP154" s="89"/>
      <c r="RCQ154" s="89"/>
      <c r="RCR154" s="89"/>
      <c r="RCS154" s="89"/>
      <c r="RCT154" s="89"/>
      <c r="RCU154" s="89"/>
      <c r="RCV154" s="89"/>
      <c r="RCW154" s="89"/>
      <c r="RCX154" s="89"/>
      <c r="RCY154" s="89"/>
      <c r="RCZ154" s="89"/>
      <c r="RDA154" s="89"/>
      <c r="RDB154" s="89"/>
      <c r="RDC154" s="89"/>
      <c r="RDD154" s="89"/>
      <c r="RDE154" s="89"/>
      <c r="RDF154" s="89"/>
      <c r="RDG154" s="89"/>
      <c r="RDH154" s="89"/>
      <c r="RDI154" s="89"/>
      <c r="RDJ154" s="89"/>
      <c r="RDK154" s="89"/>
      <c r="RDL154" s="89"/>
      <c r="RDM154" s="89"/>
      <c r="RDN154" s="89"/>
      <c r="RDO154" s="89"/>
      <c r="RDP154" s="89"/>
      <c r="RDQ154" s="89"/>
      <c r="RDR154" s="89"/>
      <c r="RDS154" s="89"/>
      <c r="RDT154" s="89"/>
      <c r="RDU154" s="89"/>
      <c r="RDV154" s="89"/>
      <c r="RDW154" s="89"/>
      <c r="RDX154" s="89"/>
      <c r="RDY154" s="89"/>
      <c r="RDZ154" s="89"/>
      <c r="REA154" s="89"/>
      <c r="REB154" s="89"/>
      <c r="REC154" s="89"/>
      <c r="RED154" s="89"/>
      <c r="REE154" s="89"/>
      <c r="REF154" s="89"/>
      <c r="REG154" s="89"/>
      <c r="REH154" s="89"/>
      <c r="REI154" s="89"/>
      <c r="REJ154" s="89"/>
      <c r="REK154" s="89"/>
      <c r="REL154" s="89"/>
      <c r="REM154" s="89"/>
      <c r="REN154" s="89"/>
      <c r="REO154" s="89"/>
      <c r="REP154" s="89"/>
      <c r="REQ154" s="89"/>
      <c r="RER154" s="89"/>
      <c r="RES154" s="89"/>
      <c r="RET154" s="89"/>
      <c r="REU154" s="89"/>
      <c r="REV154" s="89"/>
      <c r="REW154" s="89"/>
      <c r="REX154" s="89"/>
      <c r="REY154" s="89"/>
      <c r="REZ154" s="89"/>
      <c r="RFA154" s="89"/>
      <c r="RFB154" s="89"/>
      <c r="RFC154" s="89"/>
      <c r="RFD154" s="89"/>
      <c r="RFE154" s="89"/>
      <c r="RFF154" s="89"/>
      <c r="RFG154" s="89"/>
      <c r="RFH154" s="89"/>
      <c r="RFI154" s="89"/>
      <c r="RFJ154" s="89"/>
      <c r="RFK154" s="89"/>
      <c r="RFL154" s="89"/>
      <c r="RFM154" s="89"/>
      <c r="RFN154" s="89"/>
      <c r="RFO154" s="89"/>
      <c r="RFP154" s="89"/>
      <c r="RFQ154" s="89"/>
      <c r="RFR154" s="89"/>
      <c r="RFS154" s="89"/>
      <c r="RFT154" s="89"/>
      <c r="RFU154" s="89"/>
      <c r="RFV154" s="89"/>
      <c r="RFW154" s="89"/>
      <c r="RFX154" s="89"/>
      <c r="RFY154" s="89"/>
      <c r="RFZ154" s="89"/>
      <c r="RGA154" s="89"/>
      <c r="RGB154" s="89"/>
      <c r="RGC154" s="89"/>
      <c r="RGD154" s="89"/>
      <c r="RGE154" s="89"/>
      <c r="RGF154" s="89"/>
      <c r="RGG154" s="89"/>
      <c r="RGH154" s="89"/>
      <c r="RGI154" s="89"/>
      <c r="RGJ154" s="89"/>
      <c r="RGK154" s="89"/>
      <c r="RGL154" s="89"/>
      <c r="RGM154" s="89"/>
      <c r="RGN154" s="89"/>
      <c r="RGO154" s="89"/>
      <c r="RGP154" s="89"/>
      <c r="RGQ154" s="89"/>
      <c r="RGR154" s="89"/>
      <c r="RGS154" s="89"/>
      <c r="RGT154" s="89"/>
      <c r="RGU154" s="89"/>
      <c r="RGV154" s="89"/>
      <c r="RGW154" s="89"/>
      <c r="RGX154" s="89"/>
      <c r="RGY154" s="89"/>
      <c r="RGZ154" s="89"/>
      <c r="RHA154" s="89"/>
      <c r="RHB154" s="89"/>
      <c r="RHC154" s="89"/>
      <c r="RHD154" s="89"/>
      <c r="RHE154" s="89"/>
      <c r="RHF154" s="89"/>
      <c r="RHG154" s="89"/>
      <c r="RHH154" s="89"/>
      <c r="RHI154" s="89"/>
      <c r="RHJ154" s="89"/>
      <c r="RHK154" s="89"/>
      <c r="RHL154" s="89"/>
      <c r="RHM154" s="89"/>
      <c r="RHN154" s="89"/>
      <c r="RHO154" s="89"/>
      <c r="RHP154" s="89"/>
      <c r="RHQ154" s="89"/>
      <c r="RHR154" s="89"/>
      <c r="RHS154" s="89"/>
      <c r="RHT154" s="89"/>
      <c r="RHU154" s="89"/>
      <c r="RHV154" s="89"/>
      <c r="RHW154" s="89"/>
      <c r="RHX154" s="89"/>
      <c r="RHY154" s="89"/>
      <c r="RHZ154" s="89"/>
      <c r="RIA154" s="89"/>
      <c r="RIB154" s="89"/>
      <c r="RIC154" s="89"/>
      <c r="RID154" s="89"/>
      <c r="RIE154" s="89"/>
      <c r="RIF154" s="89"/>
      <c r="RIG154" s="89"/>
      <c r="RIH154" s="89"/>
      <c r="RII154" s="89"/>
      <c r="RIJ154" s="89"/>
      <c r="RIK154" s="89"/>
      <c r="RIL154" s="89"/>
      <c r="RIM154" s="89"/>
      <c r="RIN154" s="89"/>
      <c r="RIO154" s="89"/>
      <c r="RIP154" s="89"/>
      <c r="RIQ154" s="89"/>
      <c r="RIR154" s="89"/>
      <c r="RIS154" s="89"/>
      <c r="RIT154" s="89"/>
      <c r="RIU154" s="89"/>
      <c r="RIV154" s="89"/>
      <c r="RIW154" s="89"/>
      <c r="RIX154" s="89"/>
      <c r="RIY154" s="89"/>
      <c r="RIZ154" s="89"/>
      <c r="RJA154" s="89"/>
      <c r="RJB154" s="89"/>
      <c r="RJC154" s="89"/>
      <c r="RJD154" s="89"/>
      <c r="RJE154" s="89"/>
      <c r="RJF154" s="89"/>
      <c r="RJG154" s="89"/>
      <c r="RJH154" s="89"/>
      <c r="RJI154" s="89"/>
      <c r="RJJ154" s="89"/>
      <c r="RJK154" s="89"/>
      <c r="RJL154" s="89"/>
      <c r="RJM154" s="89"/>
      <c r="RJN154" s="89"/>
      <c r="RJO154" s="89"/>
      <c r="RJP154" s="89"/>
      <c r="RJQ154" s="89"/>
      <c r="RJR154" s="89"/>
      <c r="RJS154" s="89"/>
      <c r="RJT154" s="89"/>
      <c r="RJU154" s="89"/>
      <c r="RJV154" s="89"/>
      <c r="RJW154" s="89"/>
      <c r="RJX154" s="89"/>
      <c r="RJY154" s="89"/>
      <c r="RJZ154" s="89"/>
      <c r="RKA154" s="89"/>
      <c r="RKB154" s="89"/>
      <c r="RKC154" s="89"/>
      <c r="RKD154" s="89"/>
      <c r="RKE154" s="89"/>
      <c r="RKF154" s="89"/>
      <c r="RKG154" s="89"/>
      <c r="RKH154" s="89"/>
      <c r="RKI154" s="89"/>
      <c r="RKJ154" s="89"/>
      <c r="RKK154" s="89"/>
      <c r="RKL154" s="89"/>
      <c r="RKM154" s="89"/>
      <c r="RKN154" s="89"/>
      <c r="RKO154" s="89"/>
      <c r="RKP154" s="89"/>
      <c r="RKQ154" s="89"/>
      <c r="RKR154" s="89"/>
      <c r="RKS154" s="89"/>
      <c r="RKT154" s="89"/>
      <c r="RKU154" s="89"/>
      <c r="RKV154" s="89"/>
      <c r="RKW154" s="89"/>
      <c r="RKX154" s="89"/>
      <c r="RKY154" s="89"/>
      <c r="RKZ154" s="89"/>
      <c r="RLA154" s="89"/>
      <c r="RLB154" s="89"/>
      <c r="RLC154" s="89"/>
      <c r="RLD154" s="89"/>
      <c r="RLE154" s="89"/>
      <c r="RLF154" s="89"/>
      <c r="RLG154" s="89"/>
      <c r="RLH154" s="89"/>
      <c r="RLI154" s="89"/>
      <c r="RLJ154" s="89"/>
      <c r="RLK154" s="89"/>
      <c r="RLL154" s="89"/>
      <c r="RLM154" s="89"/>
      <c r="RLN154" s="89"/>
      <c r="RLO154" s="89"/>
      <c r="RLP154" s="89"/>
      <c r="RLQ154" s="89"/>
      <c r="RLR154" s="89"/>
      <c r="RLS154" s="89"/>
      <c r="RLT154" s="89"/>
      <c r="RLU154" s="89"/>
      <c r="RLV154" s="89"/>
      <c r="RLW154" s="89"/>
      <c r="RLX154" s="89"/>
      <c r="RLY154" s="89"/>
      <c r="RLZ154" s="89"/>
      <c r="RMA154" s="89"/>
      <c r="RMB154" s="89"/>
      <c r="RMC154" s="89"/>
      <c r="RMD154" s="89"/>
      <c r="RME154" s="89"/>
      <c r="RMF154" s="89"/>
      <c r="RMG154" s="89"/>
      <c r="RMH154" s="89"/>
      <c r="RMI154" s="89"/>
      <c r="RMJ154" s="89"/>
      <c r="RMK154" s="89"/>
      <c r="RML154" s="89"/>
      <c r="RMM154" s="89"/>
      <c r="RMN154" s="89"/>
      <c r="RMO154" s="89"/>
      <c r="RMP154" s="89"/>
      <c r="RMQ154" s="89"/>
      <c r="RMR154" s="89"/>
      <c r="RMS154" s="89"/>
      <c r="RMT154" s="89"/>
      <c r="RMU154" s="89"/>
      <c r="RMV154" s="89"/>
      <c r="RMW154" s="89"/>
      <c r="RMX154" s="89"/>
      <c r="RMY154" s="89"/>
      <c r="RMZ154" s="89"/>
      <c r="RNA154" s="89"/>
      <c r="RNB154" s="89"/>
      <c r="RNC154" s="89"/>
      <c r="RND154" s="89"/>
      <c r="RNE154" s="89"/>
      <c r="RNF154" s="89"/>
      <c r="RNG154" s="89"/>
      <c r="RNH154" s="89"/>
      <c r="RNI154" s="89"/>
      <c r="RNJ154" s="89"/>
      <c r="RNK154" s="89"/>
      <c r="RNL154" s="89"/>
      <c r="RNM154" s="89"/>
      <c r="RNN154" s="89"/>
      <c r="RNO154" s="89"/>
      <c r="RNP154" s="89"/>
      <c r="RNQ154" s="89"/>
      <c r="RNR154" s="89"/>
      <c r="RNS154" s="89"/>
      <c r="RNT154" s="89"/>
      <c r="RNU154" s="89"/>
      <c r="RNV154" s="89"/>
      <c r="RNW154" s="89"/>
      <c r="RNX154" s="89"/>
      <c r="RNY154" s="89"/>
      <c r="RNZ154" s="89"/>
      <c r="ROA154" s="89"/>
      <c r="ROB154" s="89"/>
      <c r="ROC154" s="89"/>
      <c r="ROD154" s="89"/>
      <c r="ROE154" s="89"/>
      <c r="ROF154" s="89"/>
      <c r="ROG154" s="89"/>
      <c r="ROH154" s="89"/>
      <c r="ROI154" s="89"/>
      <c r="ROJ154" s="89"/>
      <c r="ROK154" s="89"/>
      <c r="ROL154" s="89"/>
      <c r="ROM154" s="89"/>
      <c r="RON154" s="89"/>
      <c r="ROO154" s="89"/>
      <c r="ROP154" s="89"/>
      <c r="ROQ154" s="89"/>
      <c r="ROR154" s="89"/>
      <c r="ROS154" s="89"/>
      <c r="ROT154" s="89"/>
      <c r="ROU154" s="89"/>
      <c r="ROV154" s="89"/>
      <c r="ROW154" s="89"/>
      <c r="ROX154" s="89"/>
      <c r="ROY154" s="89"/>
      <c r="ROZ154" s="89"/>
      <c r="RPA154" s="89"/>
      <c r="RPB154" s="89"/>
      <c r="RPC154" s="89"/>
      <c r="RPD154" s="89"/>
      <c r="RPE154" s="89"/>
      <c r="RPF154" s="89"/>
      <c r="RPG154" s="89"/>
      <c r="RPH154" s="89"/>
      <c r="RPI154" s="89"/>
      <c r="RPJ154" s="89"/>
      <c r="RPK154" s="89"/>
      <c r="RPL154" s="89"/>
      <c r="RPM154" s="89"/>
      <c r="RPN154" s="89"/>
      <c r="RPO154" s="89"/>
      <c r="RPP154" s="89"/>
      <c r="RPQ154" s="89"/>
      <c r="RPR154" s="89"/>
      <c r="RPS154" s="89"/>
      <c r="RPT154" s="89"/>
      <c r="RPU154" s="89"/>
      <c r="RPV154" s="89"/>
      <c r="RPW154" s="89"/>
      <c r="RPX154" s="89"/>
      <c r="RPY154" s="89"/>
      <c r="RPZ154" s="89"/>
      <c r="RQA154" s="89"/>
      <c r="RQB154" s="89"/>
      <c r="RQC154" s="89"/>
      <c r="RQD154" s="89"/>
      <c r="RQE154" s="89"/>
      <c r="RQF154" s="89"/>
      <c r="RQG154" s="89"/>
      <c r="RQH154" s="89"/>
      <c r="RQI154" s="89"/>
      <c r="RQJ154" s="89"/>
      <c r="RQK154" s="89"/>
      <c r="RQL154" s="89"/>
      <c r="RQM154" s="89"/>
      <c r="RQN154" s="89"/>
      <c r="RQO154" s="89"/>
      <c r="RQP154" s="89"/>
      <c r="RQQ154" s="89"/>
      <c r="RQR154" s="89"/>
      <c r="RQS154" s="89"/>
      <c r="RQT154" s="89"/>
      <c r="RQU154" s="89"/>
      <c r="RQV154" s="89"/>
      <c r="RQW154" s="89"/>
      <c r="RQX154" s="89"/>
      <c r="RQY154" s="89"/>
      <c r="RQZ154" s="89"/>
      <c r="RRA154" s="89"/>
      <c r="RRB154" s="89"/>
      <c r="RRC154" s="89"/>
      <c r="RRD154" s="89"/>
      <c r="RRE154" s="89"/>
      <c r="RRF154" s="89"/>
      <c r="RRG154" s="89"/>
      <c r="RRH154" s="89"/>
      <c r="RRI154" s="89"/>
      <c r="RRJ154" s="89"/>
      <c r="RRK154" s="89"/>
      <c r="RRL154" s="89"/>
      <c r="RRM154" s="89"/>
      <c r="RRN154" s="89"/>
      <c r="RRO154" s="89"/>
      <c r="RRP154" s="89"/>
      <c r="RRQ154" s="89"/>
      <c r="RRR154" s="89"/>
      <c r="RRS154" s="89"/>
      <c r="RRT154" s="89"/>
      <c r="RRU154" s="89"/>
      <c r="RRV154" s="89"/>
      <c r="RRW154" s="89"/>
      <c r="RRX154" s="89"/>
      <c r="RRY154" s="89"/>
      <c r="RRZ154" s="89"/>
      <c r="RSA154" s="89"/>
      <c r="RSB154" s="89"/>
      <c r="RSC154" s="89"/>
      <c r="RSD154" s="89"/>
      <c r="RSE154" s="89"/>
      <c r="RSF154" s="89"/>
      <c r="RSG154" s="89"/>
      <c r="RSH154" s="89"/>
      <c r="RSI154" s="89"/>
      <c r="RSJ154" s="89"/>
      <c r="RSK154" s="89"/>
      <c r="RSL154" s="89"/>
      <c r="RSM154" s="89"/>
      <c r="RSN154" s="89"/>
      <c r="RSO154" s="89"/>
      <c r="RSP154" s="89"/>
      <c r="RSQ154" s="89"/>
      <c r="RSR154" s="89"/>
      <c r="RSS154" s="89"/>
      <c r="RST154" s="89"/>
      <c r="RSU154" s="89"/>
      <c r="RSV154" s="89"/>
      <c r="RSW154" s="89"/>
      <c r="RSX154" s="89"/>
      <c r="RSY154" s="89"/>
      <c r="RSZ154" s="89"/>
      <c r="RTA154" s="89"/>
      <c r="RTB154" s="89"/>
      <c r="RTC154" s="89"/>
      <c r="RTD154" s="89"/>
      <c r="RTE154" s="89"/>
      <c r="RTF154" s="89"/>
      <c r="RTG154" s="89"/>
      <c r="RTH154" s="89"/>
      <c r="RTI154" s="89"/>
      <c r="RTJ154" s="89"/>
      <c r="RTK154" s="89"/>
      <c r="RTL154" s="89"/>
      <c r="RTM154" s="89"/>
      <c r="RTN154" s="89"/>
      <c r="RTO154" s="89"/>
      <c r="RTP154" s="89"/>
      <c r="RTQ154" s="89"/>
      <c r="RTR154" s="89"/>
      <c r="RTS154" s="89"/>
      <c r="RTT154" s="89"/>
      <c r="RTU154" s="89"/>
      <c r="RTV154" s="89"/>
      <c r="RTW154" s="89"/>
      <c r="RTX154" s="89"/>
      <c r="RTY154" s="89"/>
      <c r="RTZ154" s="89"/>
      <c r="RUA154" s="89"/>
      <c r="RUB154" s="89"/>
      <c r="RUC154" s="89"/>
      <c r="RUD154" s="89"/>
      <c r="RUE154" s="89"/>
      <c r="RUF154" s="89"/>
      <c r="RUG154" s="89"/>
      <c r="RUH154" s="89"/>
      <c r="RUI154" s="89"/>
      <c r="RUJ154" s="89"/>
      <c r="RUK154" s="89"/>
      <c r="RUL154" s="89"/>
      <c r="RUM154" s="89"/>
      <c r="RUN154" s="89"/>
      <c r="RUO154" s="89"/>
      <c r="RUP154" s="89"/>
      <c r="RUQ154" s="89"/>
      <c r="RUR154" s="89"/>
      <c r="RUS154" s="89"/>
      <c r="RUT154" s="89"/>
      <c r="RUU154" s="89"/>
      <c r="RUV154" s="89"/>
      <c r="RUW154" s="89"/>
      <c r="RUX154" s="89"/>
      <c r="RUY154" s="89"/>
      <c r="RUZ154" s="89"/>
      <c r="RVA154" s="89"/>
      <c r="RVB154" s="89"/>
      <c r="RVC154" s="89"/>
      <c r="RVD154" s="89"/>
      <c r="RVE154" s="89"/>
      <c r="RVF154" s="89"/>
      <c r="RVG154" s="89"/>
      <c r="RVH154" s="89"/>
      <c r="RVI154" s="89"/>
      <c r="RVJ154" s="89"/>
      <c r="RVK154" s="89"/>
      <c r="RVL154" s="89"/>
      <c r="RVM154" s="89"/>
      <c r="RVN154" s="89"/>
      <c r="RVO154" s="89"/>
      <c r="RVP154" s="89"/>
      <c r="RVQ154" s="89"/>
      <c r="RVR154" s="89"/>
      <c r="RVS154" s="89"/>
      <c r="RVT154" s="89"/>
      <c r="RVU154" s="89"/>
      <c r="RVV154" s="89"/>
      <c r="RVW154" s="89"/>
      <c r="RVX154" s="89"/>
      <c r="RVY154" s="89"/>
      <c r="RVZ154" s="89"/>
      <c r="RWA154" s="89"/>
      <c r="RWB154" s="89"/>
      <c r="RWC154" s="89"/>
      <c r="RWD154" s="89"/>
      <c r="RWE154" s="89"/>
      <c r="RWF154" s="89"/>
      <c r="RWG154" s="89"/>
      <c r="RWH154" s="89"/>
      <c r="RWI154" s="89"/>
      <c r="RWJ154" s="89"/>
      <c r="RWK154" s="89"/>
      <c r="RWL154" s="89"/>
      <c r="RWM154" s="89"/>
      <c r="RWN154" s="89"/>
      <c r="RWO154" s="89"/>
      <c r="RWP154" s="89"/>
      <c r="RWQ154" s="89"/>
      <c r="RWR154" s="89"/>
      <c r="RWS154" s="89"/>
      <c r="RWT154" s="89"/>
      <c r="RWU154" s="89"/>
      <c r="RWV154" s="89"/>
      <c r="RWW154" s="89"/>
      <c r="RWX154" s="89"/>
      <c r="RWY154" s="89"/>
      <c r="RWZ154" s="89"/>
      <c r="RXA154" s="89"/>
      <c r="RXB154" s="89"/>
      <c r="RXC154" s="89"/>
      <c r="RXD154" s="89"/>
      <c r="RXE154" s="89"/>
      <c r="RXF154" s="89"/>
      <c r="RXG154" s="89"/>
      <c r="RXH154" s="89"/>
      <c r="RXI154" s="89"/>
      <c r="RXJ154" s="89"/>
      <c r="RXK154" s="89"/>
      <c r="RXL154" s="89"/>
      <c r="RXM154" s="89"/>
      <c r="RXN154" s="89"/>
      <c r="RXO154" s="89"/>
      <c r="RXP154" s="89"/>
      <c r="RXQ154" s="89"/>
      <c r="RXR154" s="89"/>
      <c r="RXS154" s="89"/>
      <c r="RXT154" s="89"/>
      <c r="RXU154" s="89"/>
      <c r="RXV154" s="89"/>
      <c r="RXW154" s="89"/>
      <c r="RXX154" s="89"/>
      <c r="RXY154" s="89"/>
      <c r="RXZ154" s="89"/>
      <c r="RYA154" s="89"/>
      <c r="RYB154" s="89"/>
      <c r="RYC154" s="89"/>
      <c r="RYD154" s="89"/>
      <c r="RYE154" s="89"/>
      <c r="RYF154" s="89"/>
      <c r="RYG154" s="89"/>
      <c r="RYH154" s="89"/>
      <c r="RYI154" s="89"/>
      <c r="RYJ154" s="89"/>
      <c r="RYK154" s="89"/>
      <c r="RYL154" s="89"/>
      <c r="RYM154" s="89"/>
      <c r="RYN154" s="89"/>
      <c r="RYO154" s="89"/>
      <c r="RYP154" s="89"/>
      <c r="RYQ154" s="89"/>
      <c r="RYR154" s="89"/>
      <c r="RYS154" s="89"/>
      <c r="RYT154" s="89"/>
      <c r="RYU154" s="89"/>
      <c r="RYV154" s="89"/>
      <c r="RYW154" s="89"/>
      <c r="RYX154" s="89"/>
      <c r="RYY154" s="89"/>
      <c r="RYZ154" s="89"/>
      <c r="RZA154" s="89"/>
      <c r="RZB154" s="89"/>
      <c r="RZC154" s="89"/>
      <c r="RZD154" s="89"/>
      <c r="RZE154" s="89"/>
      <c r="RZF154" s="89"/>
      <c r="RZG154" s="89"/>
      <c r="RZH154" s="89"/>
      <c r="RZI154" s="89"/>
      <c r="RZJ154" s="89"/>
      <c r="RZK154" s="89"/>
      <c r="RZL154" s="89"/>
      <c r="RZM154" s="89"/>
      <c r="RZN154" s="89"/>
      <c r="RZO154" s="89"/>
      <c r="RZP154" s="89"/>
      <c r="RZQ154" s="89"/>
      <c r="RZR154" s="89"/>
      <c r="RZS154" s="89"/>
      <c r="RZT154" s="89"/>
      <c r="RZU154" s="89"/>
      <c r="RZV154" s="89"/>
      <c r="RZW154" s="89"/>
      <c r="RZX154" s="89"/>
      <c r="RZY154" s="89"/>
      <c r="RZZ154" s="89"/>
      <c r="SAA154" s="89"/>
      <c r="SAB154" s="89"/>
      <c r="SAC154" s="89"/>
      <c r="SAD154" s="89"/>
      <c r="SAE154" s="89"/>
      <c r="SAF154" s="89"/>
      <c r="SAG154" s="89"/>
      <c r="SAH154" s="89"/>
      <c r="SAI154" s="89"/>
      <c r="SAJ154" s="89"/>
      <c r="SAK154" s="89"/>
      <c r="SAL154" s="89"/>
      <c r="SAM154" s="89"/>
      <c r="SAN154" s="89"/>
      <c r="SAO154" s="89"/>
      <c r="SAP154" s="89"/>
      <c r="SAQ154" s="89"/>
      <c r="SAR154" s="89"/>
      <c r="SAS154" s="89"/>
      <c r="SAT154" s="89"/>
      <c r="SAU154" s="89"/>
      <c r="SAV154" s="89"/>
      <c r="SAW154" s="89"/>
      <c r="SAX154" s="89"/>
      <c r="SAY154" s="89"/>
      <c r="SAZ154" s="89"/>
      <c r="SBA154" s="89"/>
      <c r="SBB154" s="89"/>
      <c r="SBC154" s="89"/>
      <c r="SBD154" s="89"/>
      <c r="SBE154" s="89"/>
      <c r="SBF154" s="89"/>
      <c r="SBG154" s="89"/>
      <c r="SBH154" s="89"/>
      <c r="SBI154" s="89"/>
      <c r="SBJ154" s="89"/>
      <c r="SBK154" s="89"/>
      <c r="SBL154" s="89"/>
      <c r="SBM154" s="89"/>
      <c r="SBN154" s="89"/>
      <c r="SBO154" s="89"/>
      <c r="SBP154" s="89"/>
      <c r="SBQ154" s="89"/>
      <c r="SBR154" s="89"/>
      <c r="SBS154" s="89"/>
      <c r="SBT154" s="89"/>
      <c r="SBU154" s="89"/>
      <c r="SBV154" s="89"/>
      <c r="SBW154" s="89"/>
      <c r="SBX154" s="89"/>
      <c r="SBY154" s="89"/>
      <c r="SBZ154" s="89"/>
      <c r="SCA154" s="89"/>
      <c r="SCB154" s="89"/>
      <c r="SCC154" s="89"/>
      <c r="SCD154" s="89"/>
      <c r="SCE154" s="89"/>
      <c r="SCF154" s="89"/>
      <c r="SCG154" s="89"/>
      <c r="SCH154" s="89"/>
      <c r="SCI154" s="89"/>
      <c r="SCJ154" s="89"/>
      <c r="SCK154" s="89"/>
      <c r="SCL154" s="89"/>
      <c r="SCM154" s="89"/>
      <c r="SCN154" s="89"/>
      <c r="SCO154" s="89"/>
      <c r="SCP154" s="89"/>
      <c r="SCQ154" s="89"/>
      <c r="SCR154" s="89"/>
      <c r="SCS154" s="89"/>
      <c r="SCT154" s="89"/>
      <c r="SCU154" s="89"/>
      <c r="SCV154" s="89"/>
      <c r="SCW154" s="89"/>
      <c r="SCX154" s="89"/>
      <c r="SCY154" s="89"/>
      <c r="SCZ154" s="89"/>
      <c r="SDA154" s="89"/>
      <c r="SDB154" s="89"/>
      <c r="SDC154" s="89"/>
      <c r="SDD154" s="89"/>
      <c r="SDE154" s="89"/>
      <c r="SDF154" s="89"/>
      <c r="SDG154" s="89"/>
      <c r="SDH154" s="89"/>
      <c r="SDI154" s="89"/>
      <c r="SDJ154" s="89"/>
      <c r="SDK154" s="89"/>
      <c r="SDL154" s="89"/>
      <c r="SDM154" s="89"/>
      <c r="SDN154" s="89"/>
      <c r="SDO154" s="89"/>
      <c r="SDP154" s="89"/>
      <c r="SDQ154" s="89"/>
      <c r="SDR154" s="89"/>
      <c r="SDS154" s="89"/>
      <c r="SDT154" s="89"/>
      <c r="SDU154" s="89"/>
      <c r="SDV154" s="89"/>
      <c r="SDW154" s="89"/>
      <c r="SDX154" s="89"/>
      <c r="SDY154" s="89"/>
      <c r="SDZ154" s="89"/>
      <c r="SEA154" s="89"/>
      <c r="SEB154" s="89"/>
      <c r="SEC154" s="89"/>
      <c r="SED154" s="89"/>
      <c r="SEE154" s="89"/>
      <c r="SEF154" s="89"/>
      <c r="SEG154" s="89"/>
      <c r="SEH154" s="89"/>
      <c r="SEI154" s="89"/>
      <c r="SEJ154" s="89"/>
      <c r="SEK154" s="89"/>
      <c r="SEL154" s="89"/>
      <c r="SEM154" s="89"/>
      <c r="SEN154" s="89"/>
      <c r="SEO154" s="89"/>
      <c r="SEP154" s="89"/>
      <c r="SEQ154" s="89"/>
      <c r="SER154" s="89"/>
      <c r="SES154" s="89"/>
      <c r="SET154" s="89"/>
      <c r="SEU154" s="89"/>
      <c r="SEV154" s="89"/>
      <c r="SEW154" s="89"/>
      <c r="SEX154" s="89"/>
      <c r="SEY154" s="89"/>
      <c r="SEZ154" s="89"/>
      <c r="SFA154" s="89"/>
      <c r="SFB154" s="89"/>
      <c r="SFC154" s="89"/>
      <c r="SFD154" s="89"/>
      <c r="SFE154" s="89"/>
      <c r="SFF154" s="89"/>
      <c r="SFG154" s="89"/>
      <c r="SFH154" s="89"/>
      <c r="SFI154" s="89"/>
      <c r="SFJ154" s="89"/>
      <c r="SFK154" s="89"/>
      <c r="SFL154" s="89"/>
      <c r="SFM154" s="89"/>
      <c r="SFN154" s="89"/>
      <c r="SFO154" s="89"/>
      <c r="SFP154" s="89"/>
      <c r="SFQ154" s="89"/>
      <c r="SFR154" s="89"/>
      <c r="SFS154" s="89"/>
      <c r="SFT154" s="89"/>
      <c r="SFU154" s="89"/>
      <c r="SFV154" s="89"/>
      <c r="SFW154" s="89"/>
      <c r="SFX154" s="89"/>
      <c r="SFY154" s="89"/>
      <c r="SFZ154" s="89"/>
      <c r="SGA154" s="89"/>
      <c r="SGB154" s="89"/>
      <c r="SGC154" s="89"/>
      <c r="SGD154" s="89"/>
      <c r="SGE154" s="89"/>
      <c r="SGF154" s="89"/>
      <c r="SGG154" s="89"/>
      <c r="SGH154" s="89"/>
      <c r="SGI154" s="89"/>
      <c r="SGJ154" s="89"/>
      <c r="SGK154" s="89"/>
      <c r="SGL154" s="89"/>
      <c r="SGM154" s="89"/>
      <c r="SGN154" s="89"/>
      <c r="SGO154" s="89"/>
      <c r="SGP154" s="89"/>
      <c r="SGQ154" s="89"/>
      <c r="SGR154" s="89"/>
      <c r="SGS154" s="89"/>
      <c r="SGT154" s="89"/>
      <c r="SGU154" s="89"/>
      <c r="SGV154" s="89"/>
      <c r="SGW154" s="89"/>
      <c r="SGX154" s="89"/>
      <c r="SGY154" s="89"/>
      <c r="SGZ154" s="89"/>
      <c r="SHA154" s="89"/>
      <c r="SHB154" s="89"/>
      <c r="SHC154" s="89"/>
      <c r="SHD154" s="89"/>
      <c r="SHE154" s="89"/>
      <c r="SHF154" s="89"/>
      <c r="SHG154" s="89"/>
      <c r="SHH154" s="89"/>
      <c r="SHI154" s="89"/>
      <c r="SHJ154" s="89"/>
      <c r="SHK154" s="89"/>
      <c r="SHL154" s="89"/>
      <c r="SHM154" s="89"/>
      <c r="SHN154" s="89"/>
      <c r="SHO154" s="89"/>
      <c r="SHP154" s="89"/>
      <c r="SHQ154" s="89"/>
      <c r="SHR154" s="89"/>
      <c r="SHS154" s="89"/>
      <c r="SHT154" s="89"/>
      <c r="SHU154" s="89"/>
      <c r="SHV154" s="89"/>
      <c r="SHW154" s="89"/>
      <c r="SHX154" s="89"/>
      <c r="SHY154" s="89"/>
      <c r="SHZ154" s="89"/>
      <c r="SIA154" s="89"/>
      <c r="SIB154" s="89"/>
      <c r="SIC154" s="89"/>
      <c r="SID154" s="89"/>
      <c r="SIE154" s="89"/>
      <c r="SIF154" s="89"/>
      <c r="SIG154" s="89"/>
      <c r="SIH154" s="89"/>
      <c r="SII154" s="89"/>
      <c r="SIJ154" s="89"/>
      <c r="SIK154" s="89"/>
      <c r="SIL154" s="89"/>
      <c r="SIM154" s="89"/>
      <c r="SIN154" s="89"/>
      <c r="SIO154" s="89"/>
      <c r="SIP154" s="89"/>
      <c r="SIQ154" s="89"/>
      <c r="SIR154" s="89"/>
      <c r="SIS154" s="89"/>
      <c r="SIT154" s="89"/>
      <c r="SIU154" s="89"/>
      <c r="SIV154" s="89"/>
      <c r="SIW154" s="89"/>
      <c r="SIX154" s="89"/>
      <c r="SIY154" s="89"/>
      <c r="SIZ154" s="89"/>
      <c r="SJA154" s="89"/>
      <c r="SJB154" s="89"/>
      <c r="SJC154" s="89"/>
      <c r="SJD154" s="89"/>
      <c r="SJE154" s="89"/>
      <c r="SJF154" s="89"/>
      <c r="SJG154" s="89"/>
      <c r="SJH154" s="89"/>
      <c r="SJI154" s="89"/>
      <c r="SJJ154" s="89"/>
      <c r="SJK154" s="89"/>
      <c r="SJL154" s="89"/>
      <c r="SJM154" s="89"/>
      <c r="SJN154" s="89"/>
      <c r="SJO154" s="89"/>
      <c r="SJP154" s="89"/>
      <c r="SJQ154" s="89"/>
      <c r="SJR154" s="89"/>
      <c r="SJS154" s="89"/>
      <c r="SJT154" s="89"/>
      <c r="SJU154" s="89"/>
      <c r="SJV154" s="89"/>
      <c r="SJW154" s="89"/>
      <c r="SJX154" s="89"/>
      <c r="SJY154" s="89"/>
      <c r="SJZ154" s="89"/>
      <c r="SKA154" s="89"/>
      <c r="SKB154" s="89"/>
      <c r="SKC154" s="89"/>
      <c r="SKD154" s="89"/>
      <c r="SKE154" s="89"/>
      <c r="SKF154" s="89"/>
      <c r="SKG154" s="89"/>
      <c r="SKH154" s="89"/>
      <c r="SKI154" s="89"/>
      <c r="SKJ154" s="89"/>
      <c r="SKK154" s="89"/>
      <c r="SKL154" s="89"/>
      <c r="SKM154" s="89"/>
      <c r="SKN154" s="89"/>
      <c r="SKO154" s="89"/>
      <c r="SKP154" s="89"/>
      <c r="SKQ154" s="89"/>
      <c r="SKR154" s="89"/>
      <c r="SKS154" s="89"/>
      <c r="SKT154" s="89"/>
      <c r="SKU154" s="89"/>
      <c r="SKV154" s="89"/>
      <c r="SKW154" s="89"/>
      <c r="SKX154" s="89"/>
      <c r="SKY154" s="89"/>
      <c r="SKZ154" s="89"/>
      <c r="SLA154" s="89"/>
      <c r="SLB154" s="89"/>
      <c r="SLC154" s="89"/>
      <c r="SLD154" s="89"/>
      <c r="SLE154" s="89"/>
      <c r="SLF154" s="89"/>
      <c r="SLG154" s="89"/>
      <c r="SLH154" s="89"/>
      <c r="SLI154" s="89"/>
      <c r="SLJ154" s="89"/>
      <c r="SLK154" s="89"/>
      <c r="SLL154" s="89"/>
      <c r="SLM154" s="89"/>
      <c r="SLN154" s="89"/>
      <c r="SLO154" s="89"/>
      <c r="SLP154" s="89"/>
      <c r="SLQ154" s="89"/>
      <c r="SLR154" s="89"/>
      <c r="SLS154" s="89"/>
      <c r="SLT154" s="89"/>
      <c r="SLU154" s="89"/>
      <c r="SLV154" s="89"/>
      <c r="SLW154" s="89"/>
      <c r="SLX154" s="89"/>
      <c r="SLY154" s="89"/>
      <c r="SLZ154" s="89"/>
      <c r="SMA154" s="89"/>
      <c r="SMB154" s="89"/>
      <c r="SMC154" s="89"/>
      <c r="SMD154" s="89"/>
      <c r="SME154" s="89"/>
      <c r="SMF154" s="89"/>
      <c r="SMG154" s="89"/>
      <c r="SMH154" s="89"/>
      <c r="SMI154" s="89"/>
      <c r="SMJ154" s="89"/>
      <c r="SMK154" s="89"/>
      <c r="SML154" s="89"/>
      <c r="SMM154" s="89"/>
      <c r="SMN154" s="89"/>
      <c r="SMO154" s="89"/>
      <c r="SMP154" s="89"/>
      <c r="SMQ154" s="89"/>
      <c r="SMR154" s="89"/>
      <c r="SMS154" s="89"/>
      <c r="SMT154" s="89"/>
      <c r="SMU154" s="89"/>
      <c r="SMV154" s="89"/>
      <c r="SMW154" s="89"/>
      <c r="SMX154" s="89"/>
      <c r="SMY154" s="89"/>
      <c r="SMZ154" s="89"/>
      <c r="SNA154" s="89"/>
      <c r="SNB154" s="89"/>
      <c r="SNC154" s="89"/>
      <c r="SND154" s="89"/>
      <c r="SNE154" s="89"/>
      <c r="SNF154" s="89"/>
      <c r="SNG154" s="89"/>
      <c r="SNH154" s="89"/>
      <c r="SNI154" s="89"/>
      <c r="SNJ154" s="89"/>
      <c r="SNK154" s="89"/>
      <c r="SNL154" s="89"/>
      <c r="SNM154" s="89"/>
      <c r="SNN154" s="89"/>
      <c r="SNO154" s="89"/>
      <c r="SNP154" s="89"/>
      <c r="SNQ154" s="89"/>
      <c r="SNR154" s="89"/>
      <c r="SNS154" s="89"/>
      <c r="SNT154" s="89"/>
      <c r="SNU154" s="89"/>
      <c r="SNV154" s="89"/>
      <c r="SNW154" s="89"/>
      <c r="SNX154" s="89"/>
      <c r="SNY154" s="89"/>
      <c r="SNZ154" s="89"/>
      <c r="SOA154" s="89"/>
      <c r="SOB154" s="89"/>
      <c r="SOC154" s="89"/>
      <c r="SOD154" s="89"/>
      <c r="SOE154" s="89"/>
      <c r="SOF154" s="89"/>
      <c r="SOG154" s="89"/>
      <c r="SOH154" s="89"/>
      <c r="SOI154" s="89"/>
      <c r="SOJ154" s="89"/>
      <c r="SOK154" s="89"/>
      <c r="SOL154" s="89"/>
      <c r="SOM154" s="89"/>
      <c r="SON154" s="89"/>
      <c r="SOO154" s="89"/>
      <c r="SOP154" s="89"/>
      <c r="SOQ154" s="89"/>
      <c r="SOR154" s="89"/>
      <c r="SOS154" s="89"/>
      <c r="SOT154" s="89"/>
      <c r="SOU154" s="89"/>
      <c r="SOV154" s="89"/>
      <c r="SOW154" s="89"/>
      <c r="SOX154" s="89"/>
      <c r="SOY154" s="89"/>
      <c r="SOZ154" s="89"/>
      <c r="SPA154" s="89"/>
      <c r="SPB154" s="89"/>
      <c r="SPC154" s="89"/>
      <c r="SPD154" s="89"/>
      <c r="SPE154" s="89"/>
      <c r="SPF154" s="89"/>
      <c r="SPG154" s="89"/>
      <c r="SPH154" s="89"/>
      <c r="SPI154" s="89"/>
      <c r="SPJ154" s="89"/>
      <c r="SPK154" s="89"/>
      <c r="SPL154" s="89"/>
      <c r="SPM154" s="89"/>
      <c r="SPN154" s="89"/>
      <c r="SPO154" s="89"/>
      <c r="SPP154" s="89"/>
      <c r="SPQ154" s="89"/>
      <c r="SPR154" s="89"/>
      <c r="SPS154" s="89"/>
      <c r="SPT154" s="89"/>
      <c r="SPU154" s="89"/>
      <c r="SPV154" s="89"/>
      <c r="SPW154" s="89"/>
      <c r="SPX154" s="89"/>
      <c r="SPY154" s="89"/>
      <c r="SPZ154" s="89"/>
      <c r="SQA154" s="89"/>
      <c r="SQB154" s="89"/>
      <c r="SQC154" s="89"/>
      <c r="SQD154" s="89"/>
      <c r="SQE154" s="89"/>
      <c r="SQF154" s="89"/>
      <c r="SQG154" s="89"/>
      <c r="SQH154" s="89"/>
      <c r="SQI154" s="89"/>
      <c r="SQJ154" s="89"/>
      <c r="SQK154" s="89"/>
      <c r="SQL154" s="89"/>
      <c r="SQM154" s="89"/>
      <c r="SQN154" s="89"/>
      <c r="SQO154" s="89"/>
      <c r="SQP154" s="89"/>
      <c r="SQQ154" s="89"/>
      <c r="SQR154" s="89"/>
      <c r="SQS154" s="89"/>
      <c r="SQT154" s="89"/>
      <c r="SQU154" s="89"/>
      <c r="SQV154" s="89"/>
      <c r="SQW154" s="89"/>
      <c r="SQX154" s="89"/>
      <c r="SQY154" s="89"/>
      <c r="SQZ154" s="89"/>
      <c r="SRA154" s="89"/>
      <c r="SRB154" s="89"/>
      <c r="SRC154" s="89"/>
      <c r="SRD154" s="89"/>
      <c r="SRE154" s="89"/>
      <c r="SRF154" s="89"/>
      <c r="SRG154" s="89"/>
      <c r="SRH154" s="89"/>
      <c r="SRI154" s="89"/>
      <c r="SRJ154" s="89"/>
      <c r="SRK154" s="89"/>
      <c r="SRL154" s="89"/>
      <c r="SRM154" s="89"/>
      <c r="SRN154" s="89"/>
      <c r="SRO154" s="89"/>
      <c r="SRP154" s="89"/>
      <c r="SRQ154" s="89"/>
      <c r="SRR154" s="89"/>
      <c r="SRS154" s="89"/>
      <c r="SRT154" s="89"/>
      <c r="SRU154" s="89"/>
      <c r="SRV154" s="89"/>
      <c r="SRW154" s="89"/>
      <c r="SRX154" s="89"/>
      <c r="SRY154" s="89"/>
      <c r="SRZ154" s="89"/>
      <c r="SSA154" s="89"/>
      <c r="SSB154" s="89"/>
      <c r="SSC154" s="89"/>
      <c r="SSD154" s="89"/>
      <c r="SSE154" s="89"/>
      <c r="SSF154" s="89"/>
      <c r="SSG154" s="89"/>
      <c r="SSH154" s="89"/>
      <c r="SSI154" s="89"/>
      <c r="SSJ154" s="89"/>
      <c r="SSK154" s="89"/>
      <c r="SSL154" s="89"/>
      <c r="SSM154" s="89"/>
      <c r="SSN154" s="89"/>
      <c r="SSO154" s="89"/>
      <c r="SSP154" s="89"/>
      <c r="SSQ154" s="89"/>
      <c r="SSR154" s="89"/>
      <c r="SSS154" s="89"/>
      <c r="SST154" s="89"/>
      <c r="SSU154" s="89"/>
      <c r="SSV154" s="89"/>
      <c r="SSW154" s="89"/>
      <c r="SSX154" s="89"/>
      <c r="SSY154" s="89"/>
      <c r="SSZ154" s="89"/>
      <c r="STA154" s="89"/>
      <c r="STB154" s="89"/>
      <c r="STC154" s="89"/>
      <c r="STD154" s="89"/>
      <c r="STE154" s="89"/>
      <c r="STF154" s="89"/>
      <c r="STG154" s="89"/>
      <c r="STH154" s="89"/>
      <c r="STI154" s="89"/>
      <c r="STJ154" s="89"/>
      <c r="STK154" s="89"/>
      <c r="STL154" s="89"/>
      <c r="STM154" s="89"/>
      <c r="STN154" s="89"/>
      <c r="STO154" s="89"/>
      <c r="STP154" s="89"/>
      <c r="STQ154" s="89"/>
      <c r="STR154" s="89"/>
      <c r="STS154" s="89"/>
      <c r="STT154" s="89"/>
      <c r="STU154" s="89"/>
      <c r="STV154" s="89"/>
      <c r="STW154" s="89"/>
      <c r="STX154" s="89"/>
      <c r="STY154" s="89"/>
      <c r="STZ154" s="89"/>
      <c r="SUA154" s="89"/>
      <c r="SUB154" s="89"/>
      <c r="SUC154" s="89"/>
      <c r="SUD154" s="89"/>
      <c r="SUE154" s="89"/>
      <c r="SUF154" s="89"/>
      <c r="SUG154" s="89"/>
      <c r="SUH154" s="89"/>
      <c r="SUI154" s="89"/>
      <c r="SUJ154" s="89"/>
      <c r="SUK154" s="89"/>
      <c r="SUL154" s="89"/>
      <c r="SUM154" s="89"/>
      <c r="SUN154" s="89"/>
      <c r="SUO154" s="89"/>
      <c r="SUP154" s="89"/>
      <c r="SUQ154" s="89"/>
      <c r="SUR154" s="89"/>
      <c r="SUS154" s="89"/>
      <c r="SUT154" s="89"/>
      <c r="SUU154" s="89"/>
      <c r="SUV154" s="89"/>
      <c r="SUW154" s="89"/>
      <c r="SUX154" s="89"/>
      <c r="SUY154" s="89"/>
      <c r="SUZ154" s="89"/>
      <c r="SVA154" s="89"/>
      <c r="SVB154" s="89"/>
      <c r="SVC154" s="89"/>
      <c r="SVD154" s="89"/>
      <c r="SVE154" s="89"/>
      <c r="SVF154" s="89"/>
      <c r="SVG154" s="89"/>
      <c r="SVH154" s="89"/>
      <c r="SVI154" s="89"/>
      <c r="SVJ154" s="89"/>
      <c r="SVK154" s="89"/>
      <c r="SVL154" s="89"/>
      <c r="SVM154" s="89"/>
      <c r="SVN154" s="89"/>
      <c r="SVO154" s="89"/>
      <c r="SVP154" s="89"/>
      <c r="SVQ154" s="89"/>
      <c r="SVR154" s="89"/>
      <c r="SVS154" s="89"/>
      <c r="SVT154" s="89"/>
      <c r="SVU154" s="89"/>
      <c r="SVV154" s="89"/>
      <c r="SVW154" s="89"/>
      <c r="SVX154" s="89"/>
      <c r="SVY154" s="89"/>
      <c r="SVZ154" s="89"/>
      <c r="SWA154" s="89"/>
      <c r="SWB154" s="89"/>
      <c r="SWC154" s="89"/>
      <c r="SWD154" s="89"/>
      <c r="SWE154" s="89"/>
      <c r="SWF154" s="89"/>
      <c r="SWG154" s="89"/>
      <c r="SWH154" s="89"/>
      <c r="SWI154" s="89"/>
      <c r="SWJ154" s="89"/>
      <c r="SWK154" s="89"/>
      <c r="SWL154" s="89"/>
      <c r="SWM154" s="89"/>
      <c r="SWN154" s="89"/>
      <c r="SWO154" s="89"/>
      <c r="SWP154" s="89"/>
      <c r="SWQ154" s="89"/>
      <c r="SWR154" s="89"/>
      <c r="SWS154" s="89"/>
      <c r="SWT154" s="89"/>
      <c r="SWU154" s="89"/>
      <c r="SWV154" s="89"/>
      <c r="SWW154" s="89"/>
      <c r="SWX154" s="89"/>
      <c r="SWY154" s="89"/>
      <c r="SWZ154" s="89"/>
      <c r="SXA154" s="89"/>
      <c r="SXB154" s="89"/>
      <c r="SXC154" s="89"/>
      <c r="SXD154" s="89"/>
      <c r="SXE154" s="89"/>
      <c r="SXF154" s="89"/>
      <c r="SXG154" s="89"/>
      <c r="SXH154" s="89"/>
      <c r="SXI154" s="89"/>
      <c r="SXJ154" s="89"/>
      <c r="SXK154" s="89"/>
      <c r="SXL154" s="89"/>
      <c r="SXM154" s="89"/>
      <c r="SXN154" s="89"/>
      <c r="SXO154" s="89"/>
      <c r="SXP154" s="89"/>
      <c r="SXQ154" s="89"/>
      <c r="SXR154" s="89"/>
      <c r="SXS154" s="89"/>
      <c r="SXT154" s="89"/>
      <c r="SXU154" s="89"/>
      <c r="SXV154" s="89"/>
      <c r="SXW154" s="89"/>
      <c r="SXX154" s="89"/>
      <c r="SXY154" s="89"/>
      <c r="SXZ154" s="89"/>
      <c r="SYA154" s="89"/>
      <c r="SYB154" s="89"/>
      <c r="SYC154" s="89"/>
      <c r="SYD154" s="89"/>
      <c r="SYE154" s="89"/>
      <c r="SYF154" s="89"/>
      <c r="SYG154" s="89"/>
      <c r="SYH154" s="89"/>
      <c r="SYI154" s="89"/>
      <c r="SYJ154" s="89"/>
      <c r="SYK154" s="89"/>
      <c r="SYL154" s="89"/>
      <c r="SYM154" s="89"/>
      <c r="SYN154" s="89"/>
      <c r="SYO154" s="89"/>
      <c r="SYP154" s="89"/>
      <c r="SYQ154" s="89"/>
      <c r="SYR154" s="89"/>
      <c r="SYS154" s="89"/>
      <c r="SYT154" s="89"/>
      <c r="SYU154" s="89"/>
      <c r="SYV154" s="89"/>
      <c r="SYW154" s="89"/>
      <c r="SYX154" s="89"/>
      <c r="SYY154" s="89"/>
      <c r="SYZ154" s="89"/>
      <c r="SZA154" s="89"/>
      <c r="SZB154" s="89"/>
      <c r="SZC154" s="89"/>
      <c r="SZD154" s="89"/>
      <c r="SZE154" s="89"/>
      <c r="SZF154" s="89"/>
      <c r="SZG154" s="89"/>
      <c r="SZH154" s="89"/>
      <c r="SZI154" s="89"/>
      <c r="SZJ154" s="89"/>
      <c r="SZK154" s="89"/>
      <c r="SZL154" s="89"/>
      <c r="SZM154" s="89"/>
      <c r="SZN154" s="89"/>
      <c r="SZO154" s="89"/>
      <c r="SZP154" s="89"/>
      <c r="SZQ154" s="89"/>
      <c r="SZR154" s="89"/>
      <c r="SZS154" s="89"/>
      <c r="SZT154" s="89"/>
      <c r="SZU154" s="89"/>
      <c r="SZV154" s="89"/>
      <c r="SZW154" s="89"/>
      <c r="SZX154" s="89"/>
      <c r="SZY154" s="89"/>
      <c r="SZZ154" s="89"/>
      <c r="TAA154" s="89"/>
      <c r="TAB154" s="89"/>
      <c r="TAC154" s="89"/>
      <c r="TAD154" s="89"/>
      <c r="TAE154" s="89"/>
      <c r="TAF154" s="89"/>
      <c r="TAG154" s="89"/>
      <c r="TAH154" s="89"/>
      <c r="TAI154" s="89"/>
      <c r="TAJ154" s="89"/>
      <c r="TAK154" s="89"/>
      <c r="TAL154" s="89"/>
      <c r="TAM154" s="89"/>
      <c r="TAN154" s="89"/>
      <c r="TAO154" s="89"/>
      <c r="TAP154" s="89"/>
      <c r="TAQ154" s="89"/>
      <c r="TAR154" s="89"/>
      <c r="TAS154" s="89"/>
      <c r="TAT154" s="89"/>
      <c r="TAU154" s="89"/>
      <c r="TAV154" s="89"/>
      <c r="TAW154" s="89"/>
      <c r="TAX154" s="89"/>
      <c r="TAY154" s="89"/>
      <c r="TAZ154" s="89"/>
      <c r="TBA154" s="89"/>
      <c r="TBB154" s="89"/>
      <c r="TBC154" s="89"/>
      <c r="TBD154" s="89"/>
      <c r="TBE154" s="89"/>
      <c r="TBF154" s="89"/>
      <c r="TBG154" s="89"/>
      <c r="TBH154" s="89"/>
      <c r="TBI154" s="89"/>
      <c r="TBJ154" s="89"/>
      <c r="TBK154" s="89"/>
      <c r="TBL154" s="89"/>
      <c r="TBM154" s="89"/>
      <c r="TBN154" s="89"/>
      <c r="TBO154" s="89"/>
      <c r="TBP154" s="89"/>
      <c r="TBQ154" s="89"/>
      <c r="TBR154" s="89"/>
      <c r="TBS154" s="89"/>
      <c r="TBT154" s="89"/>
      <c r="TBU154" s="89"/>
      <c r="TBV154" s="89"/>
      <c r="TBW154" s="89"/>
      <c r="TBX154" s="89"/>
      <c r="TBY154" s="89"/>
      <c r="TBZ154" s="89"/>
      <c r="TCA154" s="89"/>
      <c r="TCB154" s="89"/>
      <c r="TCC154" s="89"/>
      <c r="TCD154" s="89"/>
      <c r="TCE154" s="89"/>
      <c r="TCF154" s="89"/>
      <c r="TCG154" s="89"/>
      <c r="TCH154" s="89"/>
      <c r="TCI154" s="89"/>
      <c r="TCJ154" s="89"/>
      <c r="TCK154" s="89"/>
      <c r="TCL154" s="89"/>
      <c r="TCM154" s="89"/>
      <c r="TCN154" s="89"/>
      <c r="TCO154" s="89"/>
      <c r="TCP154" s="89"/>
      <c r="TCQ154" s="89"/>
      <c r="TCR154" s="89"/>
      <c r="TCS154" s="89"/>
      <c r="TCT154" s="89"/>
      <c r="TCU154" s="89"/>
      <c r="TCV154" s="89"/>
      <c r="TCW154" s="89"/>
      <c r="TCX154" s="89"/>
      <c r="TCY154" s="89"/>
      <c r="TCZ154" s="89"/>
      <c r="TDA154" s="89"/>
      <c r="TDB154" s="89"/>
      <c r="TDC154" s="89"/>
      <c r="TDD154" s="89"/>
      <c r="TDE154" s="89"/>
      <c r="TDF154" s="89"/>
      <c r="TDG154" s="89"/>
      <c r="TDH154" s="89"/>
      <c r="TDI154" s="89"/>
      <c r="TDJ154" s="89"/>
      <c r="TDK154" s="89"/>
      <c r="TDL154" s="89"/>
      <c r="TDM154" s="89"/>
      <c r="TDN154" s="89"/>
      <c r="TDO154" s="89"/>
      <c r="TDP154" s="89"/>
      <c r="TDQ154" s="89"/>
      <c r="TDR154" s="89"/>
      <c r="TDS154" s="89"/>
      <c r="TDT154" s="89"/>
      <c r="TDU154" s="89"/>
      <c r="TDV154" s="89"/>
      <c r="TDW154" s="89"/>
      <c r="TDX154" s="89"/>
      <c r="TDY154" s="89"/>
      <c r="TDZ154" s="89"/>
      <c r="TEA154" s="89"/>
      <c r="TEB154" s="89"/>
      <c r="TEC154" s="89"/>
      <c r="TED154" s="89"/>
      <c r="TEE154" s="89"/>
      <c r="TEF154" s="89"/>
      <c r="TEG154" s="89"/>
      <c r="TEH154" s="89"/>
      <c r="TEI154" s="89"/>
      <c r="TEJ154" s="89"/>
      <c r="TEK154" s="89"/>
      <c r="TEL154" s="89"/>
      <c r="TEM154" s="89"/>
      <c r="TEN154" s="89"/>
      <c r="TEO154" s="89"/>
      <c r="TEP154" s="89"/>
      <c r="TEQ154" s="89"/>
      <c r="TER154" s="89"/>
      <c r="TES154" s="89"/>
      <c r="TET154" s="89"/>
      <c r="TEU154" s="89"/>
      <c r="TEV154" s="89"/>
      <c r="TEW154" s="89"/>
      <c r="TEX154" s="89"/>
      <c r="TEY154" s="89"/>
      <c r="TEZ154" s="89"/>
      <c r="TFA154" s="89"/>
      <c r="TFB154" s="89"/>
      <c r="TFC154" s="89"/>
      <c r="TFD154" s="89"/>
      <c r="TFE154" s="89"/>
      <c r="TFF154" s="89"/>
      <c r="TFG154" s="89"/>
      <c r="TFH154" s="89"/>
      <c r="TFI154" s="89"/>
      <c r="TFJ154" s="89"/>
      <c r="TFK154" s="89"/>
      <c r="TFL154" s="89"/>
      <c r="TFM154" s="89"/>
      <c r="TFN154" s="89"/>
      <c r="TFO154" s="89"/>
      <c r="TFP154" s="89"/>
      <c r="TFQ154" s="89"/>
      <c r="TFR154" s="89"/>
      <c r="TFS154" s="89"/>
      <c r="TFT154" s="89"/>
      <c r="TFU154" s="89"/>
      <c r="TFV154" s="89"/>
      <c r="TFW154" s="89"/>
      <c r="TFX154" s="89"/>
      <c r="TFY154" s="89"/>
      <c r="TFZ154" s="89"/>
      <c r="TGA154" s="89"/>
      <c r="TGB154" s="89"/>
      <c r="TGC154" s="89"/>
      <c r="TGD154" s="89"/>
      <c r="TGE154" s="89"/>
      <c r="TGF154" s="89"/>
      <c r="TGG154" s="89"/>
      <c r="TGH154" s="89"/>
      <c r="TGI154" s="89"/>
      <c r="TGJ154" s="89"/>
      <c r="TGK154" s="89"/>
      <c r="TGL154" s="89"/>
      <c r="TGM154" s="89"/>
      <c r="TGN154" s="89"/>
      <c r="TGO154" s="89"/>
      <c r="TGP154" s="89"/>
      <c r="TGQ154" s="89"/>
      <c r="TGR154" s="89"/>
      <c r="TGS154" s="89"/>
      <c r="TGT154" s="89"/>
      <c r="TGU154" s="89"/>
      <c r="TGV154" s="89"/>
      <c r="TGW154" s="89"/>
      <c r="TGX154" s="89"/>
      <c r="TGY154" s="89"/>
      <c r="TGZ154" s="89"/>
      <c r="THA154" s="89"/>
      <c r="THB154" s="89"/>
      <c r="THC154" s="89"/>
      <c r="THD154" s="89"/>
      <c r="THE154" s="89"/>
      <c r="THF154" s="89"/>
      <c r="THG154" s="89"/>
      <c r="THH154" s="89"/>
      <c r="THI154" s="89"/>
      <c r="THJ154" s="89"/>
      <c r="THK154" s="89"/>
      <c r="THL154" s="89"/>
      <c r="THM154" s="89"/>
      <c r="THN154" s="89"/>
      <c r="THO154" s="89"/>
      <c r="THP154" s="89"/>
      <c r="THQ154" s="89"/>
      <c r="THR154" s="89"/>
      <c r="THS154" s="89"/>
      <c r="THT154" s="89"/>
      <c r="THU154" s="89"/>
      <c r="THV154" s="89"/>
      <c r="THW154" s="89"/>
      <c r="THX154" s="89"/>
      <c r="THY154" s="89"/>
      <c r="THZ154" s="89"/>
      <c r="TIA154" s="89"/>
      <c r="TIB154" s="89"/>
      <c r="TIC154" s="89"/>
      <c r="TID154" s="89"/>
      <c r="TIE154" s="89"/>
      <c r="TIF154" s="89"/>
      <c r="TIG154" s="89"/>
      <c r="TIH154" s="89"/>
      <c r="TII154" s="89"/>
      <c r="TIJ154" s="89"/>
      <c r="TIK154" s="89"/>
      <c r="TIL154" s="89"/>
      <c r="TIM154" s="89"/>
      <c r="TIN154" s="89"/>
      <c r="TIO154" s="89"/>
      <c r="TIP154" s="89"/>
      <c r="TIQ154" s="89"/>
      <c r="TIR154" s="89"/>
      <c r="TIS154" s="89"/>
      <c r="TIT154" s="89"/>
      <c r="TIU154" s="89"/>
      <c r="TIV154" s="89"/>
      <c r="TIW154" s="89"/>
      <c r="TIX154" s="89"/>
      <c r="TIY154" s="89"/>
      <c r="TIZ154" s="89"/>
      <c r="TJA154" s="89"/>
      <c r="TJB154" s="89"/>
      <c r="TJC154" s="89"/>
      <c r="TJD154" s="89"/>
      <c r="TJE154" s="89"/>
      <c r="TJF154" s="89"/>
      <c r="TJG154" s="89"/>
      <c r="TJH154" s="89"/>
      <c r="TJI154" s="89"/>
      <c r="TJJ154" s="89"/>
      <c r="TJK154" s="89"/>
      <c r="TJL154" s="89"/>
      <c r="TJM154" s="89"/>
      <c r="TJN154" s="89"/>
      <c r="TJO154" s="89"/>
      <c r="TJP154" s="89"/>
      <c r="TJQ154" s="89"/>
      <c r="TJR154" s="89"/>
      <c r="TJS154" s="89"/>
      <c r="TJT154" s="89"/>
      <c r="TJU154" s="89"/>
      <c r="TJV154" s="89"/>
      <c r="TJW154" s="89"/>
      <c r="TJX154" s="89"/>
      <c r="TJY154" s="89"/>
      <c r="TJZ154" s="89"/>
      <c r="TKA154" s="89"/>
      <c r="TKB154" s="89"/>
      <c r="TKC154" s="89"/>
      <c r="TKD154" s="89"/>
      <c r="TKE154" s="89"/>
      <c r="TKF154" s="89"/>
      <c r="TKG154" s="89"/>
      <c r="TKH154" s="89"/>
      <c r="TKI154" s="89"/>
      <c r="TKJ154" s="89"/>
      <c r="TKK154" s="89"/>
      <c r="TKL154" s="89"/>
      <c r="TKM154" s="89"/>
      <c r="TKN154" s="89"/>
      <c r="TKO154" s="89"/>
      <c r="TKP154" s="89"/>
      <c r="TKQ154" s="89"/>
      <c r="TKR154" s="89"/>
      <c r="TKS154" s="89"/>
      <c r="TKT154" s="89"/>
      <c r="TKU154" s="89"/>
      <c r="TKV154" s="89"/>
      <c r="TKW154" s="89"/>
      <c r="TKX154" s="89"/>
      <c r="TKY154" s="89"/>
      <c r="TKZ154" s="89"/>
      <c r="TLA154" s="89"/>
      <c r="TLB154" s="89"/>
      <c r="TLC154" s="89"/>
      <c r="TLD154" s="89"/>
      <c r="TLE154" s="89"/>
      <c r="TLF154" s="89"/>
      <c r="TLG154" s="89"/>
      <c r="TLH154" s="89"/>
      <c r="TLI154" s="89"/>
      <c r="TLJ154" s="89"/>
      <c r="TLK154" s="89"/>
      <c r="TLL154" s="89"/>
      <c r="TLM154" s="89"/>
      <c r="TLN154" s="89"/>
      <c r="TLO154" s="89"/>
      <c r="TLP154" s="89"/>
      <c r="TLQ154" s="89"/>
      <c r="TLR154" s="89"/>
      <c r="TLS154" s="89"/>
      <c r="TLT154" s="89"/>
      <c r="TLU154" s="89"/>
      <c r="TLV154" s="89"/>
      <c r="TLW154" s="89"/>
      <c r="TLX154" s="89"/>
      <c r="TLY154" s="89"/>
      <c r="TLZ154" s="89"/>
      <c r="TMA154" s="89"/>
      <c r="TMB154" s="89"/>
      <c r="TMC154" s="89"/>
      <c r="TMD154" s="89"/>
      <c r="TME154" s="89"/>
      <c r="TMF154" s="89"/>
      <c r="TMG154" s="89"/>
      <c r="TMH154" s="89"/>
      <c r="TMI154" s="89"/>
      <c r="TMJ154" s="89"/>
      <c r="TMK154" s="89"/>
      <c r="TML154" s="89"/>
      <c r="TMM154" s="89"/>
      <c r="TMN154" s="89"/>
      <c r="TMO154" s="89"/>
      <c r="TMP154" s="89"/>
      <c r="TMQ154" s="89"/>
      <c r="TMR154" s="89"/>
      <c r="TMS154" s="89"/>
      <c r="TMT154" s="89"/>
      <c r="TMU154" s="89"/>
      <c r="TMV154" s="89"/>
      <c r="TMW154" s="89"/>
      <c r="TMX154" s="89"/>
      <c r="TMY154" s="89"/>
      <c r="TMZ154" s="89"/>
      <c r="TNA154" s="89"/>
      <c r="TNB154" s="89"/>
      <c r="TNC154" s="89"/>
      <c r="TND154" s="89"/>
      <c r="TNE154" s="89"/>
      <c r="TNF154" s="89"/>
      <c r="TNG154" s="89"/>
      <c r="TNH154" s="89"/>
      <c r="TNI154" s="89"/>
      <c r="TNJ154" s="89"/>
      <c r="TNK154" s="89"/>
      <c r="TNL154" s="89"/>
      <c r="TNM154" s="89"/>
      <c r="TNN154" s="89"/>
      <c r="TNO154" s="89"/>
      <c r="TNP154" s="89"/>
      <c r="TNQ154" s="89"/>
      <c r="TNR154" s="89"/>
      <c r="TNS154" s="89"/>
      <c r="TNT154" s="89"/>
      <c r="TNU154" s="89"/>
      <c r="TNV154" s="89"/>
      <c r="TNW154" s="89"/>
      <c r="TNX154" s="89"/>
      <c r="TNY154" s="89"/>
      <c r="TNZ154" s="89"/>
      <c r="TOA154" s="89"/>
      <c r="TOB154" s="89"/>
      <c r="TOC154" s="89"/>
      <c r="TOD154" s="89"/>
      <c r="TOE154" s="89"/>
      <c r="TOF154" s="89"/>
      <c r="TOG154" s="89"/>
      <c r="TOH154" s="89"/>
      <c r="TOI154" s="89"/>
      <c r="TOJ154" s="89"/>
      <c r="TOK154" s="89"/>
      <c r="TOL154" s="89"/>
      <c r="TOM154" s="89"/>
      <c r="TON154" s="89"/>
      <c r="TOO154" s="89"/>
      <c r="TOP154" s="89"/>
      <c r="TOQ154" s="89"/>
      <c r="TOR154" s="89"/>
      <c r="TOS154" s="89"/>
      <c r="TOT154" s="89"/>
      <c r="TOU154" s="89"/>
      <c r="TOV154" s="89"/>
      <c r="TOW154" s="89"/>
      <c r="TOX154" s="89"/>
      <c r="TOY154" s="89"/>
      <c r="TOZ154" s="89"/>
      <c r="TPA154" s="89"/>
      <c r="TPB154" s="89"/>
      <c r="TPC154" s="89"/>
      <c r="TPD154" s="89"/>
      <c r="TPE154" s="89"/>
      <c r="TPF154" s="89"/>
      <c r="TPG154" s="89"/>
      <c r="TPH154" s="89"/>
      <c r="TPI154" s="89"/>
      <c r="TPJ154" s="89"/>
      <c r="TPK154" s="89"/>
      <c r="TPL154" s="89"/>
      <c r="TPM154" s="89"/>
      <c r="TPN154" s="89"/>
      <c r="TPO154" s="89"/>
      <c r="TPP154" s="89"/>
      <c r="TPQ154" s="89"/>
      <c r="TPR154" s="89"/>
      <c r="TPS154" s="89"/>
      <c r="TPT154" s="89"/>
      <c r="TPU154" s="89"/>
      <c r="TPV154" s="89"/>
      <c r="TPW154" s="89"/>
      <c r="TPX154" s="89"/>
      <c r="TPY154" s="89"/>
      <c r="TPZ154" s="89"/>
      <c r="TQA154" s="89"/>
      <c r="TQB154" s="89"/>
      <c r="TQC154" s="89"/>
      <c r="TQD154" s="89"/>
      <c r="TQE154" s="89"/>
      <c r="TQF154" s="89"/>
      <c r="TQG154" s="89"/>
      <c r="TQH154" s="89"/>
      <c r="TQI154" s="89"/>
      <c r="TQJ154" s="89"/>
      <c r="TQK154" s="89"/>
      <c r="TQL154" s="89"/>
      <c r="TQM154" s="89"/>
      <c r="TQN154" s="89"/>
      <c r="TQO154" s="89"/>
      <c r="TQP154" s="89"/>
      <c r="TQQ154" s="89"/>
      <c r="TQR154" s="89"/>
      <c r="TQS154" s="89"/>
      <c r="TQT154" s="89"/>
      <c r="TQU154" s="89"/>
      <c r="TQV154" s="89"/>
      <c r="TQW154" s="89"/>
      <c r="TQX154" s="89"/>
      <c r="TQY154" s="89"/>
      <c r="TQZ154" s="89"/>
      <c r="TRA154" s="89"/>
      <c r="TRB154" s="89"/>
      <c r="TRC154" s="89"/>
      <c r="TRD154" s="89"/>
      <c r="TRE154" s="89"/>
      <c r="TRF154" s="89"/>
      <c r="TRG154" s="89"/>
      <c r="TRH154" s="89"/>
      <c r="TRI154" s="89"/>
      <c r="TRJ154" s="89"/>
      <c r="TRK154" s="89"/>
      <c r="TRL154" s="89"/>
      <c r="TRM154" s="89"/>
      <c r="TRN154" s="89"/>
      <c r="TRO154" s="89"/>
      <c r="TRP154" s="89"/>
      <c r="TRQ154" s="89"/>
      <c r="TRR154" s="89"/>
      <c r="TRS154" s="89"/>
      <c r="TRT154" s="89"/>
      <c r="TRU154" s="89"/>
      <c r="TRV154" s="89"/>
      <c r="TRW154" s="89"/>
      <c r="TRX154" s="89"/>
      <c r="TRY154" s="89"/>
      <c r="TRZ154" s="89"/>
      <c r="TSA154" s="89"/>
      <c r="TSB154" s="89"/>
      <c r="TSC154" s="89"/>
      <c r="TSD154" s="89"/>
      <c r="TSE154" s="89"/>
      <c r="TSF154" s="89"/>
      <c r="TSG154" s="89"/>
      <c r="TSH154" s="89"/>
      <c r="TSI154" s="89"/>
      <c r="TSJ154" s="89"/>
      <c r="TSK154" s="89"/>
      <c r="TSL154" s="89"/>
      <c r="TSM154" s="89"/>
      <c r="TSN154" s="89"/>
      <c r="TSO154" s="89"/>
      <c r="TSP154" s="89"/>
      <c r="TSQ154" s="89"/>
      <c r="TSR154" s="89"/>
      <c r="TSS154" s="89"/>
      <c r="TST154" s="89"/>
      <c r="TSU154" s="89"/>
      <c r="TSV154" s="89"/>
      <c r="TSW154" s="89"/>
      <c r="TSX154" s="89"/>
      <c r="TSY154" s="89"/>
      <c r="TSZ154" s="89"/>
      <c r="TTA154" s="89"/>
      <c r="TTB154" s="89"/>
      <c r="TTC154" s="89"/>
      <c r="TTD154" s="89"/>
      <c r="TTE154" s="89"/>
      <c r="TTF154" s="89"/>
      <c r="TTG154" s="89"/>
      <c r="TTH154" s="89"/>
      <c r="TTI154" s="89"/>
      <c r="TTJ154" s="89"/>
      <c r="TTK154" s="89"/>
      <c r="TTL154" s="89"/>
      <c r="TTM154" s="89"/>
      <c r="TTN154" s="89"/>
      <c r="TTO154" s="89"/>
      <c r="TTP154" s="89"/>
      <c r="TTQ154" s="89"/>
      <c r="TTR154" s="89"/>
      <c r="TTS154" s="89"/>
      <c r="TTT154" s="89"/>
      <c r="TTU154" s="89"/>
      <c r="TTV154" s="89"/>
      <c r="TTW154" s="89"/>
      <c r="TTX154" s="89"/>
      <c r="TTY154" s="89"/>
      <c r="TTZ154" s="89"/>
      <c r="TUA154" s="89"/>
      <c r="TUB154" s="89"/>
      <c r="TUC154" s="89"/>
      <c r="TUD154" s="89"/>
      <c r="TUE154" s="89"/>
      <c r="TUF154" s="89"/>
      <c r="TUG154" s="89"/>
      <c r="TUH154" s="89"/>
      <c r="TUI154" s="89"/>
      <c r="TUJ154" s="89"/>
      <c r="TUK154" s="89"/>
      <c r="TUL154" s="89"/>
      <c r="TUM154" s="89"/>
      <c r="TUN154" s="89"/>
      <c r="TUO154" s="89"/>
      <c r="TUP154" s="89"/>
      <c r="TUQ154" s="89"/>
      <c r="TUR154" s="89"/>
      <c r="TUS154" s="89"/>
      <c r="TUT154" s="89"/>
      <c r="TUU154" s="89"/>
      <c r="TUV154" s="89"/>
      <c r="TUW154" s="89"/>
      <c r="TUX154" s="89"/>
      <c r="TUY154" s="89"/>
      <c r="TUZ154" s="89"/>
      <c r="TVA154" s="89"/>
      <c r="TVB154" s="89"/>
      <c r="TVC154" s="89"/>
      <c r="TVD154" s="89"/>
      <c r="TVE154" s="89"/>
      <c r="TVF154" s="89"/>
      <c r="TVG154" s="89"/>
      <c r="TVH154" s="89"/>
      <c r="TVI154" s="89"/>
      <c r="TVJ154" s="89"/>
      <c r="TVK154" s="89"/>
      <c r="TVL154" s="89"/>
      <c r="TVM154" s="89"/>
      <c r="TVN154" s="89"/>
      <c r="TVO154" s="89"/>
      <c r="TVP154" s="89"/>
      <c r="TVQ154" s="89"/>
      <c r="TVR154" s="89"/>
      <c r="TVS154" s="89"/>
      <c r="TVT154" s="89"/>
      <c r="TVU154" s="89"/>
      <c r="TVV154" s="89"/>
      <c r="TVW154" s="89"/>
      <c r="TVX154" s="89"/>
      <c r="TVY154" s="89"/>
      <c r="TVZ154" s="89"/>
      <c r="TWA154" s="89"/>
      <c r="TWB154" s="89"/>
      <c r="TWC154" s="89"/>
      <c r="TWD154" s="89"/>
      <c r="TWE154" s="89"/>
      <c r="TWF154" s="89"/>
      <c r="TWG154" s="89"/>
      <c r="TWH154" s="89"/>
      <c r="TWI154" s="89"/>
      <c r="TWJ154" s="89"/>
      <c r="TWK154" s="89"/>
      <c r="TWL154" s="89"/>
      <c r="TWM154" s="89"/>
      <c r="TWN154" s="89"/>
      <c r="TWO154" s="89"/>
      <c r="TWP154" s="89"/>
      <c r="TWQ154" s="89"/>
      <c r="TWR154" s="89"/>
      <c r="TWS154" s="89"/>
      <c r="TWT154" s="89"/>
      <c r="TWU154" s="89"/>
      <c r="TWV154" s="89"/>
      <c r="TWW154" s="89"/>
      <c r="TWX154" s="89"/>
      <c r="TWY154" s="89"/>
      <c r="TWZ154" s="89"/>
      <c r="TXA154" s="89"/>
      <c r="TXB154" s="89"/>
      <c r="TXC154" s="89"/>
      <c r="TXD154" s="89"/>
      <c r="TXE154" s="89"/>
      <c r="TXF154" s="89"/>
      <c r="TXG154" s="89"/>
      <c r="TXH154" s="89"/>
      <c r="TXI154" s="89"/>
      <c r="TXJ154" s="89"/>
      <c r="TXK154" s="89"/>
      <c r="TXL154" s="89"/>
      <c r="TXM154" s="89"/>
      <c r="TXN154" s="89"/>
      <c r="TXO154" s="89"/>
      <c r="TXP154" s="89"/>
      <c r="TXQ154" s="89"/>
      <c r="TXR154" s="89"/>
      <c r="TXS154" s="89"/>
      <c r="TXT154" s="89"/>
      <c r="TXU154" s="89"/>
      <c r="TXV154" s="89"/>
      <c r="TXW154" s="89"/>
      <c r="TXX154" s="89"/>
      <c r="TXY154" s="89"/>
      <c r="TXZ154" s="89"/>
      <c r="TYA154" s="89"/>
      <c r="TYB154" s="89"/>
      <c r="TYC154" s="89"/>
      <c r="TYD154" s="89"/>
      <c r="TYE154" s="89"/>
      <c r="TYF154" s="89"/>
      <c r="TYG154" s="89"/>
      <c r="TYH154" s="89"/>
      <c r="TYI154" s="89"/>
      <c r="TYJ154" s="89"/>
      <c r="TYK154" s="89"/>
      <c r="TYL154" s="89"/>
      <c r="TYM154" s="89"/>
      <c r="TYN154" s="89"/>
      <c r="TYO154" s="89"/>
      <c r="TYP154" s="89"/>
      <c r="TYQ154" s="89"/>
      <c r="TYR154" s="89"/>
      <c r="TYS154" s="89"/>
      <c r="TYT154" s="89"/>
      <c r="TYU154" s="89"/>
      <c r="TYV154" s="89"/>
      <c r="TYW154" s="89"/>
      <c r="TYX154" s="89"/>
      <c r="TYY154" s="89"/>
      <c r="TYZ154" s="89"/>
      <c r="TZA154" s="89"/>
      <c r="TZB154" s="89"/>
      <c r="TZC154" s="89"/>
      <c r="TZD154" s="89"/>
      <c r="TZE154" s="89"/>
      <c r="TZF154" s="89"/>
      <c r="TZG154" s="89"/>
      <c r="TZH154" s="89"/>
      <c r="TZI154" s="89"/>
      <c r="TZJ154" s="89"/>
      <c r="TZK154" s="89"/>
      <c r="TZL154" s="89"/>
      <c r="TZM154" s="89"/>
      <c r="TZN154" s="89"/>
      <c r="TZO154" s="89"/>
      <c r="TZP154" s="89"/>
      <c r="TZQ154" s="89"/>
      <c r="TZR154" s="89"/>
      <c r="TZS154" s="89"/>
      <c r="TZT154" s="89"/>
      <c r="TZU154" s="89"/>
      <c r="TZV154" s="89"/>
      <c r="TZW154" s="89"/>
      <c r="TZX154" s="89"/>
      <c r="TZY154" s="89"/>
      <c r="TZZ154" s="89"/>
      <c r="UAA154" s="89"/>
      <c r="UAB154" s="89"/>
      <c r="UAC154" s="89"/>
      <c r="UAD154" s="89"/>
      <c r="UAE154" s="89"/>
      <c r="UAF154" s="89"/>
      <c r="UAG154" s="89"/>
      <c r="UAH154" s="89"/>
      <c r="UAI154" s="89"/>
      <c r="UAJ154" s="89"/>
      <c r="UAK154" s="89"/>
      <c r="UAL154" s="89"/>
      <c r="UAM154" s="89"/>
      <c r="UAN154" s="89"/>
      <c r="UAO154" s="89"/>
      <c r="UAP154" s="89"/>
      <c r="UAQ154" s="89"/>
      <c r="UAR154" s="89"/>
      <c r="UAS154" s="89"/>
      <c r="UAT154" s="89"/>
      <c r="UAU154" s="89"/>
      <c r="UAV154" s="89"/>
      <c r="UAW154" s="89"/>
      <c r="UAX154" s="89"/>
      <c r="UAY154" s="89"/>
      <c r="UAZ154" s="89"/>
      <c r="UBA154" s="89"/>
      <c r="UBB154" s="89"/>
      <c r="UBC154" s="89"/>
      <c r="UBD154" s="89"/>
      <c r="UBE154" s="89"/>
      <c r="UBF154" s="89"/>
      <c r="UBG154" s="89"/>
      <c r="UBH154" s="89"/>
      <c r="UBI154" s="89"/>
      <c r="UBJ154" s="89"/>
      <c r="UBK154" s="89"/>
      <c r="UBL154" s="89"/>
      <c r="UBM154" s="89"/>
      <c r="UBN154" s="89"/>
      <c r="UBO154" s="89"/>
      <c r="UBP154" s="89"/>
      <c r="UBQ154" s="89"/>
      <c r="UBR154" s="89"/>
      <c r="UBS154" s="89"/>
      <c r="UBT154" s="89"/>
      <c r="UBU154" s="89"/>
      <c r="UBV154" s="89"/>
      <c r="UBW154" s="89"/>
      <c r="UBX154" s="89"/>
      <c r="UBY154" s="89"/>
      <c r="UBZ154" s="89"/>
      <c r="UCA154" s="89"/>
      <c r="UCB154" s="89"/>
      <c r="UCC154" s="89"/>
      <c r="UCD154" s="89"/>
      <c r="UCE154" s="89"/>
      <c r="UCF154" s="89"/>
      <c r="UCG154" s="89"/>
      <c r="UCH154" s="89"/>
      <c r="UCI154" s="89"/>
      <c r="UCJ154" s="89"/>
      <c r="UCK154" s="89"/>
      <c r="UCL154" s="89"/>
      <c r="UCM154" s="89"/>
      <c r="UCN154" s="89"/>
      <c r="UCO154" s="89"/>
      <c r="UCP154" s="89"/>
      <c r="UCQ154" s="89"/>
      <c r="UCR154" s="89"/>
      <c r="UCS154" s="89"/>
      <c r="UCT154" s="89"/>
      <c r="UCU154" s="89"/>
      <c r="UCV154" s="89"/>
      <c r="UCW154" s="89"/>
      <c r="UCX154" s="89"/>
      <c r="UCY154" s="89"/>
      <c r="UCZ154" s="89"/>
      <c r="UDA154" s="89"/>
      <c r="UDB154" s="89"/>
      <c r="UDC154" s="89"/>
      <c r="UDD154" s="89"/>
      <c r="UDE154" s="89"/>
      <c r="UDF154" s="89"/>
      <c r="UDG154" s="89"/>
      <c r="UDH154" s="89"/>
      <c r="UDI154" s="89"/>
      <c r="UDJ154" s="89"/>
      <c r="UDK154" s="89"/>
      <c r="UDL154" s="89"/>
      <c r="UDM154" s="89"/>
      <c r="UDN154" s="89"/>
      <c r="UDO154" s="89"/>
      <c r="UDP154" s="89"/>
      <c r="UDQ154" s="89"/>
      <c r="UDR154" s="89"/>
      <c r="UDS154" s="89"/>
      <c r="UDT154" s="89"/>
      <c r="UDU154" s="89"/>
      <c r="UDV154" s="89"/>
      <c r="UDW154" s="89"/>
      <c r="UDX154" s="89"/>
      <c r="UDY154" s="89"/>
      <c r="UDZ154" s="89"/>
      <c r="UEA154" s="89"/>
      <c r="UEB154" s="89"/>
      <c r="UEC154" s="89"/>
      <c r="UED154" s="89"/>
      <c r="UEE154" s="89"/>
      <c r="UEF154" s="89"/>
      <c r="UEG154" s="89"/>
      <c r="UEH154" s="89"/>
      <c r="UEI154" s="89"/>
      <c r="UEJ154" s="89"/>
      <c r="UEK154" s="89"/>
      <c r="UEL154" s="89"/>
      <c r="UEM154" s="89"/>
      <c r="UEN154" s="89"/>
      <c r="UEO154" s="89"/>
      <c r="UEP154" s="89"/>
      <c r="UEQ154" s="89"/>
      <c r="UER154" s="89"/>
      <c r="UES154" s="89"/>
      <c r="UET154" s="89"/>
      <c r="UEU154" s="89"/>
      <c r="UEV154" s="89"/>
      <c r="UEW154" s="89"/>
      <c r="UEX154" s="89"/>
      <c r="UEY154" s="89"/>
      <c r="UEZ154" s="89"/>
      <c r="UFA154" s="89"/>
      <c r="UFB154" s="89"/>
      <c r="UFC154" s="89"/>
      <c r="UFD154" s="89"/>
      <c r="UFE154" s="89"/>
      <c r="UFF154" s="89"/>
      <c r="UFG154" s="89"/>
      <c r="UFH154" s="89"/>
      <c r="UFI154" s="89"/>
      <c r="UFJ154" s="89"/>
      <c r="UFK154" s="89"/>
      <c r="UFL154" s="89"/>
      <c r="UFM154" s="89"/>
      <c r="UFN154" s="89"/>
      <c r="UFO154" s="89"/>
      <c r="UFP154" s="89"/>
      <c r="UFQ154" s="89"/>
      <c r="UFR154" s="89"/>
      <c r="UFS154" s="89"/>
      <c r="UFT154" s="89"/>
      <c r="UFU154" s="89"/>
      <c r="UFV154" s="89"/>
      <c r="UFW154" s="89"/>
      <c r="UFX154" s="89"/>
      <c r="UFY154" s="89"/>
      <c r="UFZ154" s="89"/>
      <c r="UGA154" s="89"/>
      <c r="UGB154" s="89"/>
      <c r="UGC154" s="89"/>
      <c r="UGD154" s="89"/>
      <c r="UGE154" s="89"/>
      <c r="UGF154" s="89"/>
      <c r="UGG154" s="89"/>
      <c r="UGH154" s="89"/>
      <c r="UGI154" s="89"/>
      <c r="UGJ154" s="89"/>
      <c r="UGK154" s="89"/>
      <c r="UGL154" s="89"/>
      <c r="UGM154" s="89"/>
      <c r="UGN154" s="89"/>
      <c r="UGO154" s="89"/>
      <c r="UGP154" s="89"/>
      <c r="UGQ154" s="89"/>
      <c r="UGR154" s="89"/>
      <c r="UGS154" s="89"/>
      <c r="UGT154" s="89"/>
      <c r="UGU154" s="89"/>
      <c r="UGV154" s="89"/>
      <c r="UGW154" s="89"/>
      <c r="UGX154" s="89"/>
      <c r="UGY154" s="89"/>
      <c r="UGZ154" s="89"/>
      <c r="UHA154" s="89"/>
      <c r="UHB154" s="89"/>
      <c r="UHC154" s="89"/>
      <c r="UHD154" s="89"/>
      <c r="UHE154" s="89"/>
      <c r="UHF154" s="89"/>
      <c r="UHG154" s="89"/>
      <c r="UHH154" s="89"/>
      <c r="UHI154" s="89"/>
      <c r="UHJ154" s="89"/>
      <c r="UHK154" s="89"/>
      <c r="UHL154" s="89"/>
      <c r="UHM154" s="89"/>
      <c r="UHN154" s="89"/>
      <c r="UHO154" s="89"/>
      <c r="UHP154" s="89"/>
      <c r="UHQ154" s="89"/>
      <c r="UHR154" s="89"/>
      <c r="UHS154" s="89"/>
      <c r="UHT154" s="89"/>
      <c r="UHU154" s="89"/>
      <c r="UHV154" s="89"/>
      <c r="UHW154" s="89"/>
      <c r="UHX154" s="89"/>
      <c r="UHY154" s="89"/>
      <c r="UHZ154" s="89"/>
      <c r="UIA154" s="89"/>
      <c r="UIB154" s="89"/>
      <c r="UIC154" s="89"/>
      <c r="UID154" s="89"/>
      <c r="UIE154" s="89"/>
      <c r="UIF154" s="89"/>
      <c r="UIG154" s="89"/>
      <c r="UIH154" s="89"/>
      <c r="UII154" s="89"/>
      <c r="UIJ154" s="89"/>
      <c r="UIK154" s="89"/>
      <c r="UIL154" s="89"/>
      <c r="UIM154" s="89"/>
      <c r="UIN154" s="89"/>
      <c r="UIO154" s="89"/>
      <c r="UIP154" s="89"/>
      <c r="UIQ154" s="89"/>
      <c r="UIR154" s="89"/>
      <c r="UIS154" s="89"/>
      <c r="UIT154" s="89"/>
      <c r="UIU154" s="89"/>
      <c r="UIV154" s="89"/>
      <c r="UIW154" s="89"/>
      <c r="UIX154" s="89"/>
      <c r="UIY154" s="89"/>
      <c r="UIZ154" s="89"/>
      <c r="UJA154" s="89"/>
      <c r="UJB154" s="89"/>
      <c r="UJC154" s="89"/>
      <c r="UJD154" s="89"/>
      <c r="UJE154" s="89"/>
      <c r="UJF154" s="89"/>
      <c r="UJG154" s="89"/>
      <c r="UJH154" s="89"/>
      <c r="UJI154" s="89"/>
      <c r="UJJ154" s="89"/>
      <c r="UJK154" s="89"/>
      <c r="UJL154" s="89"/>
      <c r="UJM154" s="89"/>
      <c r="UJN154" s="89"/>
      <c r="UJO154" s="89"/>
      <c r="UJP154" s="89"/>
      <c r="UJQ154" s="89"/>
      <c r="UJR154" s="89"/>
      <c r="UJS154" s="89"/>
      <c r="UJT154" s="89"/>
      <c r="UJU154" s="89"/>
      <c r="UJV154" s="89"/>
      <c r="UJW154" s="89"/>
      <c r="UJX154" s="89"/>
      <c r="UJY154" s="89"/>
      <c r="UJZ154" s="89"/>
      <c r="UKA154" s="89"/>
      <c r="UKB154" s="89"/>
      <c r="UKC154" s="89"/>
      <c r="UKD154" s="89"/>
      <c r="UKE154" s="89"/>
      <c r="UKF154" s="89"/>
      <c r="UKG154" s="89"/>
      <c r="UKH154" s="89"/>
      <c r="UKI154" s="89"/>
      <c r="UKJ154" s="89"/>
      <c r="UKK154" s="89"/>
      <c r="UKL154" s="89"/>
      <c r="UKM154" s="89"/>
      <c r="UKN154" s="89"/>
      <c r="UKO154" s="89"/>
      <c r="UKP154" s="89"/>
      <c r="UKQ154" s="89"/>
      <c r="UKR154" s="89"/>
      <c r="UKS154" s="89"/>
      <c r="UKT154" s="89"/>
      <c r="UKU154" s="89"/>
      <c r="UKV154" s="89"/>
      <c r="UKW154" s="89"/>
      <c r="UKX154" s="89"/>
      <c r="UKY154" s="89"/>
      <c r="UKZ154" s="89"/>
      <c r="ULA154" s="89"/>
      <c r="ULB154" s="89"/>
      <c r="ULC154" s="89"/>
      <c r="ULD154" s="89"/>
      <c r="ULE154" s="89"/>
      <c r="ULF154" s="89"/>
      <c r="ULG154" s="89"/>
      <c r="ULH154" s="89"/>
      <c r="ULI154" s="89"/>
      <c r="ULJ154" s="89"/>
      <c r="ULK154" s="89"/>
      <c r="ULL154" s="89"/>
      <c r="ULM154" s="89"/>
      <c r="ULN154" s="89"/>
      <c r="ULO154" s="89"/>
      <c r="ULP154" s="89"/>
      <c r="ULQ154" s="89"/>
      <c r="ULR154" s="89"/>
      <c r="ULS154" s="89"/>
      <c r="ULT154" s="89"/>
      <c r="ULU154" s="89"/>
      <c r="ULV154" s="89"/>
      <c r="ULW154" s="89"/>
      <c r="ULX154" s="89"/>
      <c r="ULY154" s="89"/>
      <c r="ULZ154" s="89"/>
      <c r="UMA154" s="89"/>
      <c r="UMB154" s="89"/>
      <c r="UMC154" s="89"/>
      <c r="UMD154" s="89"/>
      <c r="UME154" s="89"/>
      <c r="UMF154" s="89"/>
      <c r="UMG154" s="89"/>
      <c r="UMH154" s="89"/>
      <c r="UMI154" s="89"/>
      <c r="UMJ154" s="89"/>
      <c r="UMK154" s="89"/>
      <c r="UML154" s="89"/>
      <c r="UMM154" s="89"/>
      <c r="UMN154" s="89"/>
      <c r="UMO154" s="89"/>
      <c r="UMP154" s="89"/>
      <c r="UMQ154" s="89"/>
      <c r="UMR154" s="89"/>
      <c r="UMS154" s="89"/>
      <c r="UMT154" s="89"/>
      <c r="UMU154" s="89"/>
      <c r="UMV154" s="89"/>
      <c r="UMW154" s="89"/>
      <c r="UMX154" s="89"/>
      <c r="UMY154" s="89"/>
      <c r="UMZ154" s="89"/>
      <c r="UNA154" s="89"/>
      <c r="UNB154" s="89"/>
      <c r="UNC154" s="89"/>
      <c r="UND154" s="89"/>
      <c r="UNE154" s="89"/>
      <c r="UNF154" s="89"/>
      <c r="UNG154" s="89"/>
      <c r="UNH154" s="89"/>
      <c r="UNI154" s="89"/>
      <c r="UNJ154" s="89"/>
      <c r="UNK154" s="89"/>
      <c r="UNL154" s="89"/>
      <c r="UNM154" s="89"/>
      <c r="UNN154" s="89"/>
      <c r="UNO154" s="89"/>
      <c r="UNP154" s="89"/>
      <c r="UNQ154" s="89"/>
      <c r="UNR154" s="89"/>
      <c r="UNS154" s="89"/>
      <c r="UNT154" s="89"/>
      <c r="UNU154" s="89"/>
      <c r="UNV154" s="89"/>
      <c r="UNW154" s="89"/>
      <c r="UNX154" s="89"/>
      <c r="UNY154" s="89"/>
      <c r="UNZ154" s="89"/>
      <c r="UOA154" s="89"/>
      <c r="UOB154" s="89"/>
      <c r="UOC154" s="89"/>
      <c r="UOD154" s="89"/>
      <c r="UOE154" s="89"/>
      <c r="UOF154" s="89"/>
      <c r="UOG154" s="89"/>
      <c r="UOH154" s="89"/>
      <c r="UOI154" s="89"/>
      <c r="UOJ154" s="89"/>
      <c r="UOK154" s="89"/>
      <c r="UOL154" s="89"/>
      <c r="UOM154" s="89"/>
      <c r="UON154" s="89"/>
      <c r="UOO154" s="89"/>
      <c r="UOP154" s="89"/>
      <c r="UOQ154" s="89"/>
      <c r="UOR154" s="89"/>
      <c r="UOS154" s="89"/>
      <c r="UOT154" s="89"/>
      <c r="UOU154" s="89"/>
      <c r="UOV154" s="89"/>
      <c r="UOW154" s="89"/>
      <c r="UOX154" s="89"/>
      <c r="UOY154" s="89"/>
      <c r="UOZ154" s="89"/>
      <c r="UPA154" s="89"/>
      <c r="UPB154" s="89"/>
      <c r="UPC154" s="89"/>
      <c r="UPD154" s="89"/>
      <c r="UPE154" s="89"/>
      <c r="UPF154" s="89"/>
      <c r="UPG154" s="89"/>
      <c r="UPH154" s="89"/>
      <c r="UPI154" s="89"/>
      <c r="UPJ154" s="89"/>
      <c r="UPK154" s="89"/>
      <c r="UPL154" s="89"/>
      <c r="UPM154" s="89"/>
      <c r="UPN154" s="89"/>
      <c r="UPO154" s="89"/>
      <c r="UPP154" s="89"/>
      <c r="UPQ154" s="89"/>
      <c r="UPR154" s="89"/>
      <c r="UPS154" s="89"/>
      <c r="UPT154" s="89"/>
      <c r="UPU154" s="89"/>
      <c r="UPV154" s="89"/>
      <c r="UPW154" s="89"/>
      <c r="UPX154" s="89"/>
      <c r="UPY154" s="89"/>
      <c r="UPZ154" s="89"/>
      <c r="UQA154" s="89"/>
      <c r="UQB154" s="89"/>
      <c r="UQC154" s="89"/>
      <c r="UQD154" s="89"/>
      <c r="UQE154" s="89"/>
      <c r="UQF154" s="89"/>
      <c r="UQG154" s="89"/>
      <c r="UQH154" s="89"/>
      <c r="UQI154" s="89"/>
      <c r="UQJ154" s="89"/>
      <c r="UQK154" s="89"/>
      <c r="UQL154" s="89"/>
      <c r="UQM154" s="89"/>
      <c r="UQN154" s="89"/>
      <c r="UQO154" s="89"/>
      <c r="UQP154" s="89"/>
      <c r="UQQ154" s="89"/>
      <c r="UQR154" s="89"/>
      <c r="UQS154" s="89"/>
      <c r="UQT154" s="89"/>
      <c r="UQU154" s="89"/>
      <c r="UQV154" s="89"/>
      <c r="UQW154" s="89"/>
      <c r="UQX154" s="89"/>
      <c r="UQY154" s="89"/>
      <c r="UQZ154" s="89"/>
      <c r="URA154" s="89"/>
      <c r="URB154" s="89"/>
      <c r="URC154" s="89"/>
      <c r="URD154" s="89"/>
      <c r="URE154" s="89"/>
      <c r="URF154" s="89"/>
      <c r="URG154" s="89"/>
      <c r="URH154" s="89"/>
      <c r="URI154" s="89"/>
      <c r="URJ154" s="89"/>
      <c r="URK154" s="89"/>
      <c r="URL154" s="89"/>
      <c r="URM154" s="89"/>
      <c r="URN154" s="89"/>
      <c r="URO154" s="89"/>
      <c r="URP154" s="89"/>
      <c r="URQ154" s="89"/>
      <c r="URR154" s="89"/>
      <c r="URS154" s="89"/>
      <c r="URT154" s="89"/>
      <c r="URU154" s="89"/>
      <c r="URV154" s="89"/>
      <c r="URW154" s="89"/>
      <c r="URX154" s="89"/>
      <c r="URY154" s="89"/>
      <c r="URZ154" s="89"/>
      <c r="USA154" s="89"/>
      <c r="USB154" s="89"/>
      <c r="USC154" s="89"/>
      <c r="USD154" s="89"/>
      <c r="USE154" s="89"/>
      <c r="USF154" s="89"/>
      <c r="USG154" s="89"/>
      <c r="USH154" s="89"/>
      <c r="USI154" s="89"/>
      <c r="USJ154" s="89"/>
      <c r="USK154" s="89"/>
      <c r="USL154" s="89"/>
      <c r="USM154" s="89"/>
      <c r="USN154" s="89"/>
      <c r="USO154" s="89"/>
      <c r="USP154" s="89"/>
      <c r="USQ154" s="89"/>
      <c r="USR154" s="89"/>
      <c r="USS154" s="89"/>
      <c r="UST154" s="89"/>
      <c r="USU154" s="89"/>
      <c r="USV154" s="89"/>
      <c r="USW154" s="89"/>
      <c r="USX154" s="89"/>
      <c r="USY154" s="89"/>
      <c r="USZ154" s="89"/>
      <c r="UTA154" s="89"/>
      <c r="UTB154" s="89"/>
      <c r="UTC154" s="89"/>
      <c r="UTD154" s="89"/>
      <c r="UTE154" s="89"/>
      <c r="UTF154" s="89"/>
      <c r="UTG154" s="89"/>
      <c r="UTH154" s="89"/>
      <c r="UTI154" s="89"/>
      <c r="UTJ154" s="89"/>
      <c r="UTK154" s="89"/>
      <c r="UTL154" s="89"/>
      <c r="UTM154" s="89"/>
      <c r="UTN154" s="89"/>
      <c r="UTO154" s="89"/>
      <c r="UTP154" s="89"/>
      <c r="UTQ154" s="89"/>
      <c r="UTR154" s="89"/>
      <c r="UTS154" s="89"/>
      <c r="UTT154" s="89"/>
      <c r="UTU154" s="89"/>
      <c r="UTV154" s="89"/>
      <c r="UTW154" s="89"/>
      <c r="UTX154" s="89"/>
      <c r="UTY154" s="89"/>
      <c r="UTZ154" s="89"/>
      <c r="UUA154" s="89"/>
      <c r="UUB154" s="89"/>
      <c r="UUC154" s="89"/>
      <c r="UUD154" s="89"/>
      <c r="UUE154" s="89"/>
      <c r="UUF154" s="89"/>
      <c r="UUG154" s="89"/>
      <c r="UUH154" s="89"/>
      <c r="UUI154" s="89"/>
      <c r="UUJ154" s="89"/>
      <c r="UUK154" s="89"/>
      <c r="UUL154" s="89"/>
      <c r="UUM154" s="89"/>
      <c r="UUN154" s="89"/>
      <c r="UUO154" s="89"/>
      <c r="UUP154" s="89"/>
      <c r="UUQ154" s="89"/>
      <c r="UUR154" s="89"/>
      <c r="UUS154" s="89"/>
      <c r="UUT154" s="89"/>
      <c r="UUU154" s="89"/>
      <c r="UUV154" s="89"/>
      <c r="UUW154" s="89"/>
      <c r="UUX154" s="89"/>
      <c r="UUY154" s="89"/>
      <c r="UUZ154" s="89"/>
      <c r="UVA154" s="89"/>
      <c r="UVB154" s="89"/>
      <c r="UVC154" s="89"/>
      <c r="UVD154" s="89"/>
      <c r="UVE154" s="89"/>
      <c r="UVF154" s="89"/>
      <c r="UVG154" s="89"/>
      <c r="UVH154" s="89"/>
      <c r="UVI154" s="89"/>
      <c r="UVJ154" s="89"/>
      <c r="UVK154" s="89"/>
      <c r="UVL154" s="89"/>
      <c r="UVM154" s="89"/>
      <c r="UVN154" s="89"/>
      <c r="UVO154" s="89"/>
      <c r="UVP154" s="89"/>
      <c r="UVQ154" s="89"/>
      <c r="UVR154" s="89"/>
      <c r="UVS154" s="89"/>
      <c r="UVT154" s="89"/>
      <c r="UVU154" s="89"/>
      <c r="UVV154" s="89"/>
      <c r="UVW154" s="89"/>
      <c r="UVX154" s="89"/>
      <c r="UVY154" s="89"/>
      <c r="UVZ154" s="89"/>
      <c r="UWA154" s="89"/>
      <c r="UWB154" s="89"/>
      <c r="UWC154" s="89"/>
      <c r="UWD154" s="89"/>
      <c r="UWE154" s="89"/>
      <c r="UWF154" s="89"/>
      <c r="UWG154" s="89"/>
      <c r="UWH154" s="89"/>
      <c r="UWI154" s="89"/>
      <c r="UWJ154" s="89"/>
      <c r="UWK154" s="89"/>
      <c r="UWL154" s="89"/>
      <c r="UWM154" s="89"/>
      <c r="UWN154" s="89"/>
      <c r="UWO154" s="89"/>
      <c r="UWP154" s="89"/>
      <c r="UWQ154" s="89"/>
      <c r="UWR154" s="89"/>
      <c r="UWS154" s="89"/>
      <c r="UWT154" s="89"/>
      <c r="UWU154" s="89"/>
      <c r="UWV154" s="89"/>
      <c r="UWW154" s="89"/>
      <c r="UWX154" s="89"/>
      <c r="UWY154" s="89"/>
      <c r="UWZ154" s="89"/>
      <c r="UXA154" s="89"/>
      <c r="UXB154" s="89"/>
      <c r="UXC154" s="89"/>
      <c r="UXD154" s="89"/>
      <c r="UXE154" s="89"/>
      <c r="UXF154" s="89"/>
      <c r="UXG154" s="89"/>
      <c r="UXH154" s="89"/>
      <c r="UXI154" s="89"/>
      <c r="UXJ154" s="89"/>
      <c r="UXK154" s="89"/>
      <c r="UXL154" s="89"/>
      <c r="UXM154" s="89"/>
      <c r="UXN154" s="89"/>
      <c r="UXO154" s="89"/>
      <c r="UXP154" s="89"/>
      <c r="UXQ154" s="89"/>
      <c r="UXR154" s="89"/>
      <c r="UXS154" s="89"/>
      <c r="UXT154" s="89"/>
      <c r="UXU154" s="89"/>
      <c r="UXV154" s="89"/>
      <c r="UXW154" s="89"/>
      <c r="UXX154" s="89"/>
      <c r="UXY154" s="89"/>
      <c r="UXZ154" s="89"/>
      <c r="UYA154" s="89"/>
      <c r="UYB154" s="89"/>
      <c r="UYC154" s="89"/>
      <c r="UYD154" s="89"/>
      <c r="UYE154" s="89"/>
      <c r="UYF154" s="89"/>
      <c r="UYG154" s="89"/>
      <c r="UYH154" s="89"/>
      <c r="UYI154" s="89"/>
      <c r="UYJ154" s="89"/>
      <c r="UYK154" s="89"/>
      <c r="UYL154" s="89"/>
      <c r="UYM154" s="89"/>
      <c r="UYN154" s="89"/>
      <c r="UYO154" s="89"/>
      <c r="UYP154" s="89"/>
      <c r="UYQ154" s="89"/>
      <c r="UYR154" s="89"/>
      <c r="UYS154" s="89"/>
      <c r="UYT154" s="89"/>
      <c r="UYU154" s="89"/>
      <c r="UYV154" s="89"/>
      <c r="UYW154" s="89"/>
      <c r="UYX154" s="89"/>
      <c r="UYY154" s="89"/>
      <c r="UYZ154" s="89"/>
      <c r="UZA154" s="89"/>
      <c r="UZB154" s="89"/>
      <c r="UZC154" s="89"/>
      <c r="UZD154" s="89"/>
      <c r="UZE154" s="89"/>
      <c r="UZF154" s="89"/>
      <c r="UZG154" s="89"/>
      <c r="UZH154" s="89"/>
      <c r="UZI154" s="89"/>
      <c r="UZJ154" s="89"/>
      <c r="UZK154" s="89"/>
      <c r="UZL154" s="89"/>
      <c r="UZM154" s="89"/>
      <c r="UZN154" s="89"/>
      <c r="UZO154" s="89"/>
      <c r="UZP154" s="89"/>
      <c r="UZQ154" s="89"/>
      <c r="UZR154" s="89"/>
      <c r="UZS154" s="89"/>
      <c r="UZT154" s="89"/>
      <c r="UZU154" s="89"/>
      <c r="UZV154" s="89"/>
      <c r="UZW154" s="89"/>
      <c r="UZX154" s="89"/>
      <c r="UZY154" s="89"/>
      <c r="UZZ154" s="89"/>
      <c r="VAA154" s="89"/>
      <c r="VAB154" s="89"/>
      <c r="VAC154" s="89"/>
      <c r="VAD154" s="89"/>
      <c r="VAE154" s="89"/>
      <c r="VAF154" s="89"/>
      <c r="VAG154" s="89"/>
      <c r="VAH154" s="89"/>
      <c r="VAI154" s="89"/>
      <c r="VAJ154" s="89"/>
      <c r="VAK154" s="89"/>
      <c r="VAL154" s="89"/>
      <c r="VAM154" s="89"/>
      <c r="VAN154" s="89"/>
      <c r="VAO154" s="89"/>
      <c r="VAP154" s="89"/>
      <c r="VAQ154" s="89"/>
      <c r="VAR154" s="89"/>
      <c r="VAS154" s="89"/>
      <c r="VAT154" s="89"/>
      <c r="VAU154" s="89"/>
      <c r="VAV154" s="89"/>
      <c r="VAW154" s="89"/>
      <c r="VAX154" s="89"/>
      <c r="VAY154" s="89"/>
      <c r="VAZ154" s="89"/>
      <c r="VBA154" s="89"/>
      <c r="VBB154" s="89"/>
      <c r="VBC154" s="89"/>
      <c r="VBD154" s="89"/>
      <c r="VBE154" s="89"/>
      <c r="VBF154" s="89"/>
      <c r="VBG154" s="89"/>
      <c r="VBH154" s="89"/>
      <c r="VBI154" s="89"/>
      <c r="VBJ154" s="89"/>
      <c r="VBK154" s="89"/>
      <c r="VBL154" s="89"/>
      <c r="VBM154" s="89"/>
      <c r="VBN154" s="89"/>
      <c r="VBO154" s="89"/>
      <c r="VBP154" s="89"/>
      <c r="VBQ154" s="89"/>
      <c r="VBR154" s="89"/>
      <c r="VBS154" s="89"/>
      <c r="VBT154" s="89"/>
      <c r="VBU154" s="89"/>
      <c r="VBV154" s="89"/>
      <c r="VBW154" s="89"/>
      <c r="VBX154" s="89"/>
      <c r="VBY154" s="89"/>
      <c r="VBZ154" s="89"/>
      <c r="VCA154" s="89"/>
      <c r="VCB154" s="89"/>
      <c r="VCC154" s="89"/>
      <c r="VCD154" s="89"/>
      <c r="VCE154" s="89"/>
      <c r="VCF154" s="89"/>
      <c r="VCG154" s="89"/>
      <c r="VCH154" s="89"/>
      <c r="VCI154" s="89"/>
      <c r="VCJ154" s="89"/>
      <c r="VCK154" s="89"/>
      <c r="VCL154" s="89"/>
      <c r="VCM154" s="89"/>
      <c r="VCN154" s="89"/>
      <c r="VCO154" s="89"/>
      <c r="VCP154" s="89"/>
      <c r="VCQ154" s="89"/>
      <c r="VCR154" s="89"/>
      <c r="VCS154" s="89"/>
      <c r="VCT154" s="89"/>
      <c r="VCU154" s="89"/>
      <c r="VCV154" s="89"/>
      <c r="VCW154" s="89"/>
      <c r="VCX154" s="89"/>
      <c r="VCY154" s="89"/>
      <c r="VCZ154" s="89"/>
      <c r="VDA154" s="89"/>
      <c r="VDB154" s="89"/>
      <c r="VDC154" s="89"/>
      <c r="VDD154" s="89"/>
      <c r="VDE154" s="89"/>
      <c r="VDF154" s="89"/>
      <c r="VDG154" s="89"/>
      <c r="VDH154" s="89"/>
      <c r="VDI154" s="89"/>
      <c r="VDJ154" s="89"/>
      <c r="VDK154" s="89"/>
      <c r="VDL154" s="89"/>
      <c r="VDM154" s="89"/>
      <c r="VDN154" s="89"/>
      <c r="VDO154" s="89"/>
      <c r="VDP154" s="89"/>
      <c r="VDQ154" s="89"/>
      <c r="VDR154" s="89"/>
      <c r="VDS154" s="89"/>
      <c r="VDT154" s="89"/>
      <c r="VDU154" s="89"/>
      <c r="VDV154" s="89"/>
      <c r="VDW154" s="89"/>
      <c r="VDX154" s="89"/>
      <c r="VDY154" s="89"/>
      <c r="VDZ154" s="89"/>
      <c r="VEA154" s="89"/>
      <c r="VEB154" s="89"/>
      <c r="VEC154" s="89"/>
      <c r="VED154" s="89"/>
      <c r="VEE154" s="89"/>
      <c r="VEF154" s="89"/>
      <c r="VEG154" s="89"/>
      <c r="VEH154" s="89"/>
      <c r="VEI154" s="89"/>
      <c r="VEJ154" s="89"/>
      <c r="VEK154" s="89"/>
      <c r="VEL154" s="89"/>
      <c r="VEM154" s="89"/>
      <c r="VEN154" s="89"/>
      <c r="VEO154" s="89"/>
      <c r="VEP154" s="89"/>
      <c r="VEQ154" s="89"/>
      <c r="VER154" s="89"/>
      <c r="VES154" s="89"/>
      <c r="VET154" s="89"/>
      <c r="VEU154" s="89"/>
      <c r="VEV154" s="89"/>
      <c r="VEW154" s="89"/>
      <c r="VEX154" s="89"/>
      <c r="VEY154" s="89"/>
      <c r="VEZ154" s="89"/>
      <c r="VFA154" s="89"/>
      <c r="VFB154" s="89"/>
      <c r="VFC154" s="89"/>
      <c r="VFD154" s="89"/>
      <c r="VFE154" s="89"/>
      <c r="VFF154" s="89"/>
      <c r="VFG154" s="89"/>
      <c r="VFH154" s="89"/>
      <c r="VFI154" s="89"/>
      <c r="VFJ154" s="89"/>
      <c r="VFK154" s="89"/>
      <c r="VFL154" s="89"/>
      <c r="VFM154" s="89"/>
      <c r="VFN154" s="89"/>
      <c r="VFO154" s="89"/>
      <c r="VFP154" s="89"/>
      <c r="VFQ154" s="89"/>
      <c r="VFR154" s="89"/>
      <c r="VFS154" s="89"/>
      <c r="VFT154" s="89"/>
      <c r="VFU154" s="89"/>
      <c r="VFV154" s="89"/>
      <c r="VFW154" s="89"/>
      <c r="VFX154" s="89"/>
      <c r="VFY154" s="89"/>
      <c r="VFZ154" s="89"/>
      <c r="VGA154" s="89"/>
      <c r="VGB154" s="89"/>
      <c r="VGC154" s="89"/>
      <c r="VGD154" s="89"/>
      <c r="VGE154" s="89"/>
      <c r="VGF154" s="89"/>
      <c r="VGG154" s="89"/>
      <c r="VGH154" s="89"/>
      <c r="VGI154" s="89"/>
      <c r="VGJ154" s="89"/>
      <c r="VGK154" s="89"/>
      <c r="VGL154" s="89"/>
      <c r="VGM154" s="89"/>
      <c r="VGN154" s="89"/>
      <c r="VGO154" s="89"/>
      <c r="VGP154" s="89"/>
      <c r="VGQ154" s="89"/>
      <c r="VGR154" s="89"/>
      <c r="VGS154" s="89"/>
      <c r="VGT154" s="89"/>
      <c r="VGU154" s="89"/>
      <c r="VGV154" s="89"/>
      <c r="VGW154" s="89"/>
      <c r="VGX154" s="89"/>
      <c r="VGY154" s="89"/>
      <c r="VGZ154" s="89"/>
      <c r="VHA154" s="89"/>
      <c r="VHB154" s="89"/>
      <c r="VHC154" s="89"/>
      <c r="VHD154" s="89"/>
      <c r="VHE154" s="89"/>
      <c r="VHF154" s="89"/>
      <c r="VHG154" s="89"/>
      <c r="VHH154" s="89"/>
      <c r="VHI154" s="89"/>
      <c r="VHJ154" s="89"/>
      <c r="VHK154" s="89"/>
      <c r="VHL154" s="89"/>
      <c r="VHM154" s="89"/>
      <c r="VHN154" s="89"/>
      <c r="VHO154" s="89"/>
      <c r="VHP154" s="89"/>
      <c r="VHQ154" s="89"/>
      <c r="VHR154" s="89"/>
      <c r="VHS154" s="89"/>
      <c r="VHT154" s="89"/>
      <c r="VHU154" s="89"/>
      <c r="VHV154" s="89"/>
      <c r="VHW154" s="89"/>
      <c r="VHX154" s="89"/>
      <c r="VHY154" s="89"/>
      <c r="VHZ154" s="89"/>
      <c r="VIA154" s="89"/>
      <c r="VIB154" s="89"/>
      <c r="VIC154" s="89"/>
      <c r="VID154" s="89"/>
      <c r="VIE154" s="89"/>
      <c r="VIF154" s="89"/>
      <c r="VIG154" s="89"/>
      <c r="VIH154" s="89"/>
      <c r="VII154" s="89"/>
      <c r="VIJ154" s="89"/>
      <c r="VIK154" s="89"/>
      <c r="VIL154" s="89"/>
      <c r="VIM154" s="89"/>
      <c r="VIN154" s="89"/>
      <c r="VIO154" s="89"/>
      <c r="VIP154" s="89"/>
      <c r="VIQ154" s="89"/>
      <c r="VIR154" s="89"/>
      <c r="VIS154" s="89"/>
      <c r="VIT154" s="89"/>
      <c r="VIU154" s="89"/>
      <c r="VIV154" s="89"/>
      <c r="VIW154" s="89"/>
      <c r="VIX154" s="89"/>
      <c r="VIY154" s="89"/>
      <c r="VIZ154" s="89"/>
      <c r="VJA154" s="89"/>
      <c r="VJB154" s="89"/>
      <c r="VJC154" s="89"/>
      <c r="VJD154" s="89"/>
      <c r="VJE154" s="89"/>
      <c r="VJF154" s="89"/>
      <c r="VJG154" s="89"/>
      <c r="VJH154" s="89"/>
      <c r="VJI154" s="89"/>
      <c r="VJJ154" s="89"/>
      <c r="VJK154" s="89"/>
      <c r="VJL154" s="89"/>
      <c r="VJM154" s="89"/>
      <c r="VJN154" s="89"/>
      <c r="VJO154" s="89"/>
      <c r="VJP154" s="89"/>
      <c r="VJQ154" s="89"/>
      <c r="VJR154" s="89"/>
      <c r="VJS154" s="89"/>
      <c r="VJT154" s="89"/>
      <c r="VJU154" s="89"/>
      <c r="VJV154" s="89"/>
      <c r="VJW154" s="89"/>
      <c r="VJX154" s="89"/>
      <c r="VJY154" s="89"/>
      <c r="VJZ154" s="89"/>
      <c r="VKA154" s="89"/>
      <c r="VKB154" s="89"/>
      <c r="VKC154" s="89"/>
      <c r="VKD154" s="89"/>
      <c r="VKE154" s="89"/>
      <c r="VKF154" s="89"/>
      <c r="VKG154" s="89"/>
      <c r="VKH154" s="89"/>
      <c r="VKI154" s="89"/>
      <c r="VKJ154" s="89"/>
      <c r="VKK154" s="89"/>
      <c r="VKL154" s="89"/>
      <c r="VKM154" s="89"/>
      <c r="VKN154" s="89"/>
      <c r="VKO154" s="89"/>
      <c r="VKP154" s="89"/>
      <c r="VKQ154" s="89"/>
      <c r="VKR154" s="89"/>
      <c r="VKS154" s="89"/>
      <c r="VKT154" s="89"/>
      <c r="VKU154" s="89"/>
      <c r="VKV154" s="89"/>
      <c r="VKW154" s="89"/>
      <c r="VKX154" s="89"/>
      <c r="VKY154" s="89"/>
      <c r="VKZ154" s="89"/>
      <c r="VLA154" s="89"/>
      <c r="VLB154" s="89"/>
      <c r="VLC154" s="89"/>
      <c r="VLD154" s="89"/>
      <c r="VLE154" s="89"/>
      <c r="VLF154" s="89"/>
      <c r="VLG154" s="89"/>
      <c r="VLH154" s="89"/>
      <c r="VLI154" s="89"/>
      <c r="VLJ154" s="89"/>
      <c r="VLK154" s="89"/>
      <c r="VLL154" s="89"/>
      <c r="VLM154" s="89"/>
      <c r="VLN154" s="89"/>
      <c r="VLO154" s="89"/>
      <c r="VLP154" s="89"/>
      <c r="VLQ154" s="89"/>
      <c r="VLR154" s="89"/>
      <c r="VLS154" s="89"/>
      <c r="VLT154" s="89"/>
      <c r="VLU154" s="89"/>
      <c r="VLV154" s="89"/>
      <c r="VLW154" s="89"/>
      <c r="VLX154" s="89"/>
      <c r="VLY154" s="89"/>
      <c r="VLZ154" s="89"/>
      <c r="VMA154" s="89"/>
      <c r="VMB154" s="89"/>
      <c r="VMC154" s="89"/>
      <c r="VMD154" s="89"/>
      <c r="VME154" s="89"/>
      <c r="VMF154" s="89"/>
      <c r="VMG154" s="89"/>
      <c r="VMH154" s="89"/>
      <c r="VMI154" s="89"/>
      <c r="VMJ154" s="89"/>
      <c r="VMK154" s="89"/>
      <c r="VML154" s="89"/>
      <c r="VMM154" s="89"/>
      <c r="VMN154" s="89"/>
      <c r="VMO154" s="89"/>
      <c r="VMP154" s="89"/>
      <c r="VMQ154" s="89"/>
      <c r="VMR154" s="89"/>
      <c r="VMS154" s="89"/>
      <c r="VMT154" s="89"/>
      <c r="VMU154" s="89"/>
      <c r="VMV154" s="89"/>
      <c r="VMW154" s="89"/>
      <c r="VMX154" s="89"/>
      <c r="VMY154" s="89"/>
      <c r="VMZ154" s="89"/>
      <c r="VNA154" s="89"/>
      <c r="VNB154" s="89"/>
      <c r="VNC154" s="89"/>
      <c r="VND154" s="89"/>
      <c r="VNE154" s="89"/>
      <c r="VNF154" s="89"/>
      <c r="VNG154" s="89"/>
      <c r="VNH154" s="89"/>
      <c r="VNI154" s="89"/>
      <c r="VNJ154" s="89"/>
      <c r="VNK154" s="89"/>
      <c r="VNL154" s="89"/>
      <c r="VNM154" s="89"/>
      <c r="VNN154" s="89"/>
      <c r="VNO154" s="89"/>
      <c r="VNP154" s="89"/>
      <c r="VNQ154" s="89"/>
      <c r="VNR154" s="89"/>
      <c r="VNS154" s="89"/>
      <c r="VNT154" s="89"/>
      <c r="VNU154" s="89"/>
      <c r="VNV154" s="89"/>
      <c r="VNW154" s="89"/>
      <c r="VNX154" s="89"/>
      <c r="VNY154" s="89"/>
      <c r="VNZ154" s="89"/>
      <c r="VOA154" s="89"/>
      <c r="VOB154" s="89"/>
      <c r="VOC154" s="89"/>
      <c r="VOD154" s="89"/>
      <c r="VOE154" s="89"/>
      <c r="VOF154" s="89"/>
      <c r="VOG154" s="89"/>
      <c r="VOH154" s="89"/>
      <c r="VOI154" s="89"/>
      <c r="VOJ154" s="89"/>
      <c r="VOK154" s="89"/>
      <c r="VOL154" s="89"/>
      <c r="VOM154" s="89"/>
      <c r="VON154" s="89"/>
      <c r="VOO154" s="89"/>
      <c r="VOP154" s="89"/>
      <c r="VOQ154" s="89"/>
      <c r="VOR154" s="89"/>
      <c r="VOS154" s="89"/>
      <c r="VOT154" s="89"/>
      <c r="VOU154" s="89"/>
      <c r="VOV154" s="89"/>
      <c r="VOW154" s="89"/>
      <c r="VOX154" s="89"/>
      <c r="VOY154" s="89"/>
      <c r="VOZ154" s="89"/>
      <c r="VPA154" s="89"/>
      <c r="VPB154" s="89"/>
      <c r="VPC154" s="89"/>
      <c r="VPD154" s="89"/>
      <c r="VPE154" s="89"/>
      <c r="VPF154" s="89"/>
      <c r="VPG154" s="89"/>
      <c r="VPH154" s="89"/>
      <c r="VPI154" s="89"/>
      <c r="VPJ154" s="89"/>
      <c r="VPK154" s="89"/>
      <c r="VPL154" s="89"/>
      <c r="VPM154" s="89"/>
      <c r="VPN154" s="89"/>
      <c r="VPO154" s="89"/>
      <c r="VPP154" s="89"/>
      <c r="VPQ154" s="89"/>
      <c r="VPR154" s="89"/>
      <c r="VPS154" s="89"/>
      <c r="VPT154" s="89"/>
      <c r="VPU154" s="89"/>
      <c r="VPV154" s="89"/>
      <c r="VPW154" s="89"/>
      <c r="VPX154" s="89"/>
      <c r="VPY154" s="89"/>
      <c r="VPZ154" s="89"/>
      <c r="VQA154" s="89"/>
      <c r="VQB154" s="89"/>
      <c r="VQC154" s="89"/>
      <c r="VQD154" s="89"/>
      <c r="VQE154" s="89"/>
      <c r="VQF154" s="89"/>
      <c r="VQG154" s="89"/>
      <c r="VQH154" s="89"/>
      <c r="VQI154" s="89"/>
      <c r="VQJ154" s="89"/>
      <c r="VQK154" s="89"/>
      <c r="VQL154" s="89"/>
      <c r="VQM154" s="89"/>
      <c r="VQN154" s="89"/>
      <c r="VQO154" s="89"/>
      <c r="VQP154" s="89"/>
      <c r="VQQ154" s="89"/>
      <c r="VQR154" s="89"/>
      <c r="VQS154" s="89"/>
      <c r="VQT154" s="89"/>
      <c r="VQU154" s="89"/>
      <c r="VQV154" s="89"/>
      <c r="VQW154" s="89"/>
      <c r="VQX154" s="89"/>
      <c r="VQY154" s="89"/>
      <c r="VQZ154" s="89"/>
      <c r="VRA154" s="89"/>
      <c r="VRB154" s="89"/>
      <c r="VRC154" s="89"/>
      <c r="VRD154" s="89"/>
      <c r="VRE154" s="89"/>
      <c r="VRF154" s="89"/>
      <c r="VRG154" s="89"/>
      <c r="VRH154" s="89"/>
      <c r="VRI154" s="89"/>
      <c r="VRJ154" s="89"/>
      <c r="VRK154" s="89"/>
      <c r="VRL154" s="89"/>
      <c r="VRM154" s="89"/>
      <c r="VRN154" s="89"/>
      <c r="VRO154" s="89"/>
      <c r="VRP154" s="89"/>
      <c r="VRQ154" s="89"/>
      <c r="VRR154" s="89"/>
      <c r="VRS154" s="89"/>
      <c r="VRT154" s="89"/>
      <c r="VRU154" s="89"/>
      <c r="VRV154" s="89"/>
      <c r="VRW154" s="89"/>
      <c r="VRX154" s="89"/>
      <c r="VRY154" s="89"/>
      <c r="VRZ154" s="89"/>
      <c r="VSA154" s="89"/>
      <c r="VSB154" s="89"/>
      <c r="VSC154" s="89"/>
      <c r="VSD154" s="89"/>
      <c r="VSE154" s="89"/>
      <c r="VSF154" s="89"/>
      <c r="VSG154" s="89"/>
      <c r="VSH154" s="89"/>
      <c r="VSI154" s="89"/>
      <c r="VSJ154" s="89"/>
      <c r="VSK154" s="89"/>
      <c r="VSL154" s="89"/>
      <c r="VSM154" s="89"/>
      <c r="VSN154" s="89"/>
      <c r="VSO154" s="89"/>
      <c r="VSP154" s="89"/>
      <c r="VSQ154" s="89"/>
      <c r="VSR154" s="89"/>
      <c r="VSS154" s="89"/>
      <c r="VST154" s="89"/>
      <c r="VSU154" s="89"/>
      <c r="VSV154" s="89"/>
      <c r="VSW154" s="89"/>
      <c r="VSX154" s="89"/>
      <c r="VSY154" s="89"/>
      <c r="VSZ154" s="89"/>
      <c r="VTA154" s="89"/>
      <c r="VTB154" s="89"/>
      <c r="VTC154" s="89"/>
      <c r="VTD154" s="89"/>
      <c r="VTE154" s="89"/>
      <c r="VTF154" s="89"/>
      <c r="VTG154" s="89"/>
      <c r="VTH154" s="89"/>
      <c r="VTI154" s="89"/>
      <c r="VTJ154" s="89"/>
      <c r="VTK154" s="89"/>
      <c r="VTL154" s="89"/>
      <c r="VTM154" s="89"/>
      <c r="VTN154" s="89"/>
      <c r="VTO154" s="89"/>
      <c r="VTP154" s="89"/>
      <c r="VTQ154" s="89"/>
      <c r="VTR154" s="89"/>
      <c r="VTS154" s="89"/>
      <c r="VTT154" s="89"/>
      <c r="VTU154" s="89"/>
      <c r="VTV154" s="89"/>
      <c r="VTW154" s="89"/>
      <c r="VTX154" s="89"/>
      <c r="VTY154" s="89"/>
      <c r="VTZ154" s="89"/>
      <c r="VUA154" s="89"/>
      <c r="VUB154" s="89"/>
      <c r="VUC154" s="89"/>
      <c r="VUD154" s="89"/>
      <c r="VUE154" s="89"/>
      <c r="VUF154" s="89"/>
      <c r="VUG154" s="89"/>
      <c r="VUH154" s="89"/>
      <c r="VUI154" s="89"/>
      <c r="VUJ154" s="89"/>
      <c r="VUK154" s="89"/>
      <c r="VUL154" s="89"/>
      <c r="VUM154" s="89"/>
      <c r="VUN154" s="89"/>
      <c r="VUO154" s="89"/>
      <c r="VUP154" s="89"/>
      <c r="VUQ154" s="89"/>
      <c r="VUR154" s="89"/>
      <c r="VUS154" s="89"/>
      <c r="VUT154" s="89"/>
      <c r="VUU154" s="89"/>
      <c r="VUV154" s="89"/>
      <c r="VUW154" s="89"/>
      <c r="VUX154" s="89"/>
      <c r="VUY154" s="89"/>
      <c r="VUZ154" s="89"/>
      <c r="VVA154" s="89"/>
      <c r="VVB154" s="89"/>
      <c r="VVC154" s="89"/>
      <c r="VVD154" s="89"/>
      <c r="VVE154" s="89"/>
      <c r="VVF154" s="89"/>
      <c r="VVG154" s="89"/>
      <c r="VVH154" s="89"/>
      <c r="VVI154" s="89"/>
      <c r="VVJ154" s="89"/>
      <c r="VVK154" s="89"/>
      <c r="VVL154" s="89"/>
      <c r="VVM154" s="89"/>
      <c r="VVN154" s="89"/>
      <c r="VVO154" s="89"/>
      <c r="VVP154" s="89"/>
      <c r="VVQ154" s="89"/>
      <c r="VVR154" s="89"/>
      <c r="VVS154" s="89"/>
      <c r="VVT154" s="89"/>
      <c r="VVU154" s="89"/>
      <c r="VVV154" s="89"/>
      <c r="VVW154" s="89"/>
      <c r="VVX154" s="89"/>
      <c r="VVY154" s="89"/>
      <c r="VVZ154" s="89"/>
      <c r="VWA154" s="89"/>
      <c r="VWB154" s="89"/>
      <c r="VWC154" s="89"/>
      <c r="VWD154" s="89"/>
      <c r="VWE154" s="89"/>
      <c r="VWF154" s="89"/>
      <c r="VWG154" s="89"/>
      <c r="VWH154" s="89"/>
      <c r="VWI154" s="89"/>
      <c r="VWJ154" s="89"/>
      <c r="VWK154" s="89"/>
      <c r="VWL154" s="89"/>
      <c r="VWM154" s="89"/>
      <c r="VWN154" s="89"/>
      <c r="VWO154" s="89"/>
      <c r="VWP154" s="89"/>
      <c r="VWQ154" s="89"/>
      <c r="VWR154" s="89"/>
      <c r="VWS154" s="89"/>
      <c r="VWT154" s="89"/>
      <c r="VWU154" s="89"/>
      <c r="VWV154" s="89"/>
      <c r="VWW154" s="89"/>
      <c r="VWX154" s="89"/>
      <c r="VWY154" s="89"/>
      <c r="VWZ154" s="89"/>
      <c r="VXA154" s="89"/>
      <c r="VXB154" s="89"/>
      <c r="VXC154" s="89"/>
      <c r="VXD154" s="89"/>
      <c r="VXE154" s="89"/>
      <c r="VXF154" s="89"/>
      <c r="VXG154" s="89"/>
      <c r="VXH154" s="89"/>
      <c r="VXI154" s="89"/>
      <c r="VXJ154" s="89"/>
      <c r="VXK154" s="89"/>
      <c r="VXL154" s="89"/>
      <c r="VXM154" s="89"/>
      <c r="VXN154" s="89"/>
      <c r="VXO154" s="89"/>
      <c r="VXP154" s="89"/>
      <c r="VXQ154" s="89"/>
      <c r="VXR154" s="89"/>
      <c r="VXS154" s="89"/>
      <c r="VXT154" s="89"/>
      <c r="VXU154" s="89"/>
      <c r="VXV154" s="89"/>
      <c r="VXW154" s="89"/>
      <c r="VXX154" s="89"/>
      <c r="VXY154" s="89"/>
      <c r="VXZ154" s="89"/>
      <c r="VYA154" s="89"/>
      <c r="VYB154" s="89"/>
      <c r="VYC154" s="89"/>
      <c r="VYD154" s="89"/>
      <c r="VYE154" s="89"/>
      <c r="VYF154" s="89"/>
      <c r="VYG154" s="89"/>
      <c r="VYH154" s="89"/>
      <c r="VYI154" s="89"/>
      <c r="VYJ154" s="89"/>
      <c r="VYK154" s="89"/>
      <c r="VYL154" s="89"/>
      <c r="VYM154" s="89"/>
      <c r="VYN154" s="89"/>
      <c r="VYO154" s="89"/>
      <c r="VYP154" s="89"/>
      <c r="VYQ154" s="89"/>
      <c r="VYR154" s="89"/>
      <c r="VYS154" s="89"/>
      <c r="VYT154" s="89"/>
      <c r="VYU154" s="89"/>
      <c r="VYV154" s="89"/>
      <c r="VYW154" s="89"/>
      <c r="VYX154" s="89"/>
      <c r="VYY154" s="89"/>
      <c r="VYZ154" s="89"/>
      <c r="VZA154" s="89"/>
      <c r="VZB154" s="89"/>
      <c r="VZC154" s="89"/>
      <c r="VZD154" s="89"/>
      <c r="VZE154" s="89"/>
      <c r="VZF154" s="89"/>
      <c r="VZG154" s="89"/>
      <c r="VZH154" s="89"/>
      <c r="VZI154" s="89"/>
      <c r="VZJ154" s="89"/>
      <c r="VZK154" s="89"/>
      <c r="VZL154" s="89"/>
      <c r="VZM154" s="89"/>
      <c r="VZN154" s="89"/>
      <c r="VZO154" s="89"/>
      <c r="VZP154" s="89"/>
      <c r="VZQ154" s="89"/>
      <c r="VZR154" s="89"/>
      <c r="VZS154" s="89"/>
      <c r="VZT154" s="89"/>
      <c r="VZU154" s="89"/>
      <c r="VZV154" s="89"/>
      <c r="VZW154" s="89"/>
      <c r="VZX154" s="89"/>
      <c r="VZY154" s="89"/>
      <c r="VZZ154" s="89"/>
      <c r="WAA154" s="89"/>
      <c r="WAB154" s="89"/>
      <c r="WAC154" s="89"/>
      <c r="WAD154" s="89"/>
      <c r="WAE154" s="89"/>
      <c r="WAF154" s="89"/>
      <c r="WAG154" s="89"/>
      <c r="WAH154" s="89"/>
      <c r="WAI154" s="89"/>
      <c r="WAJ154" s="89"/>
      <c r="WAK154" s="89"/>
      <c r="WAL154" s="89"/>
      <c r="WAM154" s="89"/>
      <c r="WAN154" s="89"/>
      <c r="WAO154" s="89"/>
      <c r="WAP154" s="89"/>
      <c r="WAQ154" s="89"/>
      <c r="WAR154" s="89"/>
      <c r="WAS154" s="89"/>
      <c r="WAT154" s="89"/>
      <c r="WAU154" s="89"/>
      <c r="WAV154" s="89"/>
      <c r="WAW154" s="89"/>
      <c r="WAX154" s="89"/>
      <c r="WAY154" s="89"/>
      <c r="WAZ154" s="89"/>
      <c r="WBA154" s="89"/>
      <c r="WBB154" s="89"/>
      <c r="WBC154" s="89"/>
      <c r="WBD154" s="89"/>
      <c r="WBE154" s="89"/>
      <c r="WBF154" s="89"/>
      <c r="WBG154" s="89"/>
      <c r="WBH154" s="89"/>
      <c r="WBI154" s="89"/>
      <c r="WBJ154" s="89"/>
      <c r="WBK154" s="89"/>
      <c r="WBL154" s="89"/>
      <c r="WBM154" s="89"/>
      <c r="WBN154" s="89"/>
      <c r="WBO154" s="89"/>
      <c r="WBP154" s="89"/>
      <c r="WBQ154" s="89"/>
      <c r="WBR154" s="89"/>
      <c r="WBS154" s="89"/>
      <c r="WBT154" s="89"/>
      <c r="WBU154" s="89"/>
      <c r="WBV154" s="89"/>
      <c r="WBW154" s="89"/>
      <c r="WBX154" s="89"/>
      <c r="WBY154" s="89"/>
      <c r="WBZ154" s="89"/>
      <c r="WCA154" s="89"/>
      <c r="WCB154" s="89"/>
      <c r="WCC154" s="89"/>
      <c r="WCD154" s="89"/>
      <c r="WCE154" s="89"/>
      <c r="WCF154" s="89"/>
      <c r="WCG154" s="89"/>
      <c r="WCH154" s="89"/>
      <c r="WCI154" s="89"/>
      <c r="WCJ154" s="89"/>
      <c r="WCK154" s="89"/>
      <c r="WCL154" s="89"/>
      <c r="WCM154" s="89"/>
      <c r="WCN154" s="89"/>
      <c r="WCO154" s="89"/>
      <c r="WCP154" s="89"/>
      <c r="WCQ154" s="89"/>
      <c r="WCR154" s="89"/>
      <c r="WCS154" s="89"/>
      <c r="WCT154" s="89"/>
      <c r="WCU154" s="89"/>
      <c r="WCV154" s="89"/>
      <c r="WCW154" s="89"/>
      <c r="WCX154" s="89"/>
      <c r="WCY154" s="89"/>
      <c r="WCZ154" s="89"/>
      <c r="WDA154" s="89"/>
      <c r="WDB154" s="89"/>
      <c r="WDC154" s="89"/>
      <c r="WDD154" s="89"/>
      <c r="WDE154" s="89"/>
      <c r="WDF154" s="89"/>
      <c r="WDG154" s="89"/>
      <c r="WDH154" s="89"/>
      <c r="WDI154" s="89"/>
      <c r="WDJ154" s="89"/>
      <c r="WDK154" s="89"/>
      <c r="WDL154" s="89"/>
      <c r="WDM154" s="89"/>
      <c r="WDN154" s="89"/>
      <c r="WDO154" s="89"/>
      <c r="WDP154" s="89"/>
      <c r="WDQ154" s="89"/>
      <c r="WDR154" s="89"/>
      <c r="WDS154" s="89"/>
      <c r="WDT154" s="89"/>
      <c r="WDU154" s="89"/>
      <c r="WDV154" s="89"/>
      <c r="WDW154" s="89"/>
      <c r="WDX154" s="89"/>
      <c r="WDY154" s="89"/>
      <c r="WDZ154" s="89"/>
      <c r="WEA154" s="89"/>
      <c r="WEB154" s="89"/>
      <c r="WEC154" s="89"/>
      <c r="WED154" s="89"/>
      <c r="WEE154" s="89"/>
      <c r="WEF154" s="89"/>
      <c r="WEG154" s="89"/>
      <c r="WEH154" s="89"/>
      <c r="WEI154" s="89"/>
      <c r="WEJ154" s="89"/>
      <c r="WEK154" s="89"/>
      <c r="WEL154" s="89"/>
      <c r="WEM154" s="89"/>
      <c r="WEN154" s="89"/>
      <c r="WEO154" s="89"/>
      <c r="WEP154" s="89"/>
      <c r="WEQ154" s="89"/>
      <c r="WER154" s="89"/>
      <c r="WES154" s="89"/>
      <c r="WET154" s="89"/>
      <c r="WEU154" s="89"/>
      <c r="WEV154" s="89"/>
      <c r="WEW154" s="89"/>
      <c r="WEX154" s="89"/>
      <c r="WEY154" s="89"/>
      <c r="WEZ154" s="89"/>
      <c r="WFA154" s="89"/>
      <c r="WFB154" s="89"/>
      <c r="WFC154" s="89"/>
      <c r="WFD154" s="89"/>
      <c r="WFE154" s="89"/>
      <c r="WFF154" s="89"/>
      <c r="WFG154" s="89"/>
      <c r="WFH154" s="89"/>
      <c r="WFI154" s="89"/>
      <c r="WFJ154" s="89"/>
      <c r="WFK154" s="89"/>
      <c r="WFL154" s="89"/>
      <c r="WFM154" s="89"/>
      <c r="WFN154" s="89"/>
      <c r="WFO154" s="89"/>
      <c r="WFP154" s="89"/>
      <c r="WFQ154" s="89"/>
      <c r="WFR154" s="89"/>
      <c r="WFS154" s="89"/>
      <c r="WFT154" s="89"/>
      <c r="WFU154" s="89"/>
      <c r="WFV154" s="89"/>
      <c r="WFW154" s="89"/>
      <c r="WFX154" s="89"/>
      <c r="WFY154" s="89"/>
      <c r="WFZ154" s="89"/>
      <c r="WGA154" s="89"/>
      <c r="WGB154" s="89"/>
      <c r="WGC154" s="89"/>
      <c r="WGD154" s="89"/>
      <c r="WGE154" s="89"/>
      <c r="WGF154" s="89"/>
      <c r="WGG154" s="89"/>
      <c r="WGH154" s="89"/>
      <c r="WGI154" s="89"/>
      <c r="WGJ154" s="89"/>
      <c r="WGK154" s="89"/>
      <c r="WGL154" s="89"/>
      <c r="WGM154" s="89"/>
      <c r="WGN154" s="89"/>
      <c r="WGO154" s="89"/>
      <c r="WGP154" s="89"/>
      <c r="WGQ154" s="89"/>
      <c r="WGR154" s="89"/>
      <c r="WGS154" s="89"/>
      <c r="WGT154" s="89"/>
      <c r="WGU154" s="89"/>
      <c r="WGV154" s="89"/>
      <c r="WGW154" s="89"/>
      <c r="WGX154" s="89"/>
      <c r="WGY154" s="89"/>
      <c r="WGZ154" s="89"/>
      <c r="WHA154" s="89"/>
      <c r="WHB154" s="89"/>
      <c r="WHC154" s="89"/>
      <c r="WHD154" s="89"/>
      <c r="WHE154" s="89"/>
      <c r="WHF154" s="89"/>
      <c r="WHG154" s="89"/>
      <c r="WHH154" s="89"/>
      <c r="WHI154" s="89"/>
      <c r="WHJ154" s="89"/>
      <c r="WHK154" s="89"/>
      <c r="WHL154" s="89"/>
      <c r="WHM154" s="89"/>
      <c r="WHN154" s="89"/>
      <c r="WHO154" s="89"/>
      <c r="WHP154" s="89"/>
      <c r="WHQ154" s="89"/>
      <c r="WHR154" s="89"/>
      <c r="WHS154" s="89"/>
      <c r="WHT154" s="89"/>
      <c r="WHU154" s="89"/>
      <c r="WHV154" s="89"/>
      <c r="WHW154" s="89"/>
      <c r="WHX154" s="89"/>
      <c r="WHY154" s="89"/>
      <c r="WHZ154" s="89"/>
      <c r="WIA154" s="89"/>
      <c r="WIB154" s="89"/>
      <c r="WIC154" s="89"/>
      <c r="WID154" s="89"/>
      <c r="WIE154" s="89"/>
      <c r="WIF154" s="89"/>
      <c r="WIG154" s="89"/>
      <c r="WIH154" s="89"/>
      <c r="WII154" s="89"/>
      <c r="WIJ154" s="89"/>
      <c r="WIK154" s="89"/>
      <c r="WIL154" s="89"/>
      <c r="WIM154" s="89"/>
      <c r="WIN154" s="89"/>
      <c r="WIO154" s="89"/>
      <c r="WIP154" s="89"/>
      <c r="WIQ154" s="89"/>
      <c r="WIR154" s="89"/>
      <c r="WIS154" s="89"/>
      <c r="WIT154" s="89"/>
      <c r="WIU154" s="89"/>
      <c r="WIV154" s="89"/>
      <c r="WIW154" s="89"/>
      <c r="WIX154" s="89"/>
      <c r="WIY154" s="89"/>
      <c r="WIZ154" s="89"/>
      <c r="WJA154" s="89"/>
      <c r="WJB154" s="89"/>
      <c r="WJC154" s="89"/>
      <c r="WJD154" s="89"/>
      <c r="WJE154" s="89"/>
      <c r="WJF154" s="89"/>
      <c r="WJG154" s="89"/>
      <c r="WJH154" s="89"/>
      <c r="WJI154" s="89"/>
      <c r="WJJ154" s="89"/>
      <c r="WJK154" s="89"/>
      <c r="WJL154" s="89"/>
      <c r="WJM154" s="89"/>
      <c r="WJN154" s="89"/>
      <c r="WJO154" s="89"/>
      <c r="WJP154" s="89"/>
      <c r="WJQ154" s="89"/>
      <c r="WJR154" s="89"/>
      <c r="WJS154" s="89"/>
      <c r="WJT154" s="89"/>
      <c r="WJU154" s="89"/>
      <c r="WJV154" s="89"/>
      <c r="WJW154" s="89"/>
      <c r="WJX154" s="89"/>
      <c r="WJY154" s="89"/>
      <c r="WJZ154" s="89"/>
      <c r="WKA154" s="89"/>
      <c r="WKB154" s="89"/>
      <c r="WKC154" s="89"/>
      <c r="WKD154" s="89"/>
      <c r="WKE154" s="89"/>
      <c r="WKF154" s="89"/>
      <c r="WKG154" s="89"/>
      <c r="WKH154" s="89"/>
      <c r="WKI154" s="89"/>
      <c r="WKJ154" s="89"/>
      <c r="WKK154" s="89"/>
      <c r="WKL154" s="89"/>
      <c r="WKM154" s="89"/>
      <c r="WKN154" s="89"/>
      <c r="WKO154" s="89"/>
      <c r="WKP154" s="89"/>
      <c r="WKQ154" s="89"/>
      <c r="WKR154" s="89"/>
      <c r="WKS154" s="89"/>
      <c r="WKT154" s="89"/>
      <c r="WKU154" s="89"/>
      <c r="WKV154" s="89"/>
      <c r="WKW154" s="89"/>
      <c r="WKX154" s="89"/>
      <c r="WKY154" s="89"/>
      <c r="WKZ154" s="89"/>
      <c r="WLA154" s="89"/>
      <c r="WLB154" s="89"/>
      <c r="WLC154" s="89"/>
      <c r="WLD154" s="89"/>
      <c r="WLE154" s="89"/>
      <c r="WLF154" s="89"/>
      <c r="WLG154" s="89"/>
      <c r="WLH154" s="89"/>
      <c r="WLI154" s="89"/>
      <c r="WLJ154" s="89"/>
      <c r="WLK154" s="89"/>
      <c r="WLL154" s="89"/>
      <c r="WLM154" s="89"/>
      <c r="WLN154" s="89"/>
      <c r="WLO154" s="89"/>
      <c r="WLP154" s="89"/>
      <c r="WLQ154" s="89"/>
      <c r="WLR154" s="89"/>
      <c r="WLS154" s="89"/>
      <c r="WLT154" s="89"/>
      <c r="WLU154" s="89"/>
      <c r="WLV154" s="89"/>
      <c r="WLW154" s="89"/>
      <c r="WLX154" s="89"/>
      <c r="WLY154" s="89"/>
      <c r="WLZ154" s="89"/>
      <c r="WMA154" s="89"/>
      <c r="WMB154" s="89"/>
      <c r="WMC154" s="89"/>
      <c r="WMD154" s="89"/>
      <c r="WME154" s="89"/>
      <c r="WMF154" s="89"/>
      <c r="WMG154" s="89"/>
      <c r="WMH154" s="89"/>
      <c r="WMI154" s="89"/>
      <c r="WMJ154" s="89"/>
      <c r="WMK154" s="89"/>
      <c r="WML154" s="89"/>
      <c r="WMM154" s="89"/>
      <c r="WMN154" s="89"/>
      <c r="WMO154" s="89"/>
      <c r="WMP154" s="89"/>
      <c r="WMQ154" s="89"/>
      <c r="WMR154" s="89"/>
      <c r="WMS154" s="89"/>
      <c r="WMT154" s="89"/>
      <c r="WMU154" s="89"/>
      <c r="WMV154" s="89"/>
      <c r="WMW154" s="89"/>
      <c r="WMX154" s="89"/>
      <c r="WMY154" s="89"/>
      <c r="WMZ154" s="89"/>
      <c r="WNA154" s="89"/>
      <c r="WNB154" s="89"/>
      <c r="WNC154" s="89"/>
      <c r="WND154" s="89"/>
      <c r="WNE154" s="89"/>
      <c r="WNF154" s="89"/>
      <c r="WNG154" s="89"/>
      <c r="WNH154" s="89"/>
      <c r="WNI154" s="89"/>
      <c r="WNJ154" s="89"/>
      <c r="WNK154" s="89"/>
      <c r="WNL154" s="89"/>
      <c r="WNM154" s="89"/>
      <c r="WNN154" s="89"/>
      <c r="WNO154" s="89"/>
      <c r="WNP154" s="89"/>
      <c r="WNQ154" s="89"/>
      <c r="WNR154" s="89"/>
      <c r="WNS154" s="89"/>
      <c r="WNT154" s="89"/>
      <c r="WNU154" s="89"/>
      <c r="WNV154" s="89"/>
      <c r="WNW154" s="89"/>
      <c r="WNX154" s="89"/>
      <c r="WNY154" s="89"/>
      <c r="WNZ154" s="89"/>
      <c r="WOA154" s="89"/>
      <c r="WOB154" s="89"/>
      <c r="WOC154" s="89"/>
      <c r="WOD154" s="89"/>
      <c r="WOE154" s="89"/>
      <c r="WOF154" s="89"/>
      <c r="WOG154" s="89"/>
      <c r="WOH154" s="89"/>
      <c r="WOI154" s="89"/>
      <c r="WOJ154" s="89"/>
      <c r="WOK154" s="89"/>
      <c r="WOL154" s="89"/>
      <c r="WOM154" s="89"/>
      <c r="WON154" s="89"/>
      <c r="WOO154" s="89"/>
      <c r="WOP154" s="89"/>
      <c r="WOQ154" s="89"/>
      <c r="WOR154" s="89"/>
      <c r="WOS154" s="89"/>
      <c r="WOT154" s="89"/>
      <c r="WOU154" s="89"/>
      <c r="WOV154" s="89"/>
      <c r="WOW154" s="89"/>
      <c r="WOX154" s="89"/>
      <c r="WOY154" s="89"/>
      <c r="WOZ154" s="89"/>
      <c r="WPA154" s="89"/>
      <c r="WPB154" s="89"/>
      <c r="WPC154" s="89"/>
      <c r="WPD154" s="89"/>
      <c r="WPE154" s="89"/>
      <c r="WPF154" s="89"/>
      <c r="WPG154" s="89"/>
      <c r="WPH154" s="89"/>
      <c r="WPI154" s="89"/>
      <c r="WPJ154" s="89"/>
      <c r="WPK154" s="89"/>
      <c r="WPL154" s="89"/>
      <c r="WPM154" s="89"/>
      <c r="WPN154" s="89"/>
      <c r="WPO154" s="89"/>
      <c r="WPP154" s="89"/>
      <c r="WPQ154" s="89"/>
      <c r="WPR154" s="89"/>
      <c r="WPS154" s="89"/>
      <c r="WPT154" s="89"/>
      <c r="WPU154" s="89"/>
      <c r="WPV154" s="89"/>
      <c r="WPW154" s="89"/>
      <c r="WPX154" s="89"/>
      <c r="WPY154" s="89"/>
      <c r="WPZ154" s="89"/>
      <c r="WQA154" s="89"/>
      <c r="WQB154" s="89"/>
      <c r="WQC154" s="89"/>
      <c r="WQD154" s="89"/>
      <c r="WQE154" s="89"/>
      <c r="WQF154" s="89"/>
      <c r="WQG154" s="89"/>
      <c r="WQH154" s="89"/>
      <c r="WQI154" s="89"/>
      <c r="WQJ154" s="89"/>
      <c r="WQK154" s="89"/>
      <c r="WQL154" s="89"/>
      <c r="WQM154" s="89"/>
      <c r="WQN154" s="89"/>
      <c r="WQO154" s="89"/>
      <c r="WQP154" s="89"/>
      <c r="WQQ154" s="89"/>
      <c r="WQR154" s="89"/>
      <c r="WQS154" s="89"/>
      <c r="WQT154" s="89"/>
      <c r="WQU154" s="89"/>
      <c r="WQV154" s="89"/>
      <c r="WQW154" s="89"/>
      <c r="WQX154" s="89"/>
      <c r="WQY154" s="89"/>
      <c r="WQZ154" s="89"/>
      <c r="WRA154" s="89"/>
      <c r="WRB154" s="89"/>
      <c r="WRC154" s="89"/>
      <c r="WRD154" s="89"/>
      <c r="WRE154" s="89"/>
      <c r="WRF154" s="89"/>
      <c r="WRG154" s="89"/>
      <c r="WRH154" s="89"/>
      <c r="WRI154" s="89"/>
      <c r="WRJ154" s="89"/>
      <c r="WRK154" s="89"/>
      <c r="WRL154" s="89"/>
      <c r="WRM154" s="89"/>
      <c r="WRN154" s="89"/>
      <c r="WRO154" s="89"/>
      <c r="WRP154" s="89"/>
      <c r="WRQ154" s="89"/>
      <c r="WRR154" s="89"/>
      <c r="WRS154" s="89"/>
      <c r="WRT154" s="89"/>
      <c r="WRU154" s="89"/>
      <c r="WRV154" s="89"/>
      <c r="WRW154" s="89"/>
      <c r="WRX154" s="89"/>
      <c r="WRY154" s="89"/>
      <c r="WRZ154" s="89"/>
      <c r="WSA154" s="89"/>
      <c r="WSB154" s="89"/>
      <c r="WSC154" s="89"/>
      <c r="WSD154" s="89"/>
      <c r="WSE154" s="89"/>
      <c r="WSF154" s="89"/>
      <c r="WSG154" s="89"/>
      <c r="WSH154" s="89"/>
      <c r="WSI154" s="89"/>
      <c r="WSJ154" s="89"/>
      <c r="WSK154" s="89"/>
      <c r="WSL154" s="89"/>
      <c r="WSM154" s="89"/>
      <c r="WSN154" s="89"/>
      <c r="WSO154" s="89"/>
      <c r="WSP154" s="89"/>
      <c r="WSQ154" s="89"/>
      <c r="WSR154" s="89"/>
      <c r="WSS154" s="89"/>
      <c r="WST154" s="89"/>
      <c r="WSU154" s="89"/>
      <c r="WSV154" s="89"/>
      <c r="WSW154" s="89"/>
      <c r="WSX154" s="89"/>
      <c r="WSY154" s="89"/>
      <c r="WSZ154" s="89"/>
      <c r="WTA154" s="89"/>
      <c r="WTB154" s="89"/>
      <c r="WTC154" s="89"/>
      <c r="WTD154" s="89"/>
      <c r="WTE154" s="89"/>
      <c r="WTF154" s="89"/>
      <c r="WTG154" s="89"/>
      <c r="WTH154" s="89"/>
      <c r="WTI154" s="89"/>
      <c r="WTJ154" s="89"/>
      <c r="WTK154" s="89"/>
      <c r="WTL154" s="89"/>
      <c r="WTM154" s="89"/>
      <c r="WTN154" s="89"/>
      <c r="WTO154" s="89"/>
      <c r="WTP154" s="89"/>
      <c r="WTQ154" s="89"/>
      <c r="WTR154" s="89"/>
      <c r="WTS154" s="89"/>
      <c r="WTT154" s="89"/>
      <c r="WTU154" s="89"/>
      <c r="WTV154" s="89"/>
      <c r="WTW154" s="89"/>
      <c r="WTX154" s="89"/>
      <c r="WTY154" s="89"/>
      <c r="WTZ154" s="89"/>
      <c r="WUA154" s="89"/>
      <c r="WUB154" s="89"/>
      <c r="WUC154" s="89"/>
      <c r="WUD154" s="89"/>
      <c r="WUE154" s="89"/>
      <c r="WUF154" s="89"/>
      <c r="WUG154" s="89"/>
      <c r="WUH154" s="89"/>
      <c r="WUI154" s="89"/>
      <c r="WUJ154" s="89"/>
      <c r="WUK154" s="89"/>
      <c r="WUL154" s="89"/>
      <c r="WUM154" s="89"/>
      <c r="WUN154" s="89"/>
      <c r="WUO154" s="89"/>
      <c r="WUP154" s="89"/>
      <c r="WUQ154" s="89"/>
      <c r="WUR154" s="89"/>
      <c r="WUS154" s="89"/>
      <c r="WUT154" s="89"/>
      <c r="WUU154" s="89"/>
      <c r="WUV154" s="89"/>
      <c r="WUW154" s="89"/>
      <c r="WUX154" s="89"/>
      <c r="WUY154" s="89"/>
      <c r="WUZ154" s="89"/>
      <c r="WVA154" s="89"/>
      <c r="WVB154" s="89"/>
      <c r="WVC154" s="89"/>
      <c r="WVD154" s="89"/>
      <c r="WVE154" s="89"/>
      <c r="WVF154" s="89"/>
      <c r="WVG154" s="89"/>
      <c r="WVH154" s="89"/>
      <c r="WVI154" s="89"/>
      <c r="WVJ154" s="89"/>
      <c r="WVK154" s="89"/>
      <c r="WVL154" s="89"/>
      <c r="WVM154" s="89"/>
      <c r="WVN154" s="89"/>
      <c r="WVO154" s="89"/>
      <c r="WVP154" s="89"/>
      <c r="WVQ154" s="89"/>
      <c r="WVR154" s="89"/>
      <c r="WVS154" s="89"/>
      <c r="WVT154" s="89"/>
      <c r="WVU154" s="89"/>
      <c r="WVV154" s="89"/>
      <c r="WVW154" s="89"/>
      <c r="WVX154" s="89"/>
      <c r="WVY154" s="89"/>
      <c r="WVZ154" s="89"/>
      <c r="WWA154" s="89"/>
      <c r="WWB154" s="89"/>
      <c r="WWC154" s="89"/>
      <c r="WWD154" s="89"/>
      <c r="WWE154" s="89"/>
      <c r="WWF154" s="89"/>
      <c r="WWG154" s="89"/>
      <c r="WWH154" s="89"/>
      <c r="WWI154" s="89"/>
      <c r="WWJ154" s="89"/>
      <c r="WWK154" s="89"/>
      <c r="WWL154" s="89"/>
      <c r="WWM154" s="89"/>
      <c r="WWN154" s="89"/>
      <c r="WWO154" s="89"/>
      <c r="WWP154" s="89"/>
      <c r="WWQ154" s="89"/>
      <c r="WWR154" s="89"/>
      <c r="WWS154" s="89"/>
      <c r="WWT154" s="89"/>
      <c r="WWU154" s="89"/>
      <c r="WWV154" s="89"/>
      <c r="WWW154" s="89"/>
      <c r="WWX154" s="89"/>
      <c r="WWY154" s="89"/>
      <c r="WWZ154" s="89"/>
      <c r="WXA154" s="89"/>
      <c r="WXB154" s="89"/>
      <c r="WXC154" s="89"/>
      <c r="WXD154" s="89"/>
      <c r="WXE154" s="89"/>
      <c r="WXF154" s="89"/>
      <c r="WXG154" s="89"/>
      <c r="WXH154" s="89"/>
      <c r="WXI154" s="89"/>
      <c r="WXJ154" s="89"/>
      <c r="WXK154" s="89"/>
      <c r="WXL154" s="89"/>
      <c r="WXM154" s="89"/>
      <c r="WXN154" s="89"/>
      <c r="WXO154" s="89"/>
      <c r="WXP154" s="89"/>
      <c r="WXQ154" s="89"/>
      <c r="WXR154" s="89"/>
      <c r="WXS154" s="89"/>
      <c r="WXT154" s="89"/>
      <c r="WXU154" s="89"/>
      <c r="WXV154" s="89"/>
      <c r="WXW154" s="89"/>
      <c r="WXX154" s="89"/>
      <c r="WXY154" s="89"/>
      <c r="WXZ154" s="89"/>
      <c r="WYA154" s="89"/>
      <c r="WYB154" s="89"/>
      <c r="WYC154" s="89"/>
      <c r="WYD154" s="89"/>
      <c r="WYE154" s="89"/>
      <c r="WYF154" s="89"/>
      <c r="WYG154" s="89"/>
      <c r="WYH154" s="89"/>
      <c r="WYI154" s="89"/>
      <c r="WYJ154" s="89"/>
      <c r="WYK154" s="89"/>
      <c r="WYL154" s="89"/>
      <c r="WYM154" s="89"/>
      <c r="WYN154" s="89"/>
      <c r="WYO154" s="89"/>
      <c r="WYP154" s="89"/>
      <c r="WYQ154" s="89"/>
      <c r="WYR154" s="89"/>
      <c r="WYS154" s="89"/>
      <c r="WYT154" s="89"/>
      <c r="WYU154" s="89"/>
      <c r="WYV154" s="89"/>
      <c r="WYW154" s="89"/>
      <c r="WYX154" s="89"/>
      <c r="WYY154" s="89"/>
      <c r="WYZ154" s="89"/>
      <c r="WZA154" s="89"/>
      <c r="WZB154" s="89"/>
      <c r="WZC154" s="89"/>
      <c r="WZD154" s="89"/>
      <c r="WZE154" s="89"/>
      <c r="WZF154" s="89"/>
      <c r="WZG154" s="89"/>
      <c r="WZH154" s="89"/>
      <c r="WZI154" s="89"/>
      <c r="WZJ154" s="89"/>
      <c r="WZK154" s="89"/>
      <c r="WZL154" s="89"/>
      <c r="WZM154" s="89"/>
      <c r="WZN154" s="89"/>
      <c r="WZO154" s="89"/>
      <c r="WZP154" s="89"/>
      <c r="WZQ154" s="89"/>
      <c r="WZR154" s="89"/>
      <c r="WZS154" s="89"/>
      <c r="WZT154" s="89"/>
      <c r="WZU154" s="89"/>
      <c r="WZV154" s="89"/>
      <c r="WZW154" s="89"/>
      <c r="WZX154" s="89"/>
      <c r="WZY154" s="89"/>
      <c r="WZZ154" s="89"/>
      <c r="XAA154" s="89"/>
      <c r="XAB154" s="89"/>
      <c r="XAC154" s="89"/>
      <c r="XAD154" s="89"/>
      <c r="XAE154" s="89"/>
      <c r="XAF154" s="89"/>
      <c r="XAG154" s="89"/>
      <c r="XAH154" s="89"/>
      <c r="XAI154" s="89"/>
      <c r="XAJ154" s="89"/>
      <c r="XAK154" s="89"/>
      <c r="XAL154" s="89"/>
      <c r="XAM154" s="89"/>
      <c r="XAN154" s="89"/>
      <c r="XAO154" s="89"/>
      <c r="XAP154" s="89"/>
      <c r="XAQ154" s="89"/>
      <c r="XAR154" s="89"/>
      <c r="XAS154" s="89"/>
      <c r="XAT154" s="89"/>
      <c r="XAU154" s="89"/>
      <c r="XAV154" s="89"/>
      <c r="XAW154" s="89"/>
      <c r="XAX154" s="89"/>
      <c r="XAY154" s="89"/>
      <c r="XAZ154" s="89"/>
      <c r="XBA154" s="89"/>
      <c r="XBB154" s="89"/>
      <c r="XBC154" s="89"/>
      <c r="XBD154" s="89"/>
      <c r="XBE154" s="89"/>
      <c r="XBF154" s="89"/>
      <c r="XBG154" s="89"/>
      <c r="XBH154" s="89"/>
      <c r="XBI154" s="89"/>
      <c r="XBJ154" s="89"/>
      <c r="XBK154" s="89"/>
      <c r="XBL154" s="89"/>
      <c r="XBM154" s="89"/>
      <c r="XBN154" s="89"/>
      <c r="XBO154" s="89"/>
      <c r="XBP154" s="89"/>
      <c r="XBQ154" s="89"/>
      <c r="XBR154" s="89"/>
      <c r="XBS154" s="89"/>
      <c r="XBT154" s="89"/>
      <c r="XBU154" s="89"/>
      <c r="XBV154" s="89"/>
      <c r="XBW154" s="89"/>
      <c r="XBX154" s="89"/>
      <c r="XBY154" s="89"/>
      <c r="XBZ154" s="89"/>
      <c r="XCA154" s="89"/>
      <c r="XCB154" s="89"/>
      <c r="XCC154" s="89"/>
      <c r="XCD154" s="89"/>
      <c r="XCE154" s="89"/>
      <c r="XCF154" s="89"/>
      <c r="XCG154" s="89"/>
      <c r="XCH154" s="89"/>
      <c r="XCI154" s="89"/>
      <c r="XCJ154" s="89"/>
      <c r="XCK154" s="89"/>
      <c r="XCL154" s="89"/>
      <c r="XCM154" s="89"/>
      <c r="XCN154" s="89"/>
      <c r="XCO154" s="89"/>
      <c r="XCP154" s="89"/>
      <c r="XCQ154" s="89"/>
      <c r="XCR154" s="89"/>
      <c r="XCS154" s="89"/>
      <c r="XCT154" s="89"/>
      <c r="XCU154" s="89"/>
      <c r="XCV154" s="89"/>
      <c r="XCW154" s="89"/>
      <c r="XCX154" s="89"/>
      <c r="XCY154" s="89"/>
      <c r="XCZ154" s="89"/>
      <c r="XDA154" s="89"/>
      <c r="XDB154" s="89"/>
      <c r="XDC154" s="89"/>
      <c r="XDD154" s="89"/>
      <c r="XDE154" s="89"/>
      <c r="XDF154" s="89"/>
      <c r="XDG154" s="89"/>
      <c r="XDH154" s="89"/>
      <c r="XDI154" s="89"/>
      <c r="XDJ154" s="89"/>
      <c r="XDK154" s="89"/>
      <c r="XDL154" s="89"/>
      <c r="XDM154" s="89"/>
      <c r="XDN154" s="89"/>
      <c r="XDO154" s="89"/>
      <c r="XDP154" s="89"/>
      <c r="XDQ154" s="89"/>
      <c r="XDR154" s="89"/>
      <c r="XDS154" s="89"/>
      <c r="XDT154" s="89"/>
      <c r="XDU154" s="89"/>
      <c r="XDV154" s="89"/>
      <c r="XDW154" s="89"/>
      <c r="XDX154" s="89"/>
      <c r="XDY154" s="89"/>
      <c r="XDZ154" s="89"/>
      <c r="XEA154" s="89"/>
      <c r="XEB154" s="89"/>
      <c r="XEC154" s="89"/>
      <c r="XED154" s="89"/>
      <c r="XEE154" s="89"/>
      <c r="XEF154" s="89"/>
      <c r="XEG154" s="89"/>
      <c r="XEH154" s="89"/>
      <c r="XEI154" s="89"/>
      <c r="XEJ154" s="89"/>
      <c r="XEK154" s="89"/>
      <c r="XEL154" s="89"/>
      <c r="XEM154" s="89"/>
      <c r="XEN154" s="89"/>
      <c r="XEO154" s="89"/>
      <c r="XEP154" s="89"/>
      <c r="XEQ154" s="89"/>
      <c r="XER154" s="89"/>
      <c r="XES154" s="89"/>
      <c r="XET154" s="89"/>
      <c r="XEU154" s="89"/>
      <c r="XEV154" s="89"/>
      <c r="XEW154" s="89"/>
      <c r="XEX154" s="89"/>
      <c r="XEY154" s="89"/>
    </row>
    <row r="155" spans="1:16379" x14ac:dyDescent="0.25">
      <c r="A155" s="916" t="s">
        <v>159</v>
      </c>
      <c r="B155" s="917" t="s">
        <v>368</v>
      </c>
      <c r="C155" s="918"/>
      <c r="D155" s="534">
        <v>3</v>
      </c>
      <c r="E155" s="534"/>
      <c r="F155" s="534"/>
      <c r="G155" s="919">
        <v>6</v>
      </c>
      <c r="H155" s="534">
        <v>180</v>
      </c>
      <c r="I155" s="1088">
        <v>60</v>
      </c>
      <c r="J155" s="534">
        <v>30</v>
      </c>
      <c r="K155" s="534"/>
      <c r="L155" s="534">
        <v>30</v>
      </c>
      <c r="M155" s="920">
        <v>120</v>
      </c>
      <c r="N155" s="542"/>
      <c r="O155" s="542"/>
      <c r="P155" s="542"/>
      <c r="Q155" s="1099">
        <v>4</v>
      </c>
      <c r="R155" s="542"/>
      <c r="S155" s="542"/>
      <c r="T155" s="542"/>
      <c r="U155" s="542"/>
      <c r="V155" s="542"/>
      <c r="W155" s="542"/>
      <c r="X155" s="542"/>
      <c r="Y155" s="89" t="s">
        <v>380</v>
      </c>
      <c r="Z155" s="89"/>
      <c r="AA155" s="89"/>
      <c r="AB155" s="488" t="b">
        <v>1</v>
      </c>
      <c r="AC155" s="488" t="b">
        <v>1</v>
      </c>
      <c r="AD155" s="488"/>
      <c r="AE155" s="488" t="b">
        <v>0</v>
      </c>
      <c r="AF155" s="488" t="b">
        <v>1</v>
      </c>
      <c r="AG155" s="488"/>
      <c r="AH155" s="488" t="b">
        <v>1</v>
      </c>
      <c r="AI155" s="488" t="b">
        <v>1</v>
      </c>
      <c r="AJ155" s="488"/>
      <c r="AK155" s="488" t="b">
        <v>1</v>
      </c>
      <c r="AL155" s="488" t="b">
        <v>1</v>
      </c>
      <c r="AM155" s="89"/>
      <c r="AN155" s="89"/>
      <c r="AO155" s="89"/>
      <c r="AP155" s="89"/>
      <c r="AQ155" s="89"/>
      <c r="AR155" s="89"/>
      <c r="AS155" s="89"/>
      <c r="AT155" s="89"/>
      <c r="AU155" s="89"/>
      <c r="AV155" s="89"/>
      <c r="AW155" s="89"/>
      <c r="AX155" s="89"/>
      <c r="AY155" s="89"/>
      <c r="AZ155" s="89"/>
      <c r="BA155" s="89"/>
      <c r="BB155" s="89"/>
      <c r="BC155" s="89"/>
      <c r="BD155" s="89"/>
      <c r="BE155" s="89"/>
      <c r="BF155" s="89"/>
      <c r="BG155" s="89"/>
      <c r="BH155" s="89"/>
      <c r="BI155" s="89"/>
      <c r="BJ155" s="89"/>
      <c r="BK155" s="89"/>
      <c r="BL155" s="89"/>
      <c r="BM155" s="89"/>
      <c r="BN155" s="89"/>
      <c r="BO155" s="89"/>
      <c r="BP155" s="89"/>
      <c r="BQ155" s="89"/>
      <c r="BR155" s="89"/>
      <c r="BS155" s="89"/>
      <c r="BT155" s="89"/>
      <c r="BU155" s="89"/>
      <c r="BV155" s="89"/>
      <c r="BW155" s="89"/>
      <c r="BX155" s="89"/>
      <c r="BY155" s="89"/>
      <c r="BZ155" s="89"/>
      <c r="CA155" s="89"/>
      <c r="CB155" s="89"/>
      <c r="CC155" s="89"/>
      <c r="CD155" s="89"/>
      <c r="CE155" s="89"/>
      <c r="CF155" s="89"/>
      <c r="CG155" s="89"/>
      <c r="CH155" s="89"/>
      <c r="CI155" s="89"/>
      <c r="CJ155" s="89"/>
      <c r="CK155" s="89"/>
      <c r="CL155" s="89"/>
      <c r="CM155" s="89"/>
      <c r="CN155" s="89"/>
      <c r="CO155" s="89"/>
      <c r="CP155" s="89"/>
      <c r="CQ155" s="89"/>
      <c r="CR155" s="89"/>
      <c r="CS155" s="89"/>
      <c r="CT155" s="89"/>
      <c r="CU155" s="89"/>
      <c r="CV155" s="89"/>
      <c r="CW155" s="89"/>
      <c r="CX155" s="89"/>
      <c r="CY155" s="89"/>
      <c r="CZ155" s="89"/>
      <c r="DA155" s="89"/>
      <c r="DB155" s="89"/>
      <c r="DC155" s="89"/>
      <c r="DD155" s="89"/>
      <c r="DE155" s="89"/>
      <c r="DF155" s="89"/>
      <c r="DG155" s="89"/>
      <c r="DH155" s="89"/>
      <c r="DI155" s="89"/>
      <c r="DJ155" s="89"/>
      <c r="DK155" s="89"/>
      <c r="DL155" s="89"/>
      <c r="DM155" s="89"/>
      <c r="DN155" s="89"/>
      <c r="DO155" s="89"/>
      <c r="DP155" s="89"/>
      <c r="DQ155" s="89"/>
      <c r="DR155" s="89"/>
      <c r="DS155" s="89"/>
      <c r="DT155" s="89"/>
      <c r="DU155" s="89"/>
      <c r="DV155" s="89"/>
      <c r="DW155" s="89"/>
      <c r="DX155" s="89"/>
      <c r="DY155" s="89"/>
      <c r="DZ155" s="89"/>
      <c r="EA155" s="89"/>
      <c r="EB155" s="89"/>
      <c r="EC155" s="89"/>
      <c r="ED155" s="89"/>
      <c r="EE155" s="89"/>
      <c r="EF155" s="89"/>
      <c r="EG155" s="89"/>
      <c r="EH155" s="89"/>
      <c r="EI155" s="89"/>
      <c r="EJ155" s="89"/>
      <c r="EK155" s="89"/>
      <c r="EL155" s="89"/>
      <c r="EM155" s="89"/>
      <c r="EN155" s="89"/>
      <c r="EO155" s="89"/>
      <c r="EP155" s="89"/>
      <c r="EQ155" s="89"/>
      <c r="ER155" s="89"/>
      <c r="ES155" s="89"/>
      <c r="ET155" s="89"/>
      <c r="EU155" s="89"/>
      <c r="EV155" s="89"/>
      <c r="EW155" s="89"/>
      <c r="EX155" s="89"/>
      <c r="EY155" s="89"/>
      <c r="EZ155" s="89"/>
      <c r="FA155" s="89"/>
      <c r="FB155" s="89"/>
      <c r="FC155" s="89"/>
      <c r="FD155" s="89"/>
      <c r="FE155" s="89"/>
      <c r="FF155" s="89"/>
      <c r="FG155" s="89"/>
      <c r="FH155" s="89"/>
      <c r="FI155" s="89"/>
      <c r="FJ155" s="89"/>
      <c r="FK155" s="89"/>
      <c r="FL155" s="89"/>
      <c r="FM155" s="89"/>
      <c r="FN155" s="89"/>
      <c r="FO155" s="89"/>
      <c r="FP155" s="89"/>
      <c r="FQ155" s="89"/>
      <c r="FR155" s="89"/>
      <c r="FS155" s="89"/>
      <c r="FT155" s="89"/>
      <c r="FU155" s="89"/>
      <c r="FV155" s="89"/>
      <c r="FW155" s="89"/>
      <c r="FX155" s="89"/>
      <c r="FY155" s="89"/>
      <c r="FZ155" s="89"/>
      <c r="GA155" s="89"/>
      <c r="GB155" s="89"/>
      <c r="GC155" s="89"/>
      <c r="GD155" s="89"/>
      <c r="GE155" s="89"/>
      <c r="GF155" s="89"/>
      <c r="GG155" s="89"/>
      <c r="GH155" s="89"/>
      <c r="GI155" s="89"/>
      <c r="GJ155" s="89"/>
      <c r="GK155" s="89"/>
      <c r="GL155" s="89"/>
      <c r="GM155" s="89"/>
      <c r="GN155" s="89"/>
      <c r="GO155" s="89"/>
      <c r="GP155" s="89"/>
      <c r="GQ155" s="89"/>
      <c r="GR155" s="89"/>
      <c r="GS155" s="89"/>
      <c r="GT155" s="89"/>
      <c r="GU155" s="89"/>
      <c r="GV155" s="89"/>
      <c r="GW155" s="89"/>
      <c r="GX155" s="89"/>
      <c r="GY155" s="89"/>
      <c r="GZ155" s="89"/>
      <c r="HA155" s="89"/>
      <c r="HB155" s="89"/>
      <c r="HC155" s="89"/>
      <c r="HD155" s="89"/>
      <c r="HE155" s="89"/>
      <c r="HF155" s="89"/>
      <c r="HG155" s="89"/>
      <c r="HH155" s="89"/>
      <c r="HI155" s="89"/>
      <c r="HJ155" s="89"/>
      <c r="HK155" s="89"/>
      <c r="HL155" s="89"/>
      <c r="HM155" s="89"/>
      <c r="HN155" s="89"/>
      <c r="HO155" s="89"/>
      <c r="HP155" s="89"/>
      <c r="HQ155" s="89"/>
      <c r="HR155" s="89"/>
      <c r="HS155" s="89"/>
      <c r="HT155" s="89"/>
      <c r="HU155" s="89"/>
      <c r="HV155" s="89"/>
      <c r="HW155" s="89"/>
      <c r="HX155" s="89"/>
      <c r="HY155" s="89"/>
      <c r="HZ155" s="89"/>
      <c r="IA155" s="89"/>
      <c r="IB155" s="89"/>
      <c r="IC155" s="89"/>
      <c r="ID155" s="89"/>
      <c r="IE155" s="89"/>
      <c r="IF155" s="89"/>
      <c r="IG155" s="89"/>
      <c r="IH155" s="89"/>
      <c r="II155" s="89"/>
      <c r="IJ155" s="89"/>
      <c r="IK155" s="89"/>
      <c r="IL155" s="89"/>
      <c r="IM155" s="89"/>
      <c r="IN155" s="89"/>
      <c r="IO155" s="89"/>
      <c r="IP155" s="89"/>
      <c r="IQ155" s="89"/>
      <c r="IR155" s="89"/>
      <c r="IS155" s="89"/>
      <c r="IT155" s="89"/>
      <c r="IU155" s="89"/>
      <c r="IV155" s="89"/>
      <c r="IW155" s="89"/>
      <c r="IX155" s="89"/>
      <c r="IY155" s="89"/>
      <c r="IZ155" s="89"/>
      <c r="JA155" s="89"/>
      <c r="JB155" s="89"/>
      <c r="JC155" s="89"/>
      <c r="JD155" s="89"/>
      <c r="JE155" s="89"/>
      <c r="JF155" s="89"/>
      <c r="JG155" s="89"/>
      <c r="JH155" s="89"/>
      <c r="JI155" s="89"/>
      <c r="JJ155" s="89"/>
      <c r="JK155" s="89"/>
      <c r="JL155" s="89"/>
      <c r="JM155" s="89"/>
      <c r="JN155" s="89"/>
      <c r="JO155" s="89"/>
      <c r="JP155" s="89"/>
      <c r="JQ155" s="89"/>
      <c r="JR155" s="89"/>
      <c r="JS155" s="89"/>
      <c r="JT155" s="89"/>
      <c r="JU155" s="89"/>
      <c r="JV155" s="89"/>
      <c r="JW155" s="89"/>
      <c r="JX155" s="89"/>
      <c r="JY155" s="89"/>
      <c r="JZ155" s="89"/>
      <c r="KA155" s="89"/>
      <c r="KB155" s="89"/>
      <c r="KC155" s="89"/>
      <c r="KD155" s="89"/>
      <c r="KE155" s="89"/>
      <c r="KF155" s="89"/>
      <c r="KG155" s="89"/>
      <c r="KH155" s="89"/>
      <c r="KI155" s="89"/>
      <c r="KJ155" s="89"/>
      <c r="KK155" s="89"/>
      <c r="KL155" s="89"/>
      <c r="KM155" s="89"/>
      <c r="KN155" s="89"/>
      <c r="KO155" s="89"/>
      <c r="KP155" s="89"/>
      <c r="KQ155" s="89"/>
      <c r="KR155" s="89"/>
      <c r="KS155" s="89"/>
      <c r="KT155" s="89"/>
      <c r="KU155" s="89"/>
      <c r="KV155" s="89"/>
      <c r="KW155" s="89"/>
      <c r="KX155" s="89"/>
      <c r="KY155" s="89"/>
      <c r="KZ155" s="89"/>
      <c r="LA155" s="89"/>
      <c r="LB155" s="89"/>
      <c r="LC155" s="89"/>
      <c r="LD155" s="89"/>
      <c r="LE155" s="89"/>
      <c r="LF155" s="89"/>
      <c r="LG155" s="89"/>
      <c r="LH155" s="89"/>
      <c r="LI155" s="89"/>
      <c r="LJ155" s="89"/>
      <c r="LK155" s="89"/>
      <c r="LL155" s="89"/>
      <c r="LM155" s="89"/>
      <c r="LN155" s="89"/>
      <c r="LO155" s="89"/>
      <c r="LP155" s="89"/>
      <c r="LQ155" s="89"/>
      <c r="LR155" s="89"/>
      <c r="LS155" s="89"/>
      <c r="LT155" s="89"/>
      <c r="LU155" s="89"/>
      <c r="LV155" s="89"/>
      <c r="LW155" s="89"/>
      <c r="LX155" s="89"/>
      <c r="LY155" s="89"/>
      <c r="LZ155" s="89"/>
      <c r="MA155" s="89"/>
      <c r="MB155" s="89"/>
      <c r="MC155" s="89"/>
      <c r="MD155" s="89"/>
      <c r="ME155" s="89"/>
      <c r="MF155" s="89"/>
      <c r="MG155" s="89"/>
      <c r="MH155" s="89"/>
      <c r="MI155" s="89"/>
      <c r="MJ155" s="89"/>
      <c r="MK155" s="89"/>
      <c r="ML155" s="89"/>
      <c r="MM155" s="89"/>
      <c r="MN155" s="89"/>
      <c r="MO155" s="89"/>
      <c r="MP155" s="89"/>
      <c r="MQ155" s="89"/>
      <c r="MR155" s="89"/>
      <c r="MS155" s="89"/>
      <c r="MT155" s="89"/>
      <c r="MU155" s="89"/>
      <c r="MV155" s="89"/>
      <c r="MW155" s="89"/>
      <c r="MX155" s="89"/>
      <c r="MY155" s="89"/>
      <c r="MZ155" s="89"/>
      <c r="NA155" s="89"/>
      <c r="NB155" s="89"/>
      <c r="NC155" s="89"/>
      <c r="ND155" s="89"/>
      <c r="NE155" s="89"/>
      <c r="NF155" s="89"/>
      <c r="NG155" s="89"/>
      <c r="NH155" s="89"/>
      <c r="NI155" s="89"/>
      <c r="NJ155" s="89"/>
      <c r="NK155" s="89"/>
      <c r="NL155" s="89"/>
      <c r="NM155" s="89"/>
      <c r="NN155" s="89"/>
      <c r="NO155" s="89"/>
      <c r="NP155" s="89"/>
      <c r="NQ155" s="89"/>
      <c r="NR155" s="89"/>
      <c r="NS155" s="89"/>
      <c r="NT155" s="89"/>
      <c r="NU155" s="89"/>
      <c r="NV155" s="89"/>
      <c r="NW155" s="89"/>
      <c r="NX155" s="89"/>
      <c r="NY155" s="89"/>
      <c r="NZ155" s="89"/>
      <c r="OA155" s="89"/>
      <c r="OB155" s="89"/>
      <c r="OC155" s="89"/>
      <c r="OD155" s="89"/>
      <c r="OE155" s="89"/>
      <c r="OF155" s="89"/>
      <c r="OG155" s="89"/>
      <c r="OH155" s="89"/>
      <c r="OI155" s="89"/>
      <c r="OJ155" s="89"/>
      <c r="OK155" s="89"/>
      <c r="OL155" s="89"/>
      <c r="OM155" s="89"/>
      <c r="ON155" s="89"/>
      <c r="OO155" s="89"/>
      <c r="OP155" s="89"/>
      <c r="OQ155" s="89"/>
      <c r="OR155" s="89"/>
      <c r="OS155" s="89"/>
      <c r="OT155" s="89"/>
      <c r="OU155" s="89"/>
      <c r="OV155" s="89"/>
      <c r="OW155" s="89"/>
      <c r="OX155" s="89"/>
      <c r="OY155" s="89"/>
      <c r="OZ155" s="89"/>
      <c r="PA155" s="89"/>
      <c r="PB155" s="89"/>
      <c r="PC155" s="89"/>
      <c r="PD155" s="89"/>
      <c r="PE155" s="89"/>
      <c r="PF155" s="89"/>
      <c r="PG155" s="89"/>
      <c r="PH155" s="89"/>
      <c r="PI155" s="89"/>
      <c r="PJ155" s="89"/>
      <c r="PK155" s="89"/>
      <c r="PL155" s="89"/>
      <c r="PM155" s="89"/>
      <c r="PN155" s="89"/>
      <c r="PO155" s="89"/>
      <c r="PP155" s="89"/>
      <c r="PQ155" s="89"/>
      <c r="PR155" s="89"/>
      <c r="PS155" s="89"/>
      <c r="PT155" s="89"/>
      <c r="PU155" s="89"/>
      <c r="PV155" s="89"/>
      <c r="PW155" s="89"/>
      <c r="PX155" s="89"/>
      <c r="PY155" s="89"/>
      <c r="PZ155" s="89"/>
      <c r="QA155" s="89"/>
      <c r="QB155" s="89"/>
      <c r="QC155" s="89"/>
      <c r="QD155" s="89"/>
      <c r="QE155" s="89"/>
      <c r="QF155" s="89"/>
      <c r="QG155" s="89"/>
      <c r="QH155" s="89"/>
      <c r="QI155" s="89"/>
      <c r="QJ155" s="89"/>
      <c r="QK155" s="89"/>
      <c r="QL155" s="89"/>
      <c r="QM155" s="89"/>
      <c r="QN155" s="89"/>
      <c r="QO155" s="89"/>
      <c r="QP155" s="89"/>
      <c r="QQ155" s="89"/>
      <c r="QR155" s="89"/>
      <c r="QS155" s="89"/>
      <c r="QT155" s="89"/>
      <c r="QU155" s="89"/>
      <c r="QV155" s="89"/>
      <c r="QW155" s="89"/>
      <c r="QX155" s="89"/>
      <c r="QY155" s="89"/>
      <c r="QZ155" s="89"/>
      <c r="RA155" s="89"/>
      <c r="RB155" s="89"/>
      <c r="RC155" s="89"/>
      <c r="RD155" s="89"/>
      <c r="RE155" s="89"/>
      <c r="RF155" s="89"/>
      <c r="RG155" s="89"/>
      <c r="RH155" s="89"/>
      <c r="RI155" s="89"/>
      <c r="RJ155" s="89"/>
      <c r="RK155" s="89"/>
      <c r="RL155" s="89"/>
      <c r="RM155" s="89"/>
      <c r="RN155" s="89"/>
      <c r="RO155" s="89"/>
      <c r="RP155" s="89"/>
      <c r="RQ155" s="89"/>
      <c r="RR155" s="89"/>
      <c r="RS155" s="89"/>
      <c r="RT155" s="89"/>
      <c r="RU155" s="89"/>
      <c r="RV155" s="89"/>
      <c r="RW155" s="89"/>
      <c r="RX155" s="89"/>
      <c r="RY155" s="89"/>
      <c r="RZ155" s="89"/>
      <c r="SA155" s="89"/>
      <c r="SB155" s="89"/>
      <c r="SC155" s="89"/>
      <c r="SD155" s="89"/>
      <c r="SE155" s="89"/>
      <c r="SF155" s="89"/>
      <c r="SG155" s="89"/>
      <c r="SH155" s="89"/>
      <c r="SI155" s="89"/>
      <c r="SJ155" s="89"/>
      <c r="SK155" s="89"/>
      <c r="SL155" s="89"/>
      <c r="SM155" s="89"/>
      <c r="SN155" s="89"/>
      <c r="SO155" s="89"/>
      <c r="SP155" s="89"/>
      <c r="SQ155" s="89"/>
      <c r="SR155" s="89"/>
      <c r="SS155" s="89"/>
      <c r="ST155" s="89"/>
      <c r="SU155" s="89"/>
      <c r="SV155" s="89"/>
      <c r="SW155" s="89"/>
      <c r="SX155" s="89"/>
      <c r="SY155" s="89"/>
      <c r="SZ155" s="89"/>
      <c r="TA155" s="89"/>
      <c r="TB155" s="89"/>
      <c r="TC155" s="89"/>
      <c r="TD155" s="89"/>
      <c r="TE155" s="89"/>
      <c r="TF155" s="89"/>
      <c r="TG155" s="89"/>
      <c r="TH155" s="89"/>
      <c r="TI155" s="89"/>
      <c r="TJ155" s="89"/>
      <c r="TK155" s="89"/>
      <c r="TL155" s="89"/>
      <c r="TM155" s="89"/>
      <c r="TN155" s="89"/>
      <c r="TO155" s="89"/>
      <c r="TP155" s="89"/>
      <c r="TQ155" s="89"/>
      <c r="TR155" s="89"/>
      <c r="TS155" s="89"/>
      <c r="TT155" s="89"/>
      <c r="TU155" s="89"/>
      <c r="TV155" s="89"/>
      <c r="TW155" s="89"/>
      <c r="TX155" s="89"/>
      <c r="TY155" s="89"/>
      <c r="TZ155" s="89"/>
      <c r="UA155" s="89"/>
      <c r="UB155" s="89"/>
      <c r="UC155" s="89"/>
      <c r="UD155" s="89"/>
      <c r="UE155" s="89"/>
      <c r="UF155" s="89"/>
      <c r="UG155" s="89"/>
      <c r="UH155" s="89"/>
      <c r="UI155" s="89"/>
      <c r="UJ155" s="89"/>
      <c r="UK155" s="89"/>
      <c r="UL155" s="89"/>
      <c r="UM155" s="89"/>
      <c r="UN155" s="89"/>
      <c r="UO155" s="89"/>
      <c r="UP155" s="89"/>
      <c r="UQ155" s="89"/>
      <c r="UR155" s="89"/>
      <c r="US155" s="89"/>
      <c r="UT155" s="89"/>
      <c r="UU155" s="89"/>
      <c r="UV155" s="89"/>
      <c r="UW155" s="89"/>
      <c r="UX155" s="89"/>
      <c r="UY155" s="89"/>
      <c r="UZ155" s="89"/>
      <c r="VA155" s="89"/>
      <c r="VB155" s="89"/>
      <c r="VC155" s="89"/>
      <c r="VD155" s="89"/>
      <c r="VE155" s="89"/>
      <c r="VF155" s="89"/>
      <c r="VG155" s="89"/>
      <c r="VH155" s="89"/>
      <c r="VI155" s="89"/>
      <c r="VJ155" s="89"/>
      <c r="VK155" s="89"/>
      <c r="VL155" s="89"/>
      <c r="VM155" s="89"/>
      <c r="VN155" s="89"/>
      <c r="VO155" s="89"/>
      <c r="VP155" s="89"/>
      <c r="VQ155" s="89"/>
      <c r="VR155" s="89"/>
      <c r="VS155" s="89"/>
      <c r="VT155" s="89"/>
      <c r="VU155" s="89"/>
      <c r="VV155" s="89"/>
      <c r="VW155" s="89"/>
      <c r="VX155" s="89"/>
      <c r="VY155" s="89"/>
      <c r="VZ155" s="89"/>
      <c r="WA155" s="89"/>
      <c r="WB155" s="89"/>
      <c r="WC155" s="89"/>
      <c r="WD155" s="89"/>
      <c r="WE155" s="89"/>
      <c r="WF155" s="89"/>
      <c r="WG155" s="89"/>
      <c r="WH155" s="89"/>
      <c r="WI155" s="89"/>
      <c r="WJ155" s="89"/>
      <c r="WK155" s="89"/>
      <c r="WL155" s="89"/>
      <c r="WM155" s="89"/>
      <c r="WN155" s="89"/>
      <c r="WO155" s="89"/>
      <c r="WP155" s="89"/>
      <c r="WQ155" s="89"/>
      <c r="WR155" s="89"/>
      <c r="WS155" s="89"/>
      <c r="WT155" s="89"/>
      <c r="WU155" s="89"/>
      <c r="WV155" s="89"/>
      <c r="WW155" s="89"/>
      <c r="WX155" s="89"/>
      <c r="WY155" s="89"/>
      <c r="WZ155" s="89"/>
      <c r="XA155" s="89"/>
      <c r="XB155" s="89"/>
      <c r="XC155" s="89"/>
      <c r="XD155" s="89"/>
      <c r="XE155" s="89"/>
      <c r="XF155" s="89"/>
      <c r="XG155" s="89"/>
      <c r="XH155" s="89"/>
      <c r="XI155" s="89"/>
      <c r="XJ155" s="89"/>
      <c r="XK155" s="89"/>
      <c r="XL155" s="89"/>
      <c r="XM155" s="89"/>
      <c r="XN155" s="89"/>
      <c r="XO155" s="89"/>
      <c r="XP155" s="89"/>
      <c r="XQ155" s="89"/>
      <c r="XR155" s="89"/>
      <c r="XS155" s="89"/>
      <c r="XT155" s="89"/>
      <c r="XU155" s="89"/>
      <c r="XV155" s="89"/>
      <c r="XW155" s="89"/>
      <c r="XX155" s="89"/>
      <c r="XY155" s="89"/>
      <c r="XZ155" s="89"/>
      <c r="YA155" s="89"/>
      <c r="YB155" s="89"/>
      <c r="YC155" s="89"/>
      <c r="YD155" s="89"/>
      <c r="YE155" s="89"/>
      <c r="YF155" s="89"/>
      <c r="YG155" s="89"/>
      <c r="YH155" s="89"/>
      <c r="YI155" s="89"/>
      <c r="YJ155" s="89"/>
      <c r="YK155" s="89"/>
      <c r="YL155" s="89"/>
      <c r="YM155" s="89"/>
      <c r="YN155" s="89"/>
      <c r="YO155" s="89"/>
      <c r="YP155" s="89"/>
      <c r="YQ155" s="89"/>
      <c r="YR155" s="89"/>
      <c r="YS155" s="89"/>
      <c r="YT155" s="89"/>
      <c r="YU155" s="89"/>
      <c r="YV155" s="89"/>
      <c r="YW155" s="89"/>
      <c r="YX155" s="89"/>
      <c r="YY155" s="89"/>
      <c r="YZ155" s="89"/>
      <c r="ZA155" s="89"/>
      <c r="ZB155" s="89"/>
      <c r="ZC155" s="89"/>
      <c r="ZD155" s="89"/>
      <c r="ZE155" s="89"/>
      <c r="ZF155" s="89"/>
      <c r="ZG155" s="89"/>
      <c r="ZH155" s="89"/>
      <c r="ZI155" s="89"/>
      <c r="ZJ155" s="89"/>
      <c r="ZK155" s="89"/>
      <c r="ZL155" s="89"/>
      <c r="ZM155" s="89"/>
      <c r="ZN155" s="89"/>
      <c r="ZO155" s="89"/>
      <c r="ZP155" s="89"/>
      <c r="ZQ155" s="89"/>
      <c r="ZR155" s="89"/>
      <c r="ZS155" s="89"/>
      <c r="ZT155" s="89"/>
      <c r="ZU155" s="89"/>
      <c r="ZV155" s="89"/>
      <c r="ZW155" s="89"/>
      <c r="ZX155" s="89"/>
      <c r="ZY155" s="89"/>
      <c r="ZZ155" s="89"/>
      <c r="AAA155" s="89"/>
      <c r="AAB155" s="89"/>
      <c r="AAC155" s="89"/>
      <c r="AAD155" s="89"/>
      <c r="AAE155" s="89"/>
      <c r="AAF155" s="89"/>
      <c r="AAG155" s="89"/>
      <c r="AAH155" s="89"/>
      <c r="AAI155" s="89"/>
      <c r="AAJ155" s="89"/>
      <c r="AAK155" s="89"/>
      <c r="AAL155" s="89"/>
      <c r="AAM155" s="89"/>
      <c r="AAN155" s="89"/>
      <c r="AAO155" s="89"/>
      <c r="AAP155" s="89"/>
      <c r="AAQ155" s="89"/>
      <c r="AAR155" s="89"/>
      <c r="AAS155" s="89"/>
      <c r="AAT155" s="89"/>
      <c r="AAU155" s="89"/>
      <c r="AAV155" s="89"/>
      <c r="AAW155" s="89"/>
      <c r="AAX155" s="89"/>
      <c r="AAY155" s="89"/>
      <c r="AAZ155" s="89"/>
      <c r="ABA155" s="89"/>
      <c r="ABB155" s="89"/>
      <c r="ABC155" s="89"/>
      <c r="ABD155" s="89"/>
      <c r="ABE155" s="89"/>
      <c r="ABF155" s="89"/>
      <c r="ABG155" s="89"/>
      <c r="ABH155" s="89"/>
      <c r="ABI155" s="89"/>
      <c r="ABJ155" s="89"/>
      <c r="ABK155" s="89"/>
      <c r="ABL155" s="89"/>
      <c r="ABM155" s="89"/>
      <c r="ABN155" s="89"/>
      <c r="ABO155" s="89"/>
      <c r="ABP155" s="89"/>
      <c r="ABQ155" s="89"/>
      <c r="ABR155" s="89"/>
      <c r="ABS155" s="89"/>
      <c r="ABT155" s="89"/>
      <c r="ABU155" s="89"/>
      <c r="ABV155" s="89"/>
      <c r="ABW155" s="89"/>
      <c r="ABX155" s="89"/>
      <c r="ABY155" s="89"/>
      <c r="ABZ155" s="89"/>
      <c r="ACA155" s="89"/>
      <c r="ACB155" s="89"/>
      <c r="ACC155" s="89"/>
      <c r="ACD155" s="89"/>
      <c r="ACE155" s="89"/>
      <c r="ACF155" s="89"/>
      <c r="ACG155" s="89"/>
      <c r="ACH155" s="89"/>
      <c r="ACI155" s="89"/>
      <c r="ACJ155" s="89"/>
      <c r="ACK155" s="89"/>
      <c r="ACL155" s="89"/>
      <c r="ACM155" s="89"/>
      <c r="ACN155" s="89"/>
      <c r="ACO155" s="89"/>
      <c r="ACP155" s="89"/>
      <c r="ACQ155" s="89"/>
      <c r="ACR155" s="89"/>
      <c r="ACS155" s="89"/>
      <c r="ACT155" s="89"/>
      <c r="ACU155" s="89"/>
      <c r="ACV155" s="89"/>
      <c r="ACW155" s="89"/>
      <c r="ACX155" s="89"/>
      <c r="ACY155" s="89"/>
      <c r="ACZ155" s="89"/>
      <c r="ADA155" s="89"/>
      <c r="ADB155" s="89"/>
      <c r="ADC155" s="89"/>
      <c r="ADD155" s="89"/>
      <c r="ADE155" s="89"/>
      <c r="ADF155" s="89"/>
      <c r="ADG155" s="89"/>
      <c r="ADH155" s="89"/>
      <c r="ADI155" s="89"/>
      <c r="ADJ155" s="89"/>
      <c r="ADK155" s="89"/>
      <c r="ADL155" s="89"/>
      <c r="ADM155" s="89"/>
      <c r="ADN155" s="89"/>
      <c r="ADO155" s="89"/>
      <c r="ADP155" s="89"/>
      <c r="ADQ155" s="89"/>
      <c r="ADR155" s="89"/>
      <c r="ADS155" s="89"/>
      <c r="ADT155" s="89"/>
      <c r="ADU155" s="89"/>
      <c r="ADV155" s="89"/>
      <c r="ADW155" s="89"/>
      <c r="ADX155" s="89"/>
      <c r="ADY155" s="89"/>
      <c r="ADZ155" s="89"/>
      <c r="AEA155" s="89"/>
      <c r="AEB155" s="89"/>
      <c r="AEC155" s="89"/>
      <c r="AED155" s="89"/>
      <c r="AEE155" s="89"/>
      <c r="AEF155" s="89"/>
      <c r="AEG155" s="89"/>
      <c r="AEH155" s="89"/>
      <c r="AEI155" s="89"/>
      <c r="AEJ155" s="89"/>
      <c r="AEK155" s="89"/>
      <c r="AEL155" s="89"/>
      <c r="AEM155" s="89"/>
      <c r="AEN155" s="89"/>
      <c r="AEO155" s="89"/>
      <c r="AEP155" s="89"/>
      <c r="AEQ155" s="89"/>
      <c r="AER155" s="89"/>
      <c r="AES155" s="89"/>
      <c r="AET155" s="89"/>
      <c r="AEU155" s="89"/>
      <c r="AEV155" s="89"/>
      <c r="AEW155" s="89"/>
      <c r="AEX155" s="89"/>
      <c r="AEY155" s="89"/>
      <c r="AEZ155" s="89"/>
      <c r="AFA155" s="89"/>
      <c r="AFB155" s="89"/>
      <c r="AFC155" s="89"/>
      <c r="AFD155" s="89"/>
      <c r="AFE155" s="89"/>
      <c r="AFF155" s="89"/>
      <c r="AFG155" s="89"/>
      <c r="AFH155" s="89"/>
      <c r="AFI155" s="89"/>
      <c r="AFJ155" s="89"/>
      <c r="AFK155" s="89"/>
      <c r="AFL155" s="89"/>
      <c r="AFM155" s="89"/>
      <c r="AFN155" s="89"/>
      <c r="AFO155" s="89"/>
      <c r="AFP155" s="89"/>
      <c r="AFQ155" s="89"/>
      <c r="AFR155" s="89"/>
      <c r="AFS155" s="89"/>
      <c r="AFT155" s="89"/>
      <c r="AFU155" s="89"/>
      <c r="AFV155" s="89"/>
      <c r="AFW155" s="89"/>
      <c r="AFX155" s="89"/>
      <c r="AFY155" s="89"/>
      <c r="AFZ155" s="89"/>
      <c r="AGA155" s="89"/>
      <c r="AGB155" s="89"/>
      <c r="AGC155" s="89"/>
      <c r="AGD155" s="89"/>
      <c r="AGE155" s="89"/>
      <c r="AGF155" s="89"/>
      <c r="AGG155" s="89"/>
      <c r="AGH155" s="89"/>
      <c r="AGI155" s="89"/>
      <c r="AGJ155" s="89"/>
      <c r="AGK155" s="89"/>
      <c r="AGL155" s="89"/>
      <c r="AGM155" s="89"/>
      <c r="AGN155" s="89"/>
      <c r="AGO155" s="89"/>
      <c r="AGP155" s="89"/>
      <c r="AGQ155" s="89"/>
      <c r="AGR155" s="89"/>
      <c r="AGS155" s="89"/>
      <c r="AGT155" s="89"/>
      <c r="AGU155" s="89"/>
      <c r="AGV155" s="89"/>
      <c r="AGW155" s="89"/>
      <c r="AGX155" s="89"/>
      <c r="AGY155" s="89"/>
      <c r="AGZ155" s="89"/>
      <c r="AHA155" s="89"/>
      <c r="AHB155" s="89"/>
      <c r="AHC155" s="89"/>
      <c r="AHD155" s="89"/>
      <c r="AHE155" s="89"/>
      <c r="AHF155" s="89"/>
      <c r="AHG155" s="89"/>
      <c r="AHH155" s="89"/>
      <c r="AHI155" s="89"/>
      <c r="AHJ155" s="89"/>
      <c r="AHK155" s="89"/>
      <c r="AHL155" s="89"/>
      <c r="AHM155" s="89"/>
      <c r="AHN155" s="89"/>
      <c r="AHO155" s="89"/>
      <c r="AHP155" s="89"/>
      <c r="AHQ155" s="89"/>
      <c r="AHR155" s="89"/>
      <c r="AHS155" s="89"/>
      <c r="AHT155" s="89"/>
      <c r="AHU155" s="89"/>
      <c r="AHV155" s="89"/>
      <c r="AHW155" s="89"/>
      <c r="AHX155" s="89"/>
      <c r="AHY155" s="89"/>
      <c r="AHZ155" s="89"/>
      <c r="AIA155" s="89"/>
      <c r="AIB155" s="89"/>
      <c r="AIC155" s="89"/>
      <c r="AID155" s="89"/>
      <c r="AIE155" s="89"/>
      <c r="AIF155" s="89"/>
      <c r="AIG155" s="89"/>
      <c r="AIH155" s="89"/>
      <c r="AII155" s="89"/>
      <c r="AIJ155" s="89"/>
      <c r="AIK155" s="89"/>
      <c r="AIL155" s="89"/>
      <c r="AIM155" s="89"/>
      <c r="AIN155" s="89"/>
      <c r="AIO155" s="89"/>
      <c r="AIP155" s="89"/>
      <c r="AIQ155" s="89"/>
      <c r="AIR155" s="89"/>
      <c r="AIS155" s="89"/>
      <c r="AIT155" s="89"/>
      <c r="AIU155" s="89"/>
      <c r="AIV155" s="89"/>
      <c r="AIW155" s="89"/>
      <c r="AIX155" s="89"/>
      <c r="AIY155" s="89"/>
      <c r="AIZ155" s="89"/>
      <c r="AJA155" s="89"/>
      <c r="AJB155" s="89"/>
      <c r="AJC155" s="89"/>
      <c r="AJD155" s="89"/>
      <c r="AJE155" s="89"/>
      <c r="AJF155" s="89"/>
      <c r="AJG155" s="89"/>
      <c r="AJH155" s="89"/>
      <c r="AJI155" s="89"/>
      <c r="AJJ155" s="89"/>
      <c r="AJK155" s="89"/>
      <c r="AJL155" s="89"/>
      <c r="AJM155" s="89"/>
      <c r="AJN155" s="89"/>
      <c r="AJO155" s="89"/>
      <c r="AJP155" s="89"/>
      <c r="AJQ155" s="89"/>
      <c r="AJR155" s="89"/>
      <c r="AJS155" s="89"/>
      <c r="AJT155" s="89"/>
      <c r="AJU155" s="89"/>
      <c r="AJV155" s="89"/>
      <c r="AJW155" s="89"/>
      <c r="AJX155" s="89"/>
      <c r="AJY155" s="89"/>
      <c r="AJZ155" s="89"/>
      <c r="AKA155" s="89"/>
      <c r="AKB155" s="89"/>
      <c r="AKC155" s="89"/>
      <c r="AKD155" s="89"/>
      <c r="AKE155" s="89"/>
      <c r="AKF155" s="89"/>
      <c r="AKG155" s="89"/>
      <c r="AKH155" s="89"/>
      <c r="AKI155" s="89"/>
      <c r="AKJ155" s="89"/>
      <c r="AKK155" s="89"/>
      <c r="AKL155" s="89"/>
      <c r="AKM155" s="89"/>
      <c r="AKN155" s="89"/>
      <c r="AKO155" s="89"/>
      <c r="AKP155" s="89"/>
      <c r="AKQ155" s="89"/>
      <c r="AKR155" s="89"/>
      <c r="AKS155" s="89"/>
      <c r="AKT155" s="89"/>
      <c r="AKU155" s="89"/>
      <c r="AKV155" s="89"/>
      <c r="AKW155" s="89"/>
      <c r="AKX155" s="89"/>
      <c r="AKY155" s="89"/>
      <c r="AKZ155" s="89"/>
      <c r="ALA155" s="89"/>
      <c r="ALB155" s="89"/>
      <c r="ALC155" s="89"/>
      <c r="ALD155" s="89"/>
      <c r="ALE155" s="89"/>
      <c r="ALF155" s="89"/>
      <c r="ALG155" s="89"/>
      <c r="ALH155" s="89"/>
      <c r="ALI155" s="89"/>
      <c r="ALJ155" s="89"/>
      <c r="ALK155" s="89"/>
      <c r="ALL155" s="89"/>
      <c r="ALM155" s="89"/>
      <c r="ALN155" s="89"/>
      <c r="ALO155" s="89"/>
      <c r="ALP155" s="89"/>
      <c r="ALQ155" s="89"/>
      <c r="ALR155" s="89"/>
      <c r="ALS155" s="89"/>
      <c r="ALT155" s="89"/>
      <c r="ALU155" s="89"/>
      <c r="ALV155" s="89"/>
      <c r="ALW155" s="89"/>
      <c r="ALX155" s="89"/>
      <c r="ALY155" s="89"/>
      <c r="ALZ155" s="89"/>
      <c r="AMA155" s="89"/>
      <c r="AMB155" s="89"/>
      <c r="AMC155" s="89"/>
      <c r="AMD155" s="89"/>
      <c r="AME155" s="89"/>
      <c r="AMF155" s="89"/>
      <c r="AMG155" s="89"/>
      <c r="AMH155" s="89"/>
      <c r="AMI155" s="89"/>
      <c r="AMJ155" s="89"/>
      <c r="AMK155" s="89"/>
      <c r="AML155" s="89"/>
      <c r="AMM155" s="89"/>
      <c r="AMN155" s="89"/>
      <c r="AMO155" s="89"/>
      <c r="AMP155" s="89"/>
      <c r="AMQ155" s="89"/>
      <c r="AMR155" s="89"/>
      <c r="AMS155" s="89"/>
      <c r="AMT155" s="89"/>
      <c r="AMU155" s="89"/>
      <c r="AMV155" s="89"/>
      <c r="AMW155" s="89"/>
      <c r="AMX155" s="89"/>
      <c r="AMY155" s="89"/>
      <c r="AMZ155" s="89"/>
      <c r="ANA155" s="89"/>
      <c r="ANB155" s="89"/>
      <c r="ANC155" s="89"/>
      <c r="AND155" s="89"/>
      <c r="ANE155" s="89"/>
      <c r="ANF155" s="89"/>
      <c r="ANG155" s="89"/>
      <c r="ANH155" s="89"/>
      <c r="ANI155" s="89"/>
      <c r="ANJ155" s="89"/>
      <c r="ANK155" s="89"/>
      <c r="ANL155" s="89"/>
      <c r="ANM155" s="89"/>
      <c r="ANN155" s="89"/>
      <c r="ANO155" s="89"/>
      <c r="ANP155" s="89"/>
      <c r="ANQ155" s="89"/>
      <c r="ANR155" s="89"/>
      <c r="ANS155" s="89"/>
      <c r="ANT155" s="89"/>
      <c r="ANU155" s="89"/>
      <c r="ANV155" s="89"/>
      <c r="ANW155" s="89"/>
      <c r="ANX155" s="89"/>
      <c r="ANY155" s="89"/>
      <c r="ANZ155" s="89"/>
      <c r="AOA155" s="89"/>
      <c r="AOB155" s="89"/>
      <c r="AOC155" s="89"/>
      <c r="AOD155" s="89"/>
      <c r="AOE155" s="89"/>
      <c r="AOF155" s="89"/>
      <c r="AOG155" s="89"/>
      <c r="AOH155" s="89"/>
      <c r="AOI155" s="89"/>
      <c r="AOJ155" s="89"/>
      <c r="AOK155" s="89"/>
      <c r="AOL155" s="89"/>
      <c r="AOM155" s="89"/>
      <c r="AON155" s="89"/>
      <c r="AOO155" s="89"/>
      <c r="AOP155" s="89"/>
      <c r="AOQ155" s="89"/>
      <c r="AOR155" s="89"/>
      <c r="AOS155" s="89"/>
      <c r="AOT155" s="89"/>
      <c r="AOU155" s="89"/>
      <c r="AOV155" s="89"/>
      <c r="AOW155" s="89"/>
      <c r="AOX155" s="89"/>
      <c r="AOY155" s="89"/>
      <c r="AOZ155" s="89"/>
      <c r="APA155" s="89"/>
      <c r="APB155" s="89"/>
      <c r="APC155" s="89"/>
      <c r="APD155" s="89"/>
      <c r="APE155" s="89"/>
      <c r="APF155" s="89"/>
      <c r="APG155" s="89"/>
      <c r="APH155" s="89"/>
      <c r="API155" s="89"/>
      <c r="APJ155" s="89"/>
      <c r="APK155" s="89"/>
      <c r="APL155" s="89"/>
      <c r="APM155" s="89"/>
      <c r="APN155" s="89"/>
      <c r="APO155" s="89"/>
      <c r="APP155" s="89"/>
      <c r="APQ155" s="89"/>
      <c r="APR155" s="89"/>
      <c r="APS155" s="89"/>
      <c r="APT155" s="89"/>
      <c r="APU155" s="89"/>
      <c r="APV155" s="89"/>
      <c r="APW155" s="89"/>
      <c r="APX155" s="89"/>
      <c r="APY155" s="89"/>
      <c r="APZ155" s="89"/>
      <c r="AQA155" s="89"/>
      <c r="AQB155" s="89"/>
      <c r="AQC155" s="89"/>
      <c r="AQD155" s="89"/>
      <c r="AQE155" s="89"/>
      <c r="AQF155" s="89"/>
      <c r="AQG155" s="89"/>
      <c r="AQH155" s="89"/>
      <c r="AQI155" s="89"/>
      <c r="AQJ155" s="89"/>
      <c r="AQK155" s="89"/>
      <c r="AQL155" s="89"/>
      <c r="AQM155" s="89"/>
      <c r="AQN155" s="89"/>
      <c r="AQO155" s="89"/>
      <c r="AQP155" s="89"/>
      <c r="AQQ155" s="89"/>
      <c r="AQR155" s="89"/>
      <c r="AQS155" s="89"/>
      <c r="AQT155" s="89"/>
      <c r="AQU155" s="89"/>
      <c r="AQV155" s="89"/>
      <c r="AQW155" s="89"/>
      <c r="AQX155" s="89"/>
      <c r="AQY155" s="89"/>
      <c r="AQZ155" s="89"/>
      <c r="ARA155" s="89"/>
      <c r="ARB155" s="89"/>
      <c r="ARC155" s="89"/>
      <c r="ARD155" s="89"/>
      <c r="ARE155" s="89"/>
      <c r="ARF155" s="89"/>
      <c r="ARG155" s="89"/>
      <c r="ARH155" s="89"/>
      <c r="ARI155" s="89"/>
      <c r="ARJ155" s="89"/>
      <c r="ARK155" s="89"/>
      <c r="ARL155" s="89"/>
      <c r="ARM155" s="89"/>
      <c r="ARN155" s="89"/>
      <c r="ARO155" s="89"/>
      <c r="ARP155" s="89"/>
      <c r="ARQ155" s="89"/>
      <c r="ARR155" s="89"/>
      <c r="ARS155" s="89"/>
      <c r="ART155" s="89"/>
      <c r="ARU155" s="89"/>
      <c r="ARV155" s="89"/>
      <c r="ARW155" s="89"/>
      <c r="ARX155" s="89"/>
      <c r="ARY155" s="89"/>
      <c r="ARZ155" s="89"/>
      <c r="ASA155" s="89"/>
      <c r="ASB155" s="89"/>
      <c r="ASC155" s="89"/>
      <c r="ASD155" s="89"/>
      <c r="ASE155" s="89"/>
      <c r="ASF155" s="89"/>
      <c r="ASG155" s="89"/>
      <c r="ASH155" s="89"/>
      <c r="ASI155" s="89"/>
      <c r="ASJ155" s="89"/>
      <c r="ASK155" s="89"/>
      <c r="ASL155" s="89"/>
      <c r="ASM155" s="89"/>
      <c r="ASN155" s="89"/>
      <c r="ASO155" s="89"/>
      <c r="ASP155" s="89"/>
      <c r="ASQ155" s="89"/>
      <c r="ASR155" s="89"/>
      <c r="ASS155" s="89"/>
      <c r="AST155" s="89"/>
      <c r="ASU155" s="89"/>
      <c r="ASV155" s="89"/>
      <c r="ASW155" s="89"/>
      <c r="ASX155" s="89"/>
      <c r="ASY155" s="89"/>
      <c r="ASZ155" s="89"/>
      <c r="ATA155" s="89"/>
      <c r="ATB155" s="89"/>
      <c r="ATC155" s="89"/>
      <c r="ATD155" s="89"/>
      <c r="ATE155" s="89"/>
      <c r="ATF155" s="89"/>
      <c r="ATG155" s="89"/>
      <c r="ATH155" s="89"/>
      <c r="ATI155" s="89"/>
      <c r="ATJ155" s="89"/>
      <c r="ATK155" s="89"/>
      <c r="ATL155" s="89"/>
      <c r="ATM155" s="89"/>
      <c r="ATN155" s="89"/>
      <c r="ATO155" s="89"/>
      <c r="ATP155" s="89"/>
      <c r="ATQ155" s="89"/>
      <c r="ATR155" s="89"/>
      <c r="ATS155" s="89"/>
      <c r="ATT155" s="89"/>
      <c r="ATU155" s="89"/>
      <c r="ATV155" s="89"/>
      <c r="ATW155" s="89"/>
      <c r="ATX155" s="89"/>
      <c r="ATY155" s="89"/>
      <c r="ATZ155" s="89"/>
      <c r="AUA155" s="89"/>
      <c r="AUB155" s="89"/>
      <c r="AUC155" s="89"/>
      <c r="AUD155" s="89"/>
      <c r="AUE155" s="89"/>
      <c r="AUF155" s="89"/>
      <c r="AUG155" s="89"/>
      <c r="AUH155" s="89"/>
      <c r="AUI155" s="89"/>
      <c r="AUJ155" s="89"/>
      <c r="AUK155" s="89"/>
      <c r="AUL155" s="89"/>
      <c r="AUM155" s="89"/>
      <c r="AUN155" s="89"/>
      <c r="AUO155" s="89"/>
      <c r="AUP155" s="89"/>
      <c r="AUQ155" s="89"/>
      <c r="AUR155" s="89"/>
      <c r="AUS155" s="89"/>
      <c r="AUT155" s="89"/>
      <c r="AUU155" s="89"/>
      <c r="AUV155" s="89"/>
      <c r="AUW155" s="89"/>
      <c r="AUX155" s="89"/>
      <c r="AUY155" s="89"/>
      <c r="AUZ155" s="89"/>
      <c r="AVA155" s="89"/>
      <c r="AVB155" s="89"/>
      <c r="AVC155" s="89"/>
      <c r="AVD155" s="89"/>
      <c r="AVE155" s="89"/>
      <c r="AVF155" s="89"/>
      <c r="AVG155" s="89"/>
      <c r="AVH155" s="89"/>
      <c r="AVI155" s="89"/>
      <c r="AVJ155" s="89"/>
      <c r="AVK155" s="89"/>
      <c r="AVL155" s="89"/>
      <c r="AVM155" s="89"/>
      <c r="AVN155" s="89"/>
      <c r="AVO155" s="89"/>
      <c r="AVP155" s="89"/>
      <c r="AVQ155" s="89"/>
      <c r="AVR155" s="89"/>
      <c r="AVS155" s="89"/>
      <c r="AVT155" s="89"/>
      <c r="AVU155" s="89"/>
      <c r="AVV155" s="89"/>
      <c r="AVW155" s="89"/>
      <c r="AVX155" s="89"/>
      <c r="AVY155" s="89"/>
      <c r="AVZ155" s="89"/>
      <c r="AWA155" s="89"/>
      <c r="AWB155" s="89"/>
      <c r="AWC155" s="89"/>
      <c r="AWD155" s="89"/>
      <c r="AWE155" s="89"/>
      <c r="AWF155" s="89"/>
      <c r="AWG155" s="89"/>
      <c r="AWH155" s="89"/>
      <c r="AWI155" s="89"/>
      <c r="AWJ155" s="89"/>
      <c r="AWK155" s="89"/>
      <c r="AWL155" s="89"/>
      <c r="AWM155" s="89"/>
      <c r="AWN155" s="89"/>
      <c r="AWO155" s="89"/>
      <c r="AWP155" s="89"/>
      <c r="AWQ155" s="89"/>
      <c r="AWR155" s="89"/>
      <c r="AWS155" s="89"/>
      <c r="AWT155" s="89"/>
      <c r="AWU155" s="89"/>
      <c r="AWV155" s="89"/>
      <c r="AWW155" s="89"/>
      <c r="AWX155" s="89"/>
      <c r="AWY155" s="89"/>
      <c r="AWZ155" s="89"/>
      <c r="AXA155" s="89"/>
      <c r="AXB155" s="89"/>
      <c r="AXC155" s="89"/>
      <c r="AXD155" s="89"/>
      <c r="AXE155" s="89"/>
      <c r="AXF155" s="89"/>
      <c r="AXG155" s="89"/>
      <c r="AXH155" s="89"/>
      <c r="AXI155" s="89"/>
      <c r="AXJ155" s="89"/>
      <c r="AXK155" s="89"/>
      <c r="AXL155" s="89"/>
      <c r="AXM155" s="89"/>
      <c r="AXN155" s="89"/>
      <c r="AXO155" s="89"/>
      <c r="AXP155" s="89"/>
      <c r="AXQ155" s="89"/>
      <c r="AXR155" s="89"/>
      <c r="AXS155" s="89"/>
      <c r="AXT155" s="89"/>
      <c r="AXU155" s="89"/>
      <c r="AXV155" s="89"/>
      <c r="AXW155" s="89"/>
      <c r="AXX155" s="89"/>
      <c r="AXY155" s="89"/>
      <c r="AXZ155" s="89"/>
      <c r="AYA155" s="89"/>
      <c r="AYB155" s="89"/>
      <c r="AYC155" s="89"/>
      <c r="AYD155" s="89"/>
      <c r="AYE155" s="89"/>
      <c r="AYF155" s="89"/>
      <c r="AYG155" s="89"/>
      <c r="AYH155" s="89"/>
      <c r="AYI155" s="89"/>
      <c r="AYJ155" s="89"/>
      <c r="AYK155" s="89"/>
      <c r="AYL155" s="89"/>
      <c r="AYM155" s="89"/>
      <c r="AYN155" s="89"/>
      <c r="AYO155" s="89"/>
      <c r="AYP155" s="89"/>
      <c r="AYQ155" s="89"/>
      <c r="AYR155" s="89"/>
      <c r="AYS155" s="89"/>
      <c r="AYT155" s="89"/>
      <c r="AYU155" s="89"/>
      <c r="AYV155" s="89"/>
      <c r="AYW155" s="89"/>
      <c r="AYX155" s="89"/>
      <c r="AYY155" s="89"/>
      <c r="AYZ155" s="89"/>
      <c r="AZA155" s="89"/>
      <c r="AZB155" s="89"/>
      <c r="AZC155" s="89"/>
      <c r="AZD155" s="89"/>
      <c r="AZE155" s="89"/>
      <c r="AZF155" s="89"/>
      <c r="AZG155" s="89"/>
      <c r="AZH155" s="89"/>
      <c r="AZI155" s="89"/>
      <c r="AZJ155" s="89"/>
      <c r="AZK155" s="89"/>
      <c r="AZL155" s="89"/>
      <c r="AZM155" s="89"/>
      <c r="AZN155" s="89"/>
      <c r="AZO155" s="89"/>
      <c r="AZP155" s="89"/>
      <c r="AZQ155" s="89"/>
      <c r="AZR155" s="89"/>
      <c r="AZS155" s="89"/>
      <c r="AZT155" s="89"/>
      <c r="AZU155" s="89"/>
      <c r="AZV155" s="89"/>
      <c r="AZW155" s="89"/>
      <c r="AZX155" s="89"/>
      <c r="AZY155" s="89"/>
      <c r="AZZ155" s="89"/>
      <c r="BAA155" s="89"/>
      <c r="BAB155" s="89"/>
      <c r="BAC155" s="89"/>
      <c r="BAD155" s="89"/>
      <c r="BAE155" s="89"/>
      <c r="BAF155" s="89"/>
      <c r="BAG155" s="89"/>
      <c r="BAH155" s="89"/>
      <c r="BAI155" s="89"/>
      <c r="BAJ155" s="89"/>
      <c r="BAK155" s="89"/>
      <c r="BAL155" s="89"/>
      <c r="BAM155" s="89"/>
      <c r="BAN155" s="89"/>
      <c r="BAO155" s="89"/>
      <c r="BAP155" s="89"/>
      <c r="BAQ155" s="89"/>
      <c r="BAR155" s="89"/>
      <c r="BAS155" s="89"/>
      <c r="BAT155" s="89"/>
      <c r="BAU155" s="89"/>
      <c r="BAV155" s="89"/>
      <c r="BAW155" s="89"/>
      <c r="BAX155" s="89"/>
      <c r="BAY155" s="89"/>
      <c r="BAZ155" s="89"/>
      <c r="BBA155" s="89"/>
      <c r="BBB155" s="89"/>
      <c r="BBC155" s="89"/>
      <c r="BBD155" s="89"/>
      <c r="BBE155" s="89"/>
      <c r="BBF155" s="89"/>
      <c r="BBG155" s="89"/>
      <c r="BBH155" s="89"/>
      <c r="BBI155" s="89"/>
      <c r="BBJ155" s="89"/>
      <c r="BBK155" s="89"/>
      <c r="BBL155" s="89"/>
      <c r="BBM155" s="89"/>
      <c r="BBN155" s="89"/>
      <c r="BBO155" s="89"/>
      <c r="BBP155" s="89"/>
      <c r="BBQ155" s="89"/>
      <c r="BBR155" s="89"/>
      <c r="BBS155" s="89"/>
      <c r="BBT155" s="89"/>
      <c r="BBU155" s="89"/>
      <c r="BBV155" s="89"/>
      <c r="BBW155" s="89"/>
      <c r="BBX155" s="89"/>
      <c r="BBY155" s="89"/>
      <c r="BBZ155" s="89"/>
      <c r="BCA155" s="89"/>
      <c r="BCB155" s="89"/>
      <c r="BCC155" s="89"/>
      <c r="BCD155" s="89"/>
      <c r="BCE155" s="89"/>
      <c r="BCF155" s="89"/>
      <c r="BCG155" s="89"/>
      <c r="BCH155" s="89"/>
      <c r="BCI155" s="89"/>
      <c r="BCJ155" s="89"/>
      <c r="BCK155" s="89"/>
      <c r="BCL155" s="89"/>
      <c r="BCM155" s="89"/>
      <c r="BCN155" s="89"/>
      <c r="BCO155" s="89"/>
      <c r="BCP155" s="89"/>
      <c r="BCQ155" s="89"/>
      <c r="BCR155" s="89"/>
      <c r="BCS155" s="89"/>
      <c r="BCT155" s="89"/>
      <c r="BCU155" s="89"/>
      <c r="BCV155" s="89"/>
      <c r="BCW155" s="89"/>
      <c r="BCX155" s="89"/>
      <c r="BCY155" s="89"/>
      <c r="BCZ155" s="89"/>
      <c r="BDA155" s="89"/>
      <c r="BDB155" s="89"/>
      <c r="BDC155" s="89"/>
      <c r="BDD155" s="89"/>
      <c r="BDE155" s="89"/>
      <c r="BDF155" s="89"/>
      <c r="BDG155" s="89"/>
      <c r="BDH155" s="89"/>
      <c r="BDI155" s="89"/>
      <c r="BDJ155" s="89"/>
      <c r="BDK155" s="89"/>
      <c r="BDL155" s="89"/>
      <c r="BDM155" s="89"/>
      <c r="BDN155" s="89"/>
      <c r="BDO155" s="89"/>
      <c r="BDP155" s="89"/>
      <c r="BDQ155" s="89"/>
      <c r="BDR155" s="89"/>
      <c r="BDS155" s="89"/>
      <c r="BDT155" s="89"/>
      <c r="BDU155" s="89"/>
      <c r="BDV155" s="89"/>
      <c r="BDW155" s="89"/>
      <c r="BDX155" s="89"/>
      <c r="BDY155" s="89"/>
      <c r="BDZ155" s="89"/>
      <c r="BEA155" s="89"/>
      <c r="BEB155" s="89"/>
      <c r="BEC155" s="89"/>
      <c r="BED155" s="89"/>
      <c r="BEE155" s="89"/>
      <c r="BEF155" s="89"/>
      <c r="BEG155" s="89"/>
      <c r="BEH155" s="89"/>
      <c r="BEI155" s="89"/>
      <c r="BEJ155" s="89"/>
      <c r="BEK155" s="89"/>
      <c r="BEL155" s="89"/>
      <c r="BEM155" s="89"/>
      <c r="BEN155" s="89"/>
      <c r="BEO155" s="89"/>
      <c r="BEP155" s="89"/>
      <c r="BEQ155" s="89"/>
      <c r="BER155" s="89"/>
      <c r="BES155" s="89"/>
      <c r="BET155" s="89"/>
      <c r="BEU155" s="89"/>
      <c r="BEV155" s="89"/>
      <c r="BEW155" s="89"/>
      <c r="BEX155" s="89"/>
      <c r="BEY155" s="89"/>
      <c r="BEZ155" s="89"/>
      <c r="BFA155" s="89"/>
      <c r="BFB155" s="89"/>
      <c r="BFC155" s="89"/>
      <c r="BFD155" s="89"/>
      <c r="BFE155" s="89"/>
      <c r="BFF155" s="89"/>
      <c r="BFG155" s="89"/>
      <c r="BFH155" s="89"/>
      <c r="BFI155" s="89"/>
      <c r="BFJ155" s="89"/>
      <c r="BFK155" s="89"/>
      <c r="BFL155" s="89"/>
      <c r="BFM155" s="89"/>
      <c r="BFN155" s="89"/>
      <c r="BFO155" s="89"/>
      <c r="BFP155" s="89"/>
      <c r="BFQ155" s="89"/>
      <c r="BFR155" s="89"/>
      <c r="BFS155" s="89"/>
      <c r="BFT155" s="89"/>
      <c r="BFU155" s="89"/>
      <c r="BFV155" s="89"/>
      <c r="BFW155" s="89"/>
      <c r="BFX155" s="89"/>
      <c r="BFY155" s="89"/>
      <c r="BFZ155" s="89"/>
      <c r="BGA155" s="89"/>
      <c r="BGB155" s="89"/>
      <c r="BGC155" s="89"/>
      <c r="BGD155" s="89"/>
      <c r="BGE155" s="89"/>
      <c r="BGF155" s="89"/>
      <c r="BGG155" s="89"/>
      <c r="BGH155" s="89"/>
      <c r="BGI155" s="89"/>
      <c r="BGJ155" s="89"/>
      <c r="BGK155" s="89"/>
      <c r="BGL155" s="89"/>
      <c r="BGM155" s="89"/>
      <c r="BGN155" s="89"/>
      <c r="BGO155" s="89"/>
      <c r="BGP155" s="89"/>
      <c r="BGQ155" s="89"/>
      <c r="BGR155" s="89"/>
      <c r="BGS155" s="89"/>
      <c r="BGT155" s="89"/>
      <c r="BGU155" s="89"/>
      <c r="BGV155" s="89"/>
      <c r="BGW155" s="89"/>
      <c r="BGX155" s="89"/>
      <c r="BGY155" s="89"/>
      <c r="BGZ155" s="89"/>
      <c r="BHA155" s="89"/>
      <c r="BHB155" s="89"/>
      <c r="BHC155" s="89"/>
      <c r="BHD155" s="89"/>
      <c r="BHE155" s="89"/>
      <c r="BHF155" s="89"/>
      <c r="BHG155" s="89"/>
      <c r="BHH155" s="89"/>
      <c r="BHI155" s="89"/>
      <c r="BHJ155" s="89"/>
      <c r="BHK155" s="89"/>
      <c r="BHL155" s="89"/>
      <c r="BHM155" s="89"/>
      <c r="BHN155" s="89"/>
      <c r="BHO155" s="89"/>
      <c r="BHP155" s="89"/>
      <c r="BHQ155" s="89"/>
      <c r="BHR155" s="89"/>
      <c r="BHS155" s="89"/>
      <c r="BHT155" s="89"/>
      <c r="BHU155" s="89"/>
      <c r="BHV155" s="89"/>
      <c r="BHW155" s="89"/>
      <c r="BHX155" s="89"/>
      <c r="BHY155" s="89"/>
      <c r="BHZ155" s="89"/>
      <c r="BIA155" s="89"/>
      <c r="BIB155" s="89"/>
      <c r="BIC155" s="89"/>
      <c r="BID155" s="89"/>
      <c r="BIE155" s="89"/>
      <c r="BIF155" s="89"/>
      <c r="BIG155" s="89"/>
      <c r="BIH155" s="89"/>
      <c r="BII155" s="89"/>
      <c r="BIJ155" s="89"/>
      <c r="BIK155" s="89"/>
      <c r="BIL155" s="89"/>
      <c r="BIM155" s="89"/>
      <c r="BIN155" s="89"/>
      <c r="BIO155" s="89"/>
      <c r="BIP155" s="89"/>
      <c r="BIQ155" s="89"/>
      <c r="BIR155" s="89"/>
      <c r="BIS155" s="89"/>
      <c r="BIT155" s="89"/>
      <c r="BIU155" s="89"/>
      <c r="BIV155" s="89"/>
      <c r="BIW155" s="89"/>
      <c r="BIX155" s="89"/>
      <c r="BIY155" s="89"/>
      <c r="BIZ155" s="89"/>
      <c r="BJA155" s="89"/>
      <c r="BJB155" s="89"/>
      <c r="BJC155" s="89"/>
      <c r="BJD155" s="89"/>
      <c r="BJE155" s="89"/>
      <c r="BJF155" s="89"/>
      <c r="BJG155" s="89"/>
      <c r="BJH155" s="89"/>
      <c r="BJI155" s="89"/>
      <c r="BJJ155" s="89"/>
      <c r="BJK155" s="89"/>
      <c r="BJL155" s="89"/>
      <c r="BJM155" s="89"/>
      <c r="BJN155" s="89"/>
      <c r="BJO155" s="89"/>
      <c r="BJP155" s="89"/>
      <c r="BJQ155" s="89"/>
      <c r="BJR155" s="89"/>
      <c r="BJS155" s="89"/>
      <c r="BJT155" s="89"/>
      <c r="BJU155" s="89"/>
      <c r="BJV155" s="89"/>
      <c r="BJW155" s="89"/>
      <c r="BJX155" s="89"/>
      <c r="BJY155" s="89"/>
      <c r="BJZ155" s="89"/>
      <c r="BKA155" s="89"/>
      <c r="BKB155" s="89"/>
      <c r="BKC155" s="89"/>
      <c r="BKD155" s="89"/>
      <c r="BKE155" s="89"/>
      <c r="BKF155" s="89"/>
      <c r="BKG155" s="89"/>
      <c r="BKH155" s="89"/>
      <c r="BKI155" s="89"/>
      <c r="BKJ155" s="89"/>
      <c r="BKK155" s="89"/>
      <c r="BKL155" s="89"/>
      <c r="BKM155" s="89"/>
      <c r="BKN155" s="89"/>
      <c r="BKO155" s="89"/>
      <c r="BKP155" s="89"/>
      <c r="BKQ155" s="89"/>
      <c r="BKR155" s="89"/>
      <c r="BKS155" s="89"/>
      <c r="BKT155" s="89"/>
      <c r="BKU155" s="89"/>
      <c r="BKV155" s="89"/>
      <c r="BKW155" s="89"/>
      <c r="BKX155" s="89"/>
      <c r="BKY155" s="89"/>
      <c r="BKZ155" s="89"/>
      <c r="BLA155" s="89"/>
      <c r="BLB155" s="89"/>
      <c r="BLC155" s="89"/>
      <c r="BLD155" s="89"/>
      <c r="BLE155" s="89"/>
      <c r="BLF155" s="89"/>
      <c r="BLG155" s="89"/>
      <c r="BLH155" s="89"/>
      <c r="BLI155" s="89"/>
      <c r="BLJ155" s="89"/>
      <c r="BLK155" s="89"/>
      <c r="BLL155" s="89"/>
      <c r="BLM155" s="89"/>
      <c r="BLN155" s="89"/>
      <c r="BLO155" s="89"/>
      <c r="BLP155" s="89"/>
      <c r="BLQ155" s="89"/>
      <c r="BLR155" s="89"/>
      <c r="BLS155" s="89"/>
      <c r="BLT155" s="89"/>
      <c r="BLU155" s="89"/>
      <c r="BLV155" s="89"/>
      <c r="BLW155" s="89"/>
      <c r="BLX155" s="89"/>
      <c r="BLY155" s="89"/>
      <c r="BLZ155" s="89"/>
      <c r="BMA155" s="89"/>
      <c r="BMB155" s="89"/>
      <c r="BMC155" s="89"/>
      <c r="BMD155" s="89"/>
      <c r="BME155" s="89"/>
      <c r="BMF155" s="89"/>
      <c r="BMG155" s="89"/>
      <c r="BMH155" s="89"/>
      <c r="BMI155" s="89"/>
      <c r="BMJ155" s="89"/>
      <c r="BMK155" s="89"/>
      <c r="BML155" s="89"/>
      <c r="BMM155" s="89"/>
      <c r="BMN155" s="89"/>
      <c r="BMO155" s="89"/>
      <c r="BMP155" s="89"/>
      <c r="BMQ155" s="89"/>
      <c r="BMR155" s="89"/>
      <c r="BMS155" s="89"/>
      <c r="BMT155" s="89"/>
      <c r="BMU155" s="89"/>
      <c r="BMV155" s="89"/>
      <c r="BMW155" s="89"/>
      <c r="BMX155" s="89"/>
      <c r="BMY155" s="89"/>
      <c r="BMZ155" s="89"/>
      <c r="BNA155" s="89"/>
      <c r="BNB155" s="89"/>
      <c r="BNC155" s="89"/>
      <c r="BND155" s="89"/>
      <c r="BNE155" s="89"/>
      <c r="BNF155" s="89"/>
      <c r="BNG155" s="89"/>
      <c r="BNH155" s="89"/>
      <c r="BNI155" s="89"/>
      <c r="BNJ155" s="89"/>
      <c r="BNK155" s="89"/>
      <c r="BNL155" s="89"/>
      <c r="BNM155" s="89"/>
      <c r="BNN155" s="89"/>
      <c r="BNO155" s="89"/>
      <c r="BNP155" s="89"/>
      <c r="BNQ155" s="89"/>
      <c r="BNR155" s="89"/>
      <c r="BNS155" s="89"/>
      <c r="BNT155" s="89"/>
      <c r="BNU155" s="89"/>
      <c r="BNV155" s="89"/>
      <c r="BNW155" s="89"/>
      <c r="BNX155" s="89"/>
      <c r="BNY155" s="89"/>
      <c r="BNZ155" s="89"/>
      <c r="BOA155" s="89"/>
      <c r="BOB155" s="89"/>
      <c r="BOC155" s="89"/>
      <c r="BOD155" s="89"/>
      <c r="BOE155" s="89"/>
      <c r="BOF155" s="89"/>
      <c r="BOG155" s="89"/>
      <c r="BOH155" s="89"/>
      <c r="BOI155" s="89"/>
      <c r="BOJ155" s="89"/>
      <c r="BOK155" s="89"/>
      <c r="BOL155" s="89"/>
      <c r="BOM155" s="89"/>
      <c r="BON155" s="89"/>
      <c r="BOO155" s="89"/>
      <c r="BOP155" s="89"/>
      <c r="BOQ155" s="89"/>
      <c r="BOR155" s="89"/>
      <c r="BOS155" s="89"/>
      <c r="BOT155" s="89"/>
      <c r="BOU155" s="89"/>
      <c r="BOV155" s="89"/>
      <c r="BOW155" s="89"/>
      <c r="BOX155" s="89"/>
      <c r="BOY155" s="89"/>
      <c r="BOZ155" s="89"/>
      <c r="BPA155" s="89"/>
      <c r="BPB155" s="89"/>
      <c r="BPC155" s="89"/>
      <c r="BPD155" s="89"/>
      <c r="BPE155" s="89"/>
      <c r="BPF155" s="89"/>
      <c r="BPG155" s="89"/>
      <c r="BPH155" s="89"/>
      <c r="BPI155" s="89"/>
      <c r="BPJ155" s="89"/>
      <c r="BPK155" s="89"/>
      <c r="BPL155" s="89"/>
      <c r="BPM155" s="89"/>
      <c r="BPN155" s="89"/>
      <c r="BPO155" s="89"/>
      <c r="BPP155" s="89"/>
      <c r="BPQ155" s="89"/>
      <c r="BPR155" s="89"/>
      <c r="BPS155" s="89"/>
      <c r="BPT155" s="89"/>
      <c r="BPU155" s="89"/>
      <c r="BPV155" s="89"/>
      <c r="BPW155" s="89"/>
      <c r="BPX155" s="89"/>
      <c r="BPY155" s="89"/>
      <c r="BPZ155" s="89"/>
      <c r="BQA155" s="89"/>
      <c r="BQB155" s="89"/>
      <c r="BQC155" s="89"/>
      <c r="BQD155" s="89"/>
      <c r="BQE155" s="89"/>
      <c r="BQF155" s="89"/>
      <c r="BQG155" s="89"/>
      <c r="BQH155" s="89"/>
      <c r="BQI155" s="89"/>
      <c r="BQJ155" s="89"/>
      <c r="BQK155" s="89"/>
      <c r="BQL155" s="89"/>
      <c r="BQM155" s="89"/>
      <c r="BQN155" s="89"/>
      <c r="BQO155" s="89"/>
      <c r="BQP155" s="89"/>
      <c r="BQQ155" s="89"/>
      <c r="BQR155" s="89"/>
      <c r="BQS155" s="89"/>
      <c r="BQT155" s="89"/>
      <c r="BQU155" s="89"/>
      <c r="BQV155" s="89"/>
      <c r="BQW155" s="89"/>
      <c r="BQX155" s="89"/>
      <c r="BQY155" s="89"/>
      <c r="BQZ155" s="89"/>
      <c r="BRA155" s="89"/>
      <c r="BRB155" s="89"/>
      <c r="BRC155" s="89"/>
      <c r="BRD155" s="89"/>
      <c r="BRE155" s="89"/>
      <c r="BRF155" s="89"/>
      <c r="BRG155" s="89"/>
      <c r="BRH155" s="89"/>
      <c r="BRI155" s="89"/>
      <c r="BRJ155" s="89"/>
      <c r="BRK155" s="89"/>
      <c r="BRL155" s="89"/>
      <c r="BRM155" s="89"/>
      <c r="BRN155" s="89"/>
      <c r="BRO155" s="89"/>
      <c r="BRP155" s="89"/>
      <c r="BRQ155" s="89"/>
      <c r="BRR155" s="89"/>
      <c r="BRS155" s="89"/>
      <c r="BRT155" s="89"/>
      <c r="BRU155" s="89"/>
      <c r="BRV155" s="89"/>
      <c r="BRW155" s="89"/>
      <c r="BRX155" s="89"/>
      <c r="BRY155" s="89"/>
      <c r="BRZ155" s="89"/>
      <c r="BSA155" s="89"/>
      <c r="BSB155" s="89"/>
      <c r="BSC155" s="89"/>
      <c r="BSD155" s="89"/>
      <c r="BSE155" s="89"/>
      <c r="BSF155" s="89"/>
      <c r="BSG155" s="89"/>
      <c r="BSH155" s="89"/>
      <c r="BSI155" s="89"/>
      <c r="BSJ155" s="89"/>
      <c r="BSK155" s="89"/>
      <c r="BSL155" s="89"/>
      <c r="BSM155" s="89"/>
      <c r="BSN155" s="89"/>
      <c r="BSO155" s="89"/>
      <c r="BSP155" s="89"/>
      <c r="BSQ155" s="89"/>
      <c r="BSR155" s="89"/>
      <c r="BSS155" s="89"/>
      <c r="BST155" s="89"/>
      <c r="BSU155" s="89"/>
      <c r="BSV155" s="89"/>
      <c r="BSW155" s="89"/>
      <c r="BSX155" s="89"/>
      <c r="BSY155" s="89"/>
      <c r="BSZ155" s="89"/>
      <c r="BTA155" s="89"/>
      <c r="BTB155" s="89"/>
      <c r="BTC155" s="89"/>
      <c r="BTD155" s="89"/>
      <c r="BTE155" s="89"/>
      <c r="BTF155" s="89"/>
      <c r="BTG155" s="89"/>
      <c r="BTH155" s="89"/>
      <c r="BTI155" s="89"/>
      <c r="BTJ155" s="89"/>
      <c r="BTK155" s="89"/>
      <c r="BTL155" s="89"/>
      <c r="BTM155" s="89"/>
      <c r="BTN155" s="89"/>
      <c r="BTO155" s="89"/>
      <c r="BTP155" s="89"/>
      <c r="BTQ155" s="89"/>
      <c r="BTR155" s="89"/>
      <c r="BTS155" s="89"/>
      <c r="BTT155" s="89"/>
      <c r="BTU155" s="89"/>
      <c r="BTV155" s="89"/>
      <c r="BTW155" s="89"/>
      <c r="BTX155" s="89"/>
      <c r="BTY155" s="89"/>
      <c r="BTZ155" s="89"/>
      <c r="BUA155" s="89"/>
      <c r="BUB155" s="89"/>
      <c r="BUC155" s="89"/>
      <c r="BUD155" s="89"/>
      <c r="BUE155" s="89"/>
      <c r="BUF155" s="89"/>
      <c r="BUG155" s="89"/>
      <c r="BUH155" s="89"/>
      <c r="BUI155" s="89"/>
      <c r="BUJ155" s="89"/>
      <c r="BUK155" s="89"/>
      <c r="BUL155" s="89"/>
      <c r="BUM155" s="89"/>
      <c r="BUN155" s="89"/>
      <c r="BUO155" s="89"/>
      <c r="BUP155" s="89"/>
      <c r="BUQ155" s="89"/>
      <c r="BUR155" s="89"/>
      <c r="BUS155" s="89"/>
      <c r="BUT155" s="89"/>
      <c r="BUU155" s="89"/>
      <c r="BUV155" s="89"/>
      <c r="BUW155" s="89"/>
      <c r="BUX155" s="89"/>
      <c r="BUY155" s="89"/>
      <c r="BUZ155" s="89"/>
      <c r="BVA155" s="89"/>
      <c r="BVB155" s="89"/>
      <c r="BVC155" s="89"/>
      <c r="BVD155" s="89"/>
      <c r="BVE155" s="89"/>
      <c r="BVF155" s="89"/>
      <c r="BVG155" s="89"/>
      <c r="BVH155" s="89"/>
      <c r="BVI155" s="89"/>
      <c r="BVJ155" s="89"/>
      <c r="BVK155" s="89"/>
      <c r="BVL155" s="89"/>
      <c r="BVM155" s="89"/>
      <c r="BVN155" s="89"/>
      <c r="BVO155" s="89"/>
      <c r="BVP155" s="89"/>
      <c r="BVQ155" s="89"/>
      <c r="BVR155" s="89"/>
      <c r="BVS155" s="89"/>
      <c r="BVT155" s="89"/>
      <c r="BVU155" s="89"/>
      <c r="BVV155" s="89"/>
      <c r="BVW155" s="89"/>
      <c r="BVX155" s="89"/>
      <c r="BVY155" s="89"/>
      <c r="BVZ155" s="89"/>
      <c r="BWA155" s="89"/>
      <c r="BWB155" s="89"/>
      <c r="BWC155" s="89"/>
      <c r="BWD155" s="89"/>
      <c r="BWE155" s="89"/>
      <c r="BWF155" s="89"/>
      <c r="BWG155" s="89"/>
      <c r="BWH155" s="89"/>
      <c r="BWI155" s="89"/>
      <c r="BWJ155" s="89"/>
      <c r="BWK155" s="89"/>
      <c r="BWL155" s="89"/>
      <c r="BWM155" s="89"/>
      <c r="BWN155" s="89"/>
      <c r="BWO155" s="89"/>
      <c r="BWP155" s="89"/>
      <c r="BWQ155" s="89"/>
      <c r="BWR155" s="89"/>
      <c r="BWS155" s="89"/>
      <c r="BWT155" s="89"/>
      <c r="BWU155" s="89"/>
      <c r="BWV155" s="89"/>
      <c r="BWW155" s="89"/>
      <c r="BWX155" s="89"/>
      <c r="BWY155" s="89"/>
      <c r="BWZ155" s="89"/>
      <c r="BXA155" s="89"/>
      <c r="BXB155" s="89"/>
      <c r="BXC155" s="89"/>
      <c r="BXD155" s="89"/>
      <c r="BXE155" s="89"/>
      <c r="BXF155" s="89"/>
      <c r="BXG155" s="89"/>
      <c r="BXH155" s="89"/>
      <c r="BXI155" s="89"/>
      <c r="BXJ155" s="89"/>
      <c r="BXK155" s="89"/>
      <c r="BXL155" s="89"/>
      <c r="BXM155" s="89"/>
      <c r="BXN155" s="89"/>
      <c r="BXO155" s="89"/>
      <c r="BXP155" s="89"/>
      <c r="BXQ155" s="89"/>
      <c r="BXR155" s="89"/>
      <c r="BXS155" s="89"/>
      <c r="BXT155" s="89"/>
      <c r="BXU155" s="89"/>
      <c r="BXV155" s="89"/>
      <c r="BXW155" s="89"/>
      <c r="BXX155" s="89"/>
      <c r="BXY155" s="89"/>
      <c r="BXZ155" s="89"/>
      <c r="BYA155" s="89"/>
      <c r="BYB155" s="89"/>
      <c r="BYC155" s="89"/>
      <c r="BYD155" s="89"/>
      <c r="BYE155" s="89"/>
      <c r="BYF155" s="89"/>
      <c r="BYG155" s="89"/>
      <c r="BYH155" s="89"/>
      <c r="BYI155" s="89"/>
      <c r="BYJ155" s="89"/>
      <c r="BYK155" s="89"/>
      <c r="BYL155" s="89"/>
      <c r="BYM155" s="89"/>
      <c r="BYN155" s="89"/>
      <c r="BYO155" s="89"/>
      <c r="BYP155" s="89"/>
      <c r="BYQ155" s="89"/>
      <c r="BYR155" s="89"/>
      <c r="BYS155" s="89"/>
      <c r="BYT155" s="89"/>
      <c r="BYU155" s="89"/>
      <c r="BYV155" s="89"/>
      <c r="BYW155" s="89"/>
      <c r="BYX155" s="89"/>
      <c r="BYY155" s="89"/>
      <c r="BYZ155" s="89"/>
      <c r="BZA155" s="89"/>
      <c r="BZB155" s="89"/>
      <c r="BZC155" s="89"/>
      <c r="BZD155" s="89"/>
      <c r="BZE155" s="89"/>
      <c r="BZF155" s="89"/>
      <c r="BZG155" s="89"/>
      <c r="BZH155" s="89"/>
      <c r="BZI155" s="89"/>
      <c r="BZJ155" s="89"/>
      <c r="BZK155" s="89"/>
      <c r="BZL155" s="89"/>
      <c r="BZM155" s="89"/>
      <c r="BZN155" s="89"/>
      <c r="BZO155" s="89"/>
      <c r="BZP155" s="89"/>
      <c r="BZQ155" s="89"/>
      <c r="BZR155" s="89"/>
      <c r="BZS155" s="89"/>
      <c r="BZT155" s="89"/>
      <c r="BZU155" s="89"/>
      <c r="BZV155" s="89"/>
      <c r="BZW155" s="89"/>
      <c r="BZX155" s="89"/>
      <c r="BZY155" s="89"/>
      <c r="BZZ155" s="89"/>
      <c r="CAA155" s="89"/>
      <c r="CAB155" s="89"/>
      <c r="CAC155" s="89"/>
      <c r="CAD155" s="89"/>
      <c r="CAE155" s="89"/>
      <c r="CAF155" s="89"/>
      <c r="CAG155" s="89"/>
      <c r="CAH155" s="89"/>
      <c r="CAI155" s="89"/>
      <c r="CAJ155" s="89"/>
      <c r="CAK155" s="89"/>
      <c r="CAL155" s="89"/>
      <c r="CAM155" s="89"/>
      <c r="CAN155" s="89"/>
      <c r="CAO155" s="89"/>
      <c r="CAP155" s="89"/>
      <c r="CAQ155" s="89"/>
      <c r="CAR155" s="89"/>
      <c r="CAS155" s="89"/>
      <c r="CAT155" s="89"/>
      <c r="CAU155" s="89"/>
      <c r="CAV155" s="89"/>
      <c r="CAW155" s="89"/>
      <c r="CAX155" s="89"/>
      <c r="CAY155" s="89"/>
      <c r="CAZ155" s="89"/>
      <c r="CBA155" s="89"/>
      <c r="CBB155" s="89"/>
      <c r="CBC155" s="89"/>
      <c r="CBD155" s="89"/>
      <c r="CBE155" s="89"/>
      <c r="CBF155" s="89"/>
      <c r="CBG155" s="89"/>
      <c r="CBH155" s="89"/>
      <c r="CBI155" s="89"/>
      <c r="CBJ155" s="89"/>
      <c r="CBK155" s="89"/>
      <c r="CBL155" s="89"/>
      <c r="CBM155" s="89"/>
      <c r="CBN155" s="89"/>
      <c r="CBO155" s="89"/>
      <c r="CBP155" s="89"/>
      <c r="CBQ155" s="89"/>
      <c r="CBR155" s="89"/>
      <c r="CBS155" s="89"/>
      <c r="CBT155" s="89"/>
      <c r="CBU155" s="89"/>
      <c r="CBV155" s="89"/>
      <c r="CBW155" s="89"/>
      <c r="CBX155" s="89"/>
      <c r="CBY155" s="89"/>
      <c r="CBZ155" s="89"/>
      <c r="CCA155" s="89"/>
      <c r="CCB155" s="89"/>
      <c r="CCC155" s="89"/>
      <c r="CCD155" s="89"/>
      <c r="CCE155" s="89"/>
      <c r="CCF155" s="89"/>
      <c r="CCG155" s="89"/>
      <c r="CCH155" s="89"/>
      <c r="CCI155" s="89"/>
      <c r="CCJ155" s="89"/>
      <c r="CCK155" s="89"/>
      <c r="CCL155" s="89"/>
      <c r="CCM155" s="89"/>
      <c r="CCN155" s="89"/>
      <c r="CCO155" s="89"/>
      <c r="CCP155" s="89"/>
      <c r="CCQ155" s="89"/>
      <c r="CCR155" s="89"/>
      <c r="CCS155" s="89"/>
      <c r="CCT155" s="89"/>
      <c r="CCU155" s="89"/>
      <c r="CCV155" s="89"/>
      <c r="CCW155" s="89"/>
      <c r="CCX155" s="89"/>
      <c r="CCY155" s="89"/>
      <c r="CCZ155" s="89"/>
      <c r="CDA155" s="89"/>
      <c r="CDB155" s="89"/>
      <c r="CDC155" s="89"/>
      <c r="CDD155" s="89"/>
      <c r="CDE155" s="89"/>
      <c r="CDF155" s="89"/>
      <c r="CDG155" s="89"/>
      <c r="CDH155" s="89"/>
      <c r="CDI155" s="89"/>
      <c r="CDJ155" s="89"/>
      <c r="CDK155" s="89"/>
      <c r="CDL155" s="89"/>
      <c r="CDM155" s="89"/>
      <c r="CDN155" s="89"/>
      <c r="CDO155" s="89"/>
      <c r="CDP155" s="89"/>
      <c r="CDQ155" s="89"/>
      <c r="CDR155" s="89"/>
      <c r="CDS155" s="89"/>
      <c r="CDT155" s="89"/>
      <c r="CDU155" s="89"/>
      <c r="CDV155" s="89"/>
      <c r="CDW155" s="89"/>
      <c r="CDX155" s="89"/>
      <c r="CDY155" s="89"/>
      <c r="CDZ155" s="89"/>
      <c r="CEA155" s="89"/>
      <c r="CEB155" s="89"/>
      <c r="CEC155" s="89"/>
      <c r="CED155" s="89"/>
      <c r="CEE155" s="89"/>
      <c r="CEF155" s="89"/>
      <c r="CEG155" s="89"/>
      <c r="CEH155" s="89"/>
      <c r="CEI155" s="89"/>
      <c r="CEJ155" s="89"/>
      <c r="CEK155" s="89"/>
      <c r="CEL155" s="89"/>
      <c r="CEM155" s="89"/>
      <c r="CEN155" s="89"/>
      <c r="CEO155" s="89"/>
      <c r="CEP155" s="89"/>
      <c r="CEQ155" s="89"/>
      <c r="CER155" s="89"/>
      <c r="CES155" s="89"/>
      <c r="CET155" s="89"/>
      <c r="CEU155" s="89"/>
      <c r="CEV155" s="89"/>
      <c r="CEW155" s="89"/>
      <c r="CEX155" s="89"/>
      <c r="CEY155" s="89"/>
      <c r="CEZ155" s="89"/>
      <c r="CFA155" s="89"/>
      <c r="CFB155" s="89"/>
      <c r="CFC155" s="89"/>
      <c r="CFD155" s="89"/>
      <c r="CFE155" s="89"/>
      <c r="CFF155" s="89"/>
      <c r="CFG155" s="89"/>
      <c r="CFH155" s="89"/>
      <c r="CFI155" s="89"/>
      <c r="CFJ155" s="89"/>
      <c r="CFK155" s="89"/>
      <c r="CFL155" s="89"/>
      <c r="CFM155" s="89"/>
      <c r="CFN155" s="89"/>
      <c r="CFO155" s="89"/>
      <c r="CFP155" s="89"/>
      <c r="CFQ155" s="89"/>
      <c r="CFR155" s="89"/>
      <c r="CFS155" s="89"/>
      <c r="CFT155" s="89"/>
      <c r="CFU155" s="89"/>
      <c r="CFV155" s="89"/>
      <c r="CFW155" s="89"/>
      <c r="CFX155" s="89"/>
      <c r="CFY155" s="89"/>
      <c r="CFZ155" s="89"/>
      <c r="CGA155" s="89"/>
      <c r="CGB155" s="89"/>
      <c r="CGC155" s="89"/>
      <c r="CGD155" s="89"/>
      <c r="CGE155" s="89"/>
      <c r="CGF155" s="89"/>
      <c r="CGG155" s="89"/>
      <c r="CGH155" s="89"/>
      <c r="CGI155" s="89"/>
      <c r="CGJ155" s="89"/>
      <c r="CGK155" s="89"/>
      <c r="CGL155" s="89"/>
      <c r="CGM155" s="89"/>
      <c r="CGN155" s="89"/>
      <c r="CGO155" s="89"/>
      <c r="CGP155" s="89"/>
      <c r="CGQ155" s="89"/>
      <c r="CGR155" s="89"/>
      <c r="CGS155" s="89"/>
      <c r="CGT155" s="89"/>
      <c r="CGU155" s="89"/>
      <c r="CGV155" s="89"/>
      <c r="CGW155" s="89"/>
      <c r="CGX155" s="89"/>
      <c r="CGY155" s="89"/>
      <c r="CGZ155" s="89"/>
      <c r="CHA155" s="89"/>
      <c r="CHB155" s="89"/>
      <c r="CHC155" s="89"/>
      <c r="CHD155" s="89"/>
      <c r="CHE155" s="89"/>
      <c r="CHF155" s="89"/>
      <c r="CHG155" s="89"/>
      <c r="CHH155" s="89"/>
      <c r="CHI155" s="89"/>
      <c r="CHJ155" s="89"/>
      <c r="CHK155" s="89"/>
      <c r="CHL155" s="89"/>
      <c r="CHM155" s="89"/>
      <c r="CHN155" s="89"/>
      <c r="CHO155" s="89"/>
      <c r="CHP155" s="89"/>
      <c r="CHQ155" s="89"/>
      <c r="CHR155" s="89"/>
      <c r="CHS155" s="89"/>
      <c r="CHT155" s="89"/>
      <c r="CHU155" s="89"/>
      <c r="CHV155" s="89"/>
      <c r="CHW155" s="89"/>
      <c r="CHX155" s="89"/>
      <c r="CHY155" s="89"/>
      <c r="CHZ155" s="89"/>
      <c r="CIA155" s="89"/>
      <c r="CIB155" s="89"/>
      <c r="CIC155" s="89"/>
      <c r="CID155" s="89"/>
      <c r="CIE155" s="89"/>
      <c r="CIF155" s="89"/>
      <c r="CIG155" s="89"/>
      <c r="CIH155" s="89"/>
      <c r="CII155" s="89"/>
      <c r="CIJ155" s="89"/>
      <c r="CIK155" s="89"/>
      <c r="CIL155" s="89"/>
      <c r="CIM155" s="89"/>
      <c r="CIN155" s="89"/>
      <c r="CIO155" s="89"/>
      <c r="CIP155" s="89"/>
      <c r="CIQ155" s="89"/>
      <c r="CIR155" s="89"/>
      <c r="CIS155" s="89"/>
      <c r="CIT155" s="89"/>
      <c r="CIU155" s="89"/>
      <c r="CIV155" s="89"/>
      <c r="CIW155" s="89"/>
      <c r="CIX155" s="89"/>
      <c r="CIY155" s="89"/>
      <c r="CIZ155" s="89"/>
      <c r="CJA155" s="89"/>
      <c r="CJB155" s="89"/>
      <c r="CJC155" s="89"/>
      <c r="CJD155" s="89"/>
      <c r="CJE155" s="89"/>
      <c r="CJF155" s="89"/>
      <c r="CJG155" s="89"/>
      <c r="CJH155" s="89"/>
      <c r="CJI155" s="89"/>
      <c r="CJJ155" s="89"/>
      <c r="CJK155" s="89"/>
      <c r="CJL155" s="89"/>
      <c r="CJM155" s="89"/>
      <c r="CJN155" s="89"/>
      <c r="CJO155" s="89"/>
      <c r="CJP155" s="89"/>
      <c r="CJQ155" s="89"/>
      <c r="CJR155" s="89"/>
      <c r="CJS155" s="89"/>
      <c r="CJT155" s="89"/>
      <c r="CJU155" s="89"/>
      <c r="CJV155" s="89"/>
      <c r="CJW155" s="89"/>
      <c r="CJX155" s="89"/>
      <c r="CJY155" s="89"/>
      <c r="CJZ155" s="89"/>
      <c r="CKA155" s="89"/>
      <c r="CKB155" s="89"/>
      <c r="CKC155" s="89"/>
      <c r="CKD155" s="89"/>
      <c r="CKE155" s="89"/>
      <c r="CKF155" s="89"/>
      <c r="CKG155" s="89"/>
      <c r="CKH155" s="89"/>
      <c r="CKI155" s="89"/>
      <c r="CKJ155" s="89"/>
      <c r="CKK155" s="89"/>
      <c r="CKL155" s="89"/>
      <c r="CKM155" s="89"/>
      <c r="CKN155" s="89"/>
      <c r="CKO155" s="89"/>
      <c r="CKP155" s="89"/>
      <c r="CKQ155" s="89"/>
      <c r="CKR155" s="89"/>
      <c r="CKS155" s="89"/>
      <c r="CKT155" s="89"/>
      <c r="CKU155" s="89"/>
      <c r="CKV155" s="89"/>
      <c r="CKW155" s="89"/>
      <c r="CKX155" s="89"/>
      <c r="CKY155" s="89"/>
      <c r="CKZ155" s="89"/>
      <c r="CLA155" s="89"/>
      <c r="CLB155" s="89"/>
      <c r="CLC155" s="89"/>
      <c r="CLD155" s="89"/>
      <c r="CLE155" s="89"/>
      <c r="CLF155" s="89"/>
      <c r="CLG155" s="89"/>
      <c r="CLH155" s="89"/>
      <c r="CLI155" s="89"/>
      <c r="CLJ155" s="89"/>
      <c r="CLK155" s="89"/>
      <c r="CLL155" s="89"/>
      <c r="CLM155" s="89"/>
      <c r="CLN155" s="89"/>
      <c r="CLO155" s="89"/>
      <c r="CLP155" s="89"/>
      <c r="CLQ155" s="89"/>
      <c r="CLR155" s="89"/>
      <c r="CLS155" s="89"/>
      <c r="CLT155" s="89"/>
      <c r="CLU155" s="89"/>
      <c r="CLV155" s="89"/>
      <c r="CLW155" s="89"/>
      <c r="CLX155" s="89"/>
      <c r="CLY155" s="89"/>
      <c r="CLZ155" s="89"/>
      <c r="CMA155" s="89"/>
      <c r="CMB155" s="89"/>
      <c r="CMC155" s="89"/>
      <c r="CMD155" s="89"/>
      <c r="CME155" s="89"/>
      <c r="CMF155" s="89"/>
      <c r="CMG155" s="89"/>
      <c r="CMH155" s="89"/>
      <c r="CMI155" s="89"/>
      <c r="CMJ155" s="89"/>
      <c r="CMK155" s="89"/>
      <c r="CML155" s="89"/>
      <c r="CMM155" s="89"/>
      <c r="CMN155" s="89"/>
      <c r="CMO155" s="89"/>
      <c r="CMP155" s="89"/>
      <c r="CMQ155" s="89"/>
      <c r="CMR155" s="89"/>
      <c r="CMS155" s="89"/>
      <c r="CMT155" s="89"/>
      <c r="CMU155" s="89"/>
      <c r="CMV155" s="89"/>
      <c r="CMW155" s="89"/>
      <c r="CMX155" s="89"/>
      <c r="CMY155" s="89"/>
      <c r="CMZ155" s="89"/>
      <c r="CNA155" s="89"/>
      <c r="CNB155" s="89"/>
      <c r="CNC155" s="89"/>
      <c r="CND155" s="89"/>
      <c r="CNE155" s="89"/>
      <c r="CNF155" s="89"/>
      <c r="CNG155" s="89"/>
      <c r="CNH155" s="89"/>
      <c r="CNI155" s="89"/>
      <c r="CNJ155" s="89"/>
      <c r="CNK155" s="89"/>
      <c r="CNL155" s="89"/>
      <c r="CNM155" s="89"/>
      <c r="CNN155" s="89"/>
      <c r="CNO155" s="89"/>
      <c r="CNP155" s="89"/>
      <c r="CNQ155" s="89"/>
      <c r="CNR155" s="89"/>
      <c r="CNS155" s="89"/>
      <c r="CNT155" s="89"/>
      <c r="CNU155" s="89"/>
      <c r="CNV155" s="89"/>
      <c r="CNW155" s="89"/>
      <c r="CNX155" s="89"/>
      <c r="CNY155" s="89"/>
      <c r="CNZ155" s="89"/>
      <c r="COA155" s="89"/>
      <c r="COB155" s="89"/>
      <c r="COC155" s="89"/>
      <c r="COD155" s="89"/>
      <c r="COE155" s="89"/>
      <c r="COF155" s="89"/>
      <c r="COG155" s="89"/>
      <c r="COH155" s="89"/>
      <c r="COI155" s="89"/>
      <c r="COJ155" s="89"/>
      <c r="COK155" s="89"/>
      <c r="COL155" s="89"/>
      <c r="COM155" s="89"/>
      <c r="CON155" s="89"/>
      <c r="COO155" s="89"/>
      <c r="COP155" s="89"/>
      <c r="COQ155" s="89"/>
      <c r="COR155" s="89"/>
      <c r="COS155" s="89"/>
      <c r="COT155" s="89"/>
      <c r="COU155" s="89"/>
      <c r="COV155" s="89"/>
      <c r="COW155" s="89"/>
      <c r="COX155" s="89"/>
      <c r="COY155" s="89"/>
      <c r="COZ155" s="89"/>
      <c r="CPA155" s="89"/>
      <c r="CPB155" s="89"/>
      <c r="CPC155" s="89"/>
      <c r="CPD155" s="89"/>
      <c r="CPE155" s="89"/>
      <c r="CPF155" s="89"/>
      <c r="CPG155" s="89"/>
      <c r="CPH155" s="89"/>
      <c r="CPI155" s="89"/>
      <c r="CPJ155" s="89"/>
      <c r="CPK155" s="89"/>
      <c r="CPL155" s="89"/>
      <c r="CPM155" s="89"/>
      <c r="CPN155" s="89"/>
      <c r="CPO155" s="89"/>
      <c r="CPP155" s="89"/>
      <c r="CPQ155" s="89"/>
      <c r="CPR155" s="89"/>
      <c r="CPS155" s="89"/>
      <c r="CPT155" s="89"/>
      <c r="CPU155" s="89"/>
      <c r="CPV155" s="89"/>
      <c r="CPW155" s="89"/>
      <c r="CPX155" s="89"/>
      <c r="CPY155" s="89"/>
      <c r="CPZ155" s="89"/>
      <c r="CQA155" s="89"/>
      <c r="CQB155" s="89"/>
      <c r="CQC155" s="89"/>
      <c r="CQD155" s="89"/>
      <c r="CQE155" s="89"/>
      <c r="CQF155" s="89"/>
      <c r="CQG155" s="89"/>
      <c r="CQH155" s="89"/>
      <c r="CQI155" s="89"/>
      <c r="CQJ155" s="89"/>
      <c r="CQK155" s="89"/>
      <c r="CQL155" s="89"/>
      <c r="CQM155" s="89"/>
      <c r="CQN155" s="89"/>
      <c r="CQO155" s="89"/>
      <c r="CQP155" s="89"/>
      <c r="CQQ155" s="89"/>
      <c r="CQR155" s="89"/>
      <c r="CQS155" s="89"/>
      <c r="CQT155" s="89"/>
      <c r="CQU155" s="89"/>
      <c r="CQV155" s="89"/>
      <c r="CQW155" s="89"/>
      <c r="CQX155" s="89"/>
      <c r="CQY155" s="89"/>
      <c r="CQZ155" s="89"/>
      <c r="CRA155" s="89"/>
      <c r="CRB155" s="89"/>
      <c r="CRC155" s="89"/>
      <c r="CRD155" s="89"/>
      <c r="CRE155" s="89"/>
      <c r="CRF155" s="89"/>
      <c r="CRG155" s="89"/>
      <c r="CRH155" s="89"/>
      <c r="CRI155" s="89"/>
      <c r="CRJ155" s="89"/>
      <c r="CRK155" s="89"/>
      <c r="CRL155" s="89"/>
      <c r="CRM155" s="89"/>
      <c r="CRN155" s="89"/>
      <c r="CRO155" s="89"/>
      <c r="CRP155" s="89"/>
      <c r="CRQ155" s="89"/>
      <c r="CRR155" s="89"/>
      <c r="CRS155" s="89"/>
      <c r="CRT155" s="89"/>
      <c r="CRU155" s="89"/>
      <c r="CRV155" s="89"/>
      <c r="CRW155" s="89"/>
      <c r="CRX155" s="89"/>
      <c r="CRY155" s="89"/>
      <c r="CRZ155" s="89"/>
      <c r="CSA155" s="89"/>
      <c r="CSB155" s="89"/>
      <c r="CSC155" s="89"/>
      <c r="CSD155" s="89"/>
      <c r="CSE155" s="89"/>
      <c r="CSF155" s="89"/>
      <c r="CSG155" s="89"/>
      <c r="CSH155" s="89"/>
      <c r="CSI155" s="89"/>
      <c r="CSJ155" s="89"/>
      <c r="CSK155" s="89"/>
      <c r="CSL155" s="89"/>
      <c r="CSM155" s="89"/>
      <c r="CSN155" s="89"/>
      <c r="CSO155" s="89"/>
      <c r="CSP155" s="89"/>
      <c r="CSQ155" s="89"/>
      <c r="CSR155" s="89"/>
      <c r="CSS155" s="89"/>
      <c r="CST155" s="89"/>
      <c r="CSU155" s="89"/>
      <c r="CSV155" s="89"/>
      <c r="CSW155" s="89"/>
      <c r="CSX155" s="89"/>
      <c r="CSY155" s="89"/>
      <c r="CSZ155" s="89"/>
      <c r="CTA155" s="89"/>
      <c r="CTB155" s="89"/>
      <c r="CTC155" s="89"/>
      <c r="CTD155" s="89"/>
      <c r="CTE155" s="89"/>
      <c r="CTF155" s="89"/>
      <c r="CTG155" s="89"/>
      <c r="CTH155" s="89"/>
      <c r="CTI155" s="89"/>
      <c r="CTJ155" s="89"/>
      <c r="CTK155" s="89"/>
      <c r="CTL155" s="89"/>
      <c r="CTM155" s="89"/>
      <c r="CTN155" s="89"/>
      <c r="CTO155" s="89"/>
      <c r="CTP155" s="89"/>
      <c r="CTQ155" s="89"/>
      <c r="CTR155" s="89"/>
      <c r="CTS155" s="89"/>
      <c r="CTT155" s="89"/>
      <c r="CTU155" s="89"/>
      <c r="CTV155" s="89"/>
      <c r="CTW155" s="89"/>
      <c r="CTX155" s="89"/>
      <c r="CTY155" s="89"/>
      <c r="CTZ155" s="89"/>
      <c r="CUA155" s="89"/>
      <c r="CUB155" s="89"/>
      <c r="CUC155" s="89"/>
      <c r="CUD155" s="89"/>
      <c r="CUE155" s="89"/>
      <c r="CUF155" s="89"/>
      <c r="CUG155" s="89"/>
      <c r="CUH155" s="89"/>
      <c r="CUI155" s="89"/>
      <c r="CUJ155" s="89"/>
      <c r="CUK155" s="89"/>
      <c r="CUL155" s="89"/>
      <c r="CUM155" s="89"/>
      <c r="CUN155" s="89"/>
      <c r="CUO155" s="89"/>
      <c r="CUP155" s="89"/>
      <c r="CUQ155" s="89"/>
      <c r="CUR155" s="89"/>
      <c r="CUS155" s="89"/>
      <c r="CUT155" s="89"/>
      <c r="CUU155" s="89"/>
      <c r="CUV155" s="89"/>
      <c r="CUW155" s="89"/>
      <c r="CUX155" s="89"/>
      <c r="CUY155" s="89"/>
      <c r="CUZ155" s="89"/>
      <c r="CVA155" s="89"/>
      <c r="CVB155" s="89"/>
      <c r="CVC155" s="89"/>
      <c r="CVD155" s="89"/>
      <c r="CVE155" s="89"/>
      <c r="CVF155" s="89"/>
      <c r="CVG155" s="89"/>
      <c r="CVH155" s="89"/>
      <c r="CVI155" s="89"/>
      <c r="CVJ155" s="89"/>
      <c r="CVK155" s="89"/>
      <c r="CVL155" s="89"/>
      <c r="CVM155" s="89"/>
      <c r="CVN155" s="89"/>
      <c r="CVO155" s="89"/>
      <c r="CVP155" s="89"/>
      <c r="CVQ155" s="89"/>
      <c r="CVR155" s="89"/>
      <c r="CVS155" s="89"/>
      <c r="CVT155" s="89"/>
      <c r="CVU155" s="89"/>
      <c r="CVV155" s="89"/>
      <c r="CVW155" s="89"/>
      <c r="CVX155" s="89"/>
      <c r="CVY155" s="89"/>
      <c r="CVZ155" s="89"/>
      <c r="CWA155" s="89"/>
      <c r="CWB155" s="89"/>
      <c r="CWC155" s="89"/>
      <c r="CWD155" s="89"/>
      <c r="CWE155" s="89"/>
      <c r="CWF155" s="89"/>
      <c r="CWG155" s="89"/>
      <c r="CWH155" s="89"/>
      <c r="CWI155" s="89"/>
      <c r="CWJ155" s="89"/>
      <c r="CWK155" s="89"/>
      <c r="CWL155" s="89"/>
      <c r="CWM155" s="89"/>
      <c r="CWN155" s="89"/>
      <c r="CWO155" s="89"/>
      <c r="CWP155" s="89"/>
      <c r="CWQ155" s="89"/>
      <c r="CWR155" s="89"/>
      <c r="CWS155" s="89"/>
      <c r="CWT155" s="89"/>
      <c r="CWU155" s="89"/>
      <c r="CWV155" s="89"/>
      <c r="CWW155" s="89"/>
      <c r="CWX155" s="89"/>
      <c r="CWY155" s="89"/>
      <c r="CWZ155" s="89"/>
      <c r="CXA155" s="89"/>
      <c r="CXB155" s="89"/>
      <c r="CXC155" s="89"/>
      <c r="CXD155" s="89"/>
      <c r="CXE155" s="89"/>
      <c r="CXF155" s="89"/>
      <c r="CXG155" s="89"/>
      <c r="CXH155" s="89"/>
      <c r="CXI155" s="89"/>
      <c r="CXJ155" s="89"/>
      <c r="CXK155" s="89"/>
      <c r="CXL155" s="89"/>
      <c r="CXM155" s="89"/>
      <c r="CXN155" s="89"/>
      <c r="CXO155" s="89"/>
      <c r="CXP155" s="89"/>
      <c r="CXQ155" s="89"/>
      <c r="CXR155" s="89"/>
      <c r="CXS155" s="89"/>
      <c r="CXT155" s="89"/>
      <c r="CXU155" s="89"/>
      <c r="CXV155" s="89"/>
      <c r="CXW155" s="89"/>
      <c r="CXX155" s="89"/>
      <c r="CXY155" s="89"/>
      <c r="CXZ155" s="89"/>
      <c r="CYA155" s="89"/>
      <c r="CYB155" s="89"/>
      <c r="CYC155" s="89"/>
      <c r="CYD155" s="89"/>
      <c r="CYE155" s="89"/>
      <c r="CYF155" s="89"/>
      <c r="CYG155" s="89"/>
      <c r="CYH155" s="89"/>
      <c r="CYI155" s="89"/>
      <c r="CYJ155" s="89"/>
      <c r="CYK155" s="89"/>
      <c r="CYL155" s="89"/>
      <c r="CYM155" s="89"/>
      <c r="CYN155" s="89"/>
      <c r="CYO155" s="89"/>
      <c r="CYP155" s="89"/>
      <c r="CYQ155" s="89"/>
      <c r="CYR155" s="89"/>
      <c r="CYS155" s="89"/>
      <c r="CYT155" s="89"/>
      <c r="CYU155" s="89"/>
      <c r="CYV155" s="89"/>
      <c r="CYW155" s="89"/>
      <c r="CYX155" s="89"/>
      <c r="CYY155" s="89"/>
      <c r="CYZ155" s="89"/>
      <c r="CZA155" s="89"/>
      <c r="CZB155" s="89"/>
      <c r="CZC155" s="89"/>
      <c r="CZD155" s="89"/>
      <c r="CZE155" s="89"/>
      <c r="CZF155" s="89"/>
      <c r="CZG155" s="89"/>
      <c r="CZH155" s="89"/>
      <c r="CZI155" s="89"/>
      <c r="CZJ155" s="89"/>
      <c r="CZK155" s="89"/>
      <c r="CZL155" s="89"/>
      <c r="CZM155" s="89"/>
      <c r="CZN155" s="89"/>
      <c r="CZO155" s="89"/>
      <c r="CZP155" s="89"/>
      <c r="CZQ155" s="89"/>
      <c r="CZR155" s="89"/>
      <c r="CZS155" s="89"/>
      <c r="CZT155" s="89"/>
      <c r="CZU155" s="89"/>
      <c r="CZV155" s="89"/>
      <c r="CZW155" s="89"/>
      <c r="CZX155" s="89"/>
      <c r="CZY155" s="89"/>
      <c r="CZZ155" s="89"/>
      <c r="DAA155" s="89"/>
      <c r="DAB155" s="89"/>
      <c r="DAC155" s="89"/>
      <c r="DAD155" s="89"/>
      <c r="DAE155" s="89"/>
      <c r="DAF155" s="89"/>
      <c r="DAG155" s="89"/>
      <c r="DAH155" s="89"/>
      <c r="DAI155" s="89"/>
      <c r="DAJ155" s="89"/>
      <c r="DAK155" s="89"/>
      <c r="DAL155" s="89"/>
      <c r="DAM155" s="89"/>
      <c r="DAN155" s="89"/>
      <c r="DAO155" s="89"/>
      <c r="DAP155" s="89"/>
      <c r="DAQ155" s="89"/>
      <c r="DAR155" s="89"/>
      <c r="DAS155" s="89"/>
      <c r="DAT155" s="89"/>
      <c r="DAU155" s="89"/>
      <c r="DAV155" s="89"/>
      <c r="DAW155" s="89"/>
      <c r="DAX155" s="89"/>
      <c r="DAY155" s="89"/>
      <c r="DAZ155" s="89"/>
      <c r="DBA155" s="89"/>
      <c r="DBB155" s="89"/>
      <c r="DBC155" s="89"/>
      <c r="DBD155" s="89"/>
      <c r="DBE155" s="89"/>
      <c r="DBF155" s="89"/>
      <c r="DBG155" s="89"/>
      <c r="DBH155" s="89"/>
      <c r="DBI155" s="89"/>
      <c r="DBJ155" s="89"/>
      <c r="DBK155" s="89"/>
      <c r="DBL155" s="89"/>
      <c r="DBM155" s="89"/>
      <c r="DBN155" s="89"/>
      <c r="DBO155" s="89"/>
      <c r="DBP155" s="89"/>
      <c r="DBQ155" s="89"/>
      <c r="DBR155" s="89"/>
      <c r="DBS155" s="89"/>
      <c r="DBT155" s="89"/>
      <c r="DBU155" s="89"/>
      <c r="DBV155" s="89"/>
      <c r="DBW155" s="89"/>
      <c r="DBX155" s="89"/>
      <c r="DBY155" s="89"/>
      <c r="DBZ155" s="89"/>
      <c r="DCA155" s="89"/>
      <c r="DCB155" s="89"/>
      <c r="DCC155" s="89"/>
      <c r="DCD155" s="89"/>
      <c r="DCE155" s="89"/>
      <c r="DCF155" s="89"/>
      <c r="DCG155" s="89"/>
      <c r="DCH155" s="89"/>
      <c r="DCI155" s="89"/>
      <c r="DCJ155" s="89"/>
      <c r="DCK155" s="89"/>
      <c r="DCL155" s="89"/>
      <c r="DCM155" s="89"/>
      <c r="DCN155" s="89"/>
      <c r="DCO155" s="89"/>
      <c r="DCP155" s="89"/>
      <c r="DCQ155" s="89"/>
      <c r="DCR155" s="89"/>
      <c r="DCS155" s="89"/>
      <c r="DCT155" s="89"/>
      <c r="DCU155" s="89"/>
      <c r="DCV155" s="89"/>
      <c r="DCW155" s="89"/>
      <c r="DCX155" s="89"/>
      <c r="DCY155" s="89"/>
      <c r="DCZ155" s="89"/>
      <c r="DDA155" s="89"/>
      <c r="DDB155" s="89"/>
      <c r="DDC155" s="89"/>
      <c r="DDD155" s="89"/>
      <c r="DDE155" s="89"/>
      <c r="DDF155" s="89"/>
      <c r="DDG155" s="89"/>
      <c r="DDH155" s="89"/>
      <c r="DDI155" s="89"/>
      <c r="DDJ155" s="89"/>
      <c r="DDK155" s="89"/>
      <c r="DDL155" s="89"/>
      <c r="DDM155" s="89"/>
      <c r="DDN155" s="89"/>
      <c r="DDO155" s="89"/>
      <c r="DDP155" s="89"/>
      <c r="DDQ155" s="89"/>
      <c r="DDR155" s="89"/>
      <c r="DDS155" s="89"/>
      <c r="DDT155" s="89"/>
      <c r="DDU155" s="89"/>
      <c r="DDV155" s="89"/>
      <c r="DDW155" s="89"/>
      <c r="DDX155" s="89"/>
      <c r="DDY155" s="89"/>
      <c r="DDZ155" s="89"/>
      <c r="DEA155" s="89"/>
      <c r="DEB155" s="89"/>
      <c r="DEC155" s="89"/>
      <c r="DED155" s="89"/>
      <c r="DEE155" s="89"/>
      <c r="DEF155" s="89"/>
      <c r="DEG155" s="89"/>
      <c r="DEH155" s="89"/>
      <c r="DEI155" s="89"/>
      <c r="DEJ155" s="89"/>
      <c r="DEK155" s="89"/>
      <c r="DEL155" s="89"/>
      <c r="DEM155" s="89"/>
      <c r="DEN155" s="89"/>
      <c r="DEO155" s="89"/>
      <c r="DEP155" s="89"/>
      <c r="DEQ155" s="89"/>
      <c r="DER155" s="89"/>
      <c r="DES155" s="89"/>
      <c r="DET155" s="89"/>
      <c r="DEU155" s="89"/>
      <c r="DEV155" s="89"/>
      <c r="DEW155" s="89"/>
      <c r="DEX155" s="89"/>
      <c r="DEY155" s="89"/>
      <c r="DEZ155" s="89"/>
      <c r="DFA155" s="89"/>
      <c r="DFB155" s="89"/>
      <c r="DFC155" s="89"/>
      <c r="DFD155" s="89"/>
      <c r="DFE155" s="89"/>
      <c r="DFF155" s="89"/>
      <c r="DFG155" s="89"/>
      <c r="DFH155" s="89"/>
      <c r="DFI155" s="89"/>
      <c r="DFJ155" s="89"/>
      <c r="DFK155" s="89"/>
      <c r="DFL155" s="89"/>
      <c r="DFM155" s="89"/>
      <c r="DFN155" s="89"/>
      <c r="DFO155" s="89"/>
      <c r="DFP155" s="89"/>
      <c r="DFQ155" s="89"/>
      <c r="DFR155" s="89"/>
      <c r="DFS155" s="89"/>
      <c r="DFT155" s="89"/>
      <c r="DFU155" s="89"/>
      <c r="DFV155" s="89"/>
      <c r="DFW155" s="89"/>
      <c r="DFX155" s="89"/>
      <c r="DFY155" s="89"/>
      <c r="DFZ155" s="89"/>
      <c r="DGA155" s="89"/>
      <c r="DGB155" s="89"/>
      <c r="DGC155" s="89"/>
      <c r="DGD155" s="89"/>
      <c r="DGE155" s="89"/>
      <c r="DGF155" s="89"/>
      <c r="DGG155" s="89"/>
      <c r="DGH155" s="89"/>
      <c r="DGI155" s="89"/>
      <c r="DGJ155" s="89"/>
      <c r="DGK155" s="89"/>
      <c r="DGL155" s="89"/>
      <c r="DGM155" s="89"/>
      <c r="DGN155" s="89"/>
      <c r="DGO155" s="89"/>
      <c r="DGP155" s="89"/>
      <c r="DGQ155" s="89"/>
      <c r="DGR155" s="89"/>
      <c r="DGS155" s="89"/>
      <c r="DGT155" s="89"/>
      <c r="DGU155" s="89"/>
      <c r="DGV155" s="89"/>
      <c r="DGW155" s="89"/>
      <c r="DGX155" s="89"/>
      <c r="DGY155" s="89"/>
      <c r="DGZ155" s="89"/>
      <c r="DHA155" s="89"/>
      <c r="DHB155" s="89"/>
      <c r="DHC155" s="89"/>
      <c r="DHD155" s="89"/>
      <c r="DHE155" s="89"/>
      <c r="DHF155" s="89"/>
      <c r="DHG155" s="89"/>
      <c r="DHH155" s="89"/>
      <c r="DHI155" s="89"/>
      <c r="DHJ155" s="89"/>
      <c r="DHK155" s="89"/>
      <c r="DHL155" s="89"/>
      <c r="DHM155" s="89"/>
      <c r="DHN155" s="89"/>
      <c r="DHO155" s="89"/>
      <c r="DHP155" s="89"/>
      <c r="DHQ155" s="89"/>
      <c r="DHR155" s="89"/>
      <c r="DHS155" s="89"/>
      <c r="DHT155" s="89"/>
      <c r="DHU155" s="89"/>
      <c r="DHV155" s="89"/>
      <c r="DHW155" s="89"/>
      <c r="DHX155" s="89"/>
      <c r="DHY155" s="89"/>
      <c r="DHZ155" s="89"/>
      <c r="DIA155" s="89"/>
      <c r="DIB155" s="89"/>
      <c r="DIC155" s="89"/>
      <c r="DID155" s="89"/>
      <c r="DIE155" s="89"/>
      <c r="DIF155" s="89"/>
      <c r="DIG155" s="89"/>
      <c r="DIH155" s="89"/>
      <c r="DII155" s="89"/>
      <c r="DIJ155" s="89"/>
      <c r="DIK155" s="89"/>
      <c r="DIL155" s="89"/>
      <c r="DIM155" s="89"/>
      <c r="DIN155" s="89"/>
      <c r="DIO155" s="89"/>
      <c r="DIP155" s="89"/>
      <c r="DIQ155" s="89"/>
      <c r="DIR155" s="89"/>
      <c r="DIS155" s="89"/>
      <c r="DIT155" s="89"/>
      <c r="DIU155" s="89"/>
      <c r="DIV155" s="89"/>
      <c r="DIW155" s="89"/>
      <c r="DIX155" s="89"/>
      <c r="DIY155" s="89"/>
      <c r="DIZ155" s="89"/>
      <c r="DJA155" s="89"/>
      <c r="DJB155" s="89"/>
      <c r="DJC155" s="89"/>
      <c r="DJD155" s="89"/>
      <c r="DJE155" s="89"/>
      <c r="DJF155" s="89"/>
      <c r="DJG155" s="89"/>
      <c r="DJH155" s="89"/>
      <c r="DJI155" s="89"/>
      <c r="DJJ155" s="89"/>
      <c r="DJK155" s="89"/>
      <c r="DJL155" s="89"/>
      <c r="DJM155" s="89"/>
      <c r="DJN155" s="89"/>
      <c r="DJO155" s="89"/>
      <c r="DJP155" s="89"/>
      <c r="DJQ155" s="89"/>
      <c r="DJR155" s="89"/>
      <c r="DJS155" s="89"/>
      <c r="DJT155" s="89"/>
      <c r="DJU155" s="89"/>
      <c r="DJV155" s="89"/>
      <c r="DJW155" s="89"/>
      <c r="DJX155" s="89"/>
      <c r="DJY155" s="89"/>
      <c r="DJZ155" s="89"/>
      <c r="DKA155" s="89"/>
      <c r="DKB155" s="89"/>
      <c r="DKC155" s="89"/>
      <c r="DKD155" s="89"/>
      <c r="DKE155" s="89"/>
      <c r="DKF155" s="89"/>
      <c r="DKG155" s="89"/>
      <c r="DKH155" s="89"/>
      <c r="DKI155" s="89"/>
      <c r="DKJ155" s="89"/>
      <c r="DKK155" s="89"/>
      <c r="DKL155" s="89"/>
      <c r="DKM155" s="89"/>
      <c r="DKN155" s="89"/>
      <c r="DKO155" s="89"/>
      <c r="DKP155" s="89"/>
      <c r="DKQ155" s="89"/>
      <c r="DKR155" s="89"/>
      <c r="DKS155" s="89"/>
      <c r="DKT155" s="89"/>
      <c r="DKU155" s="89"/>
      <c r="DKV155" s="89"/>
      <c r="DKW155" s="89"/>
      <c r="DKX155" s="89"/>
      <c r="DKY155" s="89"/>
      <c r="DKZ155" s="89"/>
      <c r="DLA155" s="89"/>
      <c r="DLB155" s="89"/>
      <c r="DLC155" s="89"/>
      <c r="DLD155" s="89"/>
      <c r="DLE155" s="89"/>
      <c r="DLF155" s="89"/>
      <c r="DLG155" s="89"/>
      <c r="DLH155" s="89"/>
      <c r="DLI155" s="89"/>
      <c r="DLJ155" s="89"/>
      <c r="DLK155" s="89"/>
      <c r="DLL155" s="89"/>
      <c r="DLM155" s="89"/>
      <c r="DLN155" s="89"/>
      <c r="DLO155" s="89"/>
      <c r="DLP155" s="89"/>
      <c r="DLQ155" s="89"/>
      <c r="DLR155" s="89"/>
      <c r="DLS155" s="89"/>
      <c r="DLT155" s="89"/>
      <c r="DLU155" s="89"/>
      <c r="DLV155" s="89"/>
      <c r="DLW155" s="89"/>
      <c r="DLX155" s="89"/>
      <c r="DLY155" s="89"/>
      <c r="DLZ155" s="89"/>
      <c r="DMA155" s="89"/>
      <c r="DMB155" s="89"/>
      <c r="DMC155" s="89"/>
      <c r="DMD155" s="89"/>
      <c r="DME155" s="89"/>
      <c r="DMF155" s="89"/>
      <c r="DMG155" s="89"/>
      <c r="DMH155" s="89"/>
      <c r="DMI155" s="89"/>
      <c r="DMJ155" s="89"/>
      <c r="DMK155" s="89"/>
      <c r="DML155" s="89"/>
      <c r="DMM155" s="89"/>
      <c r="DMN155" s="89"/>
      <c r="DMO155" s="89"/>
      <c r="DMP155" s="89"/>
      <c r="DMQ155" s="89"/>
      <c r="DMR155" s="89"/>
      <c r="DMS155" s="89"/>
      <c r="DMT155" s="89"/>
      <c r="DMU155" s="89"/>
      <c r="DMV155" s="89"/>
      <c r="DMW155" s="89"/>
      <c r="DMX155" s="89"/>
      <c r="DMY155" s="89"/>
      <c r="DMZ155" s="89"/>
      <c r="DNA155" s="89"/>
      <c r="DNB155" s="89"/>
      <c r="DNC155" s="89"/>
      <c r="DND155" s="89"/>
      <c r="DNE155" s="89"/>
      <c r="DNF155" s="89"/>
      <c r="DNG155" s="89"/>
      <c r="DNH155" s="89"/>
      <c r="DNI155" s="89"/>
      <c r="DNJ155" s="89"/>
      <c r="DNK155" s="89"/>
      <c r="DNL155" s="89"/>
      <c r="DNM155" s="89"/>
      <c r="DNN155" s="89"/>
      <c r="DNO155" s="89"/>
      <c r="DNP155" s="89"/>
      <c r="DNQ155" s="89"/>
      <c r="DNR155" s="89"/>
      <c r="DNS155" s="89"/>
      <c r="DNT155" s="89"/>
      <c r="DNU155" s="89"/>
      <c r="DNV155" s="89"/>
      <c r="DNW155" s="89"/>
      <c r="DNX155" s="89"/>
      <c r="DNY155" s="89"/>
      <c r="DNZ155" s="89"/>
      <c r="DOA155" s="89"/>
      <c r="DOB155" s="89"/>
      <c r="DOC155" s="89"/>
      <c r="DOD155" s="89"/>
      <c r="DOE155" s="89"/>
      <c r="DOF155" s="89"/>
      <c r="DOG155" s="89"/>
      <c r="DOH155" s="89"/>
      <c r="DOI155" s="89"/>
      <c r="DOJ155" s="89"/>
      <c r="DOK155" s="89"/>
      <c r="DOL155" s="89"/>
      <c r="DOM155" s="89"/>
      <c r="DON155" s="89"/>
      <c r="DOO155" s="89"/>
      <c r="DOP155" s="89"/>
      <c r="DOQ155" s="89"/>
      <c r="DOR155" s="89"/>
      <c r="DOS155" s="89"/>
      <c r="DOT155" s="89"/>
      <c r="DOU155" s="89"/>
      <c r="DOV155" s="89"/>
      <c r="DOW155" s="89"/>
      <c r="DOX155" s="89"/>
      <c r="DOY155" s="89"/>
      <c r="DOZ155" s="89"/>
      <c r="DPA155" s="89"/>
      <c r="DPB155" s="89"/>
      <c r="DPC155" s="89"/>
      <c r="DPD155" s="89"/>
      <c r="DPE155" s="89"/>
      <c r="DPF155" s="89"/>
      <c r="DPG155" s="89"/>
      <c r="DPH155" s="89"/>
      <c r="DPI155" s="89"/>
      <c r="DPJ155" s="89"/>
      <c r="DPK155" s="89"/>
      <c r="DPL155" s="89"/>
      <c r="DPM155" s="89"/>
      <c r="DPN155" s="89"/>
      <c r="DPO155" s="89"/>
      <c r="DPP155" s="89"/>
      <c r="DPQ155" s="89"/>
      <c r="DPR155" s="89"/>
      <c r="DPS155" s="89"/>
      <c r="DPT155" s="89"/>
      <c r="DPU155" s="89"/>
      <c r="DPV155" s="89"/>
      <c r="DPW155" s="89"/>
      <c r="DPX155" s="89"/>
      <c r="DPY155" s="89"/>
      <c r="DPZ155" s="89"/>
      <c r="DQA155" s="89"/>
      <c r="DQB155" s="89"/>
      <c r="DQC155" s="89"/>
      <c r="DQD155" s="89"/>
      <c r="DQE155" s="89"/>
      <c r="DQF155" s="89"/>
      <c r="DQG155" s="89"/>
      <c r="DQH155" s="89"/>
      <c r="DQI155" s="89"/>
      <c r="DQJ155" s="89"/>
      <c r="DQK155" s="89"/>
      <c r="DQL155" s="89"/>
      <c r="DQM155" s="89"/>
      <c r="DQN155" s="89"/>
      <c r="DQO155" s="89"/>
      <c r="DQP155" s="89"/>
      <c r="DQQ155" s="89"/>
      <c r="DQR155" s="89"/>
      <c r="DQS155" s="89"/>
      <c r="DQT155" s="89"/>
      <c r="DQU155" s="89"/>
      <c r="DQV155" s="89"/>
      <c r="DQW155" s="89"/>
      <c r="DQX155" s="89"/>
      <c r="DQY155" s="89"/>
      <c r="DQZ155" s="89"/>
      <c r="DRA155" s="89"/>
      <c r="DRB155" s="89"/>
      <c r="DRC155" s="89"/>
      <c r="DRD155" s="89"/>
      <c r="DRE155" s="89"/>
      <c r="DRF155" s="89"/>
      <c r="DRG155" s="89"/>
      <c r="DRH155" s="89"/>
      <c r="DRI155" s="89"/>
      <c r="DRJ155" s="89"/>
      <c r="DRK155" s="89"/>
      <c r="DRL155" s="89"/>
      <c r="DRM155" s="89"/>
      <c r="DRN155" s="89"/>
      <c r="DRO155" s="89"/>
      <c r="DRP155" s="89"/>
      <c r="DRQ155" s="89"/>
      <c r="DRR155" s="89"/>
      <c r="DRS155" s="89"/>
      <c r="DRT155" s="89"/>
      <c r="DRU155" s="89"/>
      <c r="DRV155" s="89"/>
      <c r="DRW155" s="89"/>
      <c r="DRX155" s="89"/>
      <c r="DRY155" s="89"/>
      <c r="DRZ155" s="89"/>
      <c r="DSA155" s="89"/>
      <c r="DSB155" s="89"/>
      <c r="DSC155" s="89"/>
      <c r="DSD155" s="89"/>
      <c r="DSE155" s="89"/>
      <c r="DSF155" s="89"/>
      <c r="DSG155" s="89"/>
      <c r="DSH155" s="89"/>
      <c r="DSI155" s="89"/>
      <c r="DSJ155" s="89"/>
      <c r="DSK155" s="89"/>
      <c r="DSL155" s="89"/>
      <c r="DSM155" s="89"/>
      <c r="DSN155" s="89"/>
      <c r="DSO155" s="89"/>
      <c r="DSP155" s="89"/>
      <c r="DSQ155" s="89"/>
      <c r="DSR155" s="89"/>
      <c r="DSS155" s="89"/>
      <c r="DST155" s="89"/>
      <c r="DSU155" s="89"/>
      <c r="DSV155" s="89"/>
      <c r="DSW155" s="89"/>
      <c r="DSX155" s="89"/>
      <c r="DSY155" s="89"/>
      <c r="DSZ155" s="89"/>
      <c r="DTA155" s="89"/>
      <c r="DTB155" s="89"/>
      <c r="DTC155" s="89"/>
      <c r="DTD155" s="89"/>
      <c r="DTE155" s="89"/>
      <c r="DTF155" s="89"/>
      <c r="DTG155" s="89"/>
      <c r="DTH155" s="89"/>
      <c r="DTI155" s="89"/>
      <c r="DTJ155" s="89"/>
      <c r="DTK155" s="89"/>
      <c r="DTL155" s="89"/>
      <c r="DTM155" s="89"/>
      <c r="DTN155" s="89"/>
      <c r="DTO155" s="89"/>
      <c r="DTP155" s="89"/>
      <c r="DTQ155" s="89"/>
      <c r="DTR155" s="89"/>
      <c r="DTS155" s="89"/>
      <c r="DTT155" s="89"/>
      <c r="DTU155" s="89"/>
      <c r="DTV155" s="89"/>
      <c r="DTW155" s="89"/>
      <c r="DTX155" s="89"/>
      <c r="DTY155" s="89"/>
      <c r="DTZ155" s="89"/>
      <c r="DUA155" s="89"/>
      <c r="DUB155" s="89"/>
      <c r="DUC155" s="89"/>
      <c r="DUD155" s="89"/>
      <c r="DUE155" s="89"/>
      <c r="DUF155" s="89"/>
      <c r="DUG155" s="89"/>
      <c r="DUH155" s="89"/>
      <c r="DUI155" s="89"/>
      <c r="DUJ155" s="89"/>
      <c r="DUK155" s="89"/>
      <c r="DUL155" s="89"/>
      <c r="DUM155" s="89"/>
      <c r="DUN155" s="89"/>
      <c r="DUO155" s="89"/>
      <c r="DUP155" s="89"/>
      <c r="DUQ155" s="89"/>
      <c r="DUR155" s="89"/>
      <c r="DUS155" s="89"/>
      <c r="DUT155" s="89"/>
      <c r="DUU155" s="89"/>
      <c r="DUV155" s="89"/>
      <c r="DUW155" s="89"/>
      <c r="DUX155" s="89"/>
      <c r="DUY155" s="89"/>
      <c r="DUZ155" s="89"/>
      <c r="DVA155" s="89"/>
      <c r="DVB155" s="89"/>
      <c r="DVC155" s="89"/>
      <c r="DVD155" s="89"/>
      <c r="DVE155" s="89"/>
      <c r="DVF155" s="89"/>
      <c r="DVG155" s="89"/>
      <c r="DVH155" s="89"/>
      <c r="DVI155" s="89"/>
      <c r="DVJ155" s="89"/>
      <c r="DVK155" s="89"/>
      <c r="DVL155" s="89"/>
      <c r="DVM155" s="89"/>
      <c r="DVN155" s="89"/>
      <c r="DVO155" s="89"/>
      <c r="DVP155" s="89"/>
      <c r="DVQ155" s="89"/>
      <c r="DVR155" s="89"/>
      <c r="DVS155" s="89"/>
      <c r="DVT155" s="89"/>
      <c r="DVU155" s="89"/>
      <c r="DVV155" s="89"/>
      <c r="DVW155" s="89"/>
      <c r="DVX155" s="89"/>
      <c r="DVY155" s="89"/>
      <c r="DVZ155" s="89"/>
      <c r="DWA155" s="89"/>
      <c r="DWB155" s="89"/>
      <c r="DWC155" s="89"/>
      <c r="DWD155" s="89"/>
      <c r="DWE155" s="89"/>
      <c r="DWF155" s="89"/>
      <c r="DWG155" s="89"/>
      <c r="DWH155" s="89"/>
      <c r="DWI155" s="89"/>
      <c r="DWJ155" s="89"/>
      <c r="DWK155" s="89"/>
      <c r="DWL155" s="89"/>
      <c r="DWM155" s="89"/>
      <c r="DWN155" s="89"/>
      <c r="DWO155" s="89"/>
      <c r="DWP155" s="89"/>
      <c r="DWQ155" s="89"/>
      <c r="DWR155" s="89"/>
      <c r="DWS155" s="89"/>
      <c r="DWT155" s="89"/>
      <c r="DWU155" s="89"/>
      <c r="DWV155" s="89"/>
      <c r="DWW155" s="89"/>
      <c r="DWX155" s="89"/>
      <c r="DWY155" s="89"/>
      <c r="DWZ155" s="89"/>
      <c r="DXA155" s="89"/>
      <c r="DXB155" s="89"/>
      <c r="DXC155" s="89"/>
      <c r="DXD155" s="89"/>
      <c r="DXE155" s="89"/>
      <c r="DXF155" s="89"/>
      <c r="DXG155" s="89"/>
      <c r="DXH155" s="89"/>
      <c r="DXI155" s="89"/>
      <c r="DXJ155" s="89"/>
      <c r="DXK155" s="89"/>
      <c r="DXL155" s="89"/>
      <c r="DXM155" s="89"/>
      <c r="DXN155" s="89"/>
      <c r="DXO155" s="89"/>
      <c r="DXP155" s="89"/>
      <c r="DXQ155" s="89"/>
      <c r="DXR155" s="89"/>
      <c r="DXS155" s="89"/>
      <c r="DXT155" s="89"/>
      <c r="DXU155" s="89"/>
      <c r="DXV155" s="89"/>
      <c r="DXW155" s="89"/>
      <c r="DXX155" s="89"/>
      <c r="DXY155" s="89"/>
      <c r="DXZ155" s="89"/>
      <c r="DYA155" s="89"/>
      <c r="DYB155" s="89"/>
      <c r="DYC155" s="89"/>
      <c r="DYD155" s="89"/>
      <c r="DYE155" s="89"/>
      <c r="DYF155" s="89"/>
      <c r="DYG155" s="89"/>
      <c r="DYH155" s="89"/>
      <c r="DYI155" s="89"/>
      <c r="DYJ155" s="89"/>
      <c r="DYK155" s="89"/>
      <c r="DYL155" s="89"/>
      <c r="DYM155" s="89"/>
      <c r="DYN155" s="89"/>
      <c r="DYO155" s="89"/>
      <c r="DYP155" s="89"/>
      <c r="DYQ155" s="89"/>
      <c r="DYR155" s="89"/>
      <c r="DYS155" s="89"/>
      <c r="DYT155" s="89"/>
      <c r="DYU155" s="89"/>
      <c r="DYV155" s="89"/>
      <c r="DYW155" s="89"/>
      <c r="DYX155" s="89"/>
      <c r="DYY155" s="89"/>
      <c r="DYZ155" s="89"/>
      <c r="DZA155" s="89"/>
      <c r="DZB155" s="89"/>
      <c r="DZC155" s="89"/>
      <c r="DZD155" s="89"/>
      <c r="DZE155" s="89"/>
      <c r="DZF155" s="89"/>
      <c r="DZG155" s="89"/>
      <c r="DZH155" s="89"/>
      <c r="DZI155" s="89"/>
      <c r="DZJ155" s="89"/>
      <c r="DZK155" s="89"/>
      <c r="DZL155" s="89"/>
      <c r="DZM155" s="89"/>
      <c r="DZN155" s="89"/>
      <c r="DZO155" s="89"/>
      <c r="DZP155" s="89"/>
      <c r="DZQ155" s="89"/>
      <c r="DZR155" s="89"/>
      <c r="DZS155" s="89"/>
      <c r="DZT155" s="89"/>
      <c r="DZU155" s="89"/>
      <c r="DZV155" s="89"/>
      <c r="DZW155" s="89"/>
      <c r="DZX155" s="89"/>
      <c r="DZY155" s="89"/>
      <c r="DZZ155" s="89"/>
      <c r="EAA155" s="89"/>
      <c r="EAB155" s="89"/>
      <c r="EAC155" s="89"/>
      <c r="EAD155" s="89"/>
      <c r="EAE155" s="89"/>
      <c r="EAF155" s="89"/>
      <c r="EAG155" s="89"/>
      <c r="EAH155" s="89"/>
      <c r="EAI155" s="89"/>
      <c r="EAJ155" s="89"/>
      <c r="EAK155" s="89"/>
      <c r="EAL155" s="89"/>
      <c r="EAM155" s="89"/>
      <c r="EAN155" s="89"/>
      <c r="EAO155" s="89"/>
      <c r="EAP155" s="89"/>
      <c r="EAQ155" s="89"/>
      <c r="EAR155" s="89"/>
      <c r="EAS155" s="89"/>
      <c r="EAT155" s="89"/>
      <c r="EAU155" s="89"/>
      <c r="EAV155" s="89"/>
      <c r="EAW155" s="89"/>
      <c r="EAX155" s="89"/>
      <c r="EAY155" s="89"/>
      <c r="EAZ155" s="89"/>
      <c r="EBA155" s="89"/>
      <c r="EBB155" s="89"/>
      <c r="EBC155" s="89"/>
      <c r="EBD155" s="89"/>
      <c r="EBE155" s="89"/>
      <c r="EBF155" s="89"/>
      <c r="EBG155" s="89"/>
      <c r="EBH155" s="89"/>
      <c r="EBI155" s="89"/>
      <c r="EBJ155" s="89"/>
      <c r="EBK155" s="89"/>
      <c r="EBL155" s="89"/>
      <c r="EBM155" s="89"/>
      <c r="EBN155" s="89"/>
      <c r="EBO155" s="89"/>
      <c r="EBP155" s="89"/>
      <c r="EBQ155" s="89"/>
      <c r="EBR155" s="89"/>
      <c r="EBS155" s="89"/>
      <c r="EBT155" s="89"/>
      <c r="EBU155" s="89"/>
      <c r="EBV155" s="89"/>
      <c r="EBW155" s="89"/>
      <c r="EBX155" s="89"/>
      <c r="EBY155" s="89"/>
      <c r="EBZ155" s="89"/>
      <c r="ECA155" s="89"/>
      <c r="ECB155" s="89"/>
      <c r="ECC155" s="89"/>
      <c r="ECD155" s="89"/>
      <c r="ECE155" s="89"/>
      <c r="ECF155" s="89"/>
      <c r="ECG155" s="89"/>
      <c r="ECH155" s="89"/>
      <c r="ECI155" s="89"/>
      <c r="ECJ155" s="89"/>
      <c r="ECK155" s="89"/>
      <c r="ECL155" s="89"/>
      <c r="ECM155" s="89"/>
      <c r="ECN155" s="89"/>
      <c r="ECO155" s="89"/>
      <c r="ECP155" s="89"/>
      <c r="ECQ155" s="89"/>
      <c r="ECR155" s="89"/>
      <c r="ECS155" s="89"/>
      <c r="ECT155" s="89"/>
      <c r="ECU155" s="89"/>
      <c r="ECV155" s="89"/>
      <c r="ECW155" s="89"/>
      <c r="ECX155" s="89"/>
      <c r="ECY155" s="89"/>
      <c r="ECZ155" s="89"/>
      <c r="EDA155" s="89"/>
      <c r="EDB155" s="89"/>
      <c r="EDC155" s="89"/>
      <c r="EDD155" s="89"/>
      <c r="EDE155" s="89"/>
      <c r="EDF155" s="89"/>
      <c r="EDG155" s="89"/>
      <c r="EDH155" s="89"/>
      <c r="EDI155" s="89"/>
      <c r="EDJ155" s="89"/>
      <c r="EDK155" s="89"/>
      <c r="EDL155" s="89"/>
      <c r="EDM155" s="89"/>
      <c r="EDN155" s="89"/>
      <c r="EDO155" s="89"/>
      <c r="EDP155" s="89"/>
      <c r="EDQ155" s="89"/>
      <c r="EDR155" s="89"/>
      <c r="EDS155" s="89"/>
      <c r="EDT155" s="89"/>
      <c r="EDU155" s="89"/>
      <c r="EDV155" s="89"/>
      <c r="EDW155" s="89"/>
      <c r="EDX155" s="89"/>
      <c r="EDY155" s="89"/>
      <c r="EDZ155" s="89"/>
      <c r="EEA155" s="89"/>
      <c r="EEB155" s="89"/>
      <c r="EEC155" s="89"/>
      <c r="EED155" s="89"/>
      <c r="EEE155" s="89"/>
      <c r="EEF155" s="89"/>
      <c r="EEG155" s="89"/>
      <c r="EEH155" s="89"/>
      <c r="EEI155" s="89"/>
      <c r="EEJ155" s="89"/>
      <c r="EEK155" s="89"/>
      <c r="EEL155" s="89"/>
      <c r="EEM155" s="89"/>
      <c r="EEN155" s="89"/>
      <c r="EEO155" s="89"/>
      <c r="EEP155" s="89"/>
      <c r="EEQ155" s="89"/>
      <c r="EER155" s="89"/>
      <c r="EES155" s="89"/>
      <c r="EET155" s="89"/>
      <c r="EEU155" s="89"/>
      <c r="EEV155" s="89"/>
      <c r="EEW155" s="89"/>
      <c r="EEX155" s="89"/>
      <c r="EEY155" s="89"/>
      <c r="EEZ155" s="89"/>
      <c r="EFA155" s="89"/>
      <c r="EFB155" s="89"/>
      <c r="EFC155" s="89"/>
      <c r="EFD155" s="89"/>
      <c r="EFE155" s="89"/>
      <c r="EFF155" s="89"/>
      <c r="EFG155" s="89"/>
      <c r="EFH155" s="89"/>
      <c r="EFI155" s="89"/>
      <c r="EFJ155" s="89"/>
      <c r="EFK155" s="89"/>
      <c r="EFL155" s="89"/>
      <c r="EFM155" s="89"/>
      <c r="EFN155" s="89"/>
      <c r="EFO155" s="89"/>
      <c r="EFP155" s="89"/>
      <c r="EFQ155" s="89"/>
      <c r="EFR155" s="89"/>
      <c r="EFS155" s="89"/>
      <c r="EFT155" s="89"/>
      <c r="EFU155" s="89"/>
      <c r="EFV155" s="89"/>
      <c r="EFW155" s="89"/>
      <c r="EFX155" s="89"/>
      <c r="EFY155" s="89"/>
      <c r="EFZ155" s="89"/>
      <c r="EGA155" s="89"/>
      <c r="EGB155" s="89"/>
      <c r="EGC155" s="89"/>
      <c r="EGD155" s="89"/>
      <c r="EGE155" s="89"/>
      <c r="EGF155" s="89"/>
      <c r="EGG155" s="89"/>
      <c r="EGH155" s="89"/>
      <c r="EGI155" s="89"/>
      <c r="EGJ155" s="89"/>
      <c r="EGK155" s="89"/>
      <c r="EGL155" s="89"/>
      <c r="EGM155" s="89"/>
      <c r="EGN155" s="89"/>
      <c r="EGO155" s="89"/>
      <c r="EGP155" s="89"/>
      <c r="EGQ155" s="89"/>
      <c r="EGR155" s="89"/>
      <c r="EGS155" s="89"/>
      <c r="EGT155" s="89"/>
      <c r="EGU155" s="89"/>
      <c r="EGV155" s="89"/>
      <c r="EGW155" s="89"/>
      <c r="EGX155" s="89"/>
      <c r="EGY155" s="89"/>
      <c r="EGZ155" s="89"/>
      <c r="EHA155" s="89"/>
      <c r="EHB155" s="89"/>
      <c r="EHC155" s="89"/>
      <c r="EHD155" s="89"/>
      <c r="EHE155" s="89"/>
      <c r="EHF155" s="89"/>
      <c r="EHG155" s="89"/>
      <c r="EHH155" s="89"/>
      <c r="EHI155" s="89"/>
      <c r="EHJ155" s="89"/>
      <c r="EHK155" s="89"/>
      <c r="EHL155" s="89"/>
      <c r="EHM155" s="89"/>
      <c r="EHN155" s="89"/>
      <c r="EHO155" s="89"/>
      <c r="EHP155" s="89"/>
      <c r="EHQ155" s="89"/>
      <c r="EHR155" s="89"/>
      <c r="EHS155" s="89"/>
      <c r="EHT155" s="89"/>
      <c r="EHU155" s="89"/>
      <c r="EHV155" s="89"/>
      <c r="EHW155" s="89"/>
      <c r="EHX155" s="89"/>
      <c r="EHY155" s="89"/>
      <c r="EHZ155" s="89"/>
      <c r="EIA155" s="89"/>
      <c r="EIB155" s="89"/>
      <c r="EIC155" s="89"/>
      <c r="EID155" s="89"/>
      <c r="EIE155" s="89"/>
      <c r="EIF155" s="89"/>
      <c r="EIG155" s="89"/>
      <c r="EIH155" s="89"/>
      <c r="EII155" s="89"/>
      <c r="EIJ155" s="89"/>
      <c r="EIK155" s="89"/>
      <c r="EIL155" s="89"/>
      <c r="EIM155" s="89"/>
      <c r="EIN155" s="89"/>
      <c r="EIO155" s="89"/>
      <c r="EIP155" s="89"/>
      <c r="EIQ155" s="89"/>
      <c r="EIR155" s="89"/>
      <c r="EIS155" s="89"/>
      <c r="EIT155" s="89"/>
      <c r="EIU155" s="89"/>
      <c r="EIV155" s="89"/>
      <c r="EIW155" s="89"/>
      <c r="EIX155" s="89"/>
      <c r="EIY155" s="89"/>
      <c r="EIZ155" s="89"/>
      <c r="EJA155" s="89"/>
      <c r="EJB155" s="89"/>
      <c r="EJC155" s="89"/>
      <c r="EJD155" s="89"/>
      <c r="EJE155" s="89"/>
      <c r="EJF155" s="89"/>
      <c r="EJG155" s="89"/>
      <c r="EJH155" s="89"/>
      <c r="EJI155" s="89"/>
      <c r="EJJ155" s="89"/>
      <c r="EJK155" s="89"/>
      <c r="EJL155" s="89"/>
      <c r="EJM155" s="89"/>
      <c r="EJN155" s="89"/>
      <c r="EJO155" s="89"/>
      <c r="EJP155" s="89"/>
      <c r="EJQ155" s="89"/>
      <c r="EJR155" s="89"/>
      <c r="EJS155" s="89"/>
      <c r="EJT155" s="89"/>
      <c r="EJU155" s="89"/>
      <c r="EJV155" s="89"/>
      <c r="EJW155" s="89"/>
      <c r="EJX155" s="89"/>
      <c r="EJY155" s="89"/>
      <c r="EJZ155" s="89"/>
      <c r="EKA155" s="89"/>
      <c r="EKB155" s="89"/>
      <c r="EKC155" s="89"/>
      <c r="EKD155" s="89"/>
      <c r="EKE155" s="89"/>
      <c r="EKF155" s="89"/>
      <c r="EKG155" s="89"/>
      <c r="EKH155" s="89"/>
      <c r="EKI155" s="89"/>
      <c r="EKJ155" s="89"/>
      <c r="EKK155" s="89"/>
      <c r="EKL155" s="89"/>
      <c r="EKM155" s="89"/>
      <c r="EKN155" s="89"/>
      <c r="EKO155" s="89"/>
      <c r="EKP155" s="89"/>
      <c r="EKQ155" s="89"/>
      <c r="EKR155" s="89"/>
      <c r="EKS155" s="89"/>
      <c r="EKT155" s="89"/>
      <c r="EKU155" s="89"/>
      <c r="EKV155" s="89"/>
      <c r="EKW155" s="89"/>
      <c r="EKX155" s="89"/>
      <c r="EKY155" s="89"/>
      <c r="EKZ155" s="89"/>
      <c r="ELA155" s="89"/>
      <c r="ELB155" s="89"/>
      <c r="ELC155" s="89"/>
      <c r="ELD155" s="89"/>
      <c r="ELE155" s="89"/>
      <c r="ELF155" s="89"/>
      <c r="ELG155" s="89"/>
      <c r="ELH155" s="89"/>
      <c r="ELI155" s="89"/>
      <c r="ELJ155" s="89"/>
      <c r="ELK155" s="89"/>
      <c r="ELL155" s="89"/>
      <c r="ELM155" s="89"/>
      <c r="ELN155" s="89"/>
      <c r="ELO155" s="89"/>
      <c r="ELP155" s="89"/>
      <c r="ELQ155" s="89"/>
      <c r="ELR155" s="89"/>
      <c r="ELS155" s="89"/>
      <c r="ELT155" s="89"/>
      <c r="ELU155" s="89"/>
      <c r="ELV155" s="89"/>
      <c r="ELW155" s="89"/>
      <c r="ELX155" s="89"/>
      <c r="ELY155" s="89"/>
      <c r="ELZ155" s="89"/>
      <c r="EMA155" s="89"/>
      <c r="EMB155" s="89"/>
      <c r="EMC155" s="89"/>
      <c r="EMD155" s="89"/>
      <c r="EME155" s="89"/>
      <c r="EMF155" s="89"/>
      <c r="EMG155" s="89"/>
      <c r="EMH155" s="89"/>
      <c r="EMI155" s="89"/>
      <c r="EMJ155" s="89"/>
      <c r="EMK155" s="89"/>
      <c r="EML155" s="89"/>
      <c r="EMM155" s="89"/>
      <c r="EMN155" s="89"/>
      <c r="EMO155" s="89"/>
      <c r="EMP155" s="89"/>
      <c r="EMQ155" s="89"/>
      <c r="EMR155" s="89"/>
      <c r="EMS155" s="89"/>
      <c r="EMT155" s="89"/>
      <c r="EMU155" s="89"/>
      <c r="EMV155" s="89"/>
      <c r="EMW155" s="89"/>
      <c r="EMX155" s="89"/>
      <c r="EMY155" s="89"/>
      <c r="EMZ155" s="89"/>
      <c r="ENA155" s="89"/>
      <c r="ENB155" s="89"/>
      <c r="ENC155" s="89"/>
      <c r="END155" s="89"/>
      <c r="ENE155" s="89"/>
      <c r="ENF155" s="89"/>
      <c r="ENG155" s="89"/>
      <c r="ENH155" s="89"/>
      <c r="ENI155" s="89"/>
      <c r="ENJ155" s="89"/>
      <c r="ENK155" s="89"/>
      <c r="ENL155" s="89"/>
      <c r="ENM155" s="89"/>
      <c r="ENN155" s="89"/>
      <c r="ENO155" s="89"/>
      <c r="ENP155" s="89"/>
      <c r="ENQ155" s="89"/>
      <c r="ENR155" s="89"/>
      <c r="ENS155" s="89"/>
      <c r="ENT155" s="89"/>
      <c r="ENU155" s="89"/>
      <c r="ENV155" s="89"/>
      <c r="ENW155" s="89"/>
      <c r="ENX155" s="89"/>
      <c r="ENY155" s="89"/>
      <c r="ENZ155" s="89"/>
      <c r="EOA155" s="89"/>
      <c r="EOB155" s="89"/>
      <c r="EOC155" s="89"/>
      <c r="EOD155" s="89"/>
      <c r="EOE155" s="89"/>
      <c r="EOF155" s="89"/>
      <c r="EOG155" s="89"/>
      <c r="EOH155" s="89"/>
      <c r="EOI155" s="89"/>
      <c r="EOJ155" s="89"/>
      <c r="EOK155" s="89"/>
      <c r="EOL155" s="89"/>
      <c r="EOM155" s="89"/>
      <c r="EON155" s="89"/>
      <c r="EOO155" s="89"/>
      <c r="EOP155" s="89"/>
      <c r="EOQ155" s="89"/>
      <c r="EOR155" s="89"/>
      <c r="EOS155" s="89"/>
      <c r="EOT155" s="89"/>
      <c r="EOU155" s="89"/>
      <c r="EOV155" s="89"/>
      <c r="EOW155" s="89"/>
      <c r="EOX155" s="89"/>
      <c r="EOY155" s="89"/>
      <c r="EOZ155" s="89"/>
      <c r="EPA155" s="89"/>
      <c r="EPB155" s="89"/>
      <c r="EPC155" s="89"/>
      <c r="EPD155" s="89"/>
      <c r="EPE155" s="89"/>
      <c r="EPF155" s="89"/>
      <c r="EPG155" s="89"/>
      <c r="EPH155" s="89"/>
      <c r="EPI155" s="89"/>
      <c r="EPJ155" s="89"/>
      <c r="EPK155" s="89"/>
      <c r="EPL155" s="89"/>
      <c r="EPM155" s="89"/>
      <c r="EPN155" s="89"/>
      <c r="EPO155" s="89"/>
      <c r="EPP155" s="89"/>
      <c r="EPQ155" s="89"/>
      <c r="EPR155" s="89"/>
      <c r="EPS155" s="89"/>
      <c r="EPT155" s="89"/>
      <c r="EPU155" s="89"/>
      <c r="EPV155" s="89"/>
      <c r="EPW155" s="89"/>
      <c r="EPX155" s="89"/>
      <c r="EPY155" s="89"/>
      <c r="EPZ155" s="89"/>
      <c r="EQA155" s="89"/>
      <c r="EQB155" s="89"/>
      <c r="EQC155" s="89"/>
      <c r="EQD155" s="89"/>
      <c r="EQE155" s="89"/>
      <c r="EQF155" s="89"/>
      <c r="EQG155" s="89"/>
      <c r="EQH155" s="89"/>
      <c r="EQI155" s="89"/>
      <c r="EQJ155" s="89"/>
      <c r="EQK155" s="89"/>
      <c r="EQL155" s="89"/>
      <c r="EQM155" s="89"/>
      <c r="EQN155" s="89"/>
      <c r="EQO155" s="89"/>
      <c r="EQP155" s="89"/>
      <c r="EQQ155" s="89"/>
      <c r="EQR155" s="89"/>
      <c r="EQS155" s="89"/>
      <c r="EQT155" s="89"/>
      <c r="EQU155" s="89"/>
      <c r="EQV155" s="89"/>
      <c r="EQW155" s="89"/>
      <c r="EQX155" s="89"/>
      <c r="EQY155" s="89"/>
      <c r="EQZ155" s="89"/>
      <c r="ERA155" s="89"/>
      <c r="ERB155" s="89"/>
      <c r="ERC155" s="89"/>
      <c r="ERD155" s="89"/>
      <c r="ERE155" s="89"/>
      <c r="ERF155" s="89"/>
      <c r="ERG155" s="89"/>
      <c r="ERH155" s="89"/>
      <c r="ERI155" s="89"/>
      <c r="ERJ155" s="89"/>
      <c r="ERK155" s="89"/>
      <c r="ERL155" s="89"/>
      <c r="ERM155" s="89"/>
      <c r="ERN155" s="89"/>
      <c r="ERO155" s="89"/>
      <c r="ERP155" s="89"/>
      <c r="ERQ155" s="89"/>
      <c r="ERR155" s="89"/>
      <c r="ERS155" s="89"/>
      <c r="ERT155" s="89"/>
      <c r="ERU155" s="89"/>
      <c r="ERV155" s="89"/>
      <c r="ERW155" s="89"/>
      <c r="ERX155" s="89"/>
      <c r="ERY155" s="89"/>
      <c r="ERZ155" s="89"/>
      <c r="ESA155" s="89"/>
      <c r="ESB155" s="89"/>
      <c r="ESC155" s="89"/>
      <c r="ESD155" s="89"/>
      <c r="ESE155" s="89"/>
      <c r="ESF155" s="89"/>
      <c r="ESG155" s="89"/>
      <c r="ESH155" s="89"/>
      <c r="ESI155" s="89"/>
      <c r="ESJ155" s="89"/>
      <c r="ESK155" s="89"/>
      <c r="ESL155" s="89"/>
      <c r="ESM155" s="89"/>
      <c r="ESN155" s="89"/>
      <c r="ESO155" s="89"/>
      <c r="ESP155" s="89"/>
      <c r="ESQ155" s="89"/>
      <c r="ESR155" s="89"/>
      <c r="ESS155" s="89"/>
      <c r="EST155" s="89"/>
      <c r="ESU155" s="89"/>
      <c r="ESV155" s="89"/>
      <c r="ESW155" s="89"/>
      <c r="ESX155" s="89"/>
      <c r="ESY155" s="89"/>
      <c r="ESZ155" s="89"/>
      <c r="ETA155" s="89"/>
      <c r="ETB155" s="89"/>
      <c r="ETC155" s="89"/>
      <c r="ETD155" s="89"/>
      <c r="ETE155" s="89"/>
      <c r="ETF155" s="89"/>
      <c r="ETG155" s="89"/>
      <c r="ETH155" s="89"/>
      <c r="ETI155" s="89"/>
      <c r="ETJ155" s="89"/>
      <c r="ETK155" s="89"/>
      <c r="ETL155" s="89"/>
      <c r="ETM155" s="89"/>
      <c r="ETN155" s="89"/>
      <c r="ETO155" s="89"/>
      <c r="ETP155" s="89"/>
      <c r="ETQ155" s="89"/>
      <c r="ETR155" s="89"/>
      <c r="ETS155" s="89"/>
      <c r="ETT155" s="89"/>
      <c r="ETU155" s="89"/>
      <c r="ETV155" s="89"/>
      <c r="ETW155" s="89"/>
      <c r="ETX155" s="89"/>
      <c r="ETY155" s="89"/>
      <c r="ETZ155" s="89"/>
      <c r="EUA155" s="89"/>
      <c r="EUB155" s="89"/>
      <c r="EUC155" s="89"/>
      <c r="EUD155" s="89"/>
      <c r="EUE155" s="89"/>
      <c r="EUF155" s="89"/>
      <c r="EUG155" s="89"/>
      <c r="EUH155" s="89"/>
      <c r="EUI155" s="89"/>
      <c r="EUJ155" s="89"/>
      <c r="EUK155" s="89"/>
      <c r="EUL155" s="89"/>
      <c r="EUM155" s="89"/>
      <c r="EUN155" s="89"/>
      <c r="EUO155" s="89"/>
      <c r="EUP155" s="89"/>
      <c r="EUQ155" s="89"/>
      <c r="EUR155" s="89"/>
      <c r="EUS155" s="89"/>
      <c r="EUT155" s="89"/>
      <c r="EUU155" s="89"/>
      <c r="EUV155" s="89"/>
      <c r="EUW155" s="89"/>
      <c r="EUX155" s="89"/>
      <c r="EUY155" s="89"/>
      <c r="EUZ155" s="89"/>
      <c r="EVA155" s="89"/>
      <c r="EVB155" s="89"/>
      <c r="EVC155" s="89"/>
      <c r="EVD155" s="89"/>
      <c r="EVE155" s="89"/>
      <c r="EVF155" s="89"/>
      <c r="EVG155" s="89"/>
      <c r="EVH155" s="89"/>
      <c r="EVI155" s="89"/>
      <c r="EVJ155" s="89"/>
      <c r="EVK155" s="89"/>
      <c r="EVL155" s="89"/>
      <c r="EVM155" s="89"/>
      <c r="EVN155" s="89"/>
      <c r="EVO155" s="89"/>
      <c r="EVP155" s="89"/>
      <c r="EVQ155" s="89"/>
      <c r="EVR155" s="89"/>
      <c r="EVS155" s="89"/>
      <c r="EVT155" s="89"/>
      <c r="EVU155" s="89"/>
      <c r="EVV155" s="89"/>
      <c r="EVW155" s="89"/>
      <c r="EVX155" s="89"/>
      <c r="EVY155" s="89"/>
      <c r="EVZ155" s="89"/>
      <c r="EWA155" s="89"/>
      <c r="EWB155" s="89"/>
      <c r="EWC155" s="89"/>
      <c r="EWD155" s="89"/>
      <c r="EWE155" s="89"/>
      <c r="EWF155" s="89"/>
      <c r="EWG155" s="89"/>
      <c r="EWH155" s="89"/>
      <c r="EWI155" s="89"/>
      <c r="EWJ155" s="89"/>
      <c r="EWK155" s="89"/>
      <c r="EWL155" s="89"/>
      <c r="EWM155" s="89"/>
      <c r="EWN155" s="89"/>
      <c r="EWO155" s="89"/>
      <c r="EWP155" s="89"/>
      <c r="EWQ155" s="89"/>
      <c r="EWR155" s="89"/>
      <c r="EWS155" s="89"/>
      <c r="EWT155" s="89"/>
      <c r="EWU155" s="89"/>
      <c r="EWV155" s="89"/>
      <c r="EWW155" s="89"/>
      <c r="EWX155" s="89"/>
      <c r="EWY155" s="89"/>
      <c r="EWZ155" s="89"/>
      <c r="EXA155" s="89"/>
      <c r="EXB155" s="89"/>
      <c r="EXC155" s="89"/>
      <c r="EXD155" s="89"/>
      <c r="EXE155" s="89"/>
      <c r="EXF155" s="89"/>
      <c r="EXG155" s="89"/>
      <c r="EXH155" s="89"/>
      <c r="EXI155" s="89"/>
      <c r="EXJ155" s="89"/>
      <c r="EXK155" s="89"/>
      <c r="EXL155" s="89"/>
      <c r="EXM155" s="89"/>
      <c r="EXN155" s="89"/>
      <c r="EXO155" s="89"/>
      <c r="EXP155" s="89"/>
      <c r="EXQ155" s="89"/>
      <c r="EXR155" s="89"/>
      <c r="EXS155" s="89"/>
      <c r="EXT155" s="89"/>
      <c r="EXU155" s="89"/>
      <c r="EXV155" s="89"/>
      <c r="EXW155" s="89"/>
      <c r="EXX155" s="89"/>
      <c r="EXY155" s="89"/>
      <c r="EXZ155" s="89"/>
      <c r="EYA155" s="89"/>
      <c r="EYB155" s="89"/>
      <c r="EYC155" s="89"/>
      <c r="EYD155" s="89"/>
      <c r="EYE155" s="89"/>
      <c r="EYF155" s="89"/>
      <c r="EYG155" s="89"/>
      <c r="EYH155" s="89"/>
      <c r="EYI155" s="89"/>
      <c r="EYJ155" s="89"/>
      <c r="EYK155" s="89"/>
      <c r="EYL155" s="89"/>
      <c r="EYM155" s="89"/>
      <c r="EYN155" s="89"/>
      <c r="EYO155" s="89"/>
      <c r="EYP155" s="89"/>
      <c r="EYQ155" s="89"/>
      <c r="EYR155" s="89"/>
      <c r="EYS155" s="89"/>
      <c r="EYT155" s="89"/>
      <c r="EYU155" s="89"/>
      <c r="EYV155" s="89"/>
      <c r="EYW155" s="89"/>
      <c r="EYX155" s="89"/>
      <c r="EYY155" s="89"/>
      <c r="EYZ155" s="89"/>
      <c r="EZA155" s="89"/>
      <c r="EZB155" s="89"/>
      <c r="EZC155" s="89"/>
      <c r="EZD155" s="89"/>
      <c r="EZE155" s="89"/>
      <c r="EZF155" s="89"/>
      <c r="EZG155" s="89"/>
      <c r="EZH155" s="89"/>
      <c r="EZI155" s="89"/>
      <c r="EZJ155" s="89"/>
      <c r="EZK155" s="89"/>
      <c r="EZL155" s="89"/>
      <c r="EZM155" s="89"/>
      <c r="EZN155" s="89"/>
      <c r="EZO155" s="89"/>
      <c r="EZP155" s="89"/>
      <c r="EZQ155" s="89"/>
      <c r="EZR155" s="89"/>
      <c r="EZS155" s="89"/>
      <c r="EZT155" s="89"/>
      <c r="EZU155" s="89"/>
      <c r="EZV155" s="89"/>
      <c r="EZW155" s="89"/>
      <c r="EZX155" s="89"/>
      <c r="EZY155" s="89"/>
      <c r="EZZ155" s="89"/>
      <c r="FAA155" s="89"/>
      <c r="FAB155" s="89"/>
      <c r="FAC155" s="89"/>
      <c r="FAD155" s="89"/>
      <c r="FAE155" s="89"/>
      <c r="FAF155" s="89"/>
      <c r="FAG155" s="89"/>
      <c r="FAH155" s="89"/>
      <c r="FAI155" s="89"/>
      <c r="FAJ155" s="89"/>
      <c r="FAK155" s="89"/>
      <c r="FAL155" s="89"/>
      <c r="FAM155" s="89"/>
      <c r="FAN155" s="89"/>
      <c r="FAO155" s="89"/>
      <c r="FAP155" s="89"/>
      <c r="FAQ155" s="89"/>
      <c r="FAR155" s="89"/>
      <c r="FAS155" s="89"/>
      <c r="FAT155" s="89"/>
      <c r="FAU155" s="89"/>
      <c r="FAV155" s="89"/>
      <c r="FAW155" s="89"/>
      <c r="FAX155" s="89"/>
      <c r="FAY155" s="89"/>
      <c r="FAZ155" s="89"/>
      <c r="FBA155" s="89"/>
      <c r="FBB155" s="89"/>
      <c r="FBC155" s="89"/>
      <c r="FBD155" s="89"/>
      <c r="FBE155" s="89"/>
      <c r="FBF155" s="89"/>
      <c r="FBG155" s="89"/>
      <c r="FBH155" s="89"/>
      <c r="FBI155" s="89"/>
      <c r="FBJ155" s="89"/>
      <c r="FBK155" s="89"/>
      <c r="FBL155" s="89"/>
      <c r="FBM155" s="89"/>
      <c r="FBN155" s="89"/>
      <c r="FBO155" s="89"/>
      <c r="FBP155" s="89"/>
      <c r="FBQ155" s="89"/>
      <c r="FBR155" s="89"/>
      <c r="FBS155" s="89"/>
      <c r="FBT155" s="89"/>
      <c r="FBU155" s="89"/>
      <c r="FBV155" s="89"/>
      <c r="FBW155" s="89"/>
      <c r="FBX155" s="89"/>
      <c r="FBY155" s="89"/>
      <c r="FBZ155" s="89"/>
      <c r="FCA155" s="89"/>
      <c r="FCB155" s="89"/>
      <c r="FCC155" s="89"/>
      <c r="FCD155" s="89"/>
      <c r="FCE155" s="89"/>
      <c r="FCF155" s="89"/>
      <c r="FCG155" s="89"/>
      <c r="FCH155" s="89"/>
      <c r="FCI155" s="89"/>
      <c r="FCJ155" s="89"/>
      <c r="FCK155" s="89"/>
      <c r="FCL155" s="89"/>
      <c r="FCM155" s="89"/>
      <c r="FCN155" s="89"/>
      <c r="FCO155" s="89"/>
      <c r="FCP155" s="89"/>
      <c r="FCQ155" s="89"/>
      <c r="FCR155" s="89"/>
      <c r="FCS155" s="89"/>
      <c r="FCT155" s="89"/>
      <c r="FCU155" s="89"/>
      <c r="FCV155" s="89"/>
      <c r="FCW155" s="89"/>
      <c r="FCX155" s="89"/>
      <c r="FCY155" s="89"/>
      <c r="FCZ155" s="89"/>
      <c r="FDA155" s="89"/>
      <c r="FDB155" s="89"/>
      <c r="FDC155" s="89"/>
      <c r="FDD155" s="89"/>
      <c r="FDE155" s="89"/>
      <c r="FDF155" s="89"/>
      <c r="FDG155" s="89"/>
      <c r="FDH155" s="89"/>
      <c r="FDI155" s="89"/>
      <c r="FDJ155" s="89"/>
      <c r="FDK155" s="89"/>
      <c r="FDL155" s="89"/>
      <c r="FDM155" s="89"/>
      <c r="FDN155" s="89"/>
      <c r="FDO155" s="89"/>
      <c r="FDP155" s="89"/>
      <c r="FDQ155" s="89"/>
      <c r="FDR155" s="89"/>
      <c r="FDS155" s="89"/>
      <c r="FDT155" s="89"/>
      <c r="FDU155" s="89"/>
      <c r="FDV155" s="89"/>
      <c r="FDW155" s="89"/>
      <c r="FDX155" s="89"/>
      <c r="FDY155" s="89"/>
      <c r="FDZ155" s="89"/>
      <c r="FEA155" s="89"/>
      <c r="FEB155" s="89"/>
      <c r="FEC155" s="89"/>
      <c r="FED155" s="89"/>
      <c r="FEE155" s="89"/>
      <c r="FEF155" s="89"/>
      <c r="FEG155" s="89"/>
      <c r="FEH155" s="89"/>
      <c r="FEI155" s="89"/>
      <c r="FEJ155" s="89"/>
      <c r="FEK155" s="89"/>
      <c r="FEL155" s="89"/>
      <c r="FEM155" s="89"/>
      <c r="FEN155" s="89"/>
      <c r="FEO155" s="89"/>
      <c r="FEP155" s="89"/>
      <c r="FEQ155" s="89"/>
      <c r="FER155" s="89"/>
      <c r="FES155" s="89"/>
      <c r="FET155" s="89"/>
      <c r="FEU155" s="89"/>
      <c r="FEV155" s="89"/>
      <c r="FEW155" s="89"/>
      <c r="FEX155" s="89"/>
      <c r="FEY155" s="89"/>
      <c r="FEZ155" s="89"/>
      <c r="FFA155" s="89"/>
      <c r="FFB155" s="89"/>
      <c r="FFC155" s="89"/>
      <c r="FFD155" s="89"/>
      <c r="FFE155" s="89"/>
      <c r="FFF155" s="89"/>
      <c r="FFG155" s="89"/>
      <c r="FFH155" s="89"/>
      <c r="FFI155" s="89"/>
      <c r="FFJ155" s="89"/>
      <c r="FFK155" s="89"/>
      <c r="FFL155" s="89"/>
      <c r="FFM155" s="89"/>
      <c r="FFN155" s="89"/>
      <c r="FFO155" s="89"/>
      <c r="FFP155" s="89"/>
      <c r="FFQ155" s="89"/>
      <c r="FFR155" s="89"/>
      <c r="FFS155" s="89"/>
      <c r="FFT155" s="89"/>
      <c r="FFU155" s="89"/>
      <c r="FFV155" s="89"/>
      <c r="FFW155" s="89"/>
      <c r="FFX155" s="89"/>
      <c r="FFY155" s="89"/>
      <c r="FFZ155" s="89"/>
      <c r="FGA155" s="89"/>
      <c r="FGB155" s="89"/>
      <c r="FGC155" s="89"/>
      <c r="FGD155" s="89"/>
      <c r="FGE155" s="89"/>
      <c r="FGF155" s="89"/>
      <c r="FGG155" s="89"/>
      <c r="FGH155" s="89"/>
      <c r="FGI155" s="89"/>
      <c r="FGJ155" s="89"/>
      <c r="FGK155" s="89"/>
      <c r="FGL155" s="89"/>
      <c r="FGM155" s="89"/>
      <c r="FGN155" s="89"/>
      <c r="FGO155" s="89"/>
      <c r="FGP155" s="89"/>
      <c r="FGQ155" s="89"/>
      <c r="FGR155" s="89"/>
      <c r="FGS155" s="89"/>
      <c r="FGT155" s="89"/>
      <c r="FGU155" s="89"/>
      <c r="FGV155" s="89"/>
      <c r="FGW155" s="89"/>
      <c r="FGX155" s="89"/>
      <c r="FGY155" s="89"/>
      <c r="FGZ155" s="89"/>
      <c r="FHA155" s="89"/>
      <c r="FHB155" s="89"/>
      <c r="FHC155" s="89"/>
      <c r="FHD155" s="89"/>
      <c r="FHE155" s="89"/>
      <c r="FHF155" s="89"/>
      <c r="FHG155" s="89"/>
      <c r="FHH155" s="89"/>
      <c r="FHI155" s="89"/>
      <c r="FHJ155" s="89"/>
      <c r="FHK155" s="89"/>
      <c r="FHL155" s="89"/>
      <c r="FHM155" s="89"/>
      <c r="FHN155" s="89"/>
      <c r="FHO155" s="89"/>
      <c r="FHP155" s="89"/>
      <c r="FHQ155" s="89"/>
      <c r="FHR155" s="89"/>
      <c r="FHS155" s="89"/>
      <c r="FHT155" s="89"/>
      <c r="FHU155" s="89"/>
      <c r="FHV155" s="89"/>
      <c r="FHW155" s="89"/>
      <c r="FHX155" s="89"/>
      <c r="FHY155" s="89"/>
      <c r="FHZ155" s="89"/>
      <c r="FIA155" s="89"/>
      <c r="FIB155" s="89"/>
      <c r="FIC155" s="89"/>
      <c r="FID155" s="89"/>
      <c r="FIE155" s="89"/>
      <c r="FIF155" s="89"/>
      <c r="FIG155" s="89"/>
      <c r="FIH155" s="89"/>
      <c r="FII155" s="89"/>
      <c r="FIJ155" s="89"/>
      <c r="FIK155" s="89"/>
      <c r="FIL155" s="89"/>
      <c r="FIM155" s="89"/>
      <c r="FIN155" s="89"/>
      <c r="FIO155" s="89"/>
      <c r="FIP155" s="89"/>
      <c r="FIQ155" s="89"/>
      <c r="FIR155" s="89"/>
      <c r="FIS155" s="89"/>
      <c r="FIT155" s="89"/>
      <c r="FIU155" s="89"/>
      <c r="FIV155" s="89"/>
      <c r="FIW155" s="89"/>
      <c r="FIX155" s="89"/>
      <c r="FIY155" s="89"/>
      <c r="FIZ155" s="89"/>
      <c r="FJA155" s="89"/>
      <c r="FJB155" s="89"/>
      <c r="FJC155" s="89"/>
      <c r="FJD155" s="89"/>
      <c r="FJE155" s="89"/>
      <c r="FJF155" s="89"/>
      <c r="FJG155" s="89"/>
      <c r="FJH155" s="89"/>
      <c r="FJI155" s="89"/>
      <c r="FJJ155" s="89"/>
      <c r="FJK155" s="89"/>
      <c r="FJL155" s="89"/>
      <c r="FJM155" s="89"/>
      <c r="FJN155" s="89"/>
      <c r="FJO155" s="89"/>
      <c r="FJP155" s="89"/>
      <c r="FJQ155" s="89"/>
      <c r="FJR155" s="89"/>
      <c r="FJS155" s="89"/>
      <c r="FJT155" s="89"/>
      <c r="FJU155" s="89"/>
      <c r="FJV155" s="89"/>
      <c r="FJW155" s="89"/>
      <c r="FJX155" s="89"/>
      <c r="FJY155" s="89"/>
      <c r="FJZ155" s="89"/>
      <c r="FKA155" s="89"/>
      <c r="FKB155" s="89"/>
      <c r="FKC155" s="89"/>
      <c r="FKD155" s="89"/>
      <c r="FKE155" s="89"/>
      <c r="FKF155" s="89"/>
      <c r="FKG155" s="89"/>
      <c r="FKH155" s="89"/>
      <c r="FKI155" s="89"/>
      <c r="FKJ155" s="89"/>
      <c r="FKK155" s="89"/>
      <c r="FKL155" s="89"/>
      <c r="FKM155" s="89"/>
      <c r="FKN155" s="89"/>
      <c r="FKO155" s="89"/>
      <c r="FKP155" s="89"/>
      <c r="FKQ155" s="89"/>
      <c r="FKR155" s="89"/>
      <c r="FKS155" s="89"/>
      <c r="FKT155" s="89"/>
      <c r="FKU155" s="89"/>
      <c r="FKV155" s="89"/>
      <c r="FKW155" s="89"/>
      <c r="FKX155" s="89"/>
      <c r="FKY155" s="89"/>
      <c r="FKZ155" s="89"/>
      <c r="FLA155" s="89"/>
      <c r="FLB155" s="89"/>
      <c r="FLC155" s="89"/>
      <c r="FLD155" s="89"/>
      <c r="FLE155" s="89"/>
      <c r="FLF155" s="89"/>
      <c r="FLG155" s="89"/>
      <c r="FLH155" s="89"/>
      <c r="FLI155" s="89"/>
      <c r="FLJ155" s="89"/>
      <c r="FLK155" s="89"/>
      <c r="FLL155" s="89"/>
      <c r="FLM155" s="89"/>
      <c r="FLN155" s="89"/>
      <c r="FLO155" s="89"/>
      <c r="FLP155" s="89"/>
      <c r="FLQ155" s="89"/>
      <c r="FLR155" s="89"/>
      <c r="FLS155" s="89"/>
      <c r="FLT155" s="89"/>
      <c r="FLU155" s="89"/>
      <c r="FLV155" s="89"/>
      <c r="FLW155" s="89"/>
      <c r="FLX155" s="89"/>
      <c r="FLY155" s="89"/>
      <c r="FLZ155" s="89"/>
      <c r="FMA155" s="89"/>
      <c r="FMB155" s="89"/>
      <c r="FMC155" s="89"/>
      <c r="FMD155" s="89"/>
      <c r="FME155" s="89"/>
      <c r="FMF155" s="89"/>
      <c r="FMG155" s="89"/>
      <c r="FMH155" s="89"/>
      <c r="FMI155" s="89"/>
      <c r="FMJ155" s="89"/>
      <c r="FMK155" s="89"/>
      <c r="FML155" s="89"/>
      <c r="FMM155" s="89"/>
      <c r="FMN155" s="89"/>
      <c r="FMO155" s="89"/>
      <c r="FMP155" s="89"/>
      <c r="FMQ155" s="89"/>
      <c r="FMR155" s="89"/>
      <c r="FMS155" s="89"/>
      <c r="FMT155" s="89"/>
      <c r="FMU155" s="89"/>
      <c r="FMV155" s="89"/>
      <c r="FMW155" s="89"/>
      <c r="FMX155" s="89"/>
      <c r="FMY155" s="89"/>
      <c r="FMZ155" s="89"/>
      <c r="FNA155" s="89"/>
      <c r="FNB155" s="89"/>
      <c r="FNC155" s="89"/>
      <c r="FND155" s="89"/>
      <c r="FNE155" s="89"/>
      <c r="FNF155" s="89"/>
      <c r="FNG155" s="89"/>
      <c r="FNH155" s="89"/>
      <c r="FNI155" s="89"/>
      <c r="FNJ155" s="89"/>
      <c r="FNK155" s="89"/>
      <c r="FNL155" s="89"/>
      <c r="FNM155" s="89"/>
      <c r="FNN155" s="89"/>
      <c r="FNO155" s="89"/>
      <c r="FNP155" s="89"/>
      <c r="FNQ155" s="89"/>
      <c r="FNR155" s="89"/>
      <c r="FNS155" s="89"/>
      <c r="FNT155" s="89"/>
      <c r="FNU155" s="89"/>
      <c r="FNV155" s="89"/>
      <c r="FNW155" s="89"/>
      <c r="FNX155" s="89"/>
      <c r="FNY155" s="89"/>
      <c r="FNZ155" s="89"/>
      <c r="FOA155" s="89"/>
      <c r="FOB155" s="89"/>
      <c r="FOC155" s="89"/>
      <c r="FOD155" s="89"/>
      <c r="FOE155" s="89"/>
      <c r="FOF155" s="89"/>
      <c r="FOG155" s="89"/>
      <c r="FOH155" s="89"/>
      <c r="FOI155" s="89"/>
      <c r="FOJ155" s="89"/>
      <c r="FOK155" s="89"/>
      <c r="FOL155" s="89"/>
      <c r="FOM155" s="89"/>
      <c r="FON155" s="89"/>
      <c r="FOO155" s="89"/>
      <c r="FOP155" s="89"/>
      <c r="FOQ155" s="89"/>
      <c r="FOR155" s="89"/>
      <c r="FOS155" s="89"/>
      <c r="FOT155" s="89"/>
      <c r="FOU155" s="89"/>
      <c r="FOV155" s="89"/>
      <c r="FOW155" s="89"/>
      <c r="FOX155" s="89"/>
      <c r="FOY155" s="89"/>
      <c r="FOZ155" s="89"/>
      <c r="FPA155" s="89"/>
      <c r="FPB155" s="89"/>
      <c r="FPC155" s="89"/>
      <c r="FPD155" s="89"/>
      <c r="FPE155" s="89"/>
      <c r="FPF155" s="89"/>
      <c r="FPG155" s="89"/>
      <c r="FPH155" s="89"/>
      <c r="FPI155" s="89"/>
      <c r="FPJ155" s="89"/>
      <c r="FPK155" s="89"/>
      <c r="FPL155" s="89"/>
      <c r="FPM155" s="89"/>
      <c r="FPN155" s="89"/>
      <c r="FPO155" s="89"/>
      <c r="FPP155" s="89"/>
      <c r="FPQ155" s="89"/>
      <c r="FPR155" s="89"/>
      <c r="FPS155" s="89"/>
      <c r="FPT155" s="89"/>
      <c r="FPU155" s="89"/>
      <c r="FPV155" s="89"/>
      <c r="FPW155" s="89"/>
      <c r="FPX155" s="89"/>
      <c r="FPY155" s="89"/>
      <c r="FPZ155" s="89"/>
      <c r="FQA155" s="89"/>
      <c r="FQB155" s="89"/>
      <c r="FQC155" s="89"/>
      <c r="FQD155" s="89"/>
      <c r="FQE155" s="89"/>
      <c r="FQF155" s="89"/>
      <c r="FQG155" s="89"/>
      <c r="FQH155" s="89"/>
      <c r="FQI155" s="89"/>
      <c r="FQJ155" s="89"/>
      <c r="FQK155" s="89"/>
      <c r="FQL155" s="89"/>
      <c r="FQM155" s="89"/>
      <c r="FQN155" s="89"/>
      <c r="FQO155" s="89"/>
      <c r="FQP155" s="89"/>
      <c r="FQQ155" s="89"/>
      <c r="FQR155" s="89"/>
      <c r="FQS155" s="89"/>
      <c r="FQT155" s="89"/>
      <c r="FQU155" s="89"/>
      <c r="FQV155" s="89"/>
      <c r="FQW155" s="89"/>
      <c r="FQX155" s="89"/>
      <c r="FQY155" s="89"/>
      <c r="FQZ155" s="89"/>
      <c r="FRA155" s="89"/>
      <c r="FRB155" s="89"/>
      <c r="FRC155" s="89"/>
      <c r="FRD155" s="89"/>
      <c r="FRE155" s="89"/>
      <c r="FRF155" s="89"/>
      <c r="FRG155" s="89"/>
      <c r="FRH155" s="89"/>
      <c r="FRI155" s="89"/>
      <c r="FRJ155" s="89"/>
      <c r="FRK155" s="89"/>
      <c r="FRL155" s="89"/>
      <c r="FRM155" s="89"/>
      <c r="FRN155" s="89"/>
      <c r="FRO155" s="89"/>
      <c r="FRP155" s="89"/>
      <c r="FRQ155" s="89"/>
      <c r="FRR155" s="89"/>
      <c r="FRS155" s="89"/>
      <c r="FRT155" s="89"/>
      <c r="FRU155" s="89"/>
      <c r="FRV155" s="89"/>
      <c r="FRW155" s="89"/>
      <c r="FRX155" s="89"/>
      <c r="FRY155" s="89"/>
      <c r="FRZ155" s="89"/>
      <c r="FSA155" s="89"/>
      <c r="FSB155" s="89"/>
      <c r="FSC155" s="89"/>
      <c r="FSD155" s="89"/>
      <c r="FSE155" s="89"/>
      <c r="FSF155" s="89"/>
      <c r="FSG155" s="89"/>
      <c r="FSH155" s="89"/>
      <c r="FSI155" s="89"/>
      <c r="FSJ155" s="89"/>
      <c r="FSK155" s="89"/>
      <c r="FSL155" s="89"/>
      <c r="FSM155" s="89"/>
      <c r="FSN155" s="89"/>
      <c r="FSO155" s="89"/>
      <c r="FSP155" s="89"/>
      <c r="FSQ155" s="89"/>
      <c r="FSR155" s="89"/>
      <c r="FSS155" s="89"/>
      <c r="FST155" s="89"/>
      <c r="FSU155" s="89"/>
      <c r="FSV155" s="89"/>
      <c r="FSW155" s="89"/>
      <c r="FSX155" s="89"/>
      <c r="FSY155" s="89"/>
      <c r="FSZ155" s="89"/>
      <c r="FTA155" s="89"/>
      <c r="FTB155" s="89"/>
      <c r="FTC155" s="89"/>
      <c r="FTD155" s="89"/>
      <c r="FTE155" s="89"/>
      <c r="FTF155" s="89"/>
      <c r="FTG155" s="89"/>
      <c r="FTH155" s="89"/>
      <c r="FTI155" s="89"/>
      <c r="FTJ155" s="89"/>
      <c r="FTK155" s="89"/>
      <c r="FTL155" s="89"/>
      <c r="FTM155" s="89"/>
      <c r="FTN155" s="89"/>
      <c r="FTO155" s="89"/>
      <c r="FTP155" s="89"/>
      <c r="FTQ155" s="89"/>
      <c r="FTR155" s="89"/>
      <c r="FTS155" s="89"/>
      <c r="FTT155" s="89"/>
      <c r="FTU155" s="89"/>
      <c r="FTV155" s="89"/>
      <c r="FTW155" s="89"/>
      <c r="FTX155" s="89"/>
      <c r="FTY155" s="89"/>
      <c r="FTZ155" s="89"/>
      <c r="FUA155" s="89"/>
      <c r="FUB155" s="89"/>
      <c r="FUC155" s="89"/>
      <c r="FUD155" s="89"/>
      <c r="FUE155" s="89"/>
      <c r="FUF155" s="89"/>
      <c r="FUG155" s="89"/>
      <c r="FUH155" s="89"/>
      <c r="FUI155" s="89"/>
      <c r="FUJ155" s="89"/>
      <c r="FUK155" s="89"/>
      <c r="FUL155" s="89"/>
      <c r="FUM155" s="89"/>
      <c r="FUN155" s="89"/>
      <c r="FUO155" s="89"/>
      <c r="FUP155" s="89"/>
      <c r="FUQ155" s="89"/>
      <c r="FUR155" s="89"/>
      <c r="FUS155" s="89"/>
      <c r="FUT155" s="89"/>
      <c r="FUU155" s="89"/>
      <c r="FUV155" s="89"/>
      <c r="FUW155" s="89"/>
      <c r="FUX155" s="89"/>
      <c r="FUY155" s="89"/>
      <c r="FUZ155" s="89"/>
      <c r="FVA155" s="89"/>
      <c r="FVB155" s="89"/>
      <c r="FVC155" s="89"/>
      <c r="FVD155" s="89"/>
      <c r="FVE155" s="89"/>
      <c r="FVF155" s="89"/>
      <c r="FVG155" s="89"/>
      <c r="FVH155" s="89"/>
      <c r="FVI155" s="89"/>
      <c r="FVJ155" s="89"/>
      <c r="FVK155" s="89"/>
      <c r="FVL155" s="89"/>
      <c r="FVM155" s="89"/>
      <c r="FVN155" s="89"/>
      <c r="FVO155" s="89"/>
      <c r="FVP155" s="89"/>
      <c r="FVQ155" s="89"/>
      <c r="FVR155" s="89"/>
      <c r="FVS155" s="89"/>
      <c r="FVT155" s="89"/>
      <c r="FVU155" s="89"/>
      <c r="FVV155" s="89"/>
      <c r="FVW155" s="89"/>
      <c r="FVX155" s="89"/>
      <c r="FVY155" s="89"/>
      <c r="FVZ155" s="89"/>
      <c r="FWA155" s="89"/>
      <c r="FWB155" s="89"/>
      <c r="FWC155" s="89"/>
      <c r="FWD155" s="89"/>
      <c r="FWE155" s="89"/>
      <c r="FWF155" s="89"/>
      <c r="FWG155" s="89"/>
      <c r="FWH155" s="89"/>
      <c r="FWI155" s="89"/>
      <c r="FWJ155" s="89"/>
      <c r="FWK155" s="89"/>
      <c r="FWL155" s="89"/>
      <c r="FWM155" s="89"/>
      <c r="FWN155" s="89"/>
      <c r="FWO155" s="89"/>
      <c r="FWP155" s="89"/>
      <c r="FWQ155" s="89"/>
      <c r="FWR155" s="89"/>
      <c r="FWS155" s="89"/>
      <c r="FWT155" s="89"/>
      <c r="FWU155" s="89"/>
      <c r="FWV155" s="89"/>
      <c r="FWW155" s="89"/>
      <c r="FWX155" s="89"/>
      <c r="FWY155" s="89"/>
      <c r="FWZ155" s="89"/>
      <c r="FXA155" s="89"/>
      <c r="FXB155" s="89"/>
      <c r="FXC155" s="89"/>
      <c r="FXD155" s="89"/>
      <c r="FXE155" s="89"/>
      <c r="FXF155" s="89"/>
      <c r="FXG155" s="89"/>
      <c r="FXH155" s="89"/>
      <c r="FXI155" s="89"/>
      <c r="FXJ155" s="89"/>
      <c r="FXK155" s="89"/>
      <c r="FXL155" s="89"/>
      <c r="FXM155" s="89"/>
      <c r="FXN155" s="89"/>
      <c r="FXO155" s="89"/>
      <c r="FXP155" s="89"/>
      <c r="FXQ155" s="89"/>
      <c r="FXR155" s="89"/>
      <c r="FXS155" s="89"/>
      <c r="FXT155" s="89"/>
      <c r="FXU155" s="89"/>
      <c r="FXV155" s="89"/>
      <c r="FXW155" s="89"/>
      <c r="FXX155" s="89"/>
      <c r="FXY155" s="89"/>
      <c r="FXZ155" s="89"/>
      <c r="FYA155" s="89"/>
      <c r="FYB155" s="89"/>
      <c r="FYC155" s="89"/>
      <c r="FYD155" s="89"/>
      <c r="FYE155" s="89"/>
      <c r="FYF155" s="89"/>
      <c r="FYG155" s="89"/>
      <c r="FYH155" s="89"/>
      <c r="FYI155" s="89"/>
      <c r="FYJ155" s="89"/>
      <c r="FYK155" s="89"/>
      <c r="FYL155" s="89"/>
      <c r="FYM155" s="89"/>
      <c r="FYN155" s="89"/>
      <c r="FYO155" s="89"/>
      <c r="FYP155" s="89"/>
      <c r="FYQ155" s="89"/>
      <c r="FYR155" s="89"/>
      <c r="FYS155" s="89"/>
      <c r="FYT155" s="89"/>
      <c r="FYU155" s="89"/>
      <c r="FYV155" s="89"/>
      <c r="FYW155" s="89"/>
      <c r="FYX155" s="89"/>
      <c r="FYY155" s="89"/>
      <c r="FYZ155" s="89"/>
      <c r="FZA155" s="89"/>
      <c r="FZB155" s="89"/>
      <c r="FZC155" s="89"/>
      <c r="FZD155" s="89"/>
      <c r="FZE155" s="89"/>
      <c r="FZF155" s="89"/>
      <c r="FZG155" s="89"/>
      <c r="FZH155" s="89"/>
      <c r="FZI155" s="89"/>
      <c r="FZJ155" s="89"/>
      <c r="FZK155" s="89"/>
      <c r="FZL155" s="89"/>
      <c r="FZM155" s="89"/>
      <c r="FZN155" s="89"/>
      <c r="FZO155" s="89"/>
      <c r="FZP155" s="89"/>
      <c r="FZQ155" s="89"/>
      <c r="FZR155" s="89"/>
      <c r="FZS155" s="89"/>
      <c r="FZT155" s="89"/>
      <c r="FZU155" s="89"/>
      <c r="FZV155" s="89"/>
      <c r="FZW155" s="89"/>
      <c r="FZX155" s="89"/>
      <c r="FZY155" s="89"/>
      <c r="FZZ155" s="89"/>
      <c r="GAA155" s="89"/>
      <c r="GAB155" s="89"/>
      <c r="GAC155" s="89"/>
      <c r="GAD155" s="89"/>
      <c r="GAE155" s="89"/>
      <c r="GAF155" s="89"/>
      <c r="GAG155" s="89"/>
      <c r="GAH155" s="89"/>
      <c r="GAI155" s="89"/>
      <c r="GAJ155" s="89"/>
      <c r="GAK155" s="89"/>
      <c r="GAL155" s="89"/>
      <c r="GAM155" s="89"/>
      <c r="GAN155" s="89"/>
      <c r="GAO155" s="89"/>
      <c r="GAP155" s="89"/>
      <c r="GAQ155" s="89"/>
      <c r="GAR155" s="89"/>
      <c r="GAS155" s="89"/>
      <c r="GAT155" s="89"/>
      <c r="GAU155" s="89"/>
      <c r="GAV155" s="89"/>
      <c r="GAW155" s="89"/>
      <c r="GAX155" s="89"/>
      <c r="GAY155" s="89"/>
      <c r="GAZ155" s="89"/>
      <c r="GBA155" s="89"/>
      <c r="GBB155" s="89"/>
      <c r="GBC155" s="89"/>
      <c r="GBD155" s="89"/>
      <c r="GBE155" s="89"/>
      <c r="GBF155" s="89"/>
      <c r="GBG155" s="89"/>
      <c r="GBH155" s="89"/>
      <c r="GBI155" s="89"/>
      <c r="GBJ155" s="89"/>
      <c r="GBK155" s="89"/>
      <c r="GBL155" s="89"/>
      <c r="GBM155" s="89"/>
      <c r="GBN155" s="89"/>
      <c r="GBO155" s="89"/>
      <c r="GBP155" s="89"/>
      <c r="GBQ155" s="89"/>
      <c r="GBR155" s="89"/>
      <c r="GBS155" s="89"/>
      <c r="GBT155" s="89"/>
      <c r="GBU155" s="89"/>
      <c r="GBV155" s="89"/>
      <c r="GBW155" s="89"/>
      <c r="GBX155" s="89"/>
      <c r="GBY155" s="89"/>
      <c r="GBZ155" s="89"/>
      <c r="GCA155" s="89"/>
      <c r="GCB155" s="89"/>
      <c r="GCC155" s="89"/>
      <c r="GCD155" s="89"/>
      <c r="GCE155" s="89"/>
      <c r="GCF155" s="89"/>
      <c r="GCG155" s="89"/>
      <c r="GCH155" s="89"/>
      <c r="GCI155" s="89"/>
      <c r="GCJ155" s="89"/>
      <c r="GCK155" s="89"/>
      <c r="GCL155" s="89"/>
      <c r="GCM155" s="89"/>
      <c r="GCN155" s="89"/>
      <c r="GCO155" s="89"/>
      <c r="GCP155" s="89"/>
      <c r="GCQ155" s="89"/>
      <c r="GCR155" s="89"/>
      <c r="GCS155" s="89"/>
      <c r="GCT155" s="89"/>
      <c r="GCU155" s="89"/>
      <c r="GCV155" s="89"/>
      <c r="GCW155" s="89"/>
      <c r="GCX155" s="89"/>
      <c r="GCY155" s="89"/>
      <c r="GCZ155" s="89"/>
      <c r="GDA155" s="89"/>
      <c r="GDB155" s="89"/>
      <c r="GDC155" s="89"/>
      <c r="GDD155" s="89"/>
      <c r="GDE155" s="89"/>
      <c r="GDF155" s="89"/>
      <c r="GDG155" s="89"/>
      <c r="GDH155" s="89"/>
      <c r="GDI155" s="89"/>
      <c r="GDJ155" s="89"/>
      <c r="GDK155" s="89"/>
      <c r="GDL155" s="89"/>
      <c r="GDM155" s="89"/>
      <c r="GDN155" s="89"/>
      <c r="GDO155" s="89"/>
      <c r="GDP155" s="89"/>
      <c r="GDQ155" s="89"/>
      <c r="GDR155" s="89"/>
      <c r="GDS155" s="89"/>
      <c r="GDT155" s="89"/>
      <c r="GDU155" s="89"/>
      <c r="GDV155" s="89"/>
      <c r="GDW155" s="89"/>
      <c r="GDX155" s="89"/>
      <c r="GDY155" s="89"/>
      <c r="GDZ155" s="89"/>
      <c r="GEA155" s="89"/>
      <c r="GEB155" s="89"/>
      <c r="GEC155" s="89"/>
      <c r="GED155" s="89"/>
      <c r="GEE155" s="89"/>
      <c r="GEF155" s="89"/>
      <c r="GEG155" s="89"/>
      <c r="GEH155" s="89"/>
      <c r="GEI155" s="89"/>
      <c r="GEJ155" s="89"/>
      <c r="GEK155" s="89"/>
      <c r="GEL155" s="89"/>
      <c r="GEM155" s="89"/>
      <c r="GEN155" s="89"/>
      <c r="GEO155" s="89"/>
      <c r="GEP155" s="89"/>
      <c r="GEQ155" s="89"/>
      <c r="GER155" s="89"/>
      <c r="GES155" s="89"/>
      <c r="GET155" s="89"/>
      <c r="GEU155" s="89"/>
      <c r="GEV155" s="89"/>
      <c r="GEW155" s="89"/>
      <c r="GEX155" s="89"/>
      <c r="GEY155" s="89"/>
      <c r="GEZ155" s="89"/>
      <c r="GFA155" s="89"/>
      <c r="GFB155" s="89"/>
      <c r="GFC155" s="89"/>
      <c r="GFD155" s="89"/>
      <c r="GFE155" s="89"/>
      <c r="GFF155" s="89"/>
      <c r="GFG155" s="89"/>
      <c r="GFH155" s="89"/>
      <c r="GFI155" s="89"/>
      <c r="GFJ155" s="89"/>
      <c r="GFK155" s="89"/>
      <c r="GFL155" s="89"/>
      <c r="GFM155" s="89"/>
      <c r="GFN155" s="89"/>
      <c r="GFO155" s="89"/>
      <c r="GFP155" s="89"/>
      <c r="GFQ155" s="89"/>
      <c r="GFR155" s="89"/>
      <c r="GFS155" s="89"/>
      <c r="GFT155" s="89"/>
      <c r="GFU155" s="89"/>
      <c r="GFV155" s="89"/>
      <c r="GFW155" s="89"/>
      <c r="GFX155" s="89"/>
      <c r="GFY155" s="89"/>
      <c r="GFZ155" s="89"/>
      <c r="GGA155" s="89"/>
      <c r="GGB155" s="89"/>
      <c r="GGC155" s="89"/>
      <c r="GGD155" s="89"/>
      <c r="GGE155" s="89"/>
      <c r="GGF155" s="89"/>
      <c r="GGG155" s="89"/>
      <c r="GGH155" s="89"/>
      <c r="GGI155" s="89"/>
      <c r="GGJ155" s="89"/>
      <c r="GGK155" s="89"/>
      <c r="GGL155" s="89"/>
      <c r="GGM155" s="89"/>
      <c r="GGN155" s="89"/>
      <c r="GGO155" s="89"/>
      <c r="GGP155" s="89"/>
      <c r="GGQ155" s="89"/>
      <c r="GGR155" s="89"/>
      <c r="GGS155" s="89"/>
      <c r="GGT155" s="89"/>
      <c r="GGU155" s="89"/>
      <c r="GGV155" s="89"/>
      <c r="GGW155" s="89"/>
      <c r="GGX155" s="89"/>
      <c r="GGY155" s="89"/>
      <c r="GGZ155" s="89"/>
      <c r="GHA155" s="89"/>
      <c r="GHB155" s="89"/>
      <c r="GHC155" s="89"/>
      <c r="GHD155" s="89"/>
      <c r="GHE155" s="89"/>
      <c r="GHF155" s="89"/>
      <c r="GHG155" s="89"/>
      <c r="GHH155" s="89"/>
      <c r="GHI155" s="89"/>
      <c r="GHJ155" s="89"/>
      <c r="GHK155" s="89"/>
      <c r="GHL155" s="89"/>
      <c r="GHM155" s="89"/>
      <c r="GHN155" s="89"/>
      <c r="GHO155" s="89"/>
      <c r="GHP155" s="89"/>
      <c r="GHQ155" s="89"/>
      <c r="GHR155" s="89"/>
      <c r="GHS155" s="89"/>
      <c r="GHT155" s="89"/>
      <c r="GHU155" s="89"/>
      <c r="GHV155" s="89"/>
      <c r="GHW155" s="89"/>
      <c r="GHX155" s="89"/>
      <c r="GHY155" s="89"/>
      <c r="GHZ155" s="89"/>
      <c r="GIA155" s="89"/>
      <c r="GIB155" s="89"/>
      <c r="GIC155" s="89"/>
      <c r="GID155" s="89"/>
      <c r="GIE155" s="89"/>
      <c r="GIF155" s="89"/>
      <c r="GIG155" s="89"/>
      <c r="GIH155" s="89"/>
      <c r="GII155" s="89"/>
      <c r="GIJ155" s="89"/>
      <c r="GIK155" s="89"/>
      <c r="GIL155" s="89"/>
      <c r="GIM155" s="89"/>
      <c r="GIN155" s="89"/>
      <c r="GIO155" s="89"/>
      <c r="GIP155" s="89"/>
      <c r="GIQ155" s="89"/>
      <c r="GIR155" s="89"/>
      <c r="GIS155" s="89"/>
      <c r="GIT155" s="89"/>
      <c r="GIU155" s="89"/>
      <c r="GIV155" s="89"/>
      <c r="GIW155" s="89"/>
      <c r="GIX155" s="89"/>
      <c r="GIY155" s="89"/>
      <c r="GIZ155" s="89"/>
      <c r="GJA155" s="89"/>
      <c r="GJB155" s="89"/>
      <c r="GJC155" s="89"/>
      <c r="GJD155" s="89"/>
      <c r="GJE155" s="89"/>
      <c r="GJF155" s="89"/>
      <c r="GJG155" s="89"/>
      <c r="GJH155" s="89"/>
      <c r="GJI155" s="89"/>
      <c r="GJJ155" s="89"/>
      <c r="GJK155" s="89"/>
      <c r="GJL155" s="89"/>
      <c r="GJM155" s="89"/>
      <c r="GJN155" s="89"/>
      <c r="GJO155" s="89"/>
      <c r="GJP155" s="89"/>
      <c r="GJQ155" s="89"/>
      <c r="GJR155" s="89"/>
      <c r="GJS155" s="89"/>
      <c r="GJT155" s="89"/>
      <c r="GJU155" s="89"/>
      <c r="GJV155" s="89"/>
      <c r="GJW155" s="89"/>
      <c r="GJX155" s="89"/>
      <c r="GJY155" s="89"/>
      <c r="GJZ155" s="89"/>
      <c r="GKA155" s="89"/>
      <c r="GKB155" s="89"/>
      <c r="GKC155" s="89"/>
      <c r="GKD155" s="89"/>
      <c r="GKE155" s="89"/>
      <c r="GKF155" s="89"/>
      <c r="GKG155" s="89"/>
      <c r="GKH155" s="89"/>
      <c r="GKI155" s="89"/>
      <c r="GKJ155" s="89"/>
      <c r="GKK155" s="89"/>
      <c r="GKL155" s="89"/>
      <c r="GKM155" s="89"/>
      <c r="GKN155" s="89"/>
      <c r="GKO155" s="89"/>
      <c r="GKP155" s="89"/>
      <c r="GKQ155" s="89"/>
      <c r="GKR155" s="89"/>
      <c r="GKS155" s="89"/>
      <c r="GKT155" s="89"/>
      <c r="GKU155" s="89"/>
      <c r="GKV155" s="89"/>
      <c r="GKW155" s="89"/>
      <c r="GKX155" s="89"/>
      <c r="GKY155" s="89"/>
      <c r="GKZ155" s="89"/>
      <c r="GLA155" s="89"/>
      <c r="GLB155" s="89"/>
      <c r="GLC155" s="89"/>
      <c r="GLD155" s="89"/>
      <c r="GLE155" s="89"/>
      <c r="GLF155" s="89"/>
      <c r="GLG155" s="89"/>
      <c r="GLH155" s="89"/>
      <c r="GLI155" s="89"/>
      <c r="GLJ155" s="89"/>
      <c r="GLK155" s="89"/>
      <c r="GLL155" s="89"/>
      <c r="GLM155" s="89"/>
      <c r="GLN155" s="89"/>
      <c r="GLO155" s="89"/>
      <c r="GLP155" s="89"/>
      <c r="GLQ155" s="89"/>
      <c r="GLR155" s="89"/>
      <c r="GLS155" s="89"/>
      <c r="GLT155" s="89"/>
      <c r="GLU155" s="89"/>
      <c r="GLV155" s="89"/>
      <c r="GLW155" s="89"/>
      <c r="GLX155" s="89"/>
      <c r="GLY155" s="89"/>
      <c r="GLZ155" s="89"/>
      <c r="GMA155" s="89"/>
      <c r="GMB155" s="89"/>
      <c r="GMC155" s="89"/>
      <c r="GMD155" s="89"/>
      <c r="GME155" s="89"/>
      <c r="GMF155" s="89"/>
      <c r="GMG155" s="89"/>
      <c r="GMH155" s="89"/>
      <c r="GMI155" s="89"/>
      <c r="GMJ155" s="89"/>
      <c r="GMK155" s="89"/>
      <c r="GML155" s="89"/>
      <c r="GMM155" s="89"/>
      <c r="GMN155" s="89"/>
      <c r="GMO155" s="89"/>
      <c r="GMP155" s="89"/>
      <c r="GMQ155" s="89"/>
      <c r="GMR155" s="89"/>
      <c r="GMS155" s="89"/>
      <c r="GMT155" s="89"/>
      <c r="GMU155" s="89"/>
      <c r="GMV155" s="89"/>
      <c r="GMW155" s="89"/>
      <c r="GMX155" s="89"/>
      <c r="GMY155" s="89"/>
      <c r="GMZ155" s="89"/>
      <c r="GNA155" s="89"/>
      <c r="GNB155" s="89"/>
      <c r="GNC155" s="89"/>
      <c r="GND155" s="89"/>
      <c r="GNE155" s="89"/>
      <c r="GNF155" s="89"/>
      <c r="GNG155" s="89"/>
      <c r="GNH155" s="89"/>
      <c r="GNI155" s="89"/>
      <c r="GNJ155" s="89"/>
      <c r="GNK155" s="89"/>
      <c r="GNL155" s="89"/>
      <c r="GNM155" s="89"/>
      <c r="GNN155" s="89"/>
      <c r="GNO155" s="89"/>
      <c r="GNP155" s="89"/>
      <c r="GNQ155" s="89"/>
      <c r="GNR155" s="89"/>
      <c r="GNS155" s="89"/>
      <c r="GNT155" s="89"/>
      <c r="GNU155" s="89"/>
      <c r="GNV155" s="89"/>
      <c r="GNW155" s="89"/>
      <c r="GNX155" s="89"/>
      <c r="GNY155" s="89"/>
      <c r="GNZ155" s="89"/>
      <c r="GOA155" s="89"/>
      <c r="GOB155" s="89"/>
      <c r="GOC155" s="89"/>
      <c r="GOD155" s="89"/>
      <c r="GOE155" s="89"/>
      <c r="GOF155" s="89"/>
      <c r="GOG155" s="89"/>
      <c r="GOH155" s="89"/>
      <c r="GOI155" s="89"/>
      <c r="GOJ155" s="89"/>
      <c r="GOK155" s="89"/>
      <c r="GOL155" s="89"/>
      <c r="GOM155" s="89"/>
      <c r="GON155" s="89"/>
      <c r="GOO155" s="89"/>
      <c r="GOP155" s="89"/>
      <c r="GOQ155" s="89"/>
      <c r="GOR155" s="89"/>
      <c r="GOS155" s="89"/>
      <c r="GOT155" s="89"/>
      <c r="GOU155" s="89"/>
      <c r="GOV155" s="89"/>
      <c r="GOW155" s="89"/>
      <c r="GOX155" s="89"/>
      <c r="GOY155" s="89"/>
      <c r="GOZ155" s="89"/>
      <c r="GPA155" s="89"/>
      <c r="GPB155" s="89"/>
      <c r="GPC155" s="89"/>
      <c r="GPD155" s="89"/>
      <c r="GPE155" s="89"/>
      <c r="GPF155" s="89"/>
      <c r="GPG155" s="89"/>
      <c r="GPH155" s="89"/>
      <c r="GPI155" s="89"/>
      <c r="GPJ155" s="89"/>
      <c r="GPK155" s="89"/>
      <c r="GPL155" s="89"/>
      <c r="GPM155" s="89"/>
      <c r="GPN155" s="89"/>
      <c r="GPO155" s="89"/>
      <c r="GPP155" s="89"/>
      <c r="GPQ155" s="89"/>
      <c r="GPR155" s="89"/>
      <c r="GPS155" s="89"/>
      <c r="GPT155" s="89"/>
      <c r="GPU155" s="89"/>
      <c r="GPV155" s="89"/>
      <c r="GPW155" s="89"/>
      <c r="GPX155" s="89"/>
      <c r="GPY155" s="89"/>
      <c r="GPZ155" s="89"/>
      <c r="GQA155" s="89"/>
      <c r="GQB155" s="89"/>
      <c r="GQC155" s="89"/>
      <c r="GQD155" s="89"/>
      <c r="GQE155" s="89"/>
      <c r="GQF155" s="89"/>
      <c r="GQG155" s="89"/>
      <c r="GQH155" s="89"/>
      <c r="GQI155" s="89"/>
      <c r="GQJ155" s="89"/>
      <c r="GQK155" s="89"/>
      <c r="GQL155" s="89"/>
      <c r="GQM155" s="89"/>
      <c r="GQN155" s="89"/>
      <c r="GQO155" s="89"/>
      <c r="GQP155" s="89"/>
      <c r="GQQ155" s="89"/>
      <c r="GQR155" s="89"/>
      <c r="GQS155" s="89"/>
      <c r="GQT155" s="89"/>
      <c r="GQU155" s="89"/>
      <c r="GQV155" s="89"/>
      <c r="GQW155" s="89"/>
      <c r="GQX155" s="89"/>
      <c r="GQY155" s="89"/>
      <c r="GQZ155" s="89"/>
      <c r="GRA155" s="89"/>
      <c r="GRB155" s="89"/>
      <c r="GRC155" s="89"/>
      <c r="GRD155" s="89"/>
      <c r="GRE155" s="89"/>
      <c r="GRF155" s="89"/>
      <c r="GRG155" s="89"/>
      <c r="GRH155" s="89"/>
      <c r="GRI155" s="89"/>
      <c r="GRJ155" s="89"/>
      <c r="GRK155" s="89"/>
      <c r="GRL155" s="89"/>
      <c r="GRM155" s="89"/>
      <c r="GRN155" s="89"/>
      <c r="GRO155" s="89"/>
      <c r="GRP155" s="89"/>
      <c r="GRQ155" s="89"/>
      <c r="GRR155" s="89"/>
      <c r="GRS155" s="89"/>
      <c r="GRT155" s="89"/>
      <c r="GRU155" s="89"/>
      <c r="GRV155" s="89"/>
      <c r="GRW155" s="89"/>
      <c r="GRX155" s="89"/>
      <c r="GRY155" s="89"/>
      <c r="GRZ155" s="89"/>
      <c r="GSA155" s="89"/>
      <c r="GSB155" s="89"/>
      <c r="GSC155" s="89"/>
      <c r="GSD155" s="89"/>
      <c r="GSE155" s="89"/>
      <c r="GSF155" s="89"/>
      <c r="GSG155" s="89"/>
      <c r="GSH155" s="89"/>
      <c r="GSI155" s="89"/>
      <c r="GSJ155" s="89"/>
      <c r="GSK155" s="89"/>
      <c r="GSL155" s="89"/>
      <c r="GSM155" s="89"/>
      <c r="GSN155" s="89"/>
      <c r="GSO155" s="89"/>
      <c r="GSP155" s="89"/>
      <c r="GSQ155" s="89"/>
      <c r="GSR155" s="89"/>
      <c r="GSS155" s="89"/>
      <c r="GST155" s="89"/>
      <c r="GSU155" s="89"/>
      <c r="GSV155" s="89"/>
      <c r="GSW155" s="89"/>
      <c r="GSX155" s="89"/>
      <c r="GSY155" s="89"/>
      <c r="GSZ155" s="89"/>
      <c r="GTA155" s="89"/>
      <c r="GTB155" s="89"/>
      <c r="GTC155" s="89"/>
      <c r="GTD155" s="89"/>
      <c r="GTE155" s="89"/>
      <c r="GTF155" s="89"/>
      <c r="GTG155" s="89"/>
      <c r="GTH155" s="89"/>
      <c r="GTI155" s="89"/>
      <c r="GTJ155" s="89"/>
      <c r="GTK155" s="89"/>
      <c r="GTL155" s="89"/>
      <c r="GTM155" s="89"/>
      <c r="GTN155" s="89"/>
      <c r="GTO155" s="89"/>
      <c r="GTP155" s="89"/>
      <c r="GTQ155" s="89"/>
      <c r="GTR155" s="89"/>
      <c r="GTS155" s="89"/>
      <c r="GTT155" s="89"/>
      <c r="GTU155" s="89"/>
      <c r="GTV155" s="89"/>
      <c r="GTW155" s="89"/>
      <c r="GTX155" s="89"/>
      <c r="GTY155" s="89"/>
      <c r="GTZ155" s="89"/>
      <c r="GUA155" s="89"/>
      <c r="GUB155" s="89"/>
      <c r="GUC155" s="89"/>
      <c r="GUD155" s="89"/>
      <c r="GUE155" s="89"/>
      <c r="GUF155" s="89"/>
      <c r="GUG155" s="89"/>
      <c r="GUH155" s="89"/>
      <c r="GUI155" s="89"/>
      <c r="GUJ155" s="89"/>
      <c r="GUK155" s="89"/>
      <c r="GUL155" s="89"/>
      <c r="GUM155" s="89"/>
      <c r="GUN155" s="89"/>
      <c r="GUO155" s="89"/>
      <c r="GUP155" s="89"/>
      <c r="GUQ155" s="89"/>
      <c r="GUR155" s="89"/>
      <c r="GUS155" s="89"/>
      <c r="GUT155" s="89"/>
      <c r="GUU155" s="89"/>
      <c r="GUV155" s="89"/>
      <c r="GUW155" s="89"/>
      <c r="GUX155" s="89"/>
      <c r="GUY155" s="89"/>
      <c r="GUZ155" s="89"/>
      <c r="GVA155" s="89"/>
      <c r="GVB155" s="89"/>
      <c r="GVC155" s="89"/>
      <c r="GVD155" s="89"/>
      <c r="GVE155" s="89"/>
      <c r="GVF155" s="89"/>
      <c r="GVG155" s="89"/>
      <c r="GVH155" s="89"/>
      <c r="GVI155" s="89"/>
      <c r="GVJ155" s="89"/>
      <c r="GVK155" s="89"/>
      <c r="GVL155" s="89"/>
      <c r="GVM155" s="89"/>
      <c r="GVN155" s="89"/>
      <c r="GVO155" s="89"/>
      <c r="GVP155" s="89"/>
      <c r="GVQ155" s="89"/>
      <c r="GVR155" s="89"/>
      <c r="GVS155" s="89"/>
      <c r="GVT155" s="89"/>
      <c r="GVU155" s="89"/>
      <c r="GVV155" s="89"/>
      <c r="GVW155" s="89"/>
      <c r="GVX155" s="89"/>
      <c r="GVY155" s="89"/>
      <c r="GVZ155" s="89"/>
      <c r="GWA155" s="89"/>
      <c r="GWB155" s="89"/>
      <c r="GWC155" s="89"/>
      <c r="GWD155" s="89"/>
      <c r="GWE155" s="89"/>
      <c r="GWF155" s="89"/>
      <c r="GWG155" s="89"/>
      <c r="GWH155" s="89"/>
      <c r="GWI155" s="89"/>
      <c r="GWJ155" s="89"/>
      <c r="GWK155" s="89"/>
      <c r="GWL155" s="89"/>
      <c r="GWM155" s="89"/>
      <c r="GWN155" s="89"/>
      <c r="GWO155" s="89"/>
      <c r="GWP155" s="89"/>
      <c r="GWQ155" s="89"/>
      <c r="GWR155" s="89"/>
      <c r="GWS155" s="89"/>
      <c r="GWT155" s="89"/>
      <c r="GWU155" s="89"/>
      <c r="GWV155" s="89"/>
      <c r="GWW155" s="89"/>
      <c r="GWX155" s="89"/>
      <c r="GWY155" s="89"/>
      <c r="GWZ155" s="89"/>
      <c r="GXA155" s="89"/>
      <c r="GXB155" s="89"/>
      <c r="GXC155" s="89"/>
      <c r="GXD155" s="89"/>
      <c r="GXE155" s="89"/>
      <c r="GXF155" s="89"/>
      <c r="GXG155" s="89"/>
      <c r="GXH155" s="89"/>
      <c r="GXI155" s="89"/>
      <c r="GXJ155" s="89"/>
      <c r="GXK155" s="89"/>
      <c r="GXL155" s="89"/>
      <c r="GXM155" s="89"/>
      <c r="GXN155" s="89"/>
      <c r="GXO155" s="89"/>
      <c r="GXP155" s="89"/>
      <c r="GXQ155" s="89"/>
      <c r="GXR155" s="89"/>
      <c r="GXS155" s="89"/>
      <c r="GXT155" s="89"/>
      <c r="GXU155" s="89"/>
      <c r="GXV155" s="89"/>
      <c r="GXW155" s="89"/>
      <c r="GXX155" s="89"/>
      <c r="GXY155" s="89"/>
      <c r="GXZ155" s="89"/>
      <c r="GYA155" s="89"/>
      <c r="GYB155" s="89"/>
      <c r="GYC155" s="89"/>
      <c r="GYD155" s="89"/>
      <c r="GYE155" s="89"/>
      <c r="GYF155" s="89"/>
      <c r="GYG155" s="89"/>
      <c r="GYH155" s="89"/>
      <c r="GYI155" s="89"/>
      <c r="GYJ155" s="89"/>
      <c r="GYK155" s="89"/>
      <c r="GYL155" s="89"/>
      <c r="GYM155" s="89"/>
      <c r="GYN155" s="89"/>
      <c r="GYO155" s="89"/>
      <c r="GYP155" s="89"/>
      <c r="GYQ155" s="89"/>
      <c r="GYR155" s="89"/>
      <c r="GYS155" s="89"/>
      <c r="GYT155" s="89"/>
      <c r="GYU155" s="89"/>
      <c r="GYV155" s="89"/>
      <c r="GYW155" s="89"/>
      <c r="GYX155" s="89"/>
      <c r="GYY155" s="89"/>
      <c r="GYZ155" s="89"/>
      <c r="GZA155" s="89"/>
      <c r="GZB155" s="89"/>
      <c r="GZC155" s="89"/>
      <c r="GZD155" s="89"/>
      <c r="GZE155" s="89"/>
      <c r="GZF155" s="89"/>
      <c r="GZG155" s="89"/>
      <c r="GZH155" s="89"/>
      <c r="GZI155" s="89"/>
      <c r="GZJ155" s="89"/>
      <c r="GZK155" s="89"/>
      <c r="GZL155" s="89"/>
      <c r="GZM155" s="89"/>
      <c r="GZN155" s="89"/>
      <c r="GZO155" s="89"/>
      <c r="GZP155" s="89"/>
      <c r="GZQ155" s="89"/>
      <c r="GZR155" s="89"/>
      <c r="GZS155" s="89"/>
      <c r="GZT155" s="89"/>
      <c r="GZU155" s="89"/>
      <c r="GZV155" s="89"/>
      <c r="GZW155" s="89"/>
      <c r="GZX155" s="89"/>
      <c r="GZY155" s="89"/>
      <c r="GZZ155" s="89"/>
      <c r="HAA155" s="89"/>
      <c r="HAB155" s="89"/>
      <c r="HAC155" s="89"/>
      <c r="HAD155" s="89"/>
      <c r="HAE155" s="89"/>
      <c r="HAF155" s="89"/>
      <c r="HAG155" s="89"/>
      <c r="HAH155" s="89"/>
      <c r="HAI155" s="89"/>
      <c r="HAJ155" s="89"/>
      <c r="HAK155" s="89"/>
      <c r="HAL155" s="89"/>
      <c r="HAM155" s="89"/>
      <c r="HAN155" s="89"/>
      <c r="HAO155" s="89"/>
      <c r="HAP155" s="89"/>
      <c r="HAQ155" s="89"/>
      <c r="HAR155" s="89"/>
      <c r="HAS155" s="89"/>
      <c r="HAT155" s="89"/>
      <c r="HAU155" s="89"/>
      <c r="HAV155" s="89"/>
      <c r="HAW155" s="89"/>
      <c r="HAX155" s="89"/>
      <c r="HAY155" s="89"/>
      <c r="HAZ155" s="89"/>
      <c r="HBA155" s="89"/>
      <c r="HBB155" s="89"/>
      <c r="HBC155" s="89"/>
      <c r="HBD155" s="89"/>
      <c r="HBE155" s="89"/>
      <c r="HBF155" s="89"/>
      <c r="HBG155" s="89"/>
      <c r="HBH155" s="89"/>
      <c r="HBI155" s="89"/>
      <c r="HBJ155" s="89"/>
      <c r="HBK155" s="89"/>
      <c r="HBL155" s="89"/>
      <c r="HBM155" s="89"/>
      <c r="HBN155" s="89"/>
      <c r="HBO155" s="89"/>
      <c r="HBP155" s="89"/>
      <c r="HBQ155" s="89"/>
      <c r="HBR155" s="89"/>
      <c r="HBS155" s="89"/>
      <c r="HBT155" s="89"/>
      <c r="HBU155" s="89"/>
      <c r="HBV155" s="89"/>
      <c r="HBW155" s="89"/>
      <c r="HBX155" s="89"/>
      <c r="HBY155" s="89"/>
      <c r="HBZ155" s="89"/>
      <c r="HCA155" s="89"/>
      <c r="HCB155" s="89"/>
      <c r="HCC155" s="89"/>
      <c r="HCD155" s="89"/>
      <c r="HCE155" s="89"/>
      <c r="HCF155" s="89"/>
      <c r="HCG155" s="89"/>
      <c r="HCH155" s="89"/>
      <c r="HCI155" s="89"/>
      <c r="HCJ155" s="89"/>
      <c r="HCK155" s="89"/>
      <c r="HCL155" s="89"/>
      <c r="HCM155" s="89"/>
      <c r="HCN155" s="89"/>
      <c r="HCO155" s="89"/>
      <c r="HCP155" s="89"/>
      <c r="HCQ155" s="89"/>
      <c r="HCR155" s="89"/>
      <c r="HCS155" s="89"/>
      <c r="HCT155" s="89"/>
      <c r="HCU155" s="89"/>
      <c r="HCV155" s="89"/>
      <c r="HCW155" s="89"/>
      <c r="HCX155" s="89"/>
      <c r="HCY155" s="89"/>
      <c r="HCZ155" s="89"/>
      <c r="HDA155" s="89"/>
      <c r="HDB155" s="89"/>
      <c r="HDC155" s="89"/>
      <c r="HDD155" s="89"/>
      <c r="HDE155" s="89"/>
      <c r="HDF155" s="89"/>
      <c r="HDG155" s="89"/>
      <c r="HDH155" s="89"/>
      <c r="HDI155" s="89"/>
      <c r="HDJ155" s="89"/>
      <c r="HDK155" s="89"/>
      <c r="HDL155" s="89"/>
      <c r="HDM155" s="89"/>
      <c r="HDN155" s="89"/>
      <c r="HDO155" s="89"/>
      <c r="HDP155" s="89"/>
      <c r="HDQ155" s="89"/>
      <c r="HDR155" s="89"/>
      <c r="HDS155" s="89"/>
      <c r="HDT155" s="89"/>
      <c r="HDU155" s="89"/>
      <c r="HDV155" s="89"/>
      <c r="HDW155" s="89"/>
      <c r="HDX155" s="89"/>
      <c r="HDY155" s="89"/>
      <c r="HDZ155" s="89"/>
      <c r="HEA155" s="89"/>
      <c r="HEB155" s="89"/>
      <c r="HEC155" s="89"/>
      <c r="HED155" s="89"/>
      <c r="HEE155" s="89"/>
      <c r="HEF155" s="89"/>
      <c r="HEG155" s="89"/>
      <c r="HEH155" s="89"/>
      <c r="HEI155" s="89"/>
      <c r="HEJ155" s="89"/>
      <c r="HEK155" s="89"/>
      <c r="HEL155" s="89"/>
      <c r="HEM155" s="89"/>
      <c r="HEN155" s="89"/>
      <c r="HEO155" s="89"/>
      <c r="HEP155" s="89"/>
      <c r="HEQ155" s="89"/>
      <c r="HER155" s="89"/>
      <c r="HES155" s="89"/>
      <c r="HET155" s="89"/>
      <c r="HEU155" s="89"/>
      <c r="HEV155" s="89"/>
      <c r="HEW155" s="89"/>
      <c r="HEX155" s="89"/>
      <c r="HEY155" s="89"/>
      <c r="HEZ155" s="89"/>
      <c r="HFA155" s="89"/>
      <c r="HFB155" s="89"/>
      <c r="HFC155" s="89"/>
      <c r="HFD155" s="89"/>
      <c r="HFE155" s="89"/>
      <c r="HFF155" s="89"/>
      <c r="HFG155" s="89"/>
      <c r="HFH155" s="89"/>
      <c r="HFI155" s="89"/>
      <c r="HFJ155" s="89"/>
      <c r="HFK155" s="89"/>
      <c r="HFL155" s="89"/>
      <c r="HFM155" s="89"/>
      <c r="HFN155" s="89"/>
      <c r="HFO155" s="89"/>
      <c r="HFP155" s="89"/>
      <c r="HFQ155" s="89"/>
      <c r="HFR155" s="89"/>
      <c r="HFS155" s="89"/>
      <c r="HFT155" s="89"/>
      <c r="HFU155" s="89"/>
      <c r="HFV155" s="89"/>
      <c r="HFW155" s="89"/>
      <c r="HFX155" s="89"/>
      <c r="HFY155" s="89"/>
      <c r="HFZ155" s="89"/>
      <c r="HGA155" s="89"/>
      <c r="HGB155" s="89"/>
      <c r="HGC155" s="89"/>
      <c r="HGD155" s="89"/>
      <c r="HGE155" s="89"/>
      <c r="HGF155" s="89"/>
      <c r="HGG155" s="89"/>
      <c r="HGH155" s="89"/>
      <c r="HGI155" s="89"/>
      <c r="HGJ155" s="89"/>
      <c r="HGK155" s="89"/>
      <c r="HGL155" s="89"/>
      <c r="HGM155" s="89"/>
      <c r="HGN155" s="89"/>
      <c r="HGO155" s="89"/>
      <c r="HGP155" s="89"/>
      <c r="HGQ155" s="89"/>
      <c r="HGR155" s="89"/>
      <c r="HGS155" s="89"/>
      <c r="HGT155" s="89"/>
      <c r="HGU155" s="89"/>
      <c r="HGV155" s="89"/>
      <c r="HGW155" s="89"/>
      <c r="HGX155" s="89"/>
      <c r="HGY155" s="89"/>
      <c r="HGZ155" s="89"/>
      <c r="HHA155" s="89"/>
      <c r="HHB155" s="89"/>
      <c r="HHC155" s="89"/>
      <c r="HHD155" s="89"/>
      <c r="HHE155" s="89"/>
      <c r="HHF155" s="89"/>
      <c r="HHG155" s="89"/>
      <c r="HHH155" s="89"/>
      <c r="HHI155" s="89"/>
      <c r="HHJ155" s="89"/>
      <c r="HHK155" s="89"/>
      <c r="HHL155" s="89"/>
      <c r="HHM155" s="89"/>
      <c r="HHN155" s="89"/>
      <c r="HHO155" s="89"/>
      <c r="HHP155" s="89"/>
      <c r="HHQ155" s="89"/>
      <c r="HHR155" s="89"/>
      <c r="HHS155" s="89"/>
      <c r="HHT155" s="89"/>
      <c r="HHU155" s="89"/>
      <c r="HHV155" s="89"/>
      <c r="HHW155" s="89"/>
      <c r="HHX155" s="89"/>
      <c r="HHY155" s="89"/>
      <c r="HHZ155" s="89"/>
      <c r="HIA155" s="89"/>
      <c r="HIB155" s="89"/>
      <c r="HIC155" s="89"/>
      <c r="HID155" s="89"/>
      <c r="HIE155" s="89"/>
      <c r="HIF155" s="89"/>
      <c r="HIG155" s="89"/>
      <c r="HIH155" s="89"/>
      <c r="HII155" s="89"/>
      <c r="HIJ155" s="89"/>
      <c r="HIK155" s="89"/>
      <c r="HIL155" s="89"/>
      <c r="HIM155" s="89"/>
      <c r="HIN155" s="89"/>
      <c r="HIO155" s="89"/>
      <c r="HIP155" s="89"/>
      <c r="HIQ155" s="89"/>
      <c r="HIR155" s="89"/>
      <c r="HIS155" s="89"/>
      <c r="HIT155" s="89"/>
      <c r="HIU155" s="89"/>
      <c r="HIV155" s="89"/>
      <c r="HIW155" s="89"/>
      <c r="HIX155" s="89"/>
      <c r="HIY155" s="89"/>
      <c r="HIZ155" s="89"/>
      <c r="HJA155" s="89"/>
      <c r="HJB155" s="89"/>
      <c r="HJC155" s="89"/>
      <c r="HJD155" s="89"/>
      <c r="HJE155" s="89"/>
      <c r="HJF155" s="89"/>
      <c r="HJG155" s="89"/>
      <c r="HJH155" s="89"/>
      <c r="HJI155" s="89"/>
      <c r="HJJ155" s="89"/>
      <c r="HJK155" s="89"/>
      <c r="HJL155" s="89"/>
      <c r="HJM155" s="89"/>
      <c r="HJN155" s="89"/>
      <c r="HJO155" s="89"/>
      <c r="HJP155" s="89"/>
      <c r="HJQ155" s="89"/>
      <c r="HJR155" s="89"/>
      <c r="HJS155" s="89"/>
      <c r="HJT155" s="89"/>
      <c r="HJU155" s="89"/>
      <c r="HJV155" s="89"/>
      <c r="HJW155" s="89"/>
      <c r="HJX155" s="89"/>
      <c r="HJY155" s="89"/>
      <c r="HJZ155" s="89"/>
      <c r="HKA155" s="89"/>
      <c r="HKB155" s="89"/>
      <c r="HKC155" s="89"/>
      <c r="HKD155" s="89"/>
      <c r="HKE155" s="89"/>
      <c r="HKF155" s="89"/>
      <c r="HKG155" s="89"/>
      <c r="HKH155" s="89"/>
      <c r="HKI155" s="89"/>
      <c r="HKJ155" s="89"/>
      <c r="HKK155" s="89"/>
      <c r="HKL155" s="89"/>
      <c r="HKM155" s="89"/>
      <c r="HKN155" s="89"/>
      <c r="HKO155" s="89"/>
      <c r="HKP155" s="89"/>
      <c r="HKQ155" s="89"/>
      <c r="HKR155" s="89"/>
      <c r="HKS155" s="89"/>
      <c r="HKT155" s="89"/>
      <c r="HKU155" s="89"/>
      <c r="HKV155" s="89"/>
      <c r="HKW155" s="89"/>
      <c r="HKX155" s="89"/>
      <c r="HKY155" s="89"/>
      <c r="HKZ155" s="89"/>
      <c r="HLA155" s="89"/>
      <c r="HLB155" s="89"/>
      <c r="HLC155" s="89"/>
      <c r="HLD155" s="89"/>
      <c r="HLE155" s="89"/>
      <c r="HLF155" s="89"/>
      <c r="HLG155" s="89"/>
      <c r="HLH155" s="89"/>
      <c r="HLI155" s="89"/>
      <c r="HLJ155" s="89"/>
      <c r="HLK155" s="89"/>
      <c r="HLL155" s="89"/>
      <c r="HLM155" s="89"/>
      <c r="HLN155" s="89"/>
      <c r="HLO155" s="89"/>
      <c r="HLP155" s="89"/>
      <c r="HLQ155" s="89"/>
      <c r="HLR155" s="89"/>
      <c r="HLS155" s="89"/>
      <c r="HLT155" s="89"/>
      <c r="HLU155" s="89"/>
      <c r="HLV155" s="89"/>
      <c r="HLW155" s="89"/>
      <c r="HLX155" s="89"/>
      <c r="HLY155" s="89"/>
      <c r="HLZ155" s="89"/>
      <c r="HMA155" s="89"/>
      <c r="HMB155" s="89"/>
      <c r="HMC155" s="89"/>
      <c r="HMD155" s="89"/>
      <c r="HME155" s="89"/>
      <c r="HMF155" s="89"/>
      <c r="HMG155" s="89"/>
      <c r="HMH155" s="89"/>
      <c r="HMI155" s="89"/>
      <c r="HMJ155" s="89"/>
      <c r="HMK155" s="89"/>
      <c r="HML155" s="89"/>
      <c r="HMM155" s="89"/>
      <c r="HMN155" s="89"/>
      <c r="HMO155" s="89"/>
      <c r="HMP155" s="89"/>
      <c r="HMQ155" s="89"/>
      <c r="HMR155" s="89"/>
      <c r="HMS155" s="89"/>
      <c r="HMT155" s="89"/>
      <c r="HMU155" s="89"/>
      <c r="HMV155" s="89"/>
      <c r="HMW155" s="89"/>
      <c r="HMX155" s="89"/>
      <c r="HMY155" s="89"/>
      <c r="HMZ155" s="89"/>
      <c r="HNA155" s="89"/>
      <c r="HNB155" s="89"/>
      <c r="HNC155" s="89"/>
      <c r="HND155" s="89"/>
      <c r="HNE155" s="89"/>
      <c r="HNF155" s="89"/>
      <c r="HNG155" s="89"/>
      <c r="HNH155" s="89"/>
      <c r="HNI155" s="89"/>
      <c r="HNJ155" s="89"/>
      <c r="HNK155" s="89"/>
      <c r="HNL155" s="89"/>
      <c r="HNM155" s="89"/>
      <c r="HNN155" s="89"/>
      <c r="HNO155" s="89"/>
      <c r="HNP155" s="89"/>
      <c r="HNQ155" s="89"/>
      <c r="HNR155" s="89"/>
      <c r="HNS155" s="89"/>
      <c r="HNT155" s="89"/>
      <c r="HNU155" s="89"/>
      <c r="HNV155" s="89"/>
      <c r="HNW155" s="89"/>
      <c r="HNX155" s="89"/>
      <c r="HNY155" s="89"/>
      <c r="HNZ155" s="89"/>
      <c r="HOA155" s="89"/>
      <c r="HOB155" s="89"/>
      <c r="HOC155" s="89"/>
      <c r="HOD155" s="89"/>
      <c r="HOE155" s="89"/>
      <c r="HOF155" s="89"/>
      <c r="HOG155" s="89"/>
      <c r="HOH155" s="89"/>
      <c r="HOI155" s="89"/>
      <c r="HOJ155" s="89"/>
      <c r="HOK155" s="89"/>
      <c r="HOL155" s="89"/>
      <c r="HOM155" s="89"/>
      <c r="HON155" s="89"/>
      <c r="HOO155" s="89"/>
      <c r="HOP155" s="89"/>
      <c r="HOQ155" s="89"/>
      <c r="HOR155" s="89"/>
      <c r="HOS155" s="89"/>
      <c r="HOT155" s="89"/>
      <c r="HOU155" s="89"/>
      <c r="HOV155" s="89"/>
      <c r="HOW155" s="89"/>
      <c r="HOX155" s="89"/>
      <c r="HOY155" s="89"/>
      <c r="HOZ155" s="89"/>
      <c r="HPA155" s="89"/>
      <c r="HPB155" s="89"/>
      <c r="HPC155" s="89"/>
      <c r="HPD155" s="89"/>
      <c r="HPE155" s="89"/>
      <c r="HPF155" s="89"/>
      <c r="HPG155" s="89"/>
      <c r="HPH155" s="89"/>
      <c r="HPI155" s="89"/>
      <c r="HPJ155" s="89"/>
      <c r="HPK155" s="89"/>
      <c r="HPL155" s="89"/>
      <c r="HPM155" s="89"/>
      <c r="HPN155" s="89"/>
      <c r="HPO155" s="89"/>
      <c r="HPP155" s="89"/>
      <c r="HPQ155" s="89"/>
      <c r="HPR155" s="89"/>
      <c r="HPS155" s="89"/>
      <c r="HPT155" s="89"/>
      <c r="HPU155" s="89"/>
      <c r="HPV155" s="89"/>
      <c r="HPW155" s="89"/>
      <c r="HPX155" s="89"/>
      <c r="HPY155" s="89"/>
      <c r="HPZ155" s="89"/>
      <c r="HQA155" s="89"/>
      <c r="HQB155" s="89"/>
      <c r="HQC155" s="89"/>
      <c r="HQD155" s="89"/>
      <c r="HQE155" s="89"/>
      <c r="HQF155" s="89"/>
      <c r="HQG155" s="89"/>
      <c r="HQH155" s="89"/>
      <c r="HQI155" s="89"/>
      <c r="HQJ155" s="89"/>
      <c r="HQK155" s="89"/>
      <c r="HQL155" s="89"/>
      <c r="HQM155" s="89"/>
      <c r="HQN155" s="89"/>
      <c r="HQO155" s="89"/>
      <c r="HQP155" s="89"/>
      <c r="HQQ155" s="89"/>
      <c r="HQR155" s="89"/>
      <c r="HQS155" s="89"/>
      <c r="HQT155" s="89"/>
      <c r="HQU155" s="89"/>
      <c r="HQV155" s="89"/>
      <c r="HQW155" s="89"/>
      <c r="HQX155" s="89"/>
      <c r="HQY155" s="89"/>
      <c r="HQZ155" s="89"/>
      <c r="HRA155" s="89"/>
      <c r="HRB155" s="89"/>
      <c r="HRC155" s="89"/>
      <c r="HRD155" s="89"/>
      <c r="HRE155" s="89"/>
      <c r="HRF155" s="89"/>
      <c r="HRG155" s="89"/>
      <c r="HRH155" s="89"/>
      <c r="HRI155" s="89"/>
      <c r="HRJ155" s="89"/>
      <c r="HRK155" s="89"/>
      <c r="HRL155" s="89"/>
      <c r="HRM155" s="89"/>
      <c r="HRN155" s="89"/>
      <c r="HRO155" s="89"/>
      <c r="HRP155" s="89"/>
      <c r="HRQ155" s="89"/>
      <c r="HRR155" s="89"/>
      <c r="HRS155" s="89"/>
      <c r="HRT155" s="89"/>
      <c r="HRU155" s="89"/>
      <c r="HRV155" s="89"/>
      <c r="HRW155" s="89"/>
      <c r="HRX155" s="89"/>
      <c r="HRY155" s="89"/>
      <c r="HRZ155" s="89"/>
      <c r="HSA155" s="89"/>
      <c r="HSB155" s="89"/>
      <c r="HSC155" s="89"/>
      <c r="HSD155" s="89"/>
      <c r="HSE155" s="89"/>
      <c r="HSF155" s="89"/>
      <c r="HSG155" s="89"/>
      <c r="HSH155" s="89"/>
      <c r="HSI155" s="89"/>
      <c r="HSJ155" s="89"/>
      <c r="HSK155" s="89"/>
      <c r="HSL155" s="89"/>
      <c r="HSM155" s="89"/>
      <c r="HSN155" s="89"/>
      <c r="HSO155" s="89"/>
      <c r="HSP155" s="89"/>
      <c r="HSQ155" s="89"/>
      <c r="HSR155" s="89"/>
      <c r="HSS155" s="89"/>
      <c r="HST155" s="89"/>
      <c r="HSU155" s="89"/>
      <c r="HSV155" s="89"/>
      <c r="HSW155" s="89"/>
      <c r="HSX155" s="89"/>
      <c r="HSY155" s="89"/>
      <c r="HSZ155" s="89"/>
      <c r="HTA155" s="89"/>
      <c r="HTB155" s="89"/>
      <c r="HTC155" s="89"/>
      <c r="HTD155" s="89"/>
      <c r="HTE155" s="89"/>
      <c r="HTF155" s="89"/>
      <c r="HTG155" s="89"/>
      <c r="HTH155" s="89"/>
      <c r="HTI155" s="89"/>
      <c r="HTJ155" s="89"/>
      <c r="HTK155" s="89"/>
      <c r="HTL155" s="89"/>
      <c r="HTM155" s="89"/>
      <c r="HTN155" s="89"/>
      <c r="HTO155" s="89"/>
      <c r="HTP155" s="89"/>
      <c r="HTQ155" s="89"/>
      <c r="HTR155" s="89"/>
      <c r="HTS155" s="89"/>
      <c r="HTT155" s="89"/>
      <c r="HTU155" s="89"/>
      <c r="HTV155" s="89"/>
      <c r="HTW155" s="89"/>
      <c r="HTX155" s="89"/>
      <c r="HTY155" s="89"/>
      <c r="HTZ155" s="89"/>
      <c r="HUA155" s="89"/>
      <c r="HUB155" s="89"/>
      <c r="HUC155" s="89"/>
      <c r="HUD155" s="89"/>
      <c r="HUE155" s="89"/>
      <c r="HUF155" s="89"/>
      <c r="HUG155" s="89"/>
      <c r="HUH155" s="89"/>
      <c r="HUI155" s="89"/>
      <c r="HUJ155" s="89"/>
      <c r="HUK155" s="89"/>
      <c r="HUL155" s="89"/>
      <c r="HUM155" s="89"/>
      <c r="HUN155" s="89"/>
      <c r="HUO155" s="89"/>
      <c r="HUP155" s="89"/>
      <c r="HUQ155" s="89"/>
      <c r="HUR155" s="89"/>
      <c r="HUS155" s="89"/>
      <c r="HUT155" s="89"/>
      <c r="HUU155" s="89"/>
      <c r="HUV155" s="89"/>
      <c r="HUW155" s="89"/>
      <c r="HUX155" s="89"/>
      <c r="HUY155" s="89"/>
      <c r="HUZ155" s="89"/>
      <c r="HVA155" s="89"/>
      <c r="HVB155" s="89"/>
      <c r="HVC155" s="89"/>
      <c r="HVD155" s="89"/>
      <c r="HVE155" s="89"/>
      <c r="HVF155" s="89"/>
      <c r="HVG155" s="89"/>
      <c r="HVH155" s="89"/>
      <c r="HVI155" s="89"/>
      <c r="HVJ155" s="89"/>
      <c r="HVK155" s="89"/>
      <c r="HVL155" s="89"/>
      <c r="HVM155" s="89"/>
      <c r="HVN155" s="89"/>
      <c r="HVO155" s="89"/>
      <c r="HVP155" s="89"/>
      <c r="HVQ155" s="89"/>
      <c r="HVR155" s="89"/>
      <c r="HVS155" s="89"/>
      <c r="HVT155" s="89"/>
      <c r="HVU155" s="89"/>
      <c r="HVV155" s="89"/>
      <c r="HVW155" s="89"/>
      <c r="HVX155" s="89"/>
      <c r="HVY155" s="89"/>
      <c r="HVZ155" s="89"/>
      <c r="HWA155" s="89"/>
      <c r="HWB155" s="89"/>
      <c r="HWC155" s="89"/>
      <c r="HWD155" s="89"/>
      <c r="HWE155" s="89"/>
      <c r="HWF155" s="89"/>
      <c r="HWG155" s="89"/>
      <c r="HWH155" s="89"/>
      <c r="HWI155" s="89"/>
      <c r="HWJ155" s="89"/>
      <c r="HWK155" s="89"/>
      <c r="HWL155" s="89"/>
      <c r="HWM155" s="89"/>
      <c r="HWN155" s="89"/>
      <c r="HWO155" s="89"/>
      <c r="HWP155" s="89"/>
      <c r="HWQ155" s="89"/>
      <c r="HWR155" s="89"/>
      <c r="HWS155" s="89"/>
      <c r="HWT155" s="89"/>
      <c r="HWU155" s="89"/>
      <c r="HWV155" s="89"/>
      <c r="HWW155" s="89"/>
      <c r="HWX155" s="89"/>
      <c r="HWY155" s="89"/>
      <c r="HWZ155" s="89"/>
      <c r="HXA155" s="89"/>
      <c r="HXB155" s="89"/>
      <c r="HXC155" s="89"/>
      <c r="HXD155" s="89"/>
      <c r="HXE155" s="89"/>
      <c r="HXF155" s="89"/>
      <c r="HXG155" s="89"/>
      <c r="HXH155" s="89"/>
      <c r="HXI155" s="89"/>
      <c r="HXJ155" s="89"/>
      <c r="HXK155" s="89"/>
      <c r="HXL155" s="89"/>
      <c r="HXM155" s="89"/>
      <c r="HXN155" s="89"/>
      <c r="HXO155" s="89"/>
      <c r="HXP155" s="89"/>
      <c r="HXQ155" s="89"/>
      <c r="HXR155" s="89"/>
      <c r="HXS155" s="89"/>
      <c r="HXT155" s="89"/>
      <c r="HXU155" s="89"/>
      <c r="HXV155" s="89"/>
      <c r="HXW155" s="89"/>
      <c r="HXX155" s="89"/>
      <c r="HXY155" s="89"/>
      <c r="HXZ155" s="89"/>
      <c r="HYA155" s="89"/>
      <c r="HYB155" s="89"/>
      <c r="HYC155" s="89"/>
      <c r="HYD155" s="89"/>
      <c r="HYE155" s="89"/>
      <c r="HYF155" s="89"/>
      <c r="HYG155" s="89"/>
      <c r="HYH155" s="89"/>
      <c r="HYI155" s="89"/>
      <c r="HYJ155" s="89"/>
      <c r="HYK155" s="89"/>
      <c r="HYL155" s="89"/>
      <c r="HYM155" s="89"/>
      <c r="HYN155" s="89"/>
      <c r="HYO155" s="89"/>
      <c r="HYP155" s="89"/>
      <c r="HYQ155" s="89"/>
      <c r="HYR155" s="89"/>
      <c r="HYS155" s="89"/>
      <c r="HYT155" s="89"/>
      <c r="HYU155" s="89"/>
      <c r="HYV155" s="89"/>
      <c r="HYW155" s="89"/>
      <c r="HYX155" s="89"/>
      <c r="HYY155" s="89"/>
      <c r="HYZ155" s="89"/>
      <c r="HZA155" s="89"/>
      <c r="HZB155" s="89"/>
      <c r="HZC155" s="89"/>
      <c r="HZD155" s="89"/>
      <c r="HZE155" s="89"/>
      <c r="HZF155" s="89"/>
      <c r="HZG155" s="89"/>
      <c r="HZH155" s="89"/>
      <c r="HZI155" s="89"/>
      <c r="HZJ155" s="89"/>
      <c r="HZK155" s="89"/>
      <c r="HZL155" s="89"/>
      <c r="HZM155" s="89"/>
      <c r="HZN155" s="89"/>
      <c r="HZO155" s="89"/>
      <c r="HZP155" s="89"/>
      <c r="HZQ155" s="89"/>
      <c r="HZR155" s="89"/>
      <c r="HZS155" s="89"/>
      <c r="HZT155" s="89"/>
      <c r="HZU155" s="89"/>
      <c r="HZV155" s="89"/>
      <c r="HZW155" s="89"/>
      <c r="HZX155" s="89"/>
      <c r="HZY155" s="89"/>
      <c r="HZZ155" s="89"/>
      <c r="IAA155" s="89"/>
      <c r="IAB155" s="89"/>
      <c r="IAC155" s="89"/>
      <c r="IAD155" s="89"/>
      <c r="IAE155" s="89"/>
      <c r="IAF155" s="89"/>
      <c r="IAG155" s="89"/>
      <c r="IAH155" s="89"/>
      <c r="IAI155" s="89"/>
      <c r="IAJ155" s="89"/>
      <c r="IAK155" s="89"/>
      <c r="IAL155" s="89"/>
      <c r="IAM155" s="89"/>
      <c r="IAN155" s="89"/>
      <c r="IAO155" s="89"/>
      <c r="IAP155" s="89"/>
      <c r="IAQ155" s="89"/>
      <c r="IAR155" s="89"/>
      <c r="IAS155" s="89"/>
      <c r="IAT155" s="89"/>
      <c r="IAU155" s="89"/>
      <c r="IAV155" s="89"/>
      <c r="IAW155" s="89"/>
      <c r="IAX155" s="89"/>
      <c r="IAY155" s="89"/>
      <c r="IAZ155" s="89"/>
      <c r="IBA155" s="89"/>
      <c r="IBB155" s="89"/>
      <c r="IBC155" s="89"/>
      <c r="IBD155" s="89"/>
      <c r="IBE155" s="89"/>
      <c r="IBF155" s="89"/>
      <c r="IBG155" s="89"/>
      <c r="IBH155" s="89"/>
      <c r="IBI155" s="89"/>
      <c r="IBJ155" s="89"/>
      <c r="IBK155" s="89"/>
      <c r="IBL155" s="89"/>
      <c r="IBM155" s="89"/>
      <c r="IBN155" s="89"/>
      <c r="IBO155" s="89"/>
      <c r="IBP155" s="89"/>
      <c r="IBQ155" s="89"/>
      <c r="IBR155" s="89"/>
      <c r="IBS155" s="89"/>
      <c r="IBT155" s="89"/>
      <c r="IBU155" s="89"/>
      <c r="IBV155" s="89"/>
      <c r="IBW155" s="89"/>
      <c r="IBX155" s="89"/>
      <c r="IBY155" s="89"/>
      <c r="IBZ155" s="89"/>
      <c r="ICA155" s="89"/>
      <c r="ICB155" s="89"/>
      <c r="ICC155" s="89"/>
      <c r="ICD155" s="89"/>
      <c r="ICE155" s="89"/>
      <c r="ICF155" s="89"/>
      <c r="ICG155" s="89"/>
      <c r="ICH155" s="89"/>
      <c r="ICI155" s="89"/>
      <c r="ICJ155" s="89"/>
      <c r="ICK155" s="89"/>
      <c r="ICL155" s="89"/>
      <c r="ICM155" s="89"/>
      <c r="ICN155" s="89"/>
      <c r="ICO155" s="89"/>
      <c r="ICP155" s="89"/>
      <c r="ICQ155" s="89"/>
      <c r="ICR155" s="89"/>
      <c r="ICS155" s="89"/>
      <c r="ICT155" s="89"/>
      <c r="ICU155" s="89"/>
      <c r="ICV155" s="89"/>
      <c r="ICW155" s="89"/>
      <c r="ICX155" s="89"/>
      <c r="ICY155" s="89"/>
      <c r="ICZ155" s="89"/>
      <c r="IDA155" s="89"/>
      <c r="IDB155" s="89"/>
      <c r="IDC155" s="89"/>
      <c r="IDD155" s="89"/>
      <c r="IDE155" s="89"/>
      <c r="IDF155" s="89"/>
      <c r="IDG155" s="89"/>
      <c r="IDH155" s="89"/>
      <c r="IDI155" s="89"/>
      <c r="IDJ155" s="89"/>
      <c r="IDK155" s="89"/>
      <c r="IDL155" s="89"/>
      <c r="IDM155" s="89"/>
      <c r="IDN155" s="89"/>
      <c r="IDO155" s="89"/>
      <c r="IDP155" s="89"/>
      <c r="IDQ155" s="89"/>
      <c r="IDR155" s="89"/>
      <c r="IDS155" s="89"/>
      <c r="IDT155" s="89"/>
      <c r="IDU155" s="89"/>
      <c r="IDV155" s="89"/>
      <c r="IDW155" s="89"/>
      <c r="IDX155" s="89"/>
      <c r="IDY155" s="89"/>
      <c r="IDZ155" s="89"/>
      <c r="IEA155" s="89"/>
      <c r="IEB155" s="89"/>
      <c r="IEC155" s="89"/>
      <c r="IED155" s="89"/>
      <c r="IEE155" s="89"/>
      <c r="IEF155" s="89"/>
      <c r="IEG155" s="89"/>
      <c r="IEH155" s="89"/>
      <c r="IEI155" s="89"/>
      <c r="IEJ155" s="89"/>
      <c r="IEK155" s="89"/>
      <c r="IEL155" s="89"/>
      <c r="IEM155" s="89"/>
      <c r="IEN155" s="89"/>
      <c r="IEO155" s="89"/>
      <c r="IEP155" s="89"/>
      <c r="IEQ155" s="89"/>
      <c r="IER155" s="89"/>
      <c r="IES155" s="89"/>
      <c r="IET155" s="89"/>
      <c r="IEU155" s="89"/>
      <c r="IEV155" s="89"/>
      <c r="IEW155" s="89"/>
      <c r="IEX155" s="89"/>
      <c r="IEY155" s="89"/>
      <c r="IEZ155" s="89"/>
      <c r="IFA155" s="89"/>
      <c r="IFB155" s="89"/>
      <c r="IFC155" s="89"/>
      <c r="IFD155" s="89"/>
      <c r="IFE155" s="89"/>
      <c r="IFF155" s="89"/>
      <c r="IFG155" s="89"/>
      <c r="IFH155" s="89"/>
      <c r="IFI155" s="89"/>
      <c r="IFJ155" s="89"/>
      <c r="IFK155" s="89"/>
      <c r="IFL155" s="89"/>
      <c r="IFM155" s="89"/>
      <c r="IFN155" s="89"/>
      <c r="IFO155" s="89"/>
      <c r="IFP155" s="89"/>
      <c r="IFQ155" s="89"/>
      <c r="IFR155" s="89"/>
      <c r="IFS155" s="89"/>
      <c r="IFT155" s="89"/>
      <c r="IFU155" s="89"/>
      <c r="IFV155" s="89"/>
      <c r="IFW155" s="89"/>
      <c r="IFX155" s="89"/>
      <c r="IFY155" s="89"/>
      <c r="IFZ155" s="89"/>
      <c r="IGA155" s="89"/>
      <c r="IGB155" s="89"/>
      <c r="IGC155" s="89"/>
      <c r="IGD155" s="89"/>
      <c r="IGE155" s="89"/>
      <c r="IGF155" s="89"/>
      <c r="IGG155" s="89"/>
      <c r="IGH155" s="89"/>
      <c r="IGI155" s="89"/>
      <c r="IGJ155" s="89"/>
      <c r="IGK155" s="89"/>
      <c r="IGL155" s="89"/>
      <c r="IGM155" s="89"/>
      <c r="IGN155" s="89"/>
      <c r="IGO155" s="89"/>
      <c r="IGP155" s="89"/>
      <c r="IGQ155" s="89"/>
      <c r="IGR155" s="89"/>
      <c r="IGS155" s="89"/>
      <c r="IGT155" s="89"/>
      <c r="IGU155" s="89"/>
      <c r="IGV155" s="89"/>
      <c r="IGW155" s="89"/>
      <c r="IGX155" s="89"/>
      <c r="IGY155" s="89"/>
      <c r="IGZ155" s="89"/>
      <c r="IHA155" s="89"/>
      <c r="IHB155" s="89"/>
      <c r="IHC155" s="89"/>
      <c r="IHD155" s="89"/>
      <c r="IHE155" s="89"/>
      <c r="IHF155" s="89"/>
      <c r="IHG155" s="89"/>
      <c r="IHH155" s="89"/>
      <c r="IHI155" s="89"/>
      <c r="IHJ155" s="89"/>
      <c r="IHK155" s="89"/>
      <c r="IHL155" s="89"/>
      <c r="IHM155" s="89"/>
      <c r="IHN155" s="89"/>
      <c r="IHO155" s="89"/>
      <c r="IHP155" s="89"/>
      <c r="IHQ155" s="89"/>
      <c r="IHR155" s="89"/>
      <c r="IHS155" s="89"/>
      <c r="IHT155" s="89"/>
      <c r="IHU155" s="89"/>
      <c r="IHV155" s="89"/>
      <c r="IHW155" s="89"/>
      <c r="IHX155" s="89"/>
      <c r="IHY155" s="89"/>
      <c r="IHZ155" s="89"/>
      <c r="IIA155" s="89"/>
      <c r="IIB155" s="89"/>
      <c r="IIC155" s="89"/>
      <c r="IID155" s="89"/>
      <c r="IIE155" s="89"/>
      <c r="IIF155" s="89"/>
      <c r="IIG155" s="89"/>
      <c r="IIH155" s="89"/>
      <c r="III155" s="89"/>
      <c r="IIJ155" s="89"/>
      <c r="IIK155" s="89"/>
      <c r="IIL155" s="89"/>
      <c r="IIM155" s="89"/>
      <c r="IIN155" s="89"/>
      <c r="IIO155" s="89"/>
      <c r="IIP155" s="89"/>
      <c r="IIQ155" s="89"/>
      <c r="IIR155" s="89"/>
      <c r="IIS155" s="89"/>
      <c r="IIT155" s="89"/>
      <c r="IIU155" s="89"/>
      <c r="IIV155" s="89"/>
      <c r="IIW155" s="89"/>
      <c r="IIX155" s="89"/>
      <c r="IIY155" s="89"/>
      <c r="IIZ155" s="89"/>
      <c r="IJA155" s="89"/>
      <c r="IJB155" s="89"/>
      <c r="IJC155" s="89"/>
      <c r="IJD155" s="89"/>
      <c r="IJE155" s="89"/>
      <c r="IJF155" s="89"/>
      <c r="IJG155" s="89"/>
      <c r="IJH155" s="89"/>
      <c r="IJI155" s="89"/>
      <c r="IJJ155" s="89"/>
      <c r="IJK155" s="89"/>
      <c r="IJL155" s="89"/>
      <c r="IJM155" s="89"/>
      <c r="IJN155" s="89"/>
      <c r="IJO155" s="89"/>
      <c r="IJP155" s="89"/>
      <c r="IJQ155" s="89"/>
      <c r="IJR155" s="89"/>
      <c r="IJS155" s="89"/>
      <c r="IJT155" s="89"/>
      <c r="IJU155" s="89"/>
      <c r="IJV155" s="89"/>
      <c r="IJW155" s="89"/>
      <c r="IJX155" s="89"/>
      <c r="IJY155" s="89"/>
      <c r="IJZ155" s="89"/>
      <c r="IKA155" s="89"/>
      <c r="IKB155" s="89"/>
      <c r="IKC155" s="89"/>
      <c r="IKD155" s="89"/>
      <c r="IKE155" s="89"/>
      <c r="IKF155" s="89"/>
      <c r="IKG155" s="89"/>
      <c r="IKH155" s="89"/>
      <c r="IKI155" s="89"/>
      <c r="IKJ155" s="89"/>
      <c r="IKK155" s="89"/>
      <c r="IKL155" s="89"/>
      <c r="IKM155" s="89"/>
      <c r="IKN155" s="89"/>
      <c r="IKO155" s="89"/>
      <c r="IKP155" s="89"/>
      <c r="IKQ155" s="89"/>
      <c r="IKR155" s="89"/>
      <c r="IKS155" s="89"/>
      <c r="IKT155" s="89"/>
      <c r="IKU155" s="89"/>
      <c r="IKV155" s="89"/>
      <c r="IKW155" s="89"/>
      <c r="IKX155" s="89"/>
      <c r="IKY155" s="89"/>
      <c r="IKZ155" s="89"/>
      <c r="ILA155" s="89"/>
      <c r="ILB155" s="89"/>
      <c r="ILC155" s="89"/>
      <c r="ILD155" s="89"/>
      <c r="ILE155" s="89"/>
      <c r="ILF155" s="89"/>
      <c r="ILG155" s="89"/>
      <c r="ILH155" s="89"/>
      <c r="ILI155" s="89"/>
      <c r="ILJ155" s="89"/>
      <c r="ILK155" s="89"/>
      <c r="ILL155" s="89"/>
      <c r="ILM155" s="89"/>
      <c r="ILN155" s="89"/>
      <c r="ILO155" s="89"/>
      <c r="ILP155" s="89"/>
      <c r="ILQ155" s="89"/>
      <c r="ILR155" s="89"/>
      <c r="ILS155" s="89"/>
      <c r="ILT155" s="89"/>
      <c r="ILU155" s="89"/>
      <c r="ILV155" s="89"/>
      <c r="ILW155" s="89"/>
      <c r="ILX155" s="89"/>
      <c r="ILY155" s="89"/>
      <c r="ILZ155" s="89"/>
      <c r="IMA155" s="89"/>
      <c r="IMB155" s="89"/>
      <c r="IMC155" s="89"/>
      <c r="IMD155" s="89"/>
      <c r="IME155" s="89"/>
      <c r="IMF155" s="89"/>
      <c r="IMG155" s="89"/>
      <c r="IMH155" s="89"/>
      <c r="IMI155" s="89"/>
      <c r="IMJ155" s="89"/>
      <c r="IMK155" s="89"/>
      <c r="IML155" s="89"/>
      <c r="IMM155" s="89"/>
      <c r="IMN155" s="89"/>
      <c r="IMO155" s="89"/>
      <c r="IMP155" s="89"/>
      <c r="IMQ155" s="89"/>
      <c r="IMR155" s="89"/>
      <c r="IMS155" s="89"/>
      <c r="IMT155" s="89"/>
      <c r="IMU155" s="89"/>
      <c r="IMV155" s="89"/>
      <c r="IMW155" s="89"/>
      <c r="IMX155" s="89"/>
      <c r="IMY155" s="89"/>
      <c r="IMZ155" s="89"/>
      <c r="INA155" s="89"/>
      <c r="INB155" s="89"/>
      <c r="INC155" s="89"/>
      <c r="IND155" s="89"/>
      <c r="INE155" s="89"/>
      <c r="INF155" s="89"/>
      <c r="ING155" s="89"/>
      <c r="INH155" s="89"/>
      <c r="INI155" s="89"/>
      <c r="INJ155" s="89"/>
      <c r="INK155" s="89"/>
      <c r="INL155" s="89"/>
      <c r="INM155" s="89"/>
      <c r="INN155" s="89"/>
      <c r="INO155" s="89"/>
      <c r="INP155" s="89"/>
      <c r="INQ155" s="89"/>
      <c r="INR155" s="89"/>
      <c r="INS155" s="89"/>
      <c r="INT155" s="89"/>
      <c r="INU155" s="89"/>
      <c r="INV155" s="89"/>
      <c r="INW155" s="89"/>
      <c r="INX155" s="89"/>
      <c r="INY155" s="89"/>
      <c r="INZ155" s="89"/>
      <c r="IOA155" s="89"/>
      <c r="IOB155" s="89"/>
      <c r="IOC155" s="89"/>
      <c r="IOD155" s="89"/>
      <c r="IOE155" s="89"/>
      <c r="IOF155" s="89"/>
      <c r="IOG155" s="89"/>
      <c r="IOH155" s="89"/>
      <c r="IOI155" s="89"/>
      <c r="IOJ155" s="89"/>
      <c r="IOK155" s="89"/>
      <c r="IOL155" s="89"/>
      <c r="IOM155" s="89"/>
      <c r="ION155" s="89"/>
      <c r="IOO155" s="89"/>
      <c r="IOP155" s="89"/>
      <c r="IOQ155" s="89"/>
      <c r="IOR155" s="89"/>
      <c r="IOS155" s="89"/>
      <c r="IOT155" s="89"/>
      <c r="IOU155" s="89"/>
      <c r="IOV155" s="89"/>
      <c r="IOW155" s="89"/>
      <c r="IOX155" s="89"/>
      <c r="IOY155" s="89"/>
      <c r="IOZ155" s="89"/>
      <c r="IPA155" s="89"/>
      <c r="IPB155" s="89"/>
      <c r="IPC155" s="89"/>
      <c r="IPD155" s="89"/>
      <c r="IPE155" s="89"/>
      <c r="IPF155" s="89"/>
      <c r="IPG155" s="89"/>
      <c r="IPH155" s="89"/>
      <c r="IPI155" s="89"/>
      <c r="IPJ155" s="89"/>
      <c r="IPK155" s="89"/>
      <c r="IPL155" s="89"/>
      <c r="IPM155" s="89"/>
      <c r="IPN155" s="89"/>
      <c r="IPO155" s="89"/>
      <c r="IPP155" s="89"/>
      <c r="IPQ155" s="89"/>
      <c r="IPR155" s="89"/>
      <c r="IPS155" s="89"/>
      <c r="IPT155" s="89"/>
      <c r="IPU155" s="89"/>
      <c r="IPV155" s="89"/>
      <c r="IPW155" s="89"/>
      <c r="IPX155" s="89"/>
      <c r="IPY155" s="89"/>
      <c r="IPZ155" s="89"/>
      <c r="IQA155" s="89"/>
      <c r="IQB155" s="89"/>
      <c r="IQC155" s="89"/>
      <c r="IQD155" s="89"/>
      <c r="IQE155" s="89"/>
      <c r="IQF155" s="89"/>
      <c r="IQG155" s="89"/>
      <c r="IQH155" s="89"/>
      <c r="IQI155" s="89"/>
      <c r="IQJ155" s="89"/>
      <c r="IQK155" s="89"/>
      <c r="IQL155" s="89"/>
      <c r="IQM155" s="89"/>
      <c r="IQN155" s="89"/>
      <c r="IQO155" s="89"/>
      <c r="IQP155" s="89"/>
      <c r="IQQ155" s="89"/>
      <c r="IQR155" s="89"/>
      <c r="IQS155" s="89"/>
      <c r="IQT155" s="89"/>
      <c r="IQU155" s="89"/>
      <c r="IQV155" s="89"/>
      <c r="IQW155" s="89"/>
      <c r="IQX155" s="89"/>
      <c r="IQY155" s="89"/>
      <c r="IQZ155" s="89"/>
      <c r="IRA155" s="89"/>
      <c r="IRB155" s="89"/>
      <c r="IRC155" s="89"/>
      <c r="IRD155" s="89"/>
      <c r="IRE155" s="89"/>
      <c r="IRF155" s="89"/>
      <c r="IRG155" s="89"/>
      <c r="IRH155" s="89"/>
      <c r="IRI155" s="89"/>
      <c r="IRJ155" s="89"/>
      <c r="IRK155" s="89"/>
      <c r="IRL155" s="89"/>
      <c r="IRM155" s="89"/>
      <c r="IRN155" s="89"/>
      <c r="IRO155" s="89"/>
      <c r="IRP155" s="89"/>
      <c r="IRQ155" s="89"/>
      <c r="IRR155" s="89"/>
      <c r="IRS155" s="89"/>
      <c r="IRT155" s="89"/>
      <c r="IRU155" s="89"/>
      <c r="IRV155" s="89"/>
      <c r="IRW155" s="89"/>
      <c r="IRX155" s="89"/>
      <c r="IRY155" s="89"/>
      <c r="IRZ155" s="89"/>
      <c r="ISA155" s="89"/>
      <c r="ISB155" s="89"/>
      <c r="ISC155" s="89"/>
      <c r="ISD155" s="89"/>
      <c r="ISE155" s="89"/>
      <c r="ISF155" s="89"/>
      <c r="ISG155" s="89"/>
      <c r="ISH155" s="89"/>
      <c r="ISI155" s="89"/>
      <c r="ISJ155" s="89"/>
      <c r="ISK155" s="89"/>
      <c r="ISL155" s="89"/>
      <c r="ISM155" s="89"/>
      <c r="ISN155" s="89"/>
      <c r="ISO155" s="89"/>
      <c r="ISP155" s="89"/>
      <c r="ISQ155" s="89"/>
      <c r="ISR155" s="89"/>
      <c r="ISS155" s="89"/>
      <c r="IST155" s="89"/>
      <c r="ISU155" s="89"/>
      <c r="ISV155" s="89"/>
      <c r="ISW155" s="89"/>
      <c r="ISX155" s="89"/>
      <c r="ISY155" s="89"/>
      <c r="ISZ155" s="89"/>
      <c r="ITA155" s="89"/>
      <c r="ITB155" s="89"/>
      <c r="ITC155" s="89"/>
      <c r="ITD155" s="89"/>
      <c r="ITE155" s="89"/>
      <c r="ITF155" s="89"/>
      <c r="ITG155" s="89"/>
      <c r="ITH155" s="89"/>
      <c r="ITI155" s="89"/>
      <c r="ITJ155" s="89"/>
      <c r="ITK155" s="89"/>
      <c r="ITL155" s="89"/>
      <c r="ITM155" s="89"/>
      <c r="ITN155" s="89"/>
      <c r="ITO155" s="89"/>
      <c r="ITP155" s="89"/>
      <c r="ITQ155" s="89"/>
      <c r="ITR155" s="89"/>
      <c r="ITS155" s="89"/>
      <c r="ITT155" s="89"/>
      <c r="ITU155" s="89"/>
      <c r="ITV155" s="89"/>
      <c r="ITW155" s="89"/>
      <c r="ITX155" s="89"/>
      <c r="ITY155" s="89"/>
      <c r="ITZ155" s="89"/>
      <c r="IUA155" s="89"/>
      <c r="IUB155" s="89"/>
      <c r="IUC155" s="89"/>
      <c r="IUD155" s="89"/>
      <c r="IUE155" s="89"/>
      <c r="IUF155" s="89"/>
      <c r="IUG155" s="89"/>
      <c r="IUH155" s="89"/>
      <c r="IUI155" s="89"/>
      <c r="IUJ155" s="89"/>
      <c r="IUK155" s="89"/>
      <c r="IUL155" s="89"/>
      <c r="IUM155" s="89"/>
      <c r="IUN155" s="89"/>
      <c r="IUO155" s="89"/>
      <c r="IUP155" s="89"/>
      <c r="IUQ155" s="89"/>
      <c r="IUR155" s="89"/>
      <c r="IUS155" s="89"/>
      <c r="IUT155" s="89"/>
      <c r="IUU155" s="89"/>
      <c r="IUV155" s="89"/>
      <c r="IUW155" s="89"/>
      <c r="IUX155" s="89"/>
      <c r="IUY155" s="89"/>
      <c r="IUZ155" s="89"/>
      <c r="IVA155" s="89"/>
      <c r="IVB155" s="89"/>
      <c r="IVC155" s="89"/>
      <c r="IVD155" s="89"/>
      <c r="IVE155" s="89"/>
      <c r="IVF155" s="89"/>
      <c r="IVG155" s="89"/>
      <c r="IVH155" s="89"/>
      <c r="IVI155" s="89"/>
      <c r="IVJ155" s="89"/>
      <c r="IVK155" s="89"/>
      <c r="IVL155" s="89"/>
      <c r="IVM155" s="89"/>
      <c r="IVN155" s="89"/>
      <c r="IVO155" s="89"/>
      <c r="IVP155" s="89"/>
      <c r="IVQ155" s="89"/>
      <c r="IVR155" s="89"/>
      <c r="IVS155" s="89"/>
      <c r="IVT155" s="89"/>
      <c r="IVU155" s="89"/>
      <c r="IVV155" s="89"/>
      <c r="IVW155" s="89"/>
      <c r="IVX155" s="89"/>
      <c r="IVY155" s="89"/>
      <c r="IVZ155" s="89"/>
      <c r="IWA155" s="89"/>
      <c r="IWB155" s="89"/>
      <c r="IWC155" s="89"/>
      <c r="IWD155" s="89"/>
      <c r="IWE155" s="89"/>
      <c r="IWF155" s="89"/>
      <c r="IWG155" s="89"/>
      <c r="IWH155" s="89"/>
      <c r="IWI155" s="89"/>
      <c r="IWJ155" s="89"/>
      <c r="IWK155" s="89"/>
      <c r="IWL155" s="89"/>
      <c r="IWM155" s="89"/>
      <c r="IWN155" s="89"/>
      <c r="IWO155" s="89"/>
      <c r="IWP155" s="89"/>
      <c r="IWQ155" s="89"/>
      <c r="IWR155" s="89"/>
      <c r="IWS155" s="89"/>
      <c r="IWT155" s="89"/>
      <c r="IWU155" s="89"/>
      <c r="IWV155" s="89"/>
      <c r="IWW155" s="89"/>
      <c r="IWX155" s="89"/>
      <c r="IWY155" s="89"/>
      <c r="IWZ155" s="89"/>
      <c r="IXA155" s="89"/>
      <c r="IXB155" s="89"/>
      <c r="IXC155" s="89"/>
      <c r="IXD155" s="89"/>
      <c r="IXE155" s="89"/>
      <c r="IXF155" s="89"/>
      <c r="IXG155" s="89"/>
      <c r="IXH155" s="89"/>
      <c r="IXI155" s="89"/>
      <c r="IXJ155" s="89"/>
      <c r="IXK155" s="89"/>
      <c r="IXL155" s="89"/>
      <c r="IXM155" s="89"/>
      <c r="IXN155" s="89"/>
      <c r="IXO155" s="89"/>
      <c r="IXP155" s="89"/>
      <c r="IXQ155" s="89"/>
      <c r="IXR155" s="89"/>
      <c r="IXS155" s="89"/>
      <c r="IXT155" s="89"/>
      <c r="IXU155" s="89"/>
      <c r="IXV155" s="89"/>
      <c r="IXW155" s="89"/>
      <c r="IXX155" s="89"/>
      <c r="IXY155" s="89"/>
      <c r="IXZ155" s="89"/>
      <c r="IYA155" s="89"/>
      <c r="IYB155" s="89"/>
      <c r="IYC155" s="89"/>
      <c r="IYD155" s="89"/>
      <c r="IYE155" s="89"/>
      <c r="IYF155" s="89"/>
      <c r="IYG155" s="89"/>
      <c r="IYH155" s="89"/>
      <c r="IYI155" s="89"/>
      <c r="IYJ155" s="89"/>
      <c r="IYK155" s="89"/>
      <c r="IYL155" s="89"/>
      <c r="IYM155" s="89"/>
      <c r="IYN155" s="89"/>
      <c r="IYO155" s="89"/>
      <c r="IYP155" s="89"/>
      <c r="IYQ155" s="89"/>
      <c r="IYR155" s="89"/>
      <c r="IYS155" s="89"/>
      <c r="IYT155" s="89"/>
      <c r="IYU155" s="89"/>
      <c r="IYV155" s="89"/>
      <c r="IYW155" s="89"/>
      <c r="IYX155" s="89"/>
      <c r="IYY155" s="89"/>
      <c r="IYZ155" s="89"/>
      <c r="IZA155" s="89"/>
      <c r="IZB155" s="89"/>
      <c r="IZC155" s="89"/>
      <c r="IZD155" s="89"/>
      <c r="IZE155" s="89"/>
      <c r="IZF155" s="89"/>
      <c r="IZG155" s="89"/>
      <c r="IZH155" s="89"/>
      <c r="IZI155" s="89"/>
      <c r="IZJ155" s="89"/>
      <c r="IZK155" s="89"/>
      <c r="IZL155" s="89"/>
      <c r="IZM155" s="89"/>
      <c r="IZN155" s="89"/>
      <c r="IZO155" s="89"/>
      <c r="IZP155" s="89"/>
      <c r="IZQ155" s="89"/>
      <c r="IZR155" s="89"/>
      <c r="IZS155" s="89"/>
      <c r="IZT155" s="89"/>
      <c r="IZU155" s="89"/>
      <c r="IZV155" s="89"/>
      <c r="IZW155" s="89"/>
      <c r="IZX155" s="89"/>
      <c r="IZY155" s="89"/>
      <c r="IZZ155" s="89"/>
      <c r="JAA155" s="89"/>
      <c r="JAB155" s="89"/>
      <c r="JAC155" s="89"/>
      <c r="JAD155" s="89"/>
      <c r="JAE155" s="89"/>
      <c r="JAF155" s="89"/>
      <c r="JAG155" s="89"/>
      <c r="JAH155" s="89"/>
      <c r="JAI155" s="89"/>
      <c r="JAJ155" s="89"/>
      <c r="JAK155" s="89"/>
      <c r="JAL155" s="89"/>
      <c r="JAM155" s="89"/>
      <c r="JAN155" s="89"/>
      <c r="JAO155" s="89"/>
      <c r="JAP155" s="89"/>
      <c r="JAQ155" s="89"/>
      <c r="JAR155" s="89"/>
      <c r="JAS155" s="89"/>
      <c r="JAT155" s="89"/>
      <c r="JAU155" s="89"/>
      <c r="JAV155" s="89"/>
      <c r="JAW155" s="89"/>
      <c r="JAX155" s="89"/>
      <c r="JAY155" s="89"/>
      <c r="JAZ155" s="89"/>
      <c r="JBA155" s="89"/>
      <c r="JBB155" s="89"/>
      <c r="JBC155" s="89"/>
      <c r="JBD155" s="89"/>
      <c r="JBE155" s="89"/>
      <c r="JBF155" s="89"/>
      <c r="JBG155" s="89"/>
      <c r="JBH155" s="89"/>
      <c r="JBI155" s="89"/>
      <c r="JBJ155" s="89"/>
      <c r="JBK155" s="89"/>
      <c r="JBL155" s="89"/>
      <c r="JBM155" s="89"/>
      <c r="JBN155" s="89"/>
      <c r="JBO155" s="89"/>
      <c r="JBP155" s="89"/>
      <c r="JBQ155" s="89"/>
      <c r="JBR155" s="89"/>
      <c r="JBS155" s="89"/>
      <c r="JBT155" s="89"/>
      <c r="JBU155" s="89"/>
      <c r="JBV155" s="89"/>
      <c r="JBW155" s="89"/>
      <c r="JBX155" s="89"/>
      <c r="JBY155" s="89"/>
      <c r="JBZ155" s="89"/>
      <c r="JCA155" s="89"/>
      <c r="JCB155" s="89"/>
      <c r="JCC155" s="89"/>
      <c r="JCD155" s="89"/>
      <c r="JCE155" s="89"/>
      <c r="JCF155" s="89"/>
      <c r="JCG155" s="89"/>
      <c r="JCH155" s="89"/>
      <c r="JCI155" s="89"/>
      <c r="JCJ155" s="89"/>
      <c r="JCK155" s="89"/>
      <c r="JCL155" s="89"/>
      <c r="JCM155" s="89"/>
      <c r="JCN155" s="89"/>
      <c r="JCO155" s="89"/>
      <c r="JCP155" s="89"/>
      <c r="JCQ155" s="89"/>
      <c r="JCR155" s="89"/>
      <c r="JCS155" s="89"/>
      <c r="JCT155" s="89"/>
      <c r="JCU155" s="89"/>
      <c r="JCV155" s="89"/>
      <c r="JCW155" s="89"/>
      <c r="JCX155" s="89"/>
      <c r="JCY155" s="89"/>
      <c r="JCZ155" s="89"/>
      <c r="JDA155" s="89"/>
      <c r="JDB155" s="89"/>
      <c r="JDC155" s="89"/>
      <c r="JDD155" s="89"/>
      <c r="JDE155" s="89"/>
      <c r="JDF155" s="89"/>
      <c r="JDG155" s="89"/>
      <c r="JDH155" s="89"/>
      <c r="JDI155" s="89"/>
      <c r="JDJ155" s="89"/>
      <c r="JDK155" s="89"/>
      <c r="JDL155" s="89"/>
      <c r="JDM155" s="89"/>
      <c r="JDN155" s="89"/>
      <c r="JDO155" s="89"/>
      <c r="JDP155" s="89"/>
      <c r="JDQ155" s="89"/>
      <c r="JDR155" s="89"/>
      <c r="JDS155" s="89"/>
      <c r="JDT155" s="89"/>
      <c r="JDU155" s="89"/>
      <c r="JDV155" s="89"/>
      <c r="JDW155" s="89"/>
      <c r="JDX155" s="89"/>
      <c r="JDY155" s="89"/>
      <c r="JDZ155" s="89"/>
      <c r="JEA155" s="89"/>
      <c r="JEB155" s="89"/>
      <c r="JEC155" s="89"/>
      <c r="JED155" s="89"/>
      <c r="JEE155" s="89"/>
      <c r="JEF155" s="89"/>
      <c r="JEG155" s="89"/>
      <c r="JEH155" s="89"/>
      <c r="JEI155" s="89"/>
      <c r="JEJ155" s="89"/>
      <c r="JEK155" s="89"/>
      <c r="JEL155" s="89"/>
      <c r="JEM155" s="89"/>
      <c r="JEN155" s="89"/>
      <c r="JEO155" s="89"/>
      <c r="JEP155" s="89"/>
      <c r="JEQ155" s="89"/>
      <c r="JER155" s="89"/>
      <c r="JES155" s="89"/>
      <c r="JET155" s="89"/>
      <c r="JEU155" s="89"/>
      <c r="JEV155" s="89"/>
      <c r="JEW155" s="89"/>
      <c r="JEX155" s="89"/>
      <c r="JEY155" s="89"/>
      <c r="JEZ155" s="89"/>
      <c r="JFA155" s="89"/>
      <c r="JFB155" s="89"/>
      <c r="JFC155" s="89"/>
      <c r="JFD155" s="89"/>
      <c r="JFE155" s="89"/>
      <c r="JFF155" s="89"/>
      <c r="JFG155" s="89"/>
      <c r="JFH155" s="89"/>
      <c r="JFI155" s="89"/>
      <c r="JFJ155" s="89"/>
      <c r="JFK155" s="89"/>
      <c r="JFL155" s="89"/>
      <c r="JFM155" s="89"/>
      <c r="JFN155" s="89"/>
      <c r="JFO155" s="89"/>
      <c r="JFP155" s="89"/>
      <c r="JFQ155" s="89"/>
      <c r="JFR155" s="89"/>
      <c r="JFS155" s="89"/>
      <c r="JFT155" s="89"/>
      <c r="JFU155" s="89"/>
      <c r="JFV155" s="89"/>
      <c r="JFW155" s="89"/>
      <c r="JFX155" s="89"/>
      <c r="JFY155" s="89"/>
      <c r="JFZ155" s="89"/>
      <c r="JGA155" s="89"/>
      <c r="JGB155" s="89"/>
      <c r="JGC155" s="89"/>
      <c r="JGD155" s="89"/>
      <c r="JGE155" s="89"/>
      <c r="JGF155" s="89"/>
      <c r="JGG155" s="89"/>
      <c r="JGH155" s="89"/>
      <c r="JGI155" s="89"/>
      <c r="JGJ155" s="89"/>
      <c r="JGK155" s="89"/>
      <c r="JGL155" s="89"/>
      <c r="JGM155" s="89"/>
      <c r="JGN155" s="89"/>
      <c r="JGO155" s="89"/>
      <c r="JGP155" s="89"/>
      <c r="JGQ155" s="89"/>
      <c r="JGR155" s="89"/>
      <c r="JGS155" s="89"/>
      <c r="JGT155" s="89"/>
      <c r="JGU155" s="89"/>
      <c r="JGV155" s="89"/>
      <c r="JGW155" s="89"/>
      <c r="JGX155" s="89"/>
      <c r="JGY155" s="89"/>
      <c r="JGZ155" s="89"/>
      <c r="JHA155" s="89"/>
      <c r="JHB155" s="89"/>
      <c r="JHC155" s="89"/>
      <c r="JHD155" s="89"/>
      <c r="JHE155" s="89"/>
      <c r="JHF155" s="89"/>
      <c r="JHG155" s="89"/>
      <c r="JHH155" s="89"/>
      <c r="JHI155" s="89"/>
      <c r="JHJ155" s="89"/>
      <c r="JHK155" s="89"/>
      <c r="JHL155" s="89"/>
      <c r="JHM155" s="89"/>
      <c r="JHN155" s="89"/>
      <c r="JHO155" s="89"/>
      <c r="JHP155" s="89"/>
      <c r="JHQ155" s="89"/>
      <c r="JHR155" s="89"/>
      <c r="JHS155" s="89"/>
      <c r="JHT155" s="89"/>
      <c r="JHU155" s="89"/>
      <c r="JHV155" s="89"/>
      <c r="JHW155" s="89"/>
      <c r="JHX155" s="89"/>
      <c r="JHY155" s="89"/>
      <c r="JHZ155" s="89"/>
      <c r="JIA155" s="89"/>
      <c r="JIB155" s="89"/>
      <c r="JIC155" s="89"/>
      <c r="JID155" s="89"/>
      <c r="JIE155" s="89"/>
      <c r="JIF155" s="89"/>
      <c r="JIG155" s="89"/>
      <c r="JIH155" s="89"/>
      <c r="JII155" s="89"/>
      <c r="JIJ155" s="89"/>
      <c r="JIK155" s="89"/>
      <c r="JIL155" s="89"/>
      <c r="JIM155" s="89"/>
      <c r="JIN155" s="89"/>
      <c r="JIO155" s="89"/>
      <c r="JIP155" s="89"/>
      <c r="JIQ155" s="89"/>
      <c r="JIR155" s="89"/>
      <c r="JIS155" s="89"/>
      <c r="JIT155" s="89"/>
      <c r="JIU155" s="89"/>
      <c r="JIV155" s="89"/>
      <c r="JIW155" s="89"/>
      <c r="JIX155" s="89"/>
      <c r="JIY155" s="89"/>
      <c r="JIZ155" s="89"/>
      <c r="JJA155" s="89"/>
      <c r="JJB155" s="89"/>
      <c r="JJC155" s="89"/>
      <c r="JJD155" s="89"/>
      <c r="JJE155" s="89"/>
      <c r="JJF155" s="89"/>
      <c r="JJG155" s="89"/>
      <c r="JJH155" s="89"/>
      <c r="JJI155" s="89"/>
      <c r="JJJ155" s="89"/>
      <c r="JJK155" s="89"/>
      <c r="JJL155" s="89"/>
      <c r="JJM155" s="89"/>
      <c r="JJN155" s="89"/>
      <c r="JJO155" s="89"/>
      <c r="JJP155" s="89"/>
      <c r="JJQ155" s="89"/>
      <c r="JJR155" s="89"/>
      <c r="JJS155" s="89"/>
      <c r="JJT155" s="89"/>
      <c r="JJU155" s="89"/>
      <c r="JJV155" s="89"/>
      <c r="JJW155" s="89"/>
      <c r="JJX155" s="89"/>
      <c r="JJY155" s="89"/>
      <c r="JJZ155" s="89"/>
      <c r="JKA155" s="89"/>
      <c r="JKB155" s="89"/>
      <c r="JKC155" s="89"/>
      <c r="JKD155" s="89"/>
      <c r="JKE155" s="89"/>
      <c r="JKF155" s="89"/>
      <c r="JKG155" s="89"/>
      <c r="JKH155" s="89"/>
      <c r="JKI155" s="89"/>
      <c r="JKJ155" s="89"/>
      <c r="JKK155" s="89"/>
      <c r="JKL155" s="89"/>
      <c r="JKM155" s="89"/>
      <c r="JKN155" s="89"/>
      <c r="JKO155" s="89"/>
      <c r="JKP155" s="89"/>
      <c r="JKQ155" s="89"/>
      <c r="JKR155" s="89"/>
      <c r="JKS155" s="89"/>
      <c r="JKT155" s="89"/>
      <c r="JKU155" s="89"/>
      <c r="JKV155" s="89"/>
      <c r="JKW155" s="89"/>
      <c r="JKX155" s="89"/>
      <c r="JKY155" s="89"/>
      <c r="JKZ155" s="89"/>
      <c r="JLA155" s="89"/>
      <c r="JLB155" s="89"/>
      <c r="JLC155" s="89"/>
      <c r="JLD155" s="89"/>
      <c r="JLE155" s="89"/>
      <c r="JLF155" s="89"/>
      <c r="JLG155" s="89"/>
      <c r="JLH155" s="89"/>
      <c r="JLI155" s="89"/>
      <c r="JLJ155" s="89"/>
      <c r="JLK155" s="89"/>
      <c r="JLL155" s="89"/>
      <c r="JLM155" s="89"/>
      <c r="JLN155" s="89"/>
      <c r="JLO155" s="89"/>
      <c r="JLP155" s="89"/>
      <c r="JLQ155" s="89"/>
      <c r="JLR155" s="89"/>
      <c r="JLS155" s="89"/>
      <c r="JLT155" s="89"/>
      <c r="JLU155" s="89"/>
      <c r="JLV155" s="89"/>
      <c r="JLW155" s="89"/>
      <c r="JLX155" s="89"/>
      <c r="JLY155" s="89"/>
      <c r="JLZ155" s="89"/>
      <c r="JMA155" s="89"/>
      <c r="JMB155" s="89"/>
      <c r="JMC155" s="89"/>
      <c r="JMD155" s="89"/>
      <c r="JME155" s="89"/>
      <c r="JMF155" s="89"/>
      <c r="JMG155" s="89"/>
      <c r="JMH155" s="89"/>
      <c r="JMI155" s="89"/>
      <c r="JMJ155" s="89"/>
      <c r="JMK155" s="89"/>
      <c r="JML155" s="89"/>
      <c r="JMM155" s="89"/>
      <c r="JMN155" s="89"/>
      <c r="JMO155" s="89"/>
      <c r="JMP155" s="89"/>
      <c r="JMQ155" s="89"/>
      <c r="JMR155" s="89"/>
      <c r="JMS155" s="89"/>
      <c r="JMT155" s="89"/>
      <c r="JMU155" s="89"/>
      <c r="JMV155" s="89"/>
      <c r="JMW155" s="89"/>
      <c r="JMX155" s="89"/>
      <c r="JMY155" s="89"/>
      <c r="JMZ155" s="89"/>
      <c r="JNA155" s="89"/>
      <c r="JNB155" s="89"/>
      <c r="JNC155" s="89"/>
      <c r="JND155" s="89"/>
      <c r="JNE155" s="89"/>
      <c r="JNF155" s="89"/>
      <c r="JNG155" s="89"/>
      <c r="JNH155" s="89"/>
      <c r="JNI155" s="89"/>
      <c r="JNJ155" s="89"/>
      <c r="JNK155" s="89"/>
      <c r="JNL155" s="89"/>
      <c r="JNM155" s="89"/>
      <c r="JNN155" s="89"/>
      <c r="JNO155" s="89"/>
      <c r="JNP155" s="89"/>
      <c r="JNQ155" s="89"/>
      <c r="JNR155" s="89"/>
      <c r="JNS155" s="89"/>
      <c r="JNT155" s="89"/>
      <c r="JNU155" s="89"/>
      <c r="JNV155" s="89"/>
      <c r="JNW155" s="89"/>
      <c r="JNX155" s="89"/>
      <c r="JNY155" s="89"/>
      <c r="JNZ155" s="89"/>
      <c r="JOA155" s="89"/>
      <c r="JOB155" s="89"/>
      <c r="JOC155" s="89"/>
      <c r="JOD155" s="89"/>
      <c r="JOE155" s="89"/>
      <c r="JOF155" s="89"/>
      <c r="JOG155" s="89"/>
      <c r="JOH155" s="89"/>
      <c r="JOI155" s="89"/>
      <c r="JOJ155" s="89"/>
      <c r="JOK155" s="89"/>
      <c r="JOL155" s="89"/>
      <c r="JOM155" s="89"/>
      <c r="JON155" s="89"/>
      <c r="JOO155" s="89"/>
      <c r="JOP155" s="89"/>
      <c r="JOQ155" s="89"/>
      <c r="JOR155" s="89"/>
      <c r="JOS155" s="89"/>
      <c r="JOT155" s="89"/>
      <c r="JOU155" s="89"/>
      <c r="JOV155" s="89"/>
      <c r="JOW155" s="89"/>
      <c r="JOX155" s="89"/>
      <c r="JOY155" s="89"/>
      <c r="JOZ155" s="89"/>
      <c r="JPA155" s="89"/>
      <c r="JPB155" s="89"/>
      <c r="JPC155" s="89"/>
      <c r="JPD155" s="89"/>
      <c r="JPE155" s="89"/>
      <c r="JPF155" s="89"/>
      <c r="JPG155" s="89"/>
      <c r="JPH155" s="89"/>
      <c r="JPI155" s="89"/>
      <c r="JPJ155" s="89"/>
      <c r="JPK155" s="89"/>
      <c r="JPL155" s="89"/>
      <c r="JPM155" s="89"/>
      <c r="JPN155" s="89"/>
      <c r="JPO155" s="89"/>
      <c r="JPP155" s="89"/>
      <c r="JPQ155" s="89"/>
      <c r="JPR155" s="89"/>
      <c r="JPS155" s="89"/>
      <c r="JPT155" s="89"/>
      <c r="JPU155" s="89"/>
      <c r="JPV155" s="89"/>
      <c r="JPW155" s="89"/>
      <c r="JPX155" s="89"/>
      <c r="JPY155" s="89"/>
      <c r="JPZ155" s="89"/>
      <c r="JQA155" s="89"/>
      <c r="JQB155" s="89"/>
      <c r="JQC155" s="89"/>
      <c r="JQD155" s="89"/>
      <c r="JQE155" s="89"/>
      <c r="JQF155" s="89"/>
      <c r="JQG155" s="89"/>
      <c r="JQH155" s="89"/>
      <c r="JQI155" s="89"/>
      <c r="JQJ155" s="89"/>
      <c r="JQK155" s="89"/>
      <c r="JQL155" s="89"/>
      <c r="JQM155" s="89"/>
      <c r="JQN155" s="89"/>
      <c r="JQO155" s="89"/>
      <c r="JQP155" s="89"/>
      <c r="JQQ155" s="89"/>
      <c r="JQR155" s="89"/>
      <c r="JQS155" s="89"/>
      <c r="JQT155" s="89"/>
      <c r="JQU155" s="89"/>
      <c r="JQV155" s="89"/>
      <c r="JQW155" s="89"/>
      <c r="JQX155" s="89"/>
      <c r="JQY155" s="89"/>
      <c r="JQZ155" s="89"/>
      <c r="JRA155" s="89"/>
      <c r="JRB155" s="89"/>
      <c r="JRC155" s="89"/>
      <c r="JRD155" s="89"/>
      <c r="JRE155" s="89"/>
      <c r="JRF155" s="89"/>
      <c r="JRG155" s="89"/>
      <c r="JRH155" s="89"/>
      <c r="JRI155" s="89"/>
      <c r="JRJ155" s="89"/>
      <c r="JRK155" s="89"/>
      <c r="JRL155" s="89"/>
      <c r="JRM155" s="89"/>
      <c r="JRN155" s="89"/>
      <c r="JRO155" s="89"/>
      <c r="JRP155" s="89"/>
      <c r="JRQ155" s="89"/>
      <c r="JRR155" s="89"/>
      <c r="JRS155" s="89"/>
      <c r="JRT155" s="89"/>
      <c r="JRU155" s="89"/>
      <c r="JRV155" s="89"/>
      <c r="JRW155" s="89"/>
      <c r="JRX155" s="89"/>
      <c r="JRY155" s="89"/>
      <c r="JRZ155" s="89"/>
      <c r="JSA155" s="89"/>
      <c r="JSB155" s="89"/>
      <c r="JSC155" s="89"/>
      <c r="JSD155" s="89"/>
      <c r="JSE155" s="89"/>
      <c r="JSF155" s="89"/>
      <c r="JSG155" s="89"/>
      <c r="JSH155" s="89"/>
      <c r="JSI155" s="89"/>
      <c r="JSJ155" s="89"/>
      <c r="JSK155" s="89"/>
      <c r="JSL155" s="89"/>
      <c r="JSM155" s="89"/>
      <c r="JSN155" s="89"/>
      <c r="JSO155" s="89"/>
      <c r="JSP155" s="89"/>
      <c r="JSQ155" s="89"/>
      <c r="JSR155" s="89"/>
      <c r="JSS155" s="89"/>
      <c r="JST155" s="89"/>
      <c r="JSU155" s="89"/>
      <c r="JSV155" s="89"/>
      <c r="JSW155" s="89"/>
      <c r="JSX155" s="89"/>
      <c r="JSY155" s="89"/>
      <c r="JSZ155" s="89"/>
      <c r="JTA155" s="89"/>
      <c r="JTB155" s="89"/>
      <c r="JTC155" s="89"/>
      <c r="JTD155" s="89"/>
      <c r="JTE155" s="89"/>
      <c r="JTF155" s="89"/>
      <c r="JTG155" s="89"/>
      <c r="JTH155" s="89"/>
      <c r="JTI155" s="89"/>
      <c r="JTJ155" s="89"/>
      <c r="JTK155" s="89"/>
      <c r="JTL155" s="89"/>
      <c r="JTM155" s="89"/>
      <c r="JTN155" s="89"/>
      <c r="JTO155" s="89"/>
      <c r="JTP155" s="89"/>
      <c r="JTQ155" s="89"/>
      <c r="JTR155" s="89"/>
      <c r="JTS155" s="89"/>
      <c r="JTT155" s="89"/>
      <c r="JTU155" s="89"/>
      <c r="JTV155" s="89"/>
      <c r="JTW155" s="89"/>
      <c r="JTX155" s="89"/>
      <c r="JTY155" s="89"/>
      <c r="JTZ155" s="89"/>
      <c r="JUA155" s="89"/>
      <c r="JUB155" s="89"/>
      <c r="JUC155" s="89"/>
      <c r="JUD155" s="89"/>
      <c r="JUE155" s="89"/>
      <c r="JUF155" s="89"/>
      <c r="JUG155" s="89"/>
      <c r="JUH155" s="89"/>
      <c r="JUI155" s="89"/>
      <c r="JUJ155" s="89"/>
      <c r="JUK155" s="89"/>
      <c r="JUL155" s="89"/>
      <c r="JUM155" s="89"/>
      <c r="JUN155" s="89"/>
      <c r="JUO155" s="89"/>
      <c r="JUP155" s="89"/>
      <c r="JUQ155" s="89"/>
      <c r="JUR155" s="89"/>
      <c r="JUS155" s="89"/>
      <c r="JUT155" s="89"/>
      <c r="JUU155" s="89"/>
      <c r="JUV155" s="89"/>
      <c r="JUW155" s="89"/>
      <c r="JUX155" s="89"/>
      <c r="JUY155" s="89"/>
      <c r="JUZ155" s="89"/>
      <c r="JVA155" s="89"/>
      <c r="JVB155" s="89"/>
      <c r="JVC155" s="89"/>
      <c r="JVD155" s="89"/>
      <c r="JVE155" s="89"/>
      <c r="JVF155" s="89"/>
      <c r="JVG155" s="89"/>
      <c r="JVH155" s="89"/>
      <c r="JVI155" s="89"/>
      <c r="JVJ155" s="89"/>
      <c r="JVK155" s="89"/>
      <c r="JVL155" s="89"/>
      <c r="JVM155" s="89"/>
      <c r="JVN155" s="89"/>
      <c r="JVO155" s="89"/>
      <c r="JVP155" s="89"/>
      <c r="JVQ155" s="89"/>
      <c r="JVR155" s="89"/>
      <c r="JVS155" s="89"/>
      <c r="JVT155" s="89"/>
      <c r="JVU155" s="89"/>
      <c r="JVV155" s="89"/>
      <c r="JVW155" s="89"/>
      <c r="JVX155" s="89"/>
      <c r="JVY155" s="89"/>
      <c r="JVZ155" s="89"/>
      <c r="JWA155" s="89"/>
      <c r="JWB155" s="89"/>
      <c r="JWC155" s="89"/>
      <c r="JWD155" s="89"/>
      <c r="JWE155" s="89"/>
      <c r="JWF155" s="89"/>
      <c r="JWG155" s="89"/>
      <c r="JWH155" s="89"/>
      <c r="JWI155" s="89"/>
      <c r="JWJ155" s="89"/>
      <c r="JWK155" s="89"/>
      <c r="JWL155" s="89"/>
      <c r="JWM155" s="89"/>
      <c r="JWN155" s="89"/>
      <c r="JWO155" s="89"/>
      <c r="JWP155" s="89"/>
      <c r="JWQ155" s="89"/>
      <c r="JWR155" s="89"/>
      <c r="JWS155" s="89"/>
      <c r="JWT155" s="89"/>
      <c r="JWU155" s="89"/>
      <c r="JWV155" s="89"/>
      <c r="JWW155" s="89"/>
      <c r="JWX155" s="89"/>
      <c r="JWY155" s="89"/>
      <c r="JWZ155" s="89"/>
      <c r="JXA155" s="89"/>
      <c r="JXB155" s="89"/>
      <c r="JXC155" s="89"/>
      <c r="JXD155" s="89"/>
      <c r="JXE155" s="89"/>
      <c r="JXF155" s="89"/>
      <c r="JXG155" s="89"/>
      <c r="JXH155" s="89"/>
      <c r="JXI155" s="89"/>
      <c r="JXJ155" s="89"/>
      <c r="JXK155" s="89"/>
      <c r="JXL155" s="89"/>
      <c r="JXM155" s="89"/>
      <c r="JXN155" s="89"/>
      <c r="JXO155" s="89"/>
      <c r="JXP155" s="89"/>
      <c r="JXQ155" s="89"/>
      <c r="JXR155" s="89"/>
      <c r="JXS155" s="89"/>
      <c r="JXT155" s="89"/>
      <c r="JXU155" s="89"/>
      <c r="JXV155" s="89"/>
      <c r="JXW155" s="89"/>
      <c r="JXX155" s="89"/>
      <c r="JXY155" s="89"/>
      <c r="JXZ155" s="89"/>
      <c r="JYA155" s="89"/>
      <c r="JYB155" s="89"/>
      <c r="JYC155" s="89"/>
      <c r="JYD155" s="89"/>
      <c r="JYE155" s="89"/>
      <c r="JYF155" s="89"/>
      <c r="JYG155" s="89"/>
      <c r="JYH155" s="89"/>
      <c r="JYI155" s="89"/>
      <c r="JYJ155" s="89"/>
      <c r="JYK155" s="89"/>
      <c r="JYL155" s="89"/>
      <c r="JYM155" s="89"/>
      <c r="JYN155" s="89"/>
      <c r="JYO155" s="89"/>
      <c r="JYP155" s="89"/>
      <c r="JYQ155" s="89"/>
      <c r="JYR155" s="89"/>
      <c r="JYS155" s="89"/>
      <c r="JYT155" s="89"/>
      <c r="JYU155" s="89"/>
      <c r="JYV155" s="89"/>
      <c r="JYW155" s="89"/>
      <c r="JYX155" s="89"/>
      <c r="JYY155" s="89"/>
      <c r="JYZ155" s="89"/>
      <c r="JZA155" s="89"/>
      <c r="JZB155" s="89"/>
      <c r="JZC155" s="89"/>
      <c r="JZD155" s="89"/>
      <c r="JZE155" s="89"/>
      <c r="JZF155" s="89"/>
      <c r="JZG155" s="89"/>
      <c r="JZH155" s="89"/>
      <c r="JZI155" s="89"/>
      <c r="JZJ155" s="89"/>
      <c r="JZK155" s="89"/>
      <c r="JZL155" s="89"/>
      <c r="JZM155" s="89"/>
      <c r="JZN155" s="89"/>
      <c r="JZO155" s="89"/>
      <c r="JZP155" s="89"/>
      <c r="JZQ155" s="89"/>
      <c r="JZR155" s="89"/>
      <c r="JZS155" s="89"/>
      <c r="JZT155" s="89"/>
      <c r="JZU155" s="89"/>
      <c r="JZV155" s="89"/>
      <c r="JZW155" s="89"/>
      <c r="JZX155" s="89"/>
      <c r="JZY155" s="89"/>
      <c r="JZZ155" s="89"/>
      <c r="KAA155" s="89"/>
      <c r="KAB155" s="89"/>
      <c r="KAC155" s="89"/>
      <c r="KAD155" s="89"/>
      <c r="KAE155" s="89"/>
      <c r="KAF155" s="89"/>
      <c r="KAG155" s="89"/>
      <c r="KAH155" s="89"/>
      <c r="KAI155" s="89"/>
      <c r="KAJ155" s="89"/>
      <c r="KAK155" s="89"/>
      <c r="KAL155" s="89"/>
      <c r="KAM155" s="89"/>
      <c r="KAN155" s="89"/>
      <c r="KAO155" s="89"/>
      <c r="KAP155" s="89"/>
      <c r="KAQ155" s="89"/>
      <c r="KAR155" s="89"/>
      <c r="KAS155" s="89"/>
      <c r="KAT155" s="89"/>
      <c r="KAU155" s="89"/>
      <c r="KAV155" s="89"/>
      <c r="KAW155" s="89"/>
      <c r="KAX155" s="89"/>
      <c r="KAY155" s="89"/>
      <c r="KAZ155" s="89"/>
      <c r="KBA155" s="89"/>
      <c r="KBB155" s="89"/>
      <c r="KBC155" s="89"/>
      <c r="KBD155" s="89"/>
      <c r="KBE155" s="89"/>
      <c r="KBF155" s="89"/>
      <c r="KBG155" s="89"/>
      <c r="KBH155" s="89"/>
      <c r="KBI155" s="89"/>
      <c r="KBJ155" s="89"/>
      <c r="KBK155" s="89"/>
      <c r="KBL155" s="89"/>
      <c r="KBM155" s="89"/>
      <c r="KBN155" s="89"/>
      <c r="KBO155" s="89"/>
      <c r="KBP155" s="89"/>
      <c r="KBQ155" s="89"/>
      <c r="KBR155" s="89"/>
      <c r="KBS155" s="89"/>
      <c r="KBT155" s="89"/>
      <c r="KBU155" s="89"/>
      <c r="KBV155" s="89"/>
      <c r="KBW155" s="89"/>
      <c r="KBX155" s="89"/>
      <c r="KBY155" s="89"/>
      <c r="KBZ155" s="89"/>
      <c r="KCA155" s="89"/>
      <c r="KCB155" s="89"/>
      <c r="KCC155" s="89"/>
      <c r="KCD155" s="89"/>
      <c r="KCE155" s="89"/>
      <c r="KCF155" s="89"/>
      <c r="KCG155" s="89"/>
      <c r="KCH155" s="89"/>
      <c r="KCI155" s="89"/>
      <c r="KCJ155" s="89"/>
      <c r="KCK155" s="89"/>
      <c r="KCL155" s="89"/>
      <c r="KCM155" s="89"/>
      <c r="KCN155" s="89"/>
      <c r="KCO155" s="89"/>
      <c r="KCP155" s="89"/>
      <c r="KCQ155" s="89"/>
      <c r="KCR155" s="89"/>
      <c r="KCS155" s="89"/>
      <c r="KCT155" s="89"/>
      <c r="KCU155" s="89"/>
      <c r="KCV155" s="89"/>
      <c r="KCW155" s="89"/>
      <c r="KCX155" s="89"/>
      <c r="KCY155" s="89"/>
      <c r="KCZ155" s="89"/>
      <c r="KDA155" s="89"/>
      <c r="KDB155" s="89"/>
      <c r="KDC155" s="89"/>
      <c r="KDD155" s="89"/>
      <c r="KDE155" s="89"/>
      <c r="KDF155" s="89"/>
      <c r="KDG155" s="89"/>
      <c r="KDH155" s="89"/>
      <c r="KDI155" s="89"/>
      <c r="KDJ155" s="89"/>
      <c r="KDK155" s="89"/>
      <c r="KDL155" s="89"/>
      <c r="KDM155" s="89"/>
      <c r="KDN155" s="89"/>
      <c r="KDO155" s="89"/>
      <c r="KDP155" s="89"/>
      <c r="KDQ155" s="89"/>
      <c r="KDR155" s="89"/>
      <c r="KDS155" s="89"/>
      <c r="KDT155" s="89"/>
      <c r="KDU155" s="89"/>
      <c r="KDV155" s="89"/>
      <c r="KDW155" s="89"/>
      <c r="KDX155" s="89"/>
      <c r="KDY155" s="89"/>
      <c r="KDZ155" s="89"/>
      <c r="KEA155" s="89"/>
      <c r="KEB155" s="89"/>
      <c r="KEC155" s="89"/>
      <c r="KED155" s="89"/>
      <c r="KEE155" s="89"/>
      <c r="KEF155" s="89"/>
      <c r="KEG155" s="89"/>
      <c r="KEH155" s="89"/>
      <c r="KEI155" s="89"/>
      <c r="KEJ155" s="89"/>
      <c r="KEK155" s="89"/>
      <c r="KEL155" s="89"/>
      <c r="KEM155" s="89"/>
      <c r="KEN155" s="89"/>
      <c r="KEO155" s="89"/>
      <c r="KEP155" s="89"/>
      <c r="KEQ155" s="89"/>
      <c r="KER155" s="89"/>
      <c r="KES155" s="89"/>
      <c r="KET155" s="89"/>
      <c r="KEU155" s="89"/>
      <c r="KEV155" s="89"/>
      <c r="KEW155" s="89"/>
      <c r="KEX155" s="89"/>
      <c r="KEY155" s="89"/>
      <c r="KEZ155" s="89"/>
      <c r="KFA155" s="89"/>
      <c r="KFB155" s="89"/>
      <c r="KFC155" s="89"/>
      <c r="KFD155" s="89"/>
      <c r="KFE155" s="89"/>
      <c r="KFF155" s="89"/>
      <c r="KFG155" s="89"/>
      <c r="KFH155" s="89"/>
      <c r="KFI155" s="89"/>
      <c r="KFJ155" s="89"/>
      <c r="KFK155" s="89"/>
      <c r="KFL155" s="89"/>
      <c r="KFM155" s="89"/>
      <c r="KFN155" s="89"/>
      <c r="KFO155" s="89"/>
      <c r="KFP155" s="89"/>
      <c r="KFQ155" s="89"/>
      <c r="KFR155" s="89"/>
      <c r="KFS155" s="89"/>
      <c r="KFT155" s="89"/>
      <c r="KFU155" s="89"/>
      <c r="KFV155" s="89"/>
      <c r="KFW155" s="89"/>
      <c r="KFX155" s="89"/>
      <c r="KFY155" s="89"/>
      <c r="KFZ155" s="89"/>
      <c r="KGA155" s="89"/>
      <c r="KGB155" s="89"/>
      <c r="KGC155" s="89"/>
      <c r="KGD155" s="89"/>
      <c r="KGE155" s="89"/>
      <c r="KGF155" s="89"/>
      <c r="KGG155" s="89"/>
      <c r="KGH155" s="89"/>
      <c r="KGI155" s="89"/>
      <c r="KGJ155" s="89"/>
      <c r="KGK155" s="89"/>
      <c r="KGL155" s="89"/>
      <c r="KGM155" s="89"/>
      <c r="KGN155" s="89"/>
      <c r="KGO155" s="89"/>
      <c r="KGP155" s="89"/>
      <c r="KGQ155" s="89"/>
      <c r="KGR155" s="89"/>
      <c r="KGS155" s="89"/>
      <c r="KGT155" s="89"/>
      <c r="KGU155" s="89"/>
      <c r="KGV155" s="89"/>
      <c r="KGW155" s="89"/>
      <c r="KGX155" s="89"/>
      <c r="KGY155" s="89"/>
      <c r="KGZ155" s="89"/>
      <c r="KHA155" s="89"/>
      <c r="KHB155" s="89"/>
      <c r="KHC155" s="89"/>
      <c r="KHD155" s="89"/>
      <c r="KHE155" s="89"/>
      <c r="KHF155" s="89"/>
      <c r="KHG155" s="89"/>
      <c r="KHH155" s="89"/>
      <c r="KHI155" s="89"/>
      <c r="KHJ155" s="89"/>
      <c r="KHK155" s="89"/>
      <c r="KHL155" s="89"/>
      <c r="KHM155" s="89"/>
      <c r="KHN155" s="89"/>
      <c r="KHO155" s="89"/>
      <c r="KHP155" s="89"/>
      <c r="KHQ155" s="89"/>
      <c r="KHR155" s="89"/>
      <c r="KHS155" s="89"/>
      <c r="KHT155" s="89"/>
      <c r="KHU155" s="89"/>
      <c r="KHV155" s="89"/>
      <c r="KHW155" s="89"/>
      <c r="KHX155" s="89"/>
      <c r="KHY155" s="89"/>
      <c r="KHZ155" s="89"/>
      <c r="KIA155" s="89"/>
      <c r="KIB155" s="89"/>
      <c r="KIC155" s="89"/>
      <c r="KID155" s="89"/>
      <c r="KIE155" s="89"/>
      <c r="KIF155" s="89"/>
      <c r="KIG155" s="89"/>
      <c r="KIH155" s="89"/>
      <c r="KII155" s="89"/>
      <c r="KIJ155" s="89"/>
      <c r="KIK155" s="89"/>
      <c r="KIL155" s="89"/>
      <c r="KIM155" s="89"/>
      <c r="KIN155" s="89"/>
      <c r="KIO155" s="89"/>
      <c r="KIP155" s="89"/>
      <c r="KIQ155" s="89"/>
      <c r="KIR155" s="89"/>
      <c r="KIS155" s="89"/>
      <c r="KIT155" s="89"/>
      <c r="KIU155" s="89"/>
      <c r="KIV155" s="89"/>
      <c r="KIW155" s="89"/>
      <c r="KIX155" s="89"/>
      <c r="KIY155" s="89"/>
      <c r="KIZ155" s="89"/>
      <c r="KJA155" s="89"/>
      <c r="KJB155" s="89"/>
      <c r="KJC155" s="89"/>
      <c r="KJD155" s="89"/>
      <c r="KJE155" s="89"/>
      <c r="KJF155" s="89"/>
      <c r="KJG155" s="89"/>
      <c r="KJH155" s="89"/>
      <c r="KJI155" s="89"/>
      <c r="KJJ155" s="89"/>
      <c r="KJK155" s="89"/>
      <c r="KJL155" s="89"/>
      <c r="KJM155" s="89"/>
      <c r="KJN155" s="89"/>
      <c r="KJO155" s="89"/>
      <c r="KJP155" s="89"/>
      <c r="KJQ155" s="89"/>
      <c r="KJR155" s="89"/>
      <c r="KJS155" s="89"/>
      <c r="KJT155" s="89"/>
      <c r="KJU155" s="89"/>
      <c r="KJV155" s="89"/>
      <c r="KJW155" s="89"/>
      <c r="KJX155" s="89"/>
      <c r="KJY155" s="89"/>
      <c r="KJZ155" s="89"/>
      <c r="KKA155" s="89"/>
      <c r="KKB155" s="89"/>
      <c r="KKC155" s="89"/>
      <c r="KKD155" s="89"/>
      <c r="KKE155" s="89"/>
      <c r="KKF155" s="89"/>
      <c r="KKG155" s="89"/>
      <c r="KKH155" s="89"/>
      <c r="KKI155" s="89"/>
      <c r="KKJ155" s="89"/>
      <c r="KKK155" s="89"/>
      <c r="KKL155" s="89"/>
      <c r="KKM155" s="89"/>
      <c r="KKN155" s="89"/>
      <c r="KKO155" s="89"/>
      <c r="KKP155" s="89"/>
      <c r="KKQ155" s="89"/>
      <c r="KKR155" s="89"/>
      <c r="KKS155" s="89"/>
      <c r="KKT155" s="89"/>
      <c r="KKU155" s="89"/>
      <c r="KKV155" s="89"/>
      <c r="KKW155" s="89"/>
      <c r="KKX155" s="89"/>
      <c r="KKY155" s="89"/>
      <c r="KKZ155" s="89"/>
      <c r="KLA155" s="89"/>
      <c r="KLB155" s="89"/>
      <c r="KLC155" s="89"/>
      <c r="KLD155" s="89"/>
      <c r="KLE155" s="89"/>
      <c r="KLF155" s="89"/>
      <c r="KLG155" s="89"/>
      <c r="KLH155" s="89"/>
      <c r="KLI155" s="89"/>
      <c r="KLJ155" s="89"/>
      <c r="KLK155" s="89"/>
      <c r="KLL155" s="89"/>
      <c r="KLM155" s="89"/>
      <c r="KLN155" s="89"/>
      <c r="KLO155" s="89"/>
      <c r="KLP155" s="89"/>
      <c r="KLQ155" s="89"/>
      <c r="KLR155" s="89"/>
      <c r="KLS155" s="89"/>
      <c r="KLT155" s="89"/>
      <c r="KLU155" s="89"/>
      <c r="KLV155" s="89"/>
      <c r="KLW155" s="89"/>
      <c r="KLX155" s="89"/>
      <c r="KLY155" s="89"/>
      <c r="KLZ155" s="89"/>
      <c r="KMA155" s="89"/>
      <c r="KMB155" s="89"/>
      <c r="KMC155" s="89"/>
      <c r="KMD155" s="89"/>
      <c r="KME155" s="89"/>
      <c r="KMF155" s="89"/>
      <c r="KMG155" s="89"/>
      <c r="KMH155" s="89"/>
      <c r="KMI155" s="89"/>
      <c r="KMJ155" s="89"/>
      <c r="KMK155" s="89"/>
      <c r="KML155" s="89"/>
      <c r="KMM155" s="89"/>
      <c r="KMN155" s="89"/>
      <c r="KMO155" s="89"/>
      <c r="KMP155" s="89"/>
      <c r="KMQ155" s="89"/>
      <c r="KMR155" s="89"/>
      <c r="KMS155" s="89"/>
      <c r="KMT155" s="89"/>
      <c r="KMU155" s="89"/>
      <c r="KMV155" s="89"/>
      <c r="KMW155" s="89"/>
      <c r="KMX155" s="89"/>
      <c r="KMY155" s="89"/>
      <c r="KMZ155" s="89"/>
      <c r="KNA155" s="89"/>
      <c r="KNB155" s="89"/>
      <c r="KNC155" s="89"/>
      <c r="KND155" s="89"/>
      <c r="KNE155" s="89"/>
      <c r="KNF155" s="89"/>
      <c r="KNG155" s="89"/>
      <c r="KNH155" s="89"/>
      <c r="KNI155" s="89"/>
      <c r="KNJ155" s="89"/>
      <c r="KNK155" s="89"/>
      <c r="KNL155" s="89"/>
      <c r="KNM155" s="89"/>
      <c r="KNN155" s="89"/>
      <c r="KNO155" s="89"/>
      <c r="KNP155" s="89"/>
      <c r="KNQ155" s="89"/>
      <c r="KNR155" s="89"/>
      <c r="KNS155" s="89"/>
      <c r="KNT155" s="89"/>
      <c r="KNU155" s="89"/>
      <c r="KNV155" s="89"/>
      <c r="KNW155" s="89"/>
      <c r="KNX155" s="89"/>
      <c r="KNY155" s="89"/>
      <c r="KNZ155" s="89"/>
      <c r="KOA155" s="89"/>
      <c r="KOB155" s="89"/>
      <c r="KOC155" s="89"/>
      <c r="KOD155" s="89"/>
      <c r="KOE155" s="89"/>
      <c r="KOF155" s="89"/>
      <c r="KOG155" s="89"/>
      <c r="KOH155" s="89"/>
      <c r="KOI155" s="89"/>
      <c r="KOJ155" s="89"/>
      <c r="KOK155" s="89"/>
      <c r="KOL155" s="89"/>
      <c r="KOM155" s="89"/>
      <c r="KON155" s="89"/>
      <c r="KOO155" s="89"/>
      <c r="KOP155" s="89"/>
      <c r="KOQ155" s="89"/>
      <c r="KOR155" s="89"/>
      <c r="KOS155" s="89"/>
      <c r="KOT155" s="89"/>
      <c r="KOU155" s="89"/>
      <c r="KOV155" s="89"/>
      <c r="KOW155" s="89"/>
      <c r="KOX155" s="89"/>
      <c r="KOY155" s="89"/>
      <c r="KOZ155" s="89"/>
      <c r="KPA155" s="89"/>
      <c r="KPB155" s="89"/>
      <c r="KPC155" s="89"/>
      <c r="KPD155" s="89"/>
      <c r="KPE155" s="89"/>
      <c r="KPF155" s="89"/>
      <c r="KPG155" s="89"/>
      <c r="KPH155" s="89"/>
      <c r="KPI155" s="89"/>
      <c r="KPJ155" s="89"/>
      <c r="KPK155" s="89"/>
      <c r="KPL155" s="89"/>
      <c r="KPM155" s="89"/>
      <c r="KPN155" s="89"/>
      <c r="KPO155" s="89"/>
      <c r="KPP155" s="89"/>
      <c r="KPQ155" s="89"/>
      <c r="KPR155" s="89"/>
      <c r="KPS155" s="89"/>
      <c r="KPT155" s="89"/>
      <c r="KPU155" s="89"/>
      <c r="KPV155" s="89"/>
      <c r="KPW155" s="89"/>
      <c r="KPX155" s="89"/>
      <c r="KPY155" s="89"/>
      <c r="KPZ155" s="89"/>
      <c r="KQA155" s="89"/>
      <c r="KQB155" s="89"/>
      <c r="KQC155" s="89"/>
      <c r="KQD155" s="89"/>
      <c r="KQE155" s="89"/>
      <c r="KQF155" s="89"/>
      <c r="KQG155" s="89"/>
      <c r="KQH155" s="89"/>
      <c r="KQI155" s="89"/>
      <c r="KQJ155" s="89"/>
      <c r="KQK155" s="89"/>
      <c r="KQL155" s="89"/>
      <c r="KQM155" s="89"/>
      <c r="KQN155" s="89"/>
      <c r="KQO155" s="89"/>
      <c r="KQP155" s="89"/>
      <c r="KQQ155" s="89"/>
      <c r="KQR155" s="89"/>
      <c r="KQS155" s="89"/>
      <c r="KQT155" s="89"/>
      <c r="KQU155" s="89"/>
      <c r="KQV155" s="89"/>
      <c r="KQW155" s="89"/>
      <c r="KQX155" s="89"/>
      <c r="KQY155" s="89"/>
      <c r="KQZ155" s="89"/>
      <c r="KRA155" s="89"/>
      <c r="KRB155" s="89"/>
      <c r="KRC155" s="89"/>
      <c r="KRD155" s="89"/>
      <c r="KRE155" s="89"/>
      <c r="KRF155" s="89"/>
      <c r="KRG155" s="89"/>
      <c r="KRH155" s="89"/>
      <c r="KRI155" s="89"/>
      <c r="KRJ155" s="89"/>
      <c r="KRK155" s="89"/>
      <c r="KRL155" s="89"/>
      <c r="KRM155" s="89"/>
      <c r="KRN155" s="89"/>
      <c r="KRO155" s="89"/>
      <c r="KRP155" s="89"/>
      <c r="KRQ155" s="89"/>
      <c r="KRR155" s="89"/>
      <c r="KRS155" s="89"/>
      <c r="KRT155" s="89"/>
      <c r="KRU155" s="89"/>
      <c r="KRV155" s="89"/>
      <c r="KRW155" s="89"/>
      <c r="KRX155" s="89"/>
      <c r="KRY155" s="89"/>
      <c r="KRZ155" s="89"/>
      <c r="KSA155" s="89"/>
      <c r="KSB155" s="89"/>
      <c r="KSC155" s="89"/>
      <c r="KSD155" s="89"/>
      <c r="KSE155" s="89"/>
      <c r="KSF155" s="89"/>
      <c r="KSG155" s="89"/>
      <c r="KSH155" s="89"/>
      <c r="KSI155" s="89"/>
      <c r="KSJ155" s="89"/>
      <c r="KSK155" s="89"/>
      <c r="KSL155" s="89"/>
      <c r="KSM155" s="89"/>
      <c r="KSN155" s="89"/>
      <c r="KSO155" s="89"/>
      <c r="KSP155" s="89"/>
      <c r="KSQ155" s="89"/>
      <c r="KSR155" s="89"/>
      <c r="KSS155" s="89"/>
      <c r="KST155" s="89"/>
      <c r="KSU155" s="89"/>
      <c r="KSV155" s="89"/>
      <c r="KSW155" s="89"/>
      <c r="KSX155" s="89"/>
      <c r="KSY155" s="89"/>
      <c r="KSZ155" s="89"/>
      <c r="KTA155" s="89"/>
      <c r="KTB155" s="89"/>
      <c r="KTC155" s="89"/>
      <c r="KTD155" s="89"/>
      <c r="KTE155" s="89"/>
      <c r="KTF155" s="89"/>
      <c r="KTG155" s="89"/>
      <c r="KTH155" s="89"/>
      <c r="KTI155" s="89"/>
      <c r="KTJ155" s="89"/>
      <c r="KTK155" s="89"/>
      <c r="KTL155" s="89"/>
      <c r="KTM155" s="89"/>
      <c r="KTN155" s="89"/>
      <c r="KTO155" s="89"/>
      <c r="KTP155" s="89"/>
      <c r="KTQ155" s="89"/>
      <c r="KTR155" s="89"/>
      <c r="KTS155" s="89"/>
      <c r="KTT155" s="89"/>
      <c r="KTU155" s="89"/>
      <c r="KTV155" s="89"/>
      <c r="KTW155" s="89"/>
      <c r="KTX155" s="89"/>
      <c r="KTY155" s="89"/>
      <c r="KTZ155" s="89"/>
      <c r="KUA155" s="89"/>
      <c r="KUB155" s="89"/>
      <c r="KUC155" s="89"/>
      <c r="KUD155" s="89"/>
      <c r="KUE155" s="89"/>
      <c r="KUF155" s="89"/>
      <c r="KUG155" s="89"/>
      <c r="KUH155" s="89"/>
      <c r="KUI155" s="89"/>
      <c r="KUJ155" s="89"/>
      <c r="KUK155" s="89"/>
      <c r="KUL155" s="89"/>
      <c r="KUM155" s="89"/>
      <c r="KUN155" s="89"/>
      <c r="KUO155" s="89"/>
      <c r="KUP155" s="89"/>
      <c r="KUQ155" s="89"/>
      <c r="KUR155" s="89"/>
      <c r="KUS155" s="89"/>
      <c r="KUT155" s="89"/>
      <c r="KUU155" s="89"/>
      <c r="KUV155" s="89"/>
      <c r="KUW155" s="89"/>
      <c r="KUX155" s="89"/>
      <c r="KUY155" s="89"/>
      <c r="KUZ155" s="89"/>
      <c r="KVA155" s="89"/>
      <c r="KVB155" s="89"/>
      <c r="KVC155" s="89"/>
      <c r="KVD155" s="89"/>
      <c r="KVE155" s="89"/>
      <c r="KVF155" s="89"/>
      <c r="KVG155" s="89"/>
      <c r="KVH155" s="89"/>
      <c r="KVI155" s="89"/>
      <c r="KVJ155" s="89"/>
      <c r="KVK155" s="89"/>
      <c r="KVL155" s="89"/>
      <c r="KVM155" s="89"/>
      <c r="KVN155" s="89"/>
      <c r="KVO155" s="89"/>
      <c r="KVP155" s="89"/>
      <c r="KVQ155" s="89"/>
      <c r="KVR155" s="89"/>
      <c r="KVS155" s="89"/>
      <c r="KVT155" s="89"/>
      <c r="KVU155" s="89"/>
      <c r="KVV155" s="89"/>
      <c r="KVW155" s="89"/>
      <c r="KVX155" s="89"/>
      <c r="KVY155" s="89"/>
      <c r="KVZ155" s="89"/>
      <c r="KWA155" s="89"/>
      <c r="KWB155" s="89"/>
      <c r="KWC155" s="89"/>
      <c r="KWD155" s="89"/>
      <c r="KWE155" s="89"/>
      <c r="KWF155" s="89"/>
      <c r="KWG155" s="89"/>
      <c r="KWH155" s="89"/>
      <c r="KWI155" s="89"/>
      <c r="KWJ155" s="89"/>
      <c r="KWK155" s="89"/>
      <c r="KWL155" s="89"/>
      <c r="KWM155" s="89"/>
      <c r="KWN155" s="89"/>
      <c r="KWO155" s="89"/>
      <c r="KWP155" s="89"/>
      <c r="KWQ155" s="89"/>
      <c r="KWR155" s="89"/>
      <c r="KWS155" s="89"/>
      <c r="KWT155" s="89"/>
      <c r="KWU155" s="89"/>
      <c r="KWV155" s="89"/>
      <c r="KWW155" s="89"/>
      <c r="KWX155" s="89"/>
      <c r="KWY155" s="89"/>
      <c r="KWZ155" s="89"/>
      <c r="KXA155" s="89"/>
      <c r="KXB155" s="89"/>
      <c r="KXC155" s="89"/>
      <c r="KXD155" s="89"/>
      <c r="KXE155" s="89"/>
      <c r="KXF155" s="89"/>
      <c r="KXG155" s="89"/>
      <c r="KXH155" s="89"/>
      <c r="KXI155" s="89"/>
      <c r="KXJ155" s="89"/>
      <c r="KXK155" s="89"/>
      <c r="KXL155" s="89"/>
      <c r="KXM155" s="89"/>
      <c r="KXN155" s="89"/>
      <c r="KXO155" s="89"/>
      <c r="KXP155" s="89"/>
      <c r="KXQ155" s="89"/>
      <c r="KXR155" s="89"/>
      <c r="KXS155" s="89"/>
      <c r="KXT155" s="89"/>
      <c r="KXU155" s="89"/>
      <c r="KXV155" s="89"/>
      <c r="KXW155" s="89"/>
      <c r="KXX155" s="89"/>
      <c r="KXY155" s="89"/>
      <c r="KXZ155" s="89"/>
      <c r="KYA155" s="89"/>
      <c r="KYB155" s="89"/>
      <c r="KYC155" s="89"/>
      <c r="KYD155" s="89"/>
      <c r="KYE155" s="89"/>
      <c r="KYF155" s="89"/>
      <c r="KYG155" s="89"/>
      <c r="KYH155" s="89"/>
      <c r="KYI155" s="89"/>
      <c r="KYJ155" s="89"/>
      <c r="KYK155" s="89"/>
      <c r="KYL155" s="89"/>
      <c r="KYM155" s="89"/>
      <c r="KYN155" s="89"/>
      <c r="KYO155" s="89"/>
      <c r="KYP155" s="89"/>
      <c r="KYQ155" s="89"/>
      <c r="KYR155" s="89"/>
      <c r="KYS155" s="89"/>
      <c r="KYT155" s="89"/>
      <c r="KYU155" s="89"/>
      <c r="KYV155" s="89"/>
      <c r="KYW155" s="89"/>
      <c r="KYX155" s="89"/>
      <c r="KYY155" s="89"/>
      <c r="KYZ155" s="89"/>
      <c r="KZA155" s="89"/>
      <c r="KZB155" s="89"/>
      <c r="KZC155" s="89"/>
      <c r="KZD155" s="89"/>
      <c r="KZE155" s="89"/>
      <c r="KZF155" s="89"/>
      <c r="KZG155" s="89"/>
      <c r="KZH155" s="89"/>
      <c r="KZI155" s="89"/>
      <c r="KZJ155" s="89"/>
      <c r="KZK155" s="89"/>
      <c r="KZL155" s="89"/>
      <c r="KZM155" s="89"/>
      <c r="KZN155" s="89"/>
      <c r="KZO155" s="89"/>
      <c r="KZP155" s="89"/>
      <c r="KZQ155" s="89"/>
      <c r="KZR155" s="89"/>
      <c r="KZS155" s="89"/>
      <c r="KZT155" s="89"/>
      <c r="KZU155" s="89"/>
      <c r="KZV155" s="89"/>
      <c r="KZW155" s="89"/>
      <c r="KZX155" s="89"/>
      <c r="KZY155" s="89"/>
      <c r="KZZ155" s="89"/>
      <c r="LAA155" s="89"/>
      <c r="LAB155" s="89"/>
      <c r="LAC155" s="89"/>
      <c r="LAD155" s="89"/>
      <c r="LAE155" s="89"/>
      <c r="LAF155" s="89"/>
      <c r="LAG155" s="89"/>
      <c r="LAH155" s="89"/>
      <c r="LAI155" s="89"/>
      <c r="LAJ155" s="89"/>
      <c r="LAK155" s="89"/>
      <c r="LAL155" s="89"/>
      <c r="LAM155" s="89"/>
      <c r="LAN155" s="89"/>
      <c r="LAO155" s="89"/>
      <c r="LAP155" s="89"/>
      <c r="LAQ155" s="89"/>
      <c r="LAR155" s="89"/>
      <c r="LAS155" s="89"/>
      <c r="LAT155" s="89"/>
      <c r="LAU155" s="89"/>
      <c r="LAV155" s="89"/>
      <c r="LAW155" s="89"/>
      <c r="LAX155" s="89"/>
      <c r="LAY155" s="89"/>
      <c r="LAZ155" s="89"/>
      <c r="LBA155" s="89"/>
      <c r="LBB155" s="89"/>
      <c r="LBC155" s="89"/>
      <c r="LBD155" s="89"/>
      <c r="LBE155" s="89"/>
      <c r="LBF155" s="89"/>
      <c r="LBG155" s="89"/>
      <c r="LBH155" s="89"/>
      <c r="LBI155" s="89"/>
      <c r="LBJ155" s="89"/>
      <c r="LBK155" s="89"/>
      <c r="LBL155" s="89"/>
      <c r="LBM155" s="89"/>
      <c r="LBN155" s="89"/>
      <c r="LBO155" s="89"/>
      <c r="LBP155" s="89"/>
      <c r="LBQ155" s="89"/>
      <c r="LBR155" s="89"/>
      <c r="LBS155" s="89"/>
      <c r="LBT155" s="89"/>
      <c r="LBU155" s="89"/>
      <c r="LBV155" s="89"/>
      <c r="LBW155" s="89"/>
      <c r="LBX155" s="89"/>
      <c r="LBY155" s="89"/>
      <c r="LBZ155" s="89"/>
      <c r="LCA155" s="89"/>
      <c r="LCB155" s="89"/>
      <c r="LCC155" s="89"/>
      <c r="LCD155" s="89"/>
      <c r="LCE155" s="89"/>
      <c r="LCF155" s="89"/>
      <c r="LCG155" s="89"/>
      <c r="LCH155" s="89"/>
      <c r="LCI155" s="89"/>
      <c r="LCJ155" s="89"/>
      <c r="LCK155" s="89"/>
      <c r="LCL155" s="89"/>
      <c r="LCM155" s="89"/>
      <c r="LCN155" s="89"/>
      <c r="LCO155" s="89"/>
      <c r="LCP155" s="89"/>
      <c r="LCQ155" s="89"/>
      <c r="LCR155" s="89"/>
      <c r="LCS155" s="89"/>
      <c r="LCT155" s="89"/>
      <c r="LCU155" s="89"/>
      <c r="LCV155" s="89"/>
      <c r="LCW155" s="89"/>
      <c r="LCX155" s="89"/>
      <c r="LCY155" s="89"/>
      <c r="LCZ155" s="89"/>
      <c r="LDA155" s="89"/>
      <c r="LDB155" s="89"/>
      <c r="LDC155" s="89"/>
      <c r="LDD155" s="89"/>
      <c r="LDE155" s="89"/>
      <c r="LDF155" s="89"/>
      <c r="LDG155" s="89"/>
      <c r="LDH155" s="89"/>
      <c r="LDI155" s="89"/>
      <c r="LDJ155" s="89"/>
      <c r="LDK155" s="89"/>
      <c r="LDL155" s="89"/>
      <c r="LDM155" s="89"/>
      <c r="LDN155" s="89"/>
      <c r="LDO155" s="89"/>
      <c r="LDP155" s="89"/>
      <c r="LDQ155" s="89"/>
      <c r="LDR155" s="89"/>
      <c r="LDS155" s="89"/>
      <c r="LDT155" s="89"/>
      <c r="LDU155" s="89"/>
      <c r="LDV155" s="89"/>
      <c r="LDW155" s="89"/>
      <c r="LDX155" s="89"/>
      <c r="LDY155" s="89"/>
      <c r="LDZ155" s="89"/>
      <c r="LEA155" s="89"/>
      <c r="LEB155" s="89"/>
      <c r="LEC155" s="89"/>
      <c r="LED155" s="89"/>
      <c r="LEE155" s="89"/>
      <c r="LEF155" s="89"/>
      <c r="LEG155" s="89"/>
      <c r="LEH155" s="89"/>
      <c r="LEI155" s="89"/>
      <c r="LEJ155" s="89"/>
      <c r="LEK155" s="89"/>
      <c r="LEL155" s="89"/>
      <c r="LEM155" s="89"/>
      <c r="LEN155" s="89"/>
      <c r="LEO155" s="89"/>
      <c r="LEP155" s="89"/>
      <c r="LEQ155" s="89"/>
      <c r="LER155" s="89"/>
      <c r="LES155" s="89"/>
      <c r="LET155" s="89"/>
      <c r="LEU155" s="89"/>
      <c r="LEV155" s="89"/>
      <c r="LEW155" s="89"/>
      <c r="LEX155" s="89"/>
      <c r="LEY155" s="89"/>
      <c r="LEZ155" s="89"/>
      <c r="LFA155" s="89"/>
      <c r="LFB155" s="89"/>
      <c r="LFC155" s="89"/>
      <c r="LFD155" s="89"/>
      <c r="LFE155" s="89"/>
      <c r="LFF155" s="89"/>
      <c r="LFG155" s="89"/>
      <c r="LFH155" s="89"/>
      <c r="LFI155" s="89"/>
      <c r="LFJ155" s="89"/>
      <c r="LFK155" s="89"/>
      <c r="LFL155" s="89"/>
      <c r="LFM155" s="89"/>
      <c r="LFN155" s="89"/>
      <c r="LFO155" s="89"/>
      <c r="LFP155" s="89"/>
      <c r="LFQ155" s="89"/>
      <c r="LFR155" s="89"/>
      <c r="LFS155" s="89"/>
      <c r="LFT155" s="89"/>
      <c r="LFU155" s="89"/>
      <c r="LFV155" s="89"/>
      <c r="LFW155" s="89"/>
      <c r="LFX155" s="89"/>
      <c r="LFY155" s="89"/>
      <c r="LFZ155" s="89"/>
      <c r="LGA155" s="89"/>
      <c r="LGB155" s="89"/>
      <c r="LGC155" s="89"/>
      <c r="LGD155" s="89"/>
      <c r="LGE155" s="89"/>
      <c r="LGF155" s="89"/>
      <c r="LGG155" s="89"/>
      <c r="LGH155" s="89"/>
      <c r="LGI155" s="89"/>
      <c r="LGJ155" s="89"/>
      <c r="LGK155" s="89"/>
      <c r="LGL155" s="89"/>
      <c r="LGM155" s="89"/>
      <c r="LGN155" s="89"/>
      <c r="LGO155" s="89"/>
      <c r="LGP155" s="89"/>
      <c r="LGQ155" s="89"/>
      <c r="LGR155" s="89"/>
      <c r="LGS155" s="89"/>
      <c r="LGT155" s="89"/>
      <c r="LGU155" s="89"/>
      <c r="LGV155" s="89"/>
      <c r="LGW155" s="89"/>
      <c r="LGX155" s="89"/>
      <c r="LGY155" s="89"/>
      <c r="LGZ155" s="89"/>
      <c r="LHA155" s="89"/>
      <c r="LHB155" s="89"/>
      <c r="LHC155" s="89"/>
      <c r="LHD155" s="89"/>
      <c r="LHE155" s="89"/>
      <c r="LHF155" s="89"/>
      <c r="LHG155" s="89"/>
      <c r="LHH155" s="89"/>
      <c r="LHI155" s="89"/>
      <c r="LHJ155" s="89"/>
      <c r="LHK155" s="89"/>
      <c r="LHL155" s="89"/>
      <c r="LHM155" s="89"/>
      <c r="LHN155" s="89"/>
      <c r="LHO155" s="89"/>
      <c r="LHP155" s="89"/>
      <c r="LHQ155" s="89"/>
      <c r="LHR155" s="89"/>
      <c r="LHS155" s="89"/>
      <c r="LHT155" s="89"/>
      <c r="LHU155" s="89"/>
      <c r="LHV155" s="89"/>
      <c r="LHW155" s="89"/>
      <c r="LHX155" s="89"/>
      <c r="LHY155" s="89"/>
      <c r="LHZ155" s="89"/>
      <c r="LIA155" s="89"/>
      <c r="LIB155" s="89"/>
      <c r="LIC155" s="89"/>
      <c r="LID155" s="89"/>
      <c r="LIE155" s="89"/>
      <c r="LIF155" s="89"/>
      <c r="LIG155" s="89"/>
      <c r="LIH155" s="89"/>
      <c r="LII155" s="89"/>
      <c r="LIJ155" s="89"/>
      <c r="LIK155" s="89"/>
      <c r="LIL155" s="89"/>
      <c r="LIM155" s="89"/>
      <c r="LIN155" s="89"/>
      <c r="LIO155" s="89"/>
      <c r="LIP155" s="89"/>
      <c r="LIQ155" s="89"/>
      <c r="LIR155" s="89"/>
      <c r="LIS155" s="89"/>
      <c r="LIT155" s="89"/>
      <c r="LIU155" s="89"/>
      <c r="LIV155" s="89"/>
      <c r="LIW155" s="89"/>
      <c r="LIX155" s="89"/>
      <c r="LIY155" s="89"/>
      <c r="LIZ155" s="89"/>
      <c r="LJA155" s="89"/>
      <c r="LJB155" s="89"/>
      <c r="LJC155" s="89"/>
      <c r="LJD155" s="89"/>
      <c r="LJE155" s="89"/>
      <c r="LJF155" s="89"/>
      <c r="LJG155" s="89"/>
      <c r="LJH155" s="89"/>
      <c r="LJI155" s="89"/>
      <c r="LJJ155" s="89"/>
      <c r="LJK155" s="89"/>
      <c r="LJL155" s="89"/>
      <c r="LJM155" s="89"/>
      <c r="LJN155" s="89"/>
      <c r="LJO155" s="89"/>
      <c r="LJP155" s="89"/>
      <c r="LJQ155" s="89"/>
      <c r="LJR155" s="89"/>
      <c r="LJS155" s="89"/>
      <c r="LJT155" s="89"/>
      <c r="LJU155" s="89"/>
      <c r="LJV155" s="89"/>
      <c r="LJW155" s="89"/>
      <c r="LJX155" s="89"/>
      <c r="LJY155" s="89"/>
      <c r="LJZ155" s="89"/>
      <c r="LKA155" s="89"/>
      <c r="LKB155" s="89"/>
      <c r="LKC155" s="89"/>
      <c r="LKD155" s="89"/>
      <c r="LKE155" s="89"/>
      <c r="LKF155" s="89"/>
      <c r="LKG155" s="89"/>
      <c r="LKH155" s="89"/>
      <c r="LKI155" s="89"/>
      <c r="LKJ155" s="89"/>
      <c r="LKK155" s="89"/>
      <c r="LKL155" s="89"/>
      <c r="LKM155" s="89"/>
      <c r="LKN155" s="89"/>
      <c r="LKO155" s="89"/>
      <c r="LKP155" s="89"/>
      <c r="LKQ155" s="89"/>
      <c r="LKR155" s="89"/>
      <c r="LKS155" s="89"/>
      <c r="LKT155" s="89"/>
      <c r="LKU155" s="89"/>
      <c r="LKV155" s="89"/>
      <c r="LKW155" s="89"/>
      <c r="LKX155" s="89"/>
      <c r="LKY155" s="89"/>
      <c r="LKZ155" s="89"/>
      <c r="LLA155" s="89"/>
      <c r="LLB155" s="89"/>
      <c r="LLC155" s="89"/>
      <c r="LLD155" s="89"/>
      <c r="LLE155" s="89"/>
      <c r="LLF155" s="89"/>
      <c r="LLG155" s="89"/>
      <c r="LLH155" s="89"/>
      <c r="LLI155" s="89"/>
      <c r="LLJ155" s="89"/>
      <c r="LLK155" s="89"/>
      <c r="LLL155" s="89"/>
      <c r="LLM155" s="89"/>
      <c r="LLN155" s="89"/>
      <c r="LLO155" s="89"/>
      <c r="LLP155" s="89"/>
      <c r="LLQ155" s="89"/>
      <c r="LLR155" s="89"/>
      <c r="LLS155" s="89"/>
      <c r="LLT155" s="89"/>
      <c r="LLU155" s="89"/>
      <c r="LLV155" s="89"/>
      <c r="LLW155" s="89"/>
      <c r="LLX155" s="89"/>
      <c r="LLY155" s="89"/>
      <c r="LLZ155" s="89"/>
      <c r="LMA155" s="89"/>
      <c r="LMB155" s="89"/>
      <c r="LMC155" s="89"/>
      <c r="LMD155" s="89"/>
      <c r="LME155" s="89"/>
      <c r="LMF155" s="89"/>
      <c r="LMG155" s="89"/>
      <c r="LMH155" s="89"/>
      <c r="LMI155" s="89"/>
      <c r="LMJ155" s="89"/>
      <c r="LMK155" s="89"/>
      <c r="LML155" s="89"/>
      <c r="LMM155" s="89"/>
      <c r="LMN155" s="89"/>
      <c r="LMO155" s="89"/>
      <c r="LMP155" s="89"/>
      <c r="LMQ155" s="89"/>
      <c r="LMR155" s="89"/>
      <c r="LMS155" s="89"/>
      <c r="LMT155" s="89"/>
      <c r="LMU155" s="89"/>
      <c r="LMV155" s="89"/>
      <c r="LMW155" s="89"/>
      <c r="LMX155" s="89"/>
      <c r="LMY155" s="89"/>
      <c r="LMZ155" s="89"/>
      <c r="LNA155" s="89"/>
      <c r="LNB155" s="89"/>
      <c r="LNC155" s="89"/>
      <c r="LND155" s="89"/>
      <c r="LNE155" s="89"/>
      <c r="LNF155" s="89"/>
      <c r="LNG155" s="89"/>
      <c r="LNH155" s="89"/>
      <c r="LNI155" s="89"/>
      <c r="LNJ155" s="89"/>
      <c r="LNK155" s="89"/>
      <c r="LNL155" s="89"/>
      <c r="LNM155" s="89"/>
      <c r="LNN155" s="89"/>
      <c r="LNO155" s="89"/>
      <c r="LNP155" s="89"/>
      <c r="LNQ155" s="89"/>
      <c r="LNR155" s="89"/>
      <c r="LNS155" s="89"/>
      <c r="LNT155" s="89"/>
      <c r="LNU155" s="89"/>
      <c r="LNV155" s="89"/>
      <c r="LNW155" s="89"/>
      <c r="LNX155" s="89"/>
      <c r="LNY155" s="89"/>
      <c r="LNZ155" s="89"/>
      <c r="LOA155" s="89"/>
      <c r="LOB155" s="89"/>
      <c r="LOC155" s="89"/>
      <c r="LOD155" s="89"/>
      <c r="LOE155" s="89"/>
      <c r="LOF155" s="89"/>
      <c r="LOG155" s="89"/>
      <c r="LOH155" s="89"/>
      <c r="LOI155" s="89"/>
      <c r="LOJ155" s="89"/>
      <c r="LOK155" s="89"/>
      <c r="LOL155" s="89"/>
      <c r="LOM155" s="89"/>
      <c r="LON155" s="89"/>
      <c r="LOO155" s="89"/>
      <c r="LOP155" s="89"/>
      <c r="LOQ155" s="89"/>
      <c r="LOR155" s="89"/>
      <c r="LOS155" s="89"/>
      <c r="LOT155" s="89"/>
      <c r="LOU155" s="89"/>
      <c r="LOV155" s="89"/>
      <c r="LOW155" s="89"/>
      <c r="LOX155" s="89"/>
      <c r="LOY155" s="89"/>
      <c r="LOZ155" s="89"/>
      <c r="LPA155" s="89"/>
      <c r="LPB155" s="89"/>
      <c r="LPC155" s="89"/>
      <c r="LPD155" s="89"/>
      <c r="LPE155" s="89"/>
      <c r="LPF155" s="89"/>
      <c r="LPG155" s="89"/>
      <c r="LPH155" s="89"/>
      <c r="LPI155" s="89"/>
      <c r="LPJ155" s="89"/>
      <c r="LPK155" s="89"/>
      <c r="LPL155" s="89"/>
      <c r="LPM155" s="89"/>
      <c r="LPN155" s="89"/>
      <c r="LPO155" s="89"/>
      <c r="LPP155" s="89"/>
      <c r="LPQ155" s="89"/>
      <c r="LPR155" s="89"/>
      <c r="LPS155" s="89"/>
      <c r="LPT155" s="89"/>
      <c r="LPU155" s="89"/>
      <c r="LPV155" s="89"/>
      <c r="LPW155" s="89"/>
      <c r="LPX155" s="89"/>
      <c r="LPY155" s="89"/>
      <c r="LPZ155" s="89"/>
      <c r="LQA155" s="89"/>
      <c r="LQB155" s="89"/>
      <c r="LQC155" s="89"/>
      <c r="LQD155" s="89"/>
      <c r="LQE155" s="89"/>
      <c r="LQF155" s="89"/>
      <c r="LQG155" s="89"/>
      <c r="LQH155" s="89"/>
      <c r="LQI155" s="89"/>
      <c r="LQJ155" s="89"/>
      <c r="LQK155" s="89"/>
      <c r="LQL155" s="89"/>
      <c r="LQM155" s="89"/>
      <c r="LQN155" s="89"/>
      <c r="LQO155" s="89"/>
      <c r="LQP155" s="89"/>
      <c r="LQQ155" s="89"/>
      <c r="LQR155" s="89"/>
      <c r="LQS155" s="89"/>
      <c r="LQT155" s="89"/>
      <c r="LQU155" s="89"/>
      <c r="LQV155" s="89"/>
      <c r="LQW155" s="89"/>
      <c r="LQX155" s="89"/>
      <c r="LQY155" s="89"/>
      <c r="LQZ155" s="89"/>
      <c r="LRA155" s="89"/>
      <c r="LRB155" s="89"/>
      <c r="LRC155" s="89"/>
      <c r="LRD155" s="89"/>
      <c r="LRE155" s="89"/>
      <c r="LRF155" s="89"/>
      <c r="LRG155" s="89"/>
      <c r="LRH155" s="89"/>
      <c r="LRI155" s="89"/>
      <c r="LRJ155" s="89"/>
      <c r="LRK155" s="89"/>
      <c r="LRL155" s="89"/>
      <c r="LRM155" s="89"/>
      <c r="LRN155" s="89"/>
      <c r="LRO155" s="89"/>
      <c r="LRP155" s="89"/>
      <c r="LRQ155" s="89"/>
      <c r="LRR155" s="89"/>
      <c r="LRS155" s="89"/>
      <c r="LRT155" s="89"/>
      <c r="LRU155" s="89"/>
      <c r="LRV155" s="89"/>
      <c r="LRW155" s="89"/>
      <c r="LRX155" s="89"/>
      <c r="LRY155" s="89"/>
      <c r="LRZ155" s="89"/>
      <c r="LSA155" s="89"/>
      <c r="LSB155" s="89"/>
      <c r="LSC155" s="89"/>
      <c r="LSD155" s="89"/>
      <c r="LSE155" s="89"/>
      <c r="LSF155" s="89"/>
      <c r="LSG155" s="89"/>
      <c r="LSH155" s="89"/>
      <c r="LSI155" s="89"/>
      <c r="LSJ155" s="89"/>
      <c r="LSK155" s="89"/>
      <c r="LSL155" s="89"/>
      <c r="LSM155" s="89"/>
      <c r="LSN155" s="89"/>
      <c r="LSO155" s="89"/>
      <c r="LSP155" s="89"/>
      <c r="LSQ155" s="89"/>
      <c r="LSR155" s="89"/>
      <c r="LSS155" s="89"/>
      <c r="LST155" s="89"/>
      <c r="LSU155" s="89"/>
      <c r="LSV155" s="89"/>
      <c r="LSW155" s="89"/>
      <c r="LSX155" s="89"/>
      <c r="LSY155" s="89"/>
      <c r="LSZ155" s="89"/>
      <c r="LTA155" s="89"/>
      <c r="LTB155" s="89"/>
      <c r="LTC155" s="89"/>
      <c r="LTD155" s="89"/>
      <c r="LTE155" s="89"/>
      <c r="LTF155" s="89"/>
      <c r="LTG155" s="89"/>
      <c r="LTH155" s="89"/>
      <c r="LTI155" s="89"/>
      <c r="LTJ155" s="89"/>
      <c r="LTK155" s="89"/>
      <c r="LTL155" s="89"/>
      <c r="LTM155" s="89"/>
      <c r="LTN155" s="89"/>
      <c r="LTO155" s="89"/>
      <c r="LTP155" s="89"/>
      <c r="LTQ155" s="89"/>
      <c r="LTR155" s="89"/>
      <c r="LTS155" s="89"/>
      <c r="LTT155" s="89"/>
      <c r="LTU155" s="89"/>
      <c r="LTV155" s="89"/>
      <c r="LTW155" s="89"/>
      <c r="LTX155" s="89"/>
      <c r="LTY155" s="89"/>
      <c r="LTZ155" s="89"/>
      <c r="LUA155" s="89"/>
      <c r="LUB155" s="89"/>
      <c r="LUC155" s="89"/>
      <c r="LUD155" s="89"/>
      <c r="LUE155" s="89"/>
      <c r="LUF155" s="89"/>
      <c r="LUG155" s="89"/>
      <c r="LUH155" s="89"/>
      <c r="LUI155" s="89"/>
      <c r="LUJ155" s="89"/>
      <c r="LUK155" s="89"/>
      <c r="LUL155" s="89"/>
      <c r="LUM155" s="89"/>
      <c r="LUN155" s="89"/>
      <c r="LUO155" s="89"/>
      <c r="LUP155" s="89"/>
      <c r="LUQ155" s="89"/>
      <c r="LUR155" s="89"/>
      <c r="LUS155" s="89"/>
      <c r="LUT155" s="89"/>
      <c r="LUU155" s="89"/>
      <c r="LUV155" s="89"/>
      <c r="LUW155" s="89"/>
      <c r="LUX155" s="89"/>
      <c r="LUY155" s="89"/>
      <c r="LUZ155" s="89"/>
      <c r="LVA155" s="89"/>
      <c r="LVB155" s="89"/>
      <c r="LVC155" s="89"/>
      <c r="LVD155" s="89"/>
      <c r="LVE155" s="89"/>
      <c r="LVF155" s="89"/>
      <c r="LVG155" s="89"/>
      <c r="LVH155" s="89"/>
      <c r="LVI155" s="89"/>
      <c r="LVJ155" s="89"/>
      <c r="LVK155" s="89"/>
      <c r="LVL155" s="89"/>
      <c r="LVM155" s="89"/>
      <c r="LVN155" s="89"/>
      <c r="LVO155" s="89"/>
      <c r="LVP155" s="89"/>
      <c r="LVQ155" s="89"/>
      <c r="LVR155" s="89"/>
      <c r="LVS155" s="89"/>
      <c r="LVT155" s="89"/>
      <c r="LVU155" s="89"/>
      <c r="LVV155" s="89"/>
      <c r="LVW155" s="89"/>
      <c r="LVX155" s="89"/>
      <c r="LVY155" s="89"/>
      <c r="LVZ155" s="89"/>
      <c r="LWA155" s="89"/>
      <c r="LWB155" s="89"/>
      <c r="LWC155" s="89"/>
      <c r="LWD155" s="89"/>
      <c r="LWE155" s="89"/>
      <c r="LWF155" s="89"/>
      <c r="LWG155" s="89"/>
      <c r="LWH155" s="89"/>
      <c r="LWI155" s="89"/>
      <c r="LWJ155" s="89"/>
      <c r="LWK155" s="89"/>
      <c r="LWL155" s="89"/>
      <c r="LWM155" s="89"/>
      <c r="LWN155" s="89"/>
      <c r="LWO155" s="89"/>
      <c r="LWP155" s="89"/>
      <c r="LWQ155" s="89"/>
      <c r="LWR155" s="89"/>
      <c r="LWS155" s="89"/>
      <c r="LWT155" s="89"/>
      <c r="LWU155" s="89"/>
      <c r="LWV155" s="89"/>
      <c r="LWW155" s="89"/>
      <c r="LWX155" s="89"/>
      <c r="LWY155" s="89"/>
      <c r="LWZ155" s="89"/>
      <c r="LXA155" s="89"/>
      <c r="LXB155" s="89"/>
      <c r="LXC155" s="89"/>
      <c r="LXD155" s="89"/>
      <c r="LXE155" s="89"/>
      <c r="LXF155" s="89"/>
      <c r="LXG155" s="89"/>
      <c r="LXH155" s="89"/>
      <c r="LXI155" s="89"/>
      <c r="LXJ155" s="89"/>
      <c r="LXK155" s="89"/>
      <c r="LXL155" s="89"/>
      <c r="LXM155" s="89"/>
      <c r="LXN155" s="89"/>
      <c r="LXO155" s="89"/>
      <c r="LXP155" s="89"/>
      <c r="LXQ155" s="89"/>
      <c r="LXR155" s="89"/>
      <c r="LXS155" s="89"/>
      <c r="LXT155" s="89"/>
      <c r="LXU155" s="89"/>
      <c r="LXV155" s="89"/>
      <c r="LXW155" s="89"/>
      <c r="LXX155" s="89"/>
      <c r="LXY155" s="89"/>
      <c r="LXZ155" s="89"/>
      <c r="LYA155" s="89"/>
      <c r="LYB155" s="89"/>
      <c r="LYC155" s="89"/>
      <c r="LYD155" s="89"/>
      <c r="LYE155" s="89"/>
      <c r="LYF155" s="89"/>
      <c r="LYG155" s="89"/>
      <c r="LYH155" s="89"/>
      <c r="LYI155" s="89"/>
      <c r="LYJ155" s="89"/>
      <c r="LYK155" s="89"/>
      <c r="LYL155" s="89"/>
      <c r="LYM155" s="89"/>
      <c r="LYN155" s="89"/>
      <c r="LYO155" s="89"/>
      <c r="LYP155" s="89"/>
      <c r="LYQ155" s="89"/>
      <c r="LYR155" s="89"/>
      <c r="LYS155" s="89"/>
      <c r="LYT155" s="89"/>
      <c r="LYU155" s="89"/>
      <c r="LYV155" s="89"/>
      <c r="LYW155" s="89"/>
      <c r="LYX155" s="89"/>
      <c r="LYY155" s="89"/>
      <c r="LYZ155" s="89"/>
      <c r="LZA155" s="89"/>
      <c r="LZB155" s="89"/>
      <c r="LZC155" s="89"/>
      <c r="LZD155" s="89"/>
      <c r="LZE155" s="89"/>
      <c r="LZF155" s="89"/>
      <c r="LZG155" s="89"/>
      <c r="LZH155" s="89"/>
      <c r="LZI155" s="89"/>
      <c r="LZJ155" s="89"/>
      <c r="LZK155" s="89"/>
      <c r="LZL155" s="89"/>
      <c r="LZM155" s="89"/>
      <c r="LZN155" s="89"/>
      <c r="LZO155" s="89"/>
      <c r="LZP155" s="89"/>
      <c r="LZQ155" s="89"/>
      <c r="LZR155" s="89"/>
      <c r="LZS155" s="89"/>
      <c r="LZT155" s="89"/>
      <c r="LZU155" s="89"/>
      <c r="LZV155" s="89"/>
      <c r="LZW155" s="89"/>
      <c r="LZX155" s="89"/>
      <c r="LZY155" s="89"/>
      <c r="LZZ155" s="89"/>
      <c r="MAA155" s="89"/>
      <c r="MAB155" s="89"/>
      <c r="MAC155" s="89"/>
      <c r="MAD155" s="89"/>
      <c r="MAE155" s="89"/>
      <c r="MAF155" s="89"/>
      <c r="MAG155" s="89"/>
      <c r="MAH155" s="89"/>
      <c r="MAI155" s="89"/>
      <c r="MAJ155" s="89"/>
      <c r="MAK155" s="89"/>
      <c r="MAL155" s="89"/>
      <c r="MAM155" s="89"/>
      <c r="MAN155" s="89"/>
      <c r="MAO155" s="89"/>
      <c r="MAP155" s="89"/>
      <c r="MAQ155" s="89"/>
      <c r="MAR155" s="89"/>
      <c r="MAS155" s="89"/>
      <c r="MAT155" s="89"/>
      <c r="MAU155" s="89"/>
      <c r="MAV155" s="89"/>
      <c r="MAW155" s="89"/>
      <c r="MAX155" s="89"/>
      <c r="MAY155" s="89"/>
      <c r="MAZ155" s="89"/>
      <c r="MBA155" s="89"/>
      <c r="MBB155" s="89"/>
      <c r="MBC155" s="89"/>
      <c r="MBD155" s="89"/>
      <c r="MBE155" s="89"/>
      <c r="MBF155" s="89"/>
      <c r="MBG155" s="89"/>
      <c r="MBH155" s="89"/>
      <c r="MBI155" s="89"/>
      <c r="MBJ155" s="89"/>
      <c r="MBK155" s="89"/>
      <c r="MBL155" s="89"/>
      <c r="MBM155" s="89"/>
      <c r="MBN155" s="89"/>
      <c r="MBO155" s="89"/>
      <c r="MBP155" s="89"/>
      <c r="MBQ155" s="89"/>
      <c r="MBR155" s="89"/>
      <c r="MBS155" s="89"/>
      <c r="MBT155" s="89"/>
      <c r="MBU155" s="89"/>
      <c r="MBV155" s="89"/>
      <c r="MBW155" s="89"/>
      <c r="MBX155" s="89"/>
      <c r="MBY155" s="89"/>
      <c r="MBZ155" s="89"/>
      <c r="MCA155" s="89"/>
      <c r="MCB155" s="89"/>
      <c r="MCC155" s="89"/>
      <c r="MCD155" s="89"/>
      <c r="MCE155" s="89"/>
      <c r="MCF155" s="89"/>
      <c r="MCG155" s="89"/>
      <c r="MCH155" s="89"/>
      <c r="MCI155" s="89"/>
      <c r="MCJ155" s="89"/>
      <c r="MCK155" s="89"/>
      <c r="MCL155" s="89"/>
      <c r="MCM155" s="89"/>
      <c r="MCN155" s="89"/>
      <c r="MCO155" s="89"/>
      <c r="MCP155" s="89"/>
      <c r="MCQ155" s="89"/>
      <c r="MCR155" s="89"/>
      <c r="MCS155" s="89"/>
      <c r="MCT155" s="89"/>
      <c r="MCU155" s="89"/>
      <c r="MCV155" s="89"/>
      <c r="MCW155" s="89"/>
      <c r="MCX155" s="89"/>
      <c r="MCY155" s="89"/>
      <c r="MCZ155" s="89"/>
      <c r="MDA155" s="89"/>
      <c r="MDB155" s="89"/>
      <c r="MDC155" s="89"/>
      <c r="MDD155" s="89"/>
      <c r="MDE155" s="89"/>
      <c r="MDF155" s="89"/>
      <c r="MDG155" s="89"/>
      <c r="MDH155" s="89"/>
      <c r="MDI155" s="89"/>
      <c r="MDJ155" s="89"/>
      <c r="MDK155" s="89"/>
      <c r="MDL155" s="89"/>
      <c r="MDM155" s="89"/>
      <c r="MDN155" s="89"/>
      <c r="MDO155" s="89"/>
      <c r="MDP155" s="89"/>
      <c r="MDQ155" s="89"/>
      <c r="MDR155" s="89"/>
      <c r="MDS155" s="89"/>
      <c r="MDT155" s="89"/>
      <c r="MDU155" s="89"/>
      <c r="MDV155" s="89"/>
      <c r="MDW155" s="89"/>
      <c r="MDX155" s="89"/>
      <c r="MDY155" s="89"/>
      <c r="MDZ155" s="89"/>
      <c r="MEA155" s="89"/>
      <c r="MEB155" s="89"/>
      <c r="MEC155" s="89"/>
      <c r="MED155" s="89"/>
      <c r="MEE155" s="89"/>
      <c r="MEF155" s="89"/>
      <c r="MEG155" s="89"/>
      <c r="MEH155" s="89"/>
      <c r="MEI155" s="89"/>
      <c r="MEJ155" s="89"/>
      <c r="MEK155" s="89"/>
      <c r="MEL155" s="89"/>
      <c r="MEM155" s="89"/>
      <c r="MEN155" s="89"/>
      <c r="MEO155" s="89"/>
      <c r="MEP155" s="89"/>
      <c r="MEQ155" s="89"/>
      <c r="MER155" s="89"/>
      <c r="MES155" s="89"/>
      <c r="MET155" s="89"/>
      <c r="MEU155" s="89"/>
      <c r="MEV155" s="89"/>
      <c r="MEW155" s="89"/>
      <c r="MEX155" s="89"/>
      <c r="MEY155" s="89"/>
      <c r="MEZ155" s="89"/>
      <c r="MFA155" s="89"/>
      <c r="MFB155" s="89"/>
      <c r="MFC155" s="89"/>
      <c r="MFD155" s="89"/>
      <c r="MFE155" s="89"/>
      <c r="MFF155" s="89"/>
      <c r="MFG155" s="89"/>
      <c r="MFH155" s="89"/>
      <c r="MFI155" s="89"/>
      <c r="MFJ155" s="89"/>
      <c r="MFK155" s="89"/>
      <c r="MFL155" s="89"/>
      <c r="MFM155" s="89"/>
      <c r="MFN155" s="89"/>
      <c r="MFO155" s="89"/>
      <c r="MFP155" s="89"/>
      <c r="MFQ155" s="89"/>
      <c r="MFR155" s="89"/>
      <c r="MFS155" s="89"/>
      <c r="MFT155" s="89"/>
      <c r="MFU155" s="89"/>
      <c r="MFV155" s="89"/>
      <c r="MFW155" s="89"/>
      <c r="MFX155" s="89"/>
      <c r="MFY155" s="89"/>
      <c r="MFZ155" s="89"/>
      <c r="MGA155" s="89"/>
      <c r="MGB155" s="89"/>
      <c r="MGC155" s="89"/>
      <c r="MGD155" s="89"/>
      <c r="MGE155" s="89"/>
      <c r="MGF155" s="89"/>
      <c r="MGG155" s="89"/>
      <c r="MGH155" s="89"/>
      <c r="MGI155" s="89"/>
      <c r="MGJ155" s="89"/>
      <c r="MGK155" s="89"/>
      <c r="MGL155" s="89"/>
      <c r="MGM155" s="89"/>
      <c r="MGN155" s="89"/>
      <c r="MGO155" s="89"/>
      <c r="MGP155" s="89"/>
      <c r="MGQ155" s="89"/>
      <c r="MGR155" s="89"/>
      <c r="MGS155" s="89"/>
      <c r="MGT155" s="89"/>
      <c r="MGU155" s="89"/>
      <c r="MGV155" s="89"/>
      <c r="MGW155" s="89"/>
      <c r="MGX155" s="89"/>
      <c r="MGY155" s="89"/>
      <c r="MGZ155" s="89"/>
      <c r="MHA155" s="89"/>
      <c r="MHB155" s="89"/>
      <c r="MHC155" s="89"/>
      <c r="MHD155" s="89"/>
      <c r="MHE155" s="89"/>
      <c r="MHF155" s="89"/>
      <c r="MHG155" s="89"/>
      <c r="MHH155" s="89"/>
      <c r="MHI155" s="89"/>
      <c r="MHJ155" s="89"/>
      <c r="MHK155" s="89"/>
      <c r="MHL155" s="89"/>
      <c r="MHM155" s="89"/>
      <c r="MHN155" s="89"/>
      <c r="MHO155" s="89"/>
      <c r="MHP155" s="89"/>
      <c r="MHQ155" s="89"/>
      <c r="MHR155" s="89"/>
      <c r="MHS155" s="89"/>
      <c r="MHT155" s="89"/>
      <c r="MHU155" s="89"/>
      <c r="MHV155" s="89"/>
      <c r="MHW155" s="89"/>
      <c r="MHX155" s="89"/>
      <c r="MHY155" s="89"/>
      <c r="MHZ155" s="89"/>
      <c r="MIA155" s="89"/>
      <c r="MIB155" s="89"/>
      <c r="MIC155" s="89"/>
      <c r="MID155" s="89"/>
      <c r="MIE155" s="89"/>
      <c r="MIF155" s="89"/>
      <c r="MIG155" s="89"/>
      <c r="MIH155" s="89"/>
      <c r="MII155" s="89"/>
      <c r="MIJ155" s="89"/>
      <c r="MIK155" s="89"/>
      <c r="MIL155" s="89"/>
      <c r="MIM155" s="89"/>
      <c r="MIN155" s="89"/>
      <c r="MIO155" s="89"/>
      <c r="MIP155" s="89"/>
      <c r="MIQ155" s="89"/>
      <c r="MIR155" s="89"/>
      <c r="MIS155" s="89"/>
      <c r="MIT155" s="89"/>
      <c r="MIU155" s="89"/>
      <c r="MIV155" s="89"/>
      <c r="MIW155" s="89"/>
      <c r="MIX155" s="89"/>
      <c r="MIY155" s="89"/>
      <c r="MIZ155" s="89"/>
      <c r="MJA155" s="89"/>
      <c r="MJB155" s="89"/>
      <c r="MJC155" s="89"/>
      <c r="MJD155" s="89"/>
      <c r="MJE155" s="89"/>
      <c r="MJF155" s="89"/>
      <c r="MJG155" s="89"/>
      <c r="MJH155" s="89"/>
      <c r="MJI155" s="89"/>
      <c r="MJJ155" s="89"/>
      <c r="MJK155" s="89"/>
      <c r="MJL155" s="89"/>
      <c r="MJM155" s="89"/>
      <c r="MJN155" s="89"/>
      <c r="MJO155" s="89"/>
      <c r="MJP155" s="89"/>
      <c r="MJQ155" s="89"/>
      <c r="MJR155" s="89"/>
      <c r="MJS155" s="89"/>
      <c r="MJT155" s="89"/>
      <c r="MJU155" s="89"/>
      <c r="MJV155" s="89"/>
      <c r="MJW155" s="89"/>
      <c r="MJX155" s="89"/>
      <c r="MJY155" s="89"/>
      <c r="MJZ155" s="89"/>
      <c r="MKA155" s="89"/>
      <c r="MKB155" s="89"/>
      <c r="MKC155" s="89"/>
      <c r="MKD155" s="89"/>
      <c r="MKE155" s="89"/>
      <c r="MKF155" s="89"/>
      <c r="MKG155" s="89"/>
      <c r="MKH155" s="89"/>
      <c r="MKI155" s="89"/>
      <c r="MKJ155" s="89"/>
      <c r="MKK155" s="89"/>
      <c r="MKL155" s="89"/>
      <c r="MKM155" s="89"/>
      <c r="MKN155" s="89"/>
      <c r="MKO155" s="89"/>
      <c r="MKP155" s="89"/>
      <c r="MKQ155" s="89"/>
      <c r="MKR155" s="89"/>
      <c r="MKS155" s="89"/>
      <c r="MKT155" s="89"/>
      <c r="MKU155" s="89"/>
      <c r="MKV155" s="89"/>
      <c r="MKW155" s="89"/>
      <c r="MKX155" s="89"/>
      <c r="MKY155" s="89"/>
      <c r="MKZ155" s="89"/>
      <c r="MLA155" s="89"/>
      <c r="MLB155" s="89"/>
      <c r="MLC155" s="89"/>
      <c r="MLD155" s="89"/>
      <c r="MLE155" s="89"/>
      <c r="MLF155" s="89"/>
      <c r="MLG155" s="89"/>
      <c r="MLH155" s="89"/>
      <c r="MLI155" s="89"/>
      <c r="MLJ155" s="89"/>
      <c r="MLK155" s="89"/>
      <c r="MLL155" s="89"/>
      <c r="MLM155" s="89"/>
      <c r="MLN155" s="89"/>
      <c r="MLO155" s="89"/>
      <c r="MLP155" s="89"/>
      <c r="MLQ155" s="89"/>
      <c r="MLR155" s="89"/>
      <c r="MLS155" s="89"/>
      <c r="MLT155" s="89"/>
      <c r="MLU155" s="89"/>
      <c r="MLV155" s="89"/>
      <c r="MLW155" s="89"/>
      <c r="MLX155" s="89"/>
      <c r="MLY155" s="89"/>
      <c r="MLZ155" s="89"/>
      <c r="MMA155" s="89"/>
      <c r="MMB155" s="89"/>
      <c r="MMC155" s="89"/>
      <c r="MMD155" s="89"/>
      <c r="MME155" s="89"/>
      <c r="MMF155" s="89"/>
      <c r="MMG155" s="89"/>
      <c r="MMH155" s="89"/>
      <c r="MMI155" s="89"/>
      <c r="MMJ155" s="89"/>
      <c r="MMK155" s="89"/>
      <c r="MML155" s="89"/>
      <c r="MMM155" s="89"/>
      <c r="MMN155" s="89"/>
      <c r="MMO155" s="89"/>
      <c r="MMP155" s="89"/>
      <c r="MMQ155" s="89"/>
      <c r="MMR155" s="89"/>
      <c r="MMS155" s="89"/>
      <c r="MMT155" s="89"/>
      <c r="MMU155" s="89"/>
      <c r="MMV155" s="89"/>
      <c r="MMW155" s="89"/>
      <c r="MMX155" s="89"/>
      <c r="MMY155" s="89"/>
      <c r="MMZ155" s="89"/>
      <c r="MNA155" s="89"/>
      <c r="MNB155" s="89"/>
      <c r="MNC155" s="89"/>
      <c r="MND155" s="89"/>
      <c r="MNE155" s="89"/>
      <c r="MNF155" s="89"/>
      <c r="MNG155" s="89"/>
      <c r="MNH155" s="89"/>
      <c r="MNI155" s="89"/>
      <c r="MNJ155" s="89"/>
      <c r="MNK155" s="89"/>
      <c r="MNL155" s="89"/>
      <c r="MNM155" s="89"/>
      <c r="MNN155" s="89"/>
      <c r="MNO155" s="89"/>
      <c r="MNP155" s="89"/>
      <c r="MNQ155" s="89"/>
      <c r="MNR155" s="89"/>
      <c r="MNS155" s="89"/>
      <c r="MNT155" s="89"/>
      <c r="MNU155" s="89"/>
      <c r="MNV155" s="89"/>
      <c r="MNW155" s="89"/>
      <c r="MNX155" s="89"/>
      <c r="MNY155" s="89"/>
      <c r="MNZ155" s="89"/>
      <c r="MOA155" s="89"/>
      <c r="MOB155" s="89"/>
      <c r="MOC155" s="89"/>
      <c r="MOD155" s="89"/>
      <c r="MOE155" s="89"/>
      <c r="MOF155" s="89"/>
      <c r="MOG155" s="89"/>
      <c r="MOH155" s="89"/>
      <c r="MOI155" s="89"/>
      <c r="MOJ155" s="89"/>
      <c r="MOK155" s="89"/>
      <c r="MOL155" s="89"/>
      <c r="MOM155" s="89"/>
      <c r="MON155" s="89"/>
      <c r="MOO155" s="89"/>
      <c r="MOP155" s="89"/>
      <c r="MOQ155" s="89"/>
      <c r="MOR155" s="89"/>
      <c r="MOS155" s="89"/>
      <c r="MOT155" s="89"/>
      <c r="MOU155" s="89"/>
      <c r="MOV155" s="89"/>
      <c r="MOW155" s="89"/>
      <c r="MOX155" s="89"/>
      <c r="MOY155" s="89"/>
      <c r="MOZ155" s="89"/>
      <c r="MPA155" s="89"/>
      <c r="MPB155" s="89"/>
      <c r="MPC155" s="89"/>
      <c r="MPD155" s="89"/>
      <c r="MPE155" s="89"/>
      <c r="MPF155" s="89"/>
      <c r="MPG155" s="89"/>
      <c r="MPH155" s="89"/>
      <c r="MPI155" s="89"/>
      <c r="MPJ155" s="89"/>
      <c r="MPK155" s="89"/>
      <c r="MPL155" s="89"/>
      <c r="MPM155" s="89"/>
      <c r="MPN155" s="89"/>
      <c r="MPO155" s="89"/>
      <c r="MPP155" s="89"/>
      <c r="MPQ155" s="89"/>
      <c r="MPR155" s="89"/>
      <c r="MPS155" s="89"/>
      <c r="MPT155" s="89"/>
      <c r="MPU155" s="89"/>
      <c r="MPV155" s="89"/>
      <c r="MPW155" s="89"/>
      <c r="MPX155" s="89"/>
      <c r="MPY155" s="89"/>
      <c r="MPZ155" s="89"/>
      <c r="MQA155" s="89"/>
      <c r="MQB155" s="89"/>
      <c r="MQC155" s="89"/>
      <c r="MQD155" s="89"/>
      <c r="MQE155" s="89"/>
      <c r="MQF155" s="89"/>
      <c r="MQG155" s="89"/>
      <c r="MQH155" s="89"/>
      <c r="MQI155" s="89"/>
      <c r="MQJ155" s="89"/>
      <c r="MQK155" s="89"/>
      <c r="MQL155" s="89"/>
      <c r="MQM155" s="89"/>
      <c r="MQN155" s="89"/>
      <c r="MQO155" s="89"/>
      <c r="MQP155" s="89"/>
      <c r="MQQ155" s="89"/>
      <c r="MQR155" s="89"/>
      <c r="MQS155" s="89"/>
      <c r="MQT155" s="89"/>
      <c r="MQU155" s="89"/>
      <c r="MQV155" s="89"/>
      <c r="MQW155" s="89"/>
      <c r="MQX155" s="89"/>
      <c r="MQY155" s="89"/>
      <c r="MQZ155" s="89"/>
      <c r="MRA155" s="89"/>
      <c r="MRB155" s="89"/>
      <c r="MRC155" s="89"/>
      <c r="MRD155" s="89"/>
      <c r="MRE155" s="89"/>
      <c r="MRF155" s="89"/>
      <c r="MRG155" s="89"/>
      <c r="MRH155" s="89"/>
      <c r="MRI155" s="89"/>
      <c r="MRJ155" s="89"/>
      <c r="MRK155" s="89"/>
      <c r="MRL155" s="89"/>
      <c r="MRM155" s="89"/>
      <c r="MRN155" s="89"/>
      <c r="MRO155" s="89"/>
      <c r="MRP155" s="89"/>
      <c r="MRQ155" s="89"/>
      <c r="MRR155" s="89"/>
      <c r="MRS155" s="89"/>
      <c r="MRT155" s="89"/>
      <c r="MRU155" s="89"/>
      <c r="MRV155" s="89"/>
      <c r="MRW155" s="89"/>
      <c r="MRX155" s="89"/>
      <c r="MRY155" s="89"/>
      <c r="MRZ155" s="89"/>
      <c r="MSA155" s="89"/>
      <c r="MSB155" s="89"/>
      <c r="MSC155" s="89"/>
      <c r="MSD155" s="89"/>
      <c r="MSE155" s="89"/>
      <c r="MSF155" s="89"/>
      <c r="MSG155" s="89"/>
      <c r="MSH155" s="89"/>
      <c r="MSI155" s="89"/>
      <c r="MSJ155" s="89"/>
      <c r="MSK155" s="89"/>
      <c r="MSL155" s="89"/>
      <c r="MSM155" s="89"/>
      <c r="MSN155" s="89"/>
      <c r="MSO155" s="89"/>
      <c r="MSP155" s="89"/>
      <c r="MSQ155" s="89"/>
      <c r="MSR155" s="89"/>
      <c r="MSS155" s="89"/>
      <c r="MST155" s="89"/>
      <c r="MSU155" s="89"/>
      <c r="MSV155" s="89"/>
      <c r="MSW155" s="89"/>
      <c r="MSX155" s="89"/>
      <c r="MSY155" s="89"/>
      <c r="MSZ155" s="89"/>
      <c r="MTA155" s="89"/>
      <c r="MTB155" s="89"/>
      <c r="MTC155" s="89"/>
      <c r="MTD155" s="89"/>
      <c r="MTE155" s="89"/>
      <c r="MTF155" s="89"/>
      <c r="MTG155" s="89"/>
      <c r="MTH155" s="89"/>
      <c r="MTI155" s="89"/>
      <c r="MTJ155" s="89"/>
      <c r="MTK155" s="89"/>
      <c r="MTL155" s="89"/>
      <c r="MTM155" s="89"/>
      <c r="MTN155" s="89"/>
      <c r="MTO155" s="89"/>
      <c r="MTP155" s="89"/>
      <c r="MTQ155" s="89"/>
      <c r="MTR155" s="89"/>
      <c r="MTS155" s="89"/>
      <c r="MTT155" s="89"/>
      <c r="MTU155" s="89"/>
      <c r="MTV155" s="89"/>
      <c r="MTW155" s="89"/>
      <c r="MTX155" s="89"/>
      <c r="MTY155" s="89"/>
      <c r="MTZ155" s="89"/>
      <c r="MUA155" s="89"/>
      <c r="MUB155" s="89"/>
      <c r="MUC155" s="89"/>
      <c r="MUD155" s="89"/>
      <c r="MUE155" s="89"/>
      <c r="MUF155" s="89"/>
      <c r="MUG155" s="89"/>
      <c r="MUH155" s="89"/>
      <c r="MUI155" s="89"/>
      <c r="MUJ155" s="89"/>
      <c r="MUK155" s="89"/>
      <c r="MUL155" s="89"/>
      <c r="MUM155" s="89"/>
      <c r="MUN155" s="89"/>
      <c r="MUO155" s="89"/>
      <c r="MUP155" s="89"/>
      <c r="MUQ155" s="89"/>
      <c r="MUR155" s="89"/>
      <c r="MUS155" s="89"/>
      <c r="MUT155" s="89"/>
      <c r="MUU155" s="89"/>
      <c r="MUV155" s="89"/>
      <c r="MUW155" s="89"/>
      <c r="MUX155" s="89"/>
      <c r="MUY155" s="89"/>
      <c r="MUZ155" s="89"/>
      <c r="MVA155" s="89"/>
      <c r="MVB155" s="89"/>
      <c r="MVC155" s="89"/>
      <c r="MVD155" s="89"/>
      <c r="MVE155" s="89"/>
      <c r="MVF155" s="89"/>
      <c r="MVG155" s="89"/>
      <c r="MVH155" s="89"/>
      <c r="MVI155" s="89"/>
      <c r="MVJ155" s="89"/>
      <c r="MVK155" s="89"/>
      <c r="MVL155" s="89"/>
      <c r="MVM155" s="89"/>
      <c r="MVN155" s="89"/>
      <c r="MVO155" s="89"/>
      <c r="MVP155" s="89"/>
      <c r="MVQ155" s="89"/>
      <c r="MVR155" s="89"/>
      <c r="MVS155" s="89"/>
      <c r="MVT155" s="89"/>
      <c r="MVU155" s="89"/>
      <c r="MVV155" s="89"/>
      <c r="MVW155" s="89"/>
      <c r="MVX155" s="89"/>
      <c r="MVY155" s="89"/>
      <c r="MVZ155" s="89"/>
      <c r="MWA155" s="89"/>
      <c r="MWB155" s="89"/>
      <c r="MWC155" s="89"/>
      <c r="MWD155" s="89"/>
      <c r="MWE155" s="89"/>
      <c r="MWF155" s="89"/>
      <c r="MWG155" s="89"/>
      <c r="MWH155" s="89"/>
      <c r="MWI155" s="89"/>
      <c r="MWJ155" s="89"/>
      <c r="MWK155" s="89"/>
      <c r="MWL155" s="89"/>
      <c r="MWM155" s="89"/>
      <c r="MWN155" s="89"/>
      <c r="MWO155" s="89"/>
      <c r="MWP155" s="89"/>
      <c r="MWQ155" s="89"/>
      <c r="MWR155" s="89"/>
      <c r="MWS155" s="89"/>
      <c r="MWT155" s="89"/>
      <c r="MWU155" s="89"/>
      <c r="MWV155" s="89"/>
      <c r="MWW155" s="89"/>
      <c r="MWX155" s="89"/>
      <c r="MWY155" s="89"/>
      <c r="MWZ155" s="89"/>
      <c r="MXA155" s="89"/>
      <c r="MXB155" s="89"/>
      <c r="MXC155" s="89"/>
      <c r="MXD155" s="89"/>
      <c r="MXE155" s="89"/>
      <c r="MXF155" s="89"/>
      <c r="MXG155" s="89"/>
      <c r="MXH155" s="89"/>
      <c r="MXI155" s="89"/>
      <c r="MXJ155" s="89"/>
      <c r="MXK155" s="89"/>
      <c r="MXL155" s="89"/>
      <c r="MXM155" s="89"/>
      <c r="MXN155" s="89"/>
      <c r="MXO155" s="89"/>
      <c r="MXP155" s="89"/>
      <c r="MXQ155" s="89"/>
      <c r="MXR155" s="89"/>
      <c r="MXS155" s="89"/>
      <c r="MXT155" s="89"/>
      <c r="MXU155" s="89"/>
      <c r="MXV155" s="89"/>
      <c r="MXW155" s="89"/>
      <c r="MXX155" s="89"/>
      <c r="MXY155" s="89"/>
      <c r="MXZ155" s="89"/>
      <c r="MYA155" s="89"/>
      <c r="MYB155" s="89"/>
      <c r="MYC155" s="89"/>
      <c r="MYD155" s="89"/>
      <c r="MYE155" s="89"/>
      <c r="MYF155" s="89"/>
      <c r="MYG155" s="89"/>
      <c r="MYH155" s="89"/>
      <c r="MYI155" s="89"/>
      <c r="MYJ155" s="89"/>
      <c r="MYK155" s="89"/>
      <c r="MYL155" s="89"/>
      <c r="MYM155" s="89"/>
      <c r="MYN155" s="89"/>
      <c r="MYO155" s="89"/>
      <c r="MYP155" s="89"/>
      <c r="MYQ155" s="89"/>
      <c r="MYR155" s="89"/>
      <c r="MYS155" s="89"/>
      <c r="MYT155" s="89"/>
      <c r="MYU155" s="89"/>
      <c r="MYV155" s="89"/>
      <c r="MYW155" s="89"/>
      <c r="MYX155" s="89"/>
      <c r="MYY155" s="89"/>
      <c r="MYZ155" s="89"/>
      <c r="MZA155" s="89"/>
      <c r="MZB155" s="89"/>
      <c r="MZC155" s="89"/>
      <c r="MZD155" s="89"/>
      <c r="MZE155" s="89"/>
      <c r="MZF155" s="89"/>
      <c r="MZG155" s="89"/>
      <c r="MZH155" s="89"/>
      <c r="MZI155" s="89"/>
      <c r="MZJ155" s="89"/>
      <c r="MZK155" s="89"/>
      <c r="MZL155" s="89"/>
      <c r="MZM155" s="89"/>
      <c r="MZN155" s="89"/>
      <c r="MZO155" s="89"/>
      <c r="MZP155" s="89"/>
      <c r="MZQ155" s="89"/>
      <c r="MZR155" s="89"/>
      <c r="MZS155" s="89"/>
      <c r="MZT155" s="89"/>
      <c r="MZU155" s="89"/>
      <c r="MZV155" s="89"/>
      <c r="MZW155" s="89"/>
      <c r="MZX155" s="89"/>
      <c r="MZY155" s="89"/>
      <c r="MZZ155" s="89"/>
      <c r="NAA155" s="89"/>
      <c r="NAB155" s="89"/>
      <c r="NAC155" s="89"/>
      <c r="NAD155" s="89"/>
      <c r="NAE155" s="89"/>
      <c r="NAF155" s="89"/>
      <c r="NAG155" s="89"/>
      <c r="NAH155" s="89"/>
      <c r="NAI155" s="89"/>
      <c r="NAJ155" s="89"/>
      <c r="NAK155" s="89"/>
      <c r="NAL155" s="89"/>
      <c r="NAM155" s="89"/>
      <c r="NAN155" s="89"/>
      <c r="NAO155" s="89"/>
      <c r="NAP155" s="89"/>
      <c r="NAQ155" s="89"/>
      <c r="NAR155" s="89"/>
      <c r="NAS155" s="89"/>
      <c r="NAT155" s="89"/>
      <c r="NAU155" s="89"/>
      <c r="NAV155" s="89"/>
      <c r="NAW155" s="89"/>
      <c r="NAX155" s="89"/>
      <c r="NAY155" s="89"/>
      <c r="NAZ155" s="89"/>
      <c r="NBA155" s="89"/>
      <c r="NBB155" s="89"/>
      <c r="NBC155" s="89"/>
      <c r="NBD155" s="89"/>
      <c r="NBE155" s="89"/>
      <c r="NBF155" s="89"/>
      <c r="NBG155" s="89"/>
      <c r="NBH155" s="89"/>
      <c r="NBI155" s="89"/>
      <c r="NBJ155" s="89"/>
      <c r="NBK155" s="89"/>
      <c r="NBL155" s="89"/>
      <c r="NBM155" s="89"/>
      <c r="NBN155" s="89"/>
      <c r="NBO155" s="89"/>
      <c r="NBP155" s="89"/>
      <c r="NBQ155" s="89"/>
      <c r="NBR155" s="89"/>
      <c r="NBS155" s="89"/>
      <c r="NBT155" s="89"/>
      <c r="NBU155" s="89"/>
      <c r="NBV155" s="89"/>
      <c r="NBW155" s="89"/>
      <c r="NBX155" s="89"/>
      <c r="NBY155" s="89"/>
      <c r="NBZ155" s="89"/>
      <c r="NCA155" s="89"/>
      <c r="NCB155" s="89"/>
      <c r="NCC155" s="89"/>
      <c r="NCD155" s="89"/>
      <c r="NCE155" s="89"/>
      <c r="NCF155" s="89"/>
      <c r="NCG155" s="89"/>
      <c r="NCH155" s="89"/>
      <c r="NCI155" s="89"/>
      <c r="NCJ155" s="89"/>
      <c r="NCK155" s="89"/>
      <c r="NCL155" s="89"/>
      <c r="NCM155" s="89"/>
      <c r="NCN155" s="89"/>
      <c r="NCO155" s="89"/>
      <c r="NCP155" s="89"/>
      <c r="NCQ155" s="89"/>
      <c r="NCR155" s="89"/>
      <c r="NCS155" s="89"/>
      <c r="NCT155" s="89"/>
      <c r="NCU155" s="89"/>
      <c r="NCV155" s="89"/>
      <c r="NCW155" s="89"/>
      <c r="NCX155" s="89"/>
      <c r="NCY155" s="89"/>
      <c r="NCZ155" s="89"/>
      <c r="NDA155" s="89"/>
      <c r="NDB155" s="89"/>
      <c r="NDC155" s="89"/>
      <c r="NDD155" s="89"/>
      <c r="NDE155" s="89"/>
      <c r="NDF155" s="89"/>
      <c r="NDG155" s="89"/>
      <c r="NDH155" s="89"/>
      <c r="NDI155" s="89"/>
      <c r="NDJ155" s="89"/>
      <c r="NDK155" s="89"/>
      <c r="NDL155" s="89"/>
      <c r="NDM155" s="89"/>
      <c r="NDN155" s="89"/>
      <c r="NDO155" s="89"/>
      <c r="NDP155" s="89"/>
      <c r="NDQ155" s="89"/>
      <c r="NDR155" s="89"/>
      <c r="NDS155" s="89"/>
      <c r="NDT155" s="89"/>
      <c r="NDU155" s="89"/>
      <c r="NDV155" s="89"/>
      <c r="NDW155" s="89"/>
      <c r="NDX155" s="89"/>
      <c r="NDY155" s="89"/>
      <c r="NDZ155" s="89"/>
      <c r="NEA155" s="89"/>
      <c r="NEB155" s="89"/>
      <c r="NEC155" s="89"/>
      <c r="NED155" s="89"/>
      <c r="NEE155" s="89"/>
      <c r="NEF155" s="89"/>
      <c r="NEG155" s="89"/>
      <c r="NEH155" s="89"/>
      <c r="NEI155" s="89"/>
      <c r="NEJ155" s="89"/>
      <c r="NEK155" s="89"/>
      <c r="NEL155" s="89"/>
      <c r="NEM155" s="89"/>
      <c r="NEN155" s="89"/>
      <c r="NEO155" s="89"/>
      <c r="NEP155" s="89"/>
      <c r="NEQ155" s="89"/>
      <c r="NER155" s="89"/>
      <c r="NES155" s="89"/>
      <c r="NET155" s="89"/>
      <c r="NEU155" s="89"/>
      <c r="NEV155" s="89"/>
      <c r="NEW155" s="89"/>
      <c r="NEX155" s="89"/>
      <c r="NEY155" s="89"/>
      <c r="NEZ155" s="89"/>
      <c r="NFA155" s="89"/>
      <c r="NFB155" s="89"/>
      <c r="NFC155" s="89"/>
      <c r="NFD155" s="89"/>
      <c r="NFE155" s="89"/>
      <c r="NFF155" s="89"/>
      <c r="NFG155" s="89"/>
      <c r="NFH155" s="89"/>
      <c r="NFI155" s="89"/>
      <c r="NFJ155" s="89"/>
      <c r="NFK155" s="89"/>
      <c r="NFL155" s="89"/>
      <c r="NFM155" s="89"/>
      <c r="NFN155" s="89"/>
      <c r="NFO155" s="89"/>
      <c r="NFP155" s="89"/>
      <c r="NFQ155" s="89"/>
      <c r="NFR155" s="89"/>
      <c r="NFS155" s="89"/>
      <c r="NFT155" s="89"/>
      <c r="NFU155" s="89"/>
      <c r="NFV155" s="89"/>
      <c r="NFW155" s="89"/>
      <c r="NFX155" s="89"/>
      <c r="NFY155" s="89"/>
      <c r="NFZ155" s="89"/>
      <c r="NGA155" s="89"/>
      <c r="NGB155" s="89"/>
      <c r="NGC155" s="89"/>
      <c r="NGD155" s="89"/>
      <c r="NGE155" s="89"/>
      <c r="NGF155" s="89"/>
      <c r="NGG155" s="89"/>
      <c r="NGH155" s="89"/>
      <c r="NGI155" s="89"/>
      <c r="NGJ155" s="89"/>
      <c r="NGK155" s="89"/>
      <c r="NGL155" s="89"/>
      <c r="NGM155" s="89"/>
      <c r="NGN155" s="89"/>
      <c r="NGO155" s="89"/>
      <c r="NGP155" s="89"/>
      <c r="NGQ155" s="89"/>
      <c r="NGR155" s="89"/>
      <c r="NGS155" s="89"/>
      <c r="NGT155" s="89"/>
      <c r="NGU155" s="89"/>
      <c r="NGV155" s="89"/>
      <c r="NGW155" s="89"/>
      <c r="NGX155" s="89"/>
      <c r="NGY155" s="89"/>
      <c r="NGZ155" s="89"/>
      <c r="NHA155" s="89"/>
      <c r="NHB155" s="89"/>
      <c r="NHC155" s="89"/>
      <c r="NHD155" s="89"/>
      <c r="NHE155" s="89"/>
      <c r="NHF155" s="89"/>
      <c r="NHG155" s="89"/>
      <c r="NHH155" s="89"/>
      <c r="NHI155" s="89"/>
      <c r="NHJ155" s="89"/>
      <c r="NHK155" s="89"/>
      <c r="NHL155" s="89"/>
      <c r="NHM155" s="89"/>
      <c r="NHN155" s="89"/>
      <c r="NHO155" s="89"/>
      <c r="NHP155" s="89"/>
      <c r="NHQ155" s="89"/>
      <c r="NHR155" s="89"/>
      <c r="NHS155" s="89"/>
      <c r="NHT155" s="89"/>
      <c r="NHU155" s="89"/>
      <c r="NHV155" s="89"/>
      <c r="NHW155" s="89"/>
      <c r="NHX155" s="89"/>
      <c r="NHY155" s="89"/>
      <c r="NHZ155" s="89"/>
      <c r="NIA155" s="89"/>
      <c r="NIB155" s="89"/>
      <c r="NIC155" s="89"/>
      <c r="NID155" s="89"/>
      <c r="NIE155" s="89"/>
      <c r="NIF155" s="89"/>
      <c r="NIG155" s="89"/>
      <c r="NIH155" s="89"/>
      <c r="NII155" s="89"/>
      <c r="NIJ155" s="89"/>
      <c r="NIK155" s="89"/>
      <c r="NIL155" s="89"/>
      <c r="NIM155" s="89"/>
      <c r="NIN155" s="89"/>
      <c r="NIO155" s="89"/>
      <c r="NIP155" s="89"/>
      <c r="NIQ155" s="89"/>
      <c r="NIR155" s="89"/>
      <c r="NIS155" s="89"/>
      <c r="NIT155" s="89"/>
      <c r="NIU155" s="89"/>
      <c r="NIV155" s="89"/>
      <c r="NIW155" s="89"/>
      <c r="NIX155" s="89"/>
      <c r="NIY155" s="89"/>
      <c r="NIZ155" s="89"/>
      <c r="NJA155" s="89"/>
      <c r="NJB155" s="89"/>
      <c r="NJC155" s="89"/>
      <c r="NJD155" s="89"/>
      <c r="NJE155" s="89"/>
      <c r="NJF155" s="89"/>
      <c r="NJG155" s="89"/>
      <c r="NJH155" s="89"/>
      <c r="NJI155" s="89"/>
      <c r="NJJ155" s="89"/>
      <c r="NJK155" s="89"/>
      <c r="NJL155" s="89"/>
      <c r="NJM155" s="89"/>
      <c r="NJN155" s="89"/>
      <c r="NJO155" s="89"/>
      <c r="NJP155" s="89"/>
      <c r="NJQ155" s="89"/>
      <c r="NJR155" s="89"/>
      <c r="NJS155" s="89"/>
      <c r="NJT155" s="89"/>
      <c r="NJU155" s="89"/>
      <c r="NJV155" s="89"/>
      <c r="NJW155" s="89"/>
      <c r="NJX155" s="89"/>
      <c r="NJY155" s="89"/>
      <c r="NJZ155" s="89"/>
      <c r="NKA155" s="89"/>
      <c r="NKB155" s="89"/>
      <c r="NKC155" s="89"/>
      <c r="NKD155" s="89"/>
      <c r="NKE155" s="89"/>
      <c r="NKF155" s="89"/>
      <c r="NKG155" s="89"/>
      <c r="NKH155" s="89"/>
      <c r="NKI155" s="89"/>
      <c r="NKJ155" s="89"/>
      <c r="NKK155" s="89"/>
      <c r="NKL155" s="89"/>
      <c r="NKM155" s="89"/>
      <c r="NKN155" s="89"/>
      <c r="NKO155" s="89"/>
      <c r="NKP155" s="89"/>
      <c r="NKQ155" s="89"/>
      <c r="NKR155" s="89"/>
      <c r="NKS155" s="89"/>
      <c r="NKT155" s="89"/>
      <c r="NKU155" s="89"/>
      <c r="NKV155" s="89"/>
      <c r="NKW155" s="89"/>
      <c r="NKX155" s="89"/>
      <c r="NKY155" s="89"/>
      <c r="NKZ155" s="89"/>
      <c r="NLA155" s="89"/>
      <c r="NLB155" s="89"/>
      <c r="NLC155" s="89"/>
      <c r="NLD155" s="89"/>
      <c r="NLE155" s="89"/>
      <c r="NLF155" s="89"/>
      <c r="NLG155" s="89"/>
      <c r="NLH155" s="89"/>
      <c r="NLI155" s="89"/>
      <c r="NLJ155" s="89"/>
      <c r="NLK155" s="89"/>
      <c r="NLL155" s="89"/>
      <c r="NLM155" s="89"/>
      <c r="NLN155" s="89"/>
      <c r="NLO155" s="89"/>
      <c r="NLP155" s="89"/>
      <c r="NLQ155" s="89"/>
      <c r="NLR155" s="89"/>
      <c r="NLS155" s="89"/>
      <c r="NLT155" s="89"/>
      <c r="NLU155" s="89"/>
      <c r="NLV155" s="89"/>
      <c r="NLW155" s="89"/>
      <c r="NLX155" s="89"/>
      <c r="NLY155" s="89"/>
      <c r="NLZ155" s="89"/>
      <c r="NMA155" s="89"/>
      <c r="NMB155" s="89"/>
      <c r="NMC155" s="89"/>
      <c r="NMD155" s="89"/>
      <c r="NME155" s="89"/>
      <c r="NMF155" s="89"/>
      <c r="NMG155" s="89"/>
      <c r="NMH155" s="89"/>
      <c r="NMI155" s="89"/>
      <c r="NMJ155" s="89"/>
      <c r="NMK155" s="89"/>
      <c r="NML155" s="89"/>
      <c r="NMM155" s="89"/>
      <c r="NMN155" s="89"/>
      <c r="NMO155" s="89"/>
      <c r="NMP155" s="89"/>
      <c r="NMQ155" s="89"/>
      <c r="NMR155" s="89"/>
      <c r="NMS155" s="89"/>
      <c r="NMT155" s="89"/>
      <c r="NMU155" s="89"/>
      <c r="NMV155" s="89"/>
      <c r="NMW155" s="89"/>
      <c r="NMX155" s="89"/>
      <c r="NMY155" s="89"/>
      <c r="NMZ155" s="89"/>
      <c r="NNA155" s="89"/>
      <c r="NNB155" s="89"/>
      <c r="NNC155" s="89"/>
      <c r="NND155" s="89"/>
      <c r="NNE155" s="89"/>
      <c r="NNF155" s="89"/>
      <c r="NNG155" s="89"/>
      <c r="NNH155" s="89"/>
      <c r="NNI155" s="89"/>
      <c r="NNJ155" s="89"/>
      <c r="NNK155" s="89"/>
      <c r="NNL155" s="89"/>
      <c r="NNM155" s="89"/>
      <c r="NNN155" s="89"/>
      <c r="NNO155" s="89"/>
      <c r="NNP155" s="89"/>
      <c r="NNQ155" s="89"/>
      <c r="NNR155" s="89"/>
      <c r="NNS155" s="89"/>
      <c r="NNT155" s="89"/>
      <c r="NNU155" s="89"/>
      <c r="NNV155" s="89"/>
      <c r="NNW155" s="89"/>
      <c r="NNX155" s="89"/>
      <c r="NNY155" s="89"/>
      <c r="NNZ155" s="89"/>
      <c r="NOA155" s="89"/>
      <c r="NOB155" s="89"/>
      <c r="NOC155" s="89"/>
      <c r="NOD155" s="89"/>
      <c r="NOE155" s="89"/>
      <c r="NOF155" s="89"/>
      <c r="NOG155" s="89"/>
      <c r="NOH155" s="89"/>
      <c r="NOI155" s="89"/>
      <c r="NOJ155" s="89"/>
      <c r="NOK155" s="89"/>
      <c r="NOL155" s="89"/>
      <c r="NOM155" s="89"/>
      <c r="NON155" s="89"/>
      <c r="NOO155" s="89"/>
      <c r="NOP155" s="89"/>
      <c r="NOQ155" s="89"/>
      <c r="NOR155" s="89"/>
      <c r="NOS155" s="89"/>
      <c r="NOT155" s="89"/>
      <c r="NOU155" s="89"/>
      <c r="NOV155" s="89"/>
      <c r="NOW155" s="89"/>
      <c r="NOX155" s="89"/>
      <c r="NOY155" s="89"/>
      <c r="NOZ155" s="89"/>
      <c r="NPA155" s="89"/>
      <c r="NPB155" s="89"/>
      <c r="NPC155" s="89"/>
      <c r="NPD155" s="89"/>
      <c r="NPE155" s="89"/>
      <c r="NPF155" s="89"/>
      <c r="NPG155" s="89"/>
      <c r="NPH155" s="89"/>
      <c r="NPI155" s="89"/>
      <c r="NPJ155" s="89"/>
      <c r="NPK155" s="89"/>
      <c r="NPL155" s="89"/>
      <c r="NPM155" s="89"/>
      <c r="NPN155" s="89"/>
      <c r="NPO155" s="89"/>
      <c r="NPP155" s="89"/>
      <c r="NPQ155" s="89"/>
      <c r="NPR155" s="89"/>
      <c r="NPS155" s="89"/>
      <c r="NPT155" s="89"/>
      <c r="NPU155" s="89"/>
      <c r="NPV155" s="89"/>
      <c r="NPW155" s="89"/>
      <c r="NPX155" s="89"/>
      <c r="NPY155" s="89"/>
      <c r="NPZ155" s="89"/>
      <c r="NQA155" s="89"/>
      <c r="NQB155" s="89"/>
      <c r="NQC155" s="89"/>
      <c r="NQD155" s="89"/>
      <c r="NQE155" s="89"/>
      <c r="NQF155" s="89"/>
      <c r="NQG155" s="89"/>
      <c r="NQH155" s="89"/>
      <c r="NQI155" s="89"/>
      <c r="NQJ155" s="89"/>
      <c r="NQK155" s="89"/>
      <c r="NQL155" s="89"/>
      <c r="NQM155" s="89"/>
      <c r="NQN155" s="89"/>
      <c r="NQO155" s="89"/>
      <c r="NQP155" s="89"/>
      <c r="NQQ155" s="89"/>
      <c r="NQR155" s="89"/>
      <c r="NQS155" s="89"/>
      <c r="NQT155" s="89"/>
      <c r="NQU155" s="89"/>
      <c r="NQV155" s="89"/>
      <c r="NQW155" s="89"/>
      <c r="NQX155" s="89"/>
      <c r="NQY155" s="89"/>
      <c r="NQZ155" s="89"/>
      <c r="NRA155" s="89"/>
      <c r="NRB155" s="89"/>
      <c r="NRC155" s="89"/>
      <c r="NRD155" s="89"/>
      <c r="NRE155" s="89"/>
      <c r="NRF155" s="89"/>
      <c r="NRG155" s="89"/>
      <c r="NRH155" s="89"/>
      <c r="NRI155" s="89"/>
      <c r="NRJ155" s="89"/>
      <c r="NRK155" s="89"/>
      <c r="NRL155" s="89"/>
      <c r="NRM155" s="89"/>
      <c r="NRN155" s="89"/>
      <c r="NRO155" s="89"/>
      <c r="NRP155" s="89"/>
      <c r="NRQ155" s="89"/>
      <c r="NRR155" s="89"/>
      <c r="NRS155" s="89"/>
      <c r="NRT155" s="89"/>
      <c r="NRU155" s="89"/>
      <c r="NRV155" s="89"/>
      <c r="NRW155" s="89"/>
      <c r="NRX155" s="89"/>
      <c r="NRY155" s="89"/>
      <c r="NRZ155" s="89"/>
      <c r="NSA155" s="89"/>
      <c r="NSB155" s="89"/>
      <c r="NSC155" s="89"/>
      <c r="NSD155" s="89"/>
      <c r="NSE155" s="89"/>
      <c r="NSF155" s="89"/>
      <c r="NSG155" s="89"/>
      <c r="NSH155" s="89"/>
      <c r="NSI155" s="89"/>
      <c r="NSJ155" s="89"/>
      <c r="NSK155" s="89"/>
      <c r="NSL155" s="89"/>
      <c r="NSM155" s="89"/>
      <c r="NSN155" s="89"/>
      <c r="NSO155" s="89"/>
      <c r="NSP155" s="89"/>
      <c r="NSQ155" s="89"/>
      <c r="NSR155" s="89"/>
      <c r="NSS155" s="89"/>
      <c r="NST155" s="89"/>
      <c r="NSU155" s="89"/>
      <c r="NSV155" s="89"/>
      <c r="NSW155" s="89"/>
      <c r="NSX155" s="89"/>
      <c r="NSY155" s="89"/>
      <c r="NSZ155" s="89"/>
      <c r="NTA155" s="89"/>
      <c r="NTB155" s="89"/>
      <c r="NTC155" s="89"/>
      <c r="NTD155" s="89"/>
      <c r="NTE155" s="89"/>
      <c r="NTF155" s="89"/>
      <c r="NTG155" s="89"/>
      <c r="NTH155" s="89"/>
      <c r="NTI155" s="89"/>
      <c r="NTJ155" s="89"/>
      <c r="NTK155" s="89"/>
      <c r="NTL155" s="89"/>
      <c r="NTM155" s="89"/>
      <c r="NTN155" s="89"/>
      <c r="NTO155" s="89"/>
      <c r="NTP155" s="89"/>
      <c r="NTQ155" s="89"/>
      <c r="NTR155" s="89"/>
      <c r="NTS155" s="89"/>
      <c r="NTT155" s="89"/>
      <c r="NTU155" s="89"/>
      <c r="NTV155" s="89"/>
      <c r="NTW155" s="89"/>
      <c r="NTX155" s="89"/>
      <c r="NTY155" s="89"/>
      <c r="NTZ155" s="89"/>
      <c r="NUA155" s="89"/>
      <c r="NUB155" s="89"/>
      <c r="NUC155" s="89"/>
      <c r="NUD155" s="89"/>
      <c r="NUE155" s="89"/>
      <c r="NUF155" s="89"/>
      <c r="NUG155" s="89"/>
      <c r="NUH155" s="89"/>
      <c r="NUI155" s="89"/>
      <c r="NUJ155" s="89"/>
      <c r="NUK155" s="89"/>
      <c r="NUL155" s="89"/>
      <c r="NUM155" s="89"/>
      <c r="NUN155" s="89"/>
      <c r="NUO155" s="89"/>
      <c r="NUP155" s="89"/>
      <c r="NUQ155" s="89"/>
      <c r="NUR155" s="89"/>
      <c r="NUS155" s="89"/>
      <c r="NUT155" s="89"/>
      <c r="NUU155" s="89"/>
      <c r="NUV155" s="89"/>
      <c r="NUW155" s="89"/>
      <c r="NUX155" s="89"/>
      <c r="NUY155" s="89"/>
      <c r="NUZ155" s="89"/>
      <c r="NVA155" s="89"/>
      <c r="NVB155" s="89"/>
      <c r="NVC155" s="89"/>
      <c r="NVD155" s="89"/>
      <c r="NVE155" s="89"/>
      <c r="NVF155" s="89"/>
      <c r="NVG155" s="89"/>
      <c r="NVH155" s="89"/>
      <c r="NVI155" s="89"/>
      <c r="NVJ155" s="89"/>
      <c r="NVK155" s="89"/>
      <c r="NVL155" s="89"/>
      <c r="NVM155" s="89"/>
      <c r="NVN155" s="89"/>
      <c r="NVO155" s="89"/>
      <c r="NVP155" s="89"/>
      <c r="NVQ155" s="89"/>
      <c r="NVR155" s="89"/>
      <c r="NVS155" s="89"/>
      <c r="NVT155" s="89"/>
      <c r="NVU155" s="89"/>
      <c r="NVV155" s="89"/>
      <c r="NVW155" s="89"/>
      <c r="NVX155" s="89"/>
      <c r="NVY155" s="89"/>
      <c r="NVZ155" s="89"/>
      <c r="NWA155" s="89"/>
      <c r="NWB155" s="89"/>
      <c r="NWC155" s="89"/>
      <c r="NWD155" s="89"/>
      <c r="NWE155" s="89"/>
      <c r="NWF155" s="89"/>
      <c r="NWG155" s="89"/>
      <c r="NWH155" s="89"/>
      <c r="NWI155" s="89"/>
      <c r="NWJ155" s="89"/>
      <c r="NWK155" s="89"/>
      <c r="NWL155" s="89"/>
      <c r="NWM155" s="89"/>
      <c r="NWN155" s="89"/>
      <c r="NWO155" s="89"/>
      <c r="NWP155" s="89"/>
      <c r="NWQ155" s="89"/>
      <c r="NWR155" s="89"/>
      <c r="NWS155" s="89"/>
      <c r="NWT155" s="89"/>
      <c r="NWU155" s="89"/>
      <c r="NWV155" s="89"/>
      <c r="NWW155" s="89"/>
      <c r="NWX155" s="89"/>
      <c r="NWY155" s="89"/>
      <c r="NWZ155" s="89"/>
      <c r="NXA155" s="89"/>
      <c r="NXB155" s="89"/>
      <c r="NXC155" s="89"/>
      <c r="NXD155" s="89"/>
      <c r="NXE155" s="89"/>
      <c r="NXF155" s="89"/>
      <c r="NXG155" s="89"/>
      <c r="NXH155" s="89"/>
      <c r="NXI155" s="89"/>
      <c r="NXJ155" s="89"/>
      <c r="NXK155" s="89"/>
      <c r="NXL155" s="89"/>
      <c r="NXM155" s="89"/>
      <c r="NXN155" s="89"/>
      <c r="NXO155" s="89"/>
      <c r="NXP155" s="89"/>
      <c r="NXQ155" s="89"/>
      <c r="NXR155" s="89"/>
      <c r="NXS155" s="89"/>
      <c r="NXT155" s="89"/>
      <c r="NXU155" s="89"/>
      <c r="NXV155" s="89"/>
      <c r="NXW155" s="89"/>
      <c r="NXX155" s="89"/>
      <c r="NXY155" s="89"/>
      <c r="NXZ155" s="89"/>
      <c r="NYA155" s="89"/>
      <c r="NYB155" s="89"/>
      <c r="NYC155" s="89"/>
      <c r="NYD155" s="89"/>
      <c r="NYE155" s="89"/>
      <c r="NYF155" s="89"/>
      <c r="NYG155" s="89"/>
      <c r="NYH155" s="89"/>
      <c r="NYI155" s="89"/>
      <c r="NYJ155" s="89"/>
      <c r="NYK155" s="89"/>
      <c r="NYL155" s="89"/>
      <c r="NYM155" s="89"/>
      <c r="NYN155" s="89"/>
      <c r="NYO155" s="89"/>
      <c r="NYP155" s="89"/>
      <c r="NYQ155" s="89"/>
      <c r="NYR155" s="89"/>
      <c r="NYS155" s="89"/>
      <c r="NYT155" s="89"/>
      <c r="NYU155" s="89"/>
      <c r="NYV155" s="89"/>
      <c r="NYW155" s="89"/>
      <c r="NYX155" s="89"/>
      <c r="NYY155" s="89"/>
      <c r="NYZ155" s="89"/>
      <c r="NZA155" s="89"/>
      <c r="NZB155" s="89"/>
      <c r="NZC155" s="89"/>
      <c r="NZD155" s="89"/>
      <c r="NZE155" s="89"/>
      <c r="NZF155" s="89"/>
      <c r="NZG155" s="89"/>
      <c r="NZH155" s="89"/>
      <c r="NZI155" s="89"/>
      <c r="NZJ155" s="89"/>
      <c r="NZK155" s="89"/>
      <c r="NZL155" s="89"/>
      <c r="NZM155" s="89"/>
      <c r="NZN155" s="89"/>
      <c r="NZO155" s="89"/>
      <c r="NZP155" s="89"/>
      <c r="NZQ155" s="89"/>
      <c r="NZR155" s="89"/>
      <c r="NZS155" s="89"/>
      <c r="NZT155" s="89"/>
      <c r="NZU155" s="89"/>
      <c r="NZV155" s="89"/>
      <c r="NZW155" s="89"/>
      <c r="NZX155" s="89"/>
      <c r="NZY155" s="89"/>
      <c r="NZZ155" s="89"/>
      <c r="OAA155" s="89"/>
      <c r="OAB155" s="89"/>
      <c r="OAC155" s="89"/>
      <c r="OAD155" s="89"/>
      <c r="OAE155" s="89"/>
      <c r="OAF155" s="89"/>
      <c r="OAG155" s="89"/>
      <c r="OAH155" s="89"/>
      <c r="OAI155" s="89"/>
      <c r="OAJ155" s="89"/>
      <c r="OAK155" s="89"/>
      <c r="OAL155" s="89"/>
      <c r="OAM155" s="89"/>
      <c r="OAN155" s="89"/>
      <c r="OAO155" s="89"/>
      <c r="OAP155" s="89"/>
      <c r="OAQ155" s="89"/>
      <c r="OAR155" s="89"/>
      <c r="OAS155" s="89"/>
      <c r="OAT155" s="89"/>
      <c r="OAU155" s="89"/>
      <c r="OAV155" s="89"/>
      <c r="OAW155" s="89"/>
      <c r="OAX155" s="89"/>
      <c r="OAY155" s="89"/>
      <c r="OAZ155" s="89"/>
      <c r="OBA155" s="89"/>
      <c r="OBB155" s="89"/>
      <c r="OBC155" s="89"/>
      <c r="OBD155" s="89"/>
      <c r="OBE155" s="89"/>
      <c r="OBF155" s="89"/>
      <c r="OBG155" s="89"/>
      <c r="OBH155" s="89"/>
      <c r="OBI155" s="89"/>
      <c r="OBJ155" s="89"/>
      <c r="OBK155" s="89"/>
      <c r="OBL155" s="89"/>
      <c r="OBM155" s="89"/>
      <c r="OBN155" s="89"/>
      <c r="OBO155" s="89"/>
      <c r="OBP155" s="89"/>
      <c r="OBQ155" s="89"/>
      <c r="OBR155" s="89"/>
      <c r="OBS155" s="89"/>
      <c r="OBT155" s="89"/>
      <c r="OBU155" s="89"/>
      <c r="OBV155" s="89"/>
      <c r="OBW155" s="89"/>
      <c r="OBX155" s="89"/>
      <c r="OBY155" s="89"/>
      <c r="OBZ155" s="89"/>
      <c r="OCA155" s="89"/>
      <c r="OCB155" s="89"/>
      <c r="OCC155" s="89"/>
      <c r="OCD155" s="89"/>
      <c r="OCE155" s="89"/>
      <c r="OCF155" s="89"/>
      <c r="OCG155" s="89"/>
      <c r="OCH155" s="89"/>
      <c r="OCI155" s="89"/>
      <c r="OCJ155" s="89"/>
      <c r="OCK155" s="89"/>
      <c r="OCL155" s="89"/>
      <c r="OCM155" s="89"/>
      <c r="OCN155" s="89"/>
      <c r="OCO155" s="89"/>
      <c r="OCP155" s="89"/>
      <c r="OCQ155" s="89"/>
      <c r="OCR155" s="89"/>
      <c r="OCS155" s="89"/>
      <c r="OCT155" s="89"/>
      <c r="OCU155" s="89"/>
      <c r="OCV155" s="89"/>
      <c r="OCW155" s="89"/>
      <c r="OCX155" s="89"/>
      <c r="OCY155" s="89"/>
      <c r="OCZ155" s="89"/>
      <c r="ODA155" s="89"/>
      <c r="ODB155" s="89"/>
      <c r="ODC155" s="89"/>
      <c r="ODD155" s="89"/>
      <c r="ODE155" s="89"/>
      <c r="ODF155" s="89"/>
      <c r="ODG155" s="89"/>
      <c r="ODH155" s="89"/>
      <c r="ODI155" s="89"/>
      <c r="ODJ155" s="89"/>
      <c r="ODK155" s="89"/>
      <c r="ODL155" s="89"/>
      <c r="ODM155" s="89"/>
      <c r="ODN155" s="89"/>
      <c r="ODO155" s="89"/>
      <c r="ODP155" s="89"/>
      <c r="ODQ155" s="89"/>
      <c r="ODR155" s="89"/>
      <c r="ODS155" s="89"/>
      <c r="ODT155" s="89"/>
      <c r="ODU155" s="89"/>
      <c r="ODV155" s="89"/>
      <c r="ODW155" s="89"/>
      <c r="ODX155" s="89"/>
      <c r="ODY155" s="89"/>
      <c r="ODZ155" s="89"/>
      <c r="OEA155" s="89"/>
      <c r="OEB155" s="89"/>
      <c r="OEC155" s="89"/>
      <c r="OED155" s="89"/>
      <c r="OEE155" s="89"/>
      <c r="OEF155" s="89"/>
      <c r="OEG155" s="89"/>
      <c r="OEH155" s="89"/>
      <c r="OEI155" s="89"/>
      <c r="OEJ155" s="89"/>
      <c r="OEK155" s="89"/>
      <c r="OEL155" s="89"/>
      <c r="OEM155" s="89"/>
      <c r="OEN155" s="89"/>
      <c r="OEO155" s="89"/>
      <c r="OEP155" s="89"/>
      <c r="OEQ155" s="89"/>
      <c r="OER155" s="89"/>
      <c r="OES155" s="89"/>
      <c r="OET155" s="89"/>
      <c r="OEU155" s="89"/>
      <c r="OEV155" s="89"/>
      <c r="OEW155" s="89"/>
      <c r="OEX155" s="89"/>
      <c r="OEY155" s="89"/>
      <c r="OEZ155" s="89"/>
      <c r="OFA155" s="89"/>
      <c r="OFB155" s="89"/>
      <c r="OFC155" s="89"/>
      <c r="OFD155" s="89"/>
      <c r="OFE155" s="89"/>
      <c r="OFF155" s="89"/>
      <c r="OFG155" s="89"/>
      <c r="OFH155" s="89"/>
      <c r="OFI155" s="89"/>
      <c r="OFJ155" s="89"/>
      <c r="OFK155" s="89"/>
      <c r="OFL155" s="89"/>
      <c r="OFM155" s="89"/>
      <c r="OFN155" s="89"/>
      <c r="OFO155" s="89"/>
      <c r="OFP155" s="89"/>
      <c r="OFQ155" s="89"/>
      <c r="OFR155" s="89"/>
      <c r="OFS155" s="89"/>
      <c r="OFT155" s="89"/>
      <c r="OFU155" s="89"/>
      <c r="OFV155" s="89"/>
      <c r="OFW155" s="89"/>
      <c r="OFX155" s="89"/>
      <c r="OFY155" s="89"/>
      <c r="OFZ155" s="89"/>
      <c r="OGA155" s="89"/>
      <c r="OGB155" s="89"/>
      <c r="OGC155" s="89"/>
      <c r="OGD155" s="89"/>
      <c r="OGE155" s="89"/>
      <c r="OGF155" s="89"/>
      <c r="OGG155" s="89"/>
      <c r="OGH155" s="89"/>
      <c r="OGI155" s="89"/>
      <c r="OGJ155" s="89"/>
      <c r="OGK155" s="89"/>
      <c r="OGL155" s="89"/>
      <c r="OGM155" s="89"/>
      <c r="OGN155" s="89"/>
      <c r="OGO155" s="89"/>
      <c r="OGP155" s="89"/>
      <c r="OGQ155" s="89"/>
      <c r="OGR155" s="89"/>
      <c r="OGS155" s="89"/>
      <c r="OGT155" s="89"/>
      <c r="OGU155" s="89"/>
      <c r="OGV155" s="89"/>
      <c r="OGW155" s="89"/>
      <c r="OGX155" s="89"/>
      <c r="OGY155" s="89"/>
      <c r="OGZ155" s="89"/>
      <c r="OHA155" s="89"/>
      <c r="OHB155" s="89"/>
      <c r="OHC155" s="89"/>
      <c r="OHD155" s="89"/>
      <c r="OHE155" s="89"/>
      <c r="OHF155" s="89"/>
      <c r="OHG155" s="89"/>
      <c r="OHH155" s="89"/>
      <c r="OHI155" s="89"/>
      <c r="OHJ155" s="89"/>
      <c r="OHK155" s="89"/>
      <c r="OHL155" s="89"/>
      <c r="OHM155" s="89"/>
      <c r="OHN155" s="89"/>
      <c r="OHO155" s="89"/>
      <c r="OHP155" s="89"/>
      <c r="OHQ155" s="89"/>
      <c r="OHR155" s="89"/>
      <c r="OHS155" s="89"/>
      <c r="OHT155" s="89"/>
      <c r="OHU155" s="89"/>
      <c r="OHV155" s="89"/>
      <c r="OHW155" s="89"/>
      <c r="OHX155" s="89"/>
      <c r="OHY155" s="89"/>
      <c r="OHZ155" s="89"/>
      <c r="OIA155" s="89"/>
      <c r="OIB155" s="89"/>
      <c r="OIC155" s="89"/>
      <c r="OID155" s="89"/>
      <c r="OIE155" s="89"/>
      <c r="OIF155" s="89"/>
      <c r="OIG155" s="89"/>
      <c r="OIH155" s="89"/>
      <c r="OII155" s="89"/>
      <c r="OIJ155" s="89"/>
      <c r="OIK155" s="89"/>
      <c r="OIL155" s="89"/>
      <c r="OIM155" s="89"/>
      <c r="OIN155" s="89"/>
      <c r="OIO155" s="89"/>
      <c r="OIP155" s="89"/>
      <c r="OIQ155" s="89"/>
      <c r="OIR155" s="89"/>
      <c r="OIS155" s="89"/>
      <c r="OIT155" s="89"/>
      <c r="OIU155" s="89"/>
      <c r="OIV155" s="89"/>
      <c r="OIW155" s="89"/>
      <c r="OIX155" s="89"/>
      <c r="OIY155" s="89"/>
      <c r="OIZ155" s="89"/>
      <c r="OJA155" s="89"/>
      <c r="OJB155" s="89"/>
      <c r="OJC155" s="89"/>
      <c r="OJD155" s="89"/>
      <c r="OJE155" s="89"/>
      <c r="OJF155" s="89"/>
      <c r="OJG155" s="89"/>
      <c r="OJH155" s="89"/>
      <c r="OJI155" s="89"/>
      <c r="OJJ155" s="89"/>
      <c r="OJK155" s="89"/>
      <c r="OJL155" s="89"/>
      <c r="OJM155" s="89"/>
      <c r="OJN155" s="89"/>
      <c r="OJO155" s="89"/>
      <c r="OJP155" s="89"/>
      <c r="OJQ155" s="89"/>
      <c r="OJR155" s="89"/>
      <c r="OJS155" s="89"/>
      <c r="OJT155" s="89"/>
      <c r="OJU155" s="89"/>
      <c r="OJV155" s="89"/>
      <c r="OJW155" s="89"/>
      <c r="OJX155" s="89"/>
      <c r="OJY155" s="89"/>
      <c r="OJZ155" s="89"/>
      <c r="OKA155" s="89"/>
      <c r="OKB155" s="89"/>
      <c r="OKC155" s="89"/>
      <c r="OKD155" s="89"/>
      <c r="OKE155" s="89"/>
      <c r="OKF155" s="89"/>
      <c r="OKG155" s="89"/>
      <c r="OKH155" s="89"/>
      <c r="OKI155" s="89"/>
      <c r="OKJ155" s="89"/>
      <c r="OKK155" s="89"/>
      <c r="OKL155" s="89"/>
      <c r="OKM155" s="89"/>
      <c r="OKN155" s="89"/>
      <c r="OKO155" s="89"/>
      <c r="OKP155" s="89"/>
      <c r="OKQ155" s="89"/>
      <c r="OKR155" s="89"/>
      <c r="OKS155" s="89"/>
      <c r="OKT155" s="89"/>
      <c r="OKU155" s="89"/>
      <c r="OKV155" s="89"/>
      <c r="OKW155" s="89"/>
      <c r="OKX155" s="89"/>
      <c r="OKY155" s="89"/>
      <c r="OKZ155" s="89"/>
      <c r="OLA155" s="89"/>
      <c r="OLB155" s="89"/>
      <c r="OLC155" s="89"/>
      <c r="OLD155" s="89"/>
      <c r="OLE155" s="89"/>
      <c r="OLF155" s="89"/>
      <c r="OLG155" s="89"/>
      <c r="OLH155" s="89"/>
      <c r="OLI155" s="89"/>
      <c r="OLJ155" s="89"/>
      <c r="OLK155" s="89"/>
      <c r="OLL155" s="89"/>
      <c r="OLM155" s="89"/>
      <c r="OLN155" s="89"/>
      <c r="OLO155" s="89"/>
      <c r="OLP155" s="89"/>
      <c r="OLQ155" s="89"/>
      <c r="OLR155" s="89"/>
      <c r="OLS155" s="89"/>
      <c r="OLT155" s="89"/>
      <c r="OLU155" s="89"/>
      <c r="OLV155" s="89"/>
      <c r="OLW155" s="89"/>
      <c r="OLX155" s="89"/>
      <c r="OLY155" s="89"/>
      <c r="OLZ155" s="89"/>
      <c r="OMA155" s="89"/>
      <c r="OMB155" s="89"/>
      <c r="OMC155" s="89"/>
      <c r="OMD155" s="89"/>
      <c r="OME155" s="89"/>
      <c r="OMF155" s="89"/>
      <c r="OMG155" s="89"/>
      <c r="OMH155" s="89"/>
      <c r="OMI155" s="89"/>
      <c r="OMJ155" s="89"/>
      <c r="OMK155" s="89"/>
      <c r="OML155" s="89"/>
      <c r="OMM155" s="89"/>
      <c r="OMN155" s="89"/>
      <c r="OMO155" s="89"/>
      <c r="OMP155" s="89"/>
      <c r="OMQ155" s="89"/>
      <c r="OMR155" s="89"/>
      <c r="OMS155" s="89"/>
      <c r="OMT155" s="89"/>
      <c r="OMU155" s="89"/>
      <c r="OMV155" s="89"/>
      <c r="OMW155" s="89"/>
      <c r="OMX155" s="89"/>
      <c r="OMY155" s="89"/>
      <c r="OMZ155" s="89"/>
      <c r="ONA155" s="89"/>
      <c r="ONB155" s="89"/>
      <c r="ONC155" s="89"/>
      <c r="OND155" s="89"/>
      <c r="ONE155" s="89"/>
      <c r="ONF155" s="89"/>
      <c r="ONG155" s="89"/>
      <c r="ONH155" s="89"/>
      <c r="ONI155" s="89"/>
      <c r="ONJ155" s="89"/>
      <c r="ONK155" s="89"/>
      <c r="ONL155" s="89"/>
      <c r="ONM155" s="89"/>
      <c r="ONN155" s="89"/>
      <c r="ONO155" s="89"/>
      <c r="ONP155" s="89"/>
      <c r="ONQ155" s="89"/>
      <c r="ONR155" s="89"/>
      <c r="ONS155" s="89"/>
      <c r="ONT155" s="89"/>
      <c r="ONU155" s="89"/>
      <c r="ONV155" s="89"/>
      <c r="ONW155" s="89"/>
      <c r="ONX155" s="89"/>
      <c r="ONY155" s="89"/>
      <c r="ONZ155" s="89"/>
      <c r="OOA155" s="89"/>
      <c r="OOB155" s="89"/>
      <c r="OOC155" s="89"/>
      <c r="OOD155" s="89"/>
      <c r="OOE155" s="89"/>
      <c r="OOF155" s="89"/>
      <c r="OOG155" s="89"/>
      <c r="OOH155" s="89"/>
      <c r="OOI155" s="89"/>
      <c r="OOJ155" s="89"/>
      <c r="OOK155" s="89"/>
      <c r="OOL155" s="89"/>
      <c r="OOM155" s="89"/>
      <c r="OON155" s="89"/>
      <c r="OOO155" s="89"/>
      <c r="OOP155" s="89"/>
      <c r="OOQ155" s="89"/>
      <c r="OOR155" s="89"/>
      <c r="OOS155" s="89"/>
      <c r="OOT155" s="89"/>
      <c r="OOU155" s="89"/>
      <c r="OOV155" s="89"/>
      <c r="OOW155" s="89"/>
      <c r="OOX155" s="89"/>
      <c r="OOY155" s="89"/>
      <c r="OOZ155" s="89"/>
      <c r="OPA155" s="89"/>
      <c r="OPB155" s="89"/>
      <c r="OPC155" s="89"/>
      <c r="OPD155" s="89"/>
      <c r="OPE155" s="89"/>
      <c r="OPF155" s="89"/>
      <c r="OPG155" s="89"/>
      <c r="OPH155" s="89"/>
      <c r="OPI155" s="89"/>
      <c r="OPJ155" s="89"/>
      <c r="OPK155" s="89"/>
      <c r="OPL155" s="89"/>
      <c r="OPM155" s="89"/>
      <c r="OPN155" s="89"/>
      <c r="OPO155" s="89"/>
      <c r="OPP155" s="89"/>
      <c r="OPQ155" s="89"/>
      <c r="OPR155" s="89"/>
      <c r="OPS155" s="89"/>
      <c r="OPT155" s="89"/>
      <c r="OPU155" s="89"/>
      <c r="OPV155" s="89"/>
      <c r="OPW155" s="89"/>
      <c r="OPX155" s="89"/>
      <c r="OPY155" s="89"/>
      <c r="OPZ155" s="89"/>
      <c r="OQA155" s="89"/>
      <c r="OQB155" s="89"/>
      <c r="OQC155" s="89"/>
      <c r="OQD155" s="89"/>
      <c r="OQE155" s="89"/>
      <c r="OQF155" s="89"/>
      <c r="OQG155" s="89"/>
      <c r="OQH155" s="89"/>
      <c r="OQI155" s="89"/>
      <c r="OQJ155" s="89"/>
      <c r="OQK155" s="89"/>
      <c r="OQL155" s="89"/>
      <c r="OQM155" s="89"/>
      <c r="OQN155" s="89"/>
      <c r="OQO155" s="89"/>
      <c r="OQP155" s="89"/>
      <c r="OQQ155" s="89"/>
      <c r="OQR155" s="89"/>
      <c r="OQS155" s="89"/>
      <c r="OQT155" s="89"/>
      <c r="OQU155" s="89"/>
      <c r="OQV155" s="89"/>
      <c r="OQW155" s="89"/>
      <c r="OQX155" s="89"/>
      <c r="OQY155" s="89"/>
      <c r="OQZ155" s="89"/>
      <c r="ORA155" s="89"/>
      <c r="ORB155" s="89"/>
      <c r="ORC155" s="89"/>
      <c r="ORD155" s="89"/>
      <c r="ORE155" s="89"/>
      <c r="ORF155" s="89"/>
      <c r="ORG155" s="89"/>
      <c r="ORH155" s="89"/>
      <c r="ORI155" s="89"/>
      <c r="ORJ155" s="89"/>
      <c r="ORK155" s="89"/>
      <c r="ORL155" s="89"/>
      <c r="ORM155" s="89"/>
      <c r="ORN155" s="89"/>
      <c r="ORO155" s="89"/>
      <c r="ORP155" s="89"/>
      <c r="ORQ155" s="89"/>
      <c r="ORR155" s="89"/>
      <c r="ORS155" s="89"/>
      <c r="ORT155" s="89"/>
      <c r="ORU155" s="89"/>
      <c r="ORV155" s="89"/>
      <c r="ORW155" s="89"/>
      <c r="ORX155" s="89"/>
      <c r="ORY155" s="89"/>
      <c r="ORZ155" s="89"/>
      <c r="OSA155" s="89"/>
      <c r="OSB155" s="89"/>
      <c r="OSC155" s="89"/>
      <c r="OSD155" s="89"/>
      <c r="OSE155" s="89"/>
      <c r="OSF155" s="89"/>
      <c r="OSG155" s="89"/>
      <c r="OSH155" s="89"/>
      <c r="OSI155" s="89"/>
      <c r="OSJ155" s="89"/>
      <c r="OSK155" s="89"/>
      <c r="OSL155" s="89"/>
      <c r="OSM155" s="89"/>
      <c r="OSN155" s="89"/>
      <c r="OSO155" s="89"/>
      <c r="OSP155" s="89"/>
      <c r="OSQ155" s="89"/>
      <c r="OSR155" s="89"/>
      <c r="OSS155" s="89"/>
      <c r="OST155" s="89"/>
      <c r="OSU155" s="89"/>
      <c r="OSV155" s="89"/>
      <c r="OSW155" s="89"/>
      <c r="OSX155" s="89"/>
      <c r="OSY155" s="89"/>
      <c r="OSZ155" s="89"/>
      <c r="OTA155" s="89"/>
      <c r="OTB155" s="89"/>
      <c r="OTC155" s="89"/>
      <c r="OTD155" s="89"/>
      <c r="OTE155" s="89"/>
      <c r="OTF155" s="89"/>
      <c r="OTG155" s="89"/>
      <c r="OTH155" s="89"/>
      <c r="OTI155" s="89"/>
      <c r="OTJ155" s="89"/>
      <c r="OTK155" s="89"/>
      <c r="OTL155" s="89"/>
      <c r="OTM155" s="89"/>
      <c r="OTN155" s="89"/>
      <c r="OTO155" s="89"/>
      <c r="OTP155" s="89"/>
      <c r="OTQ155" s="89"/>
      <c r="OTR155" s="89"/>
      <c r="OTS155" s="89"/>
      <c r="OTT155" s="89"/>
      <c r="OTU155" s="89"/>
      <c r="OTV155" s="89"/>
      <c r="OTW155" s="89"/>
      <c r="OTX155" s="89"/>
      <c r="OTY155" s="89"/>
      <c r="OTZ155" s="89"/>
      <c r="OUA155" s="89"/>
      <c r="OUB155" s="89"/>
      <c r="OUC155" s="89"/>
      <c r="OUD155" s="89"/>
      <c r="OUE155" s="89"/>
      <c r="OUF155" s="89"/>
      <c r="OUG155" s="89"/>
      <c r="OUH155" s="89"/>
      <c r="OUI155" s="89"/>
      <c r="OUJ155" s="89"/>
      <c r="OUK155" s="89"/>
      <c r="OUL155" s="89"/>
      <c r="OUM155" s="89"/>
      <c r="OUN155" s="89"/>
      <c r="OUO155" s="89"/>
      <c r="OUP155" s="89"/>
      <c r="OUQ155" s="89"/>
      <c r="OUR155" s="89"/>
      <c r="OUS155" s="89"/>
      <c r="OUT155" s="89"/>
      <c r="OUU155" s="89"/>
      <c r="OUV155" s="89"/>
      <c r="OUW155" s="89"/>
      <c r="OUX155" s="89"/>
      <c r="OUY155" s="89"/>
      <c r="OUZ155" s="89"/>
      <c r="OVA155" s="89"/>
      <c r="OVB155" s="89"/>
      <c r="OVC155" s="89"/>
      <c r="OVD155" s="89"/>
      <c r="OVE155" s="89"/>
      <c r="OVF155" s="89"/>
      <c r="OVG155" s="89"/>
      <c r="OVH155" s="89"/>
      <c r="OVI155" s="89"/>
      <c r="OVJ155" s="89"/>
      <c r="OVK155" s="89"/>
      <c r="OVL155" s="89"/>
      <c r="OVM155" s="89"/>
      <c r="OVN155" s="89"/>
      <c r="OVO155" s="89"/>
      <c r="OVP155" s="89"/>
      <c r="OVQ155" s="89"/>
      <c r="OVR155" s="89"/>
      <c r="OVS155" s="89"/>
      <c r="OVT155" s="89"/>
      <c r="OVU155" s="89"/>
      <c r="OVV155" s="89"/>
      <c r="OVW155" s="89"/>
      <c r="OVX155" s="89"/>
      <c r="OVY155" s="89"/>
      <c r="OVZ155" s="89"/>
      <c r="OWA155" s="89"/>
      <c r="OWB155" s="89"/>
      <c r="OWC155" s="89"/>
      <c r="OWD155" s="89"/>
      <c r="OWE155" s="89"/>
      <c r="OWF155" s="89"/>
      <c r="OWG155" s="89"/>
      <c r="OWH155" s="89"/>
      <c r="OWI155" s="89"/>
      <c r="OWJ155" s="89"/>
      <c r="OWK155" s="89"/>
      <c r="OWL155" s="89"/>
      <c r="OWM155" s="89"/>
      <c r="OWN155" s="89"/>
      <c r="OWO155" s="89"/>
      <c r="OWP155" s="89"/>
      <c r="OWQ155" s="89"/>
      <c r="OWR155" s="89"/>
      <c r="OWS155" s="89"/>
      <c r="OWT155" s="89"/>
      <c r="OWU155" s="89"/>
      <c r="OWV155" s="89"/>
      <c r="OWW155" s="89"/>
      <c r="OWX155" s="89"/>
      <c r="OWY155" s="89"/>
      <c r="OWZ155" s="89"/>
      <c r="OXA155" s="89"/>
      <c r="OXB155" s="89"/>
      <c r="OXC155" s="89"/>
      <c r="OXD155" s="89"/>
      <c r="OXE155" s="89"/>
      <c r="OXF155" s="89"/>
      <c r="OXG155" s="89"/>
      <c r="OXH155" s="89"/>
      <c r="OXI155" s="89"/>
      <c r="OXJ155" s="89"/>
      <c r="OXK155" s="89"/>
      <c r="OXL155" s="89"/>
      <c r="OXM155" s="89"/>
      <c r="OXN155" s="89"/>
      <c r="OXO155" s="89"/>
      <c r="OXP155" s="89"/>
      <c r="OXQ155" s="89"/>
      <c r="OXR155" s="89"/>
      <c r="OXS155" s="89"/>
      <c r="OXT155" s="89"/>
      <c r="OXU155" s="89"/>
      <c r="OXV155" s="89"/>
      <c r="OXW155" s="89"/>
      <c r="OXX155" s="89"/>
      <c r="OXY155" s="89"/>
      <c r="OXZ155" s="89"/>
      <c r="OYA155" s="89"/>
      <c r="OYB155" s="89"/>
      <c r="OYC155" s="89"/>
      <c r="OYD155" s="89"/>
      <c r="OYE155" s="89"/>
      <c r="OYF155" s="89"/>
      <c r="OYG155" s="89"/>
      <c r="OYH155" s="89"/>
      <c r="OYI155" s="89"/>
      <c r="OYJ155" s="89"/>
      <c r="OYK155" s="89"/>
      <c r="OYL155" s="89"/>
      <c r="OYM155" s="89"/>
      <c r="OYN155" s="89"/>
      <c r="OYO155" s="89"/>
      <c r="OYP155" s="89"/>
      <c r="OYQ155" s="89"/>
      <c r="OYR155" s="89"/>
      <c r="OYS155" s="89"/>
      <c r="OYT155" s="89"/>
      <c r="OYU155" s="89"/>
      <c r="OYV155" s="89"/>
      <c r="OYW155" s="89"/>
      <c r="OYX155" s="89"/>
      <c r="OYY155" s="89"/>
      <c r="OYZ155" s="89"/>
      <c r="OZA155" s="89"/>
      <c r="OZB155" s="89"/>
      <c r="OZC155" s="89"/>
      <c r="OZD155" s="89"/>
      <c r="OZE155" s="89"/>
      <c r="OZF155" s="89"/>
      <c r="OZG155" s="89"/>
      <c r="OZH155" s="89"/>
      <c r="OZI155" s="89"/>
      <c r="OZJ155" s="89"/>
      <c r="OZK155" s="89"/>
      <c r="OZL155" s="89"/>
      <c r="OZM155" s="89"/>
      <c r="OZN155" s="89"/>
      <c r="OZO155" s="89"/>
      <c r="OZP155" s="89"/>
      <c r="OZQ155" s="89"/>
      <c r="OZR155" s="89"/>
      <c r="OZS155" s="89"/>
      <c r="OZT155" s="89"/>
      <c r="OZU155" s="89"/>
      <c r="OZV155" s="89"/>
      <c r="OZW155" s="89"/>
      <c r="OZX155" s="89"/>
      <c r="OZY155" s="89"/>
      <c r="OZZ155" s="89"/>
      <c r="PAA155" s="89"/>
      <c r="PAB155" s="89"/>
      <c r="PAC155" s="89"/>
      <c r="PAD155" s="89"/>
      <c r="PAE155" s="89"/>
      <c r="PAF155" s="89"/>
      <c r="PAG155" s="89"/>
      <c r="PAH155" s="89"/>
      <c r="PAI155" s="89"/>
      <c r="PAJ155" s="89"/>
      <c r="PAK155" s="89"/>
      <c r="PAL155" s="89"/>
      <c r="PAM155" s="89"/>
      <c r="PAN155" s="89"/>
      <c r="PAO155" s="89"/>
      <c r="PAP155" s="89"/>
      <c r="PAQ155" s="89"/>
      <c r="PAR155" s="89"/>
      <c r="PAS155" s="89"/>
      <c r="PAT155" s="89"/>
      <c r="PAU155" s="89"/>
      <c r="PAV155" s="89"/>
      <c r="PAW155" s="89"/>
      <c r="PAX155" s="89"/>
      <c r="PAY155" s="89"/>
      <c r="PAZ155" s="89"/>
      <c r="PBA155" s="89"/>
      <c r="PBB155" s="89"/>
      <c r="PBC155" s="89"/>
      <c r="PBD155" s="89"/>
      <c r="PBE155" s="89"/>
      <c r="PBF155" s="89"/>
      <c r="PBG155" s="89"/>
      <c r="PBH155" s="89"/>
      <c r="PBI155" s="89"/>
      <c r="PBJ155" s="89"/>
      <c r="PBK155" s="89"/>
      <c r="PBL155" s="89"/>
      <c r="PBM155" s="89"/>
      <c r="PBN155" s="89"/>
      <c r="PBO155" s="89"/>
      <c r="PBP155" s="89"/>
      <c r="PBQ155" s="89"/>
      <c r="PBR155" s="89"/>
      <c r="PBS155" s="89"/>
      <c r="PBT155" s="89"/>
      <c r="PBU155" s="89"/>
      <c r="PBV155" s="89"/>
      <c r="PBW155" s="89"/>
      <c r="PBX155" s="89"/>
      <c r="PBY155" s="89"/>
      <c r="PBZ155" s="89"/>
      <c r="PCA155" s="89"/>
      <c r="PCB155" s="89"/>
      <c r="PCC155" s="89"/>
      <c r="PCD155" s="89"/>
      <c r="PCE155" s="89"/>
      <c r="PCF155" s="89"/>
      <c r="PCG155" s="89"/>
      <c r="PCH155" s="89"/>
      <c r="PCI155" s="89"/>
      <c r="PCJ155" s="89"/>
      <c r="PCK155" s="89"/>
      <c r="PCL155" s="89"/>
      <c r="PCM155" s="89"/>
      <c r="PCN155" s="89"/>
      <c r="PCO155" s="89"/>
      <c r="PCP155" s="89"/>
      <c r="PCQ155" s="89"/>
      <c r="PCR155" s="89"/>
      <c r="PCS155" s="89"/>
      <c r="PCT155" s="89"/>
      <c r="PCU155" s="89"/>
      <c r="PCV155" s="89"/>
      <c r="PCW155" s="89"/>
      <c r="PCX155" s="89"/>
      <c r="PCY155" s="89"/>
      <c r="PCZ155" s="89"/>
      <c r="PDA155" s="89"/>
      <c r="PDB155" s="89"/>
      <c r="PDC155" s="89"/>
      <c r="PDD155" s="89"/>
      <c r="PDE155" s="89"/>
      <c r="PDF155" s="89"/>
      <c r="PDG155" s="89"/>
      <c r="PDH155" s="89"/>
      <c r="PDI155" s="89"/>
      <c r="PDJ155" s="89"/>
      <c r="PDK155" s="89"/>
      <c r="PDL155" s="89"/>
      <c r="PDM155" s="89"/>
      <c r="PDN155" s="89"/>
      <c r="PDO155" s="89"/>
      <c r="PDP155" s="89"/>
      <c r="PDQ155" s="89"/>
      <c r="PDR155" s="89"/>
      <c r="PDS155" s="89"/>
      <c r="PDT155" s="89"/>
      <c r="PDU155" s="89"/>
      <c r="PDV155" s="89"/>
      <c r="PDW155" s="89"/>
      <c r="PDX155" s="89"/>
      <c r="PDY155" s="89"/>
      <c r="PDZ155" s="89"/>
      <c r="PEA155" s="89"/>
      <c r="PEB155" s="89"/>
      <c r="PEC155" s="89"/>
      <c r="PED155" s="89"/>
      <c r="PEE155" s="89"/>
      <c r="PEF155" s="89"/>
      <c r="PEG155" s="89"/>
      <c r="PEH155" s="89"/>
      <c r="PEI155" s="89"/>
      <c r="PEJ155" s="89"/>
      <c r="PEK155" s="89"/>
      <c r="PEL155" s="89"/>
      <c r="PEM155" s="89"/>
      <c r="PEN155" s="89"/>
      <c r="PEO155" s="89"/>
      <c r="PEP155" s="89"/>
      <c r="PEQ155" s="89"/>
      <c r="PER155" s="89"/>
      <c r="PES155" s="89"/>
      <c r="PET155" s="89"/>
      <c r="PEU155" s="89"/>
      <c r="PEV155" s="89"/>
      <c r="PEW155" s="89"/>
      <c r="PEX155" s="89"/>
      <c r="PEY155" s="89"/>
      <c r="PEZ155" s="89"/>
      <c r="PFA155" s="89"/>
      <c r="PFB155" s="89"/>
      <c r="PFC155" s="89"/>
      <c r="PFD155" s="89"/>
      <c r="PFE155" s="89"/>
      <c r="PFF155" s="89"/>
      <c r="PFG155" s="89"/>
      <c r="PFH155" s="89"/>
      <c r="PFI155" s="89"/>
      <c r="PFJ155" s="89"/>
      <c r="PFK155" s="89"/>
      <c r="PFL155" s="89"/>
      <c r="PFM155" s="89"/>
      <c r="PFN155" s="89"/>
      <c r="PFO155" s="89"/>
      <c r="PFP155" s="89"/>
      <c r="PFQ155" s="89"/>
      <c r="PFR155" s="89"/>
      <c r="PFS155" s="89"/>
      <c r="PFT155" s="89"/>
      <c r="PFU155" s="89"/>
      <c r="PFV155" s="89"/>
      <c r="PFW155" s="89"/>
      <c r="PFX155" s="89"/>
      <c r="PFY155" s="89"/>
      <c r="PFZ155" s="89"/>
      <c r="PGA155" s="89"/>
      <c r="PGB155" s="89"/>
      <c r="PGC155" s="89"/>
      <c r="PGD155" s="89"/>
      <c r="PGE155" s="89"/>
      <c r="PGF155" s="89"/>
      <c r="PGG155" s="89"/>
      <c r="PGH155" s="89"/>
      <c r="PGI155" s="89"/>
      <c r="PGJ155" s="89"/>
      <c r="PGK155" s="89"/>
      <c r="PGL155" s="89"/>
      <c r="PGM155" s="89"/>
      <c r="PGN155" s="89"/>
      <c r="PGO155" s="89"/>
      <c r="PGP155" s="89"/>
      <c r="PGQ155" s="89"/>
      <c r="PGR155" s="89"/>
      <c r="PGS155" s="89"/>
      <c r="PGT155" s="89"/>
      <c r="PGU155" s="89"/>
      <c r="PGV155" s="89"/>
      <c r="PGW155" s="89"/>
      <c r="PGX155" s="89"/>
      <c r="PGY155" s="89"/>
      <c r="PGZ155" s="89"/>
      <c r="PHA155" s="89"/>
      <c r="PHB155" s="89"/>
      <c r="PHC155" s="89"/>
      <c r="PHD155" s="89"/>
      <c r="PHE155" s="89"/>
      <c r="PHF155" s="89"/>
      <c r="PHG155" s="89"/>
      <c r="PHH155" s="89"/>
      <c r="PHI155" s="89"/>
      <c r="PHJ155" s="89"/>
      <c r="PHK155" s="89"/>
      <c r="PHL155" s="89"/>
      <c r="PHM155" s="89"/>
      <c r="PHN155" s="89"/>
      <c r="PHO155" s="89"/>
      <c r="PHP155" s="89"/>
      <c r="PHQ155" s="89"/>
      <c r="PHR155" s="89"/>
      <c r="PHS155" s="89"/>
      <c r="PHT155" s="89"/>
      <c r="PHU155" s="89"/>
      <c r="PHV155" s="89"/>
      <c r="PHW155" s="89"/>
      <c r="PHX155" s="89"/>
      <c r="PHY155" s="89"/>
      <c r="PHZ155" s="89"/>
      <c r="PIA155" s="89"/>
      <c r="PIB155" s="89"/>
      <c r="PIC155" s="89"/>
      <c r="PID155" s="89"/>
      <c r="PIE155" s="89"/>
      <c r="PIF155" s="89"/>
      <c r="PIG155" s="89"/>
      <c r="PIH155" s="89"/>
      <c r="PII155" s="89"/>
      <c r="PIJ155" s="89"/>
      <c r="PIK155" s="89"/>
      <c r="PIL155" s="89"/>
      <c r="PIM155" s="89"/>
      <c r="PIN155" s="89"/>
      <c r="PIO155" s="89"/>
      <c r="PIP155" s="89"/>
      <c r="PIQ155" s="89"/>
      <c r="PIR155" s="89"/>
      <c r="PIS155" s="89"/>
      <c r="PIT155" s="89"/>
      <c r="PIU155" s="89"/>
      <c r="PIV155" s="89"/>
      <c r="PIW155" s="89"/>
      <c r="PIX155" s="89"/>
      <c r="PIY155" s="89"/>
      <c r="PIZ155" s="89"/>
      <c r="PJA155" s="89"/>
      <c r="PJB155" s="89"/>
      <c r="PJC155" s="89"/>
      <c r="PJD155" s="89"/>
      <c r="PJE155" s="89"/>
      <c r="PJF155" s="89"/>
      <c r="PJG155" s="89"/>
      <c r="PJH155" s="89"/>
      <c r="PJI155" s="89"/>
      <c r="PJJ155" s="89"/>
      <c r="PJK155" s="89"/>
      <c r="PJL155" s="89"/>
      <c r="PJM155" s="89"/>
      <c r="PJN155" s="89"/>
      <c r="PJO155" s="89"/>
      <c r="PJP155" s="89"/>
      <c r="PJQ155" s="89"/>
      <c r="PJR155" s="89"/>
      <c r="PJS155" s="89"/>
      <c r="PJT155" s="89"/>
      <c r="PJU155" s="89"/>
      <c r="PJV155" s="89"/>
      <c r="PJW155" s="89"/>
      <c r="PJX155" s="89"/>
      <c r="PJY155" s="89"/>
      <c r="PJZ155" s="89"/>
      <c r="PKA155" s="89"/>
      <c r="PKB155" s="89"/>
      <c r="PKC155" s="89"/>
      <c r="PKD155" s="89"/>
      <c r="PKE155" s="89"/>
      <c r="PKF155" s="89"/>
      <c r="PKG155" s="89"/>
      <c r="PKH155" s="89"/>
      <c r="PKI155" s="89"/>
      <c r="PKJ155" s="89"/>
      <c r="PKK155" s="89"/>
      <c r="PKL155" s="89"/>
      <c r="PKM155" s="89"/>
      <c r="PKN155" s="89"/>
      <c r="PKO155" s="89"/>
      <c r="PKP155" s="89"/>
      <c r="PKQ155" s="89"/>
      <c r="PKR155" s="89"/>
      <c r="PKS155" s="89"/>
      <c r="PKT155" s="89"/>
      <c r="PKU155" s="89"/>
      <c r="PKV155" s="89"/>
      <c r="PKW155" s="89"/>
      <c r="PKX155" s="89"/>
      <c r="PKY155" s="89"/>
      <c r="PKZ155" s="89"/>
      <c r="PLA155" s="89"/>
      <c r="PLB155" s="89"/>
      <c r="PLC155" s="89"/>
      <c r="PLD155" s="89"/>
      <c r="PLE155" s="89"/>
      <c r="PLF155" s="89"/>
      <c r="PLG155" s="89"/>
      <c r="PLH155" s="89"/>
      <c r="PLI155" s="89"/>
      <c r="PLJ155" s="89"/>
      <c r="PLK155" s="89"/>
      <c r="PLL155" s="89"/>
      <c r="PLM155" s="89"/>
      <c r="PLN155" s="89"/>
      <c r="PLO155" s="89"/>
      <c r="PLP155" s="89"/>
      <c r="PLQ155" s="89"/>
      <c r="PLR155" s="89"/>
      <c r="PLS155" s="89"/>
      <c r="PLT155" s="89"/>
      <c r="PLU155" s="89"/>
      <c r="PLV155" s="89"/>
      <c r="PLW155" s="89"/>
      <c r="PLX155" s="89"/>
      <c r="PLY155" s="89"/>
      <c r="PLZ155" s="89"/>
      <c r="PMA155" s="89"/>
      <c r="PMB155" s="89"/>
      <c r="PMC155" s="89"/>
      <c r="PMD155" s="89"/>
      <c r="PME155" s="89"/>
      <c r="PMF155" s="89"/>
      <c r="PMG155" s="89"/>
      <c r="PMH155" s="89"/>
      <c r="PMI155" s="89"/>
      <c r="PMJ155" s="89"/>
      <c r="PMK155" s="89"/>
      <c r="PML155" s="89"/>
      <c r="PMM155" s="89"/>
      <c r="PMN155" s="89"/>
      <c r="PMO155" s="89"/>
      <c r="PMP155" s="89"/>
      <c r="PMQ155" s="89"/>
      <c r="PMR155" s="89"/>
      <c r="PMS155" s="89"/>
      <c r="PMT155" s="89"/>
      <c r="PMU155" s="89"/>
      <c r="PMV155" s="89"/>
      <c r="PMW155" s="89"/>
      <c r="PMX155" s="89"/>
      <c r="PMY155" s="89"/>
      <c r="PMZ155" s="89"/>
      <c r="PNA155" s="89"/>
      <c r="PNB155" s="89"/>
      <c r="PNC155" s="89"/>
      <c r="PND155" s="89"/>
      <c r="PNE155" s="89"/>
      <c r="PNF155" s="89"/>
      <c r="PNG155" s="89"/>
      <c r="PNH155" s="89"/>
      <c r="PNI155" s="89"/>
      <c r="PNJ155" s="89"/>
      <c r="PNK155" s="89"/>
      <c r="PNL155" s="89"/>
      <c r="PNM155" s="89"/>
      <c r="PNN155" s="89"/>
      <c r="PNO155" s="89"/>
      <c r="PNP155" s="89"/>
      <c r="PNQ155" s="89"/>
      <c r="PNR155" s="89"/>
      <c r="PNS155" s="89"/>
      <c r="PNT155" s="89"/>
      <c r="PNU155" s="89"/>
      <c r="PNV155" s="89"/>
      <c r="PNW155" s="89"/>
      <c r="PNX155" s="89"/>
      <c r="PNY155" s="89"/>
      <c r="PNZ155" s="89"/>
      <c r="POA155" s="89"/>
      <c r="POB155" s="89"/>
      <c r="POC155" s="89"/>
      <c r="POD155" s="89"/>
      <c r="POE155" s="89"/>
      <c r="POF155" s="89"/>
      <c r="POG155" s="89"/>
      <c r="POH155" s="89"/>
      <c r="POI155" s="89"/>
      <c r="POJ155" s="89"/>
      <c r="POK155" s="89"/>
      <c r="POL155" s="89"/>
      <c r="POM155" s="89"/>
      <c r="PON155" s="89"/>
      <c r="POO155" s="89"/>
      <c r="POP155" s="89"/>
      <c r="POQ155" s="89"/>
      <c r="POR155" s="89"/>
      <c r="POS155" s="89"/>
      <c r="POT155" s="89"/>
      <c r="POU155" s="89"/>
      <c r="POV155" s="89"/>
      <c r="POW155" s="89"/>
      <c r="POX155" s="89"/>
      <c r="POY155" s="89"/>
      <c r="POZ155" s="89"/>
      <c r="PPA155" s="89"/>
      <c r="PPB155" s="89"/>
      <c r="PPC155" s="89"/>
      <c r="PPD155" s="89"/>
      <c r="PPE155" s="89"/>
      <c r="PPF155" s="89"/>
      <c r="PPG155" s="89"/>
      <c r="PPH155" s="89"/>
      <c r="PPI155" s="89"/>
      <c r="PPJ155" s="89"/>
      <c r="PPK155" s="89"/>
      <c r="PPL155" s="89"/>
      <c r="PPM155" s="89"/>
      <c r="PPN155" s="89"/>
      <c r="PPO155" s="89"/>
      <c r="PPP155" s="89"/>
      <c r="PPQ155" s="89"/>
      <c r="PPR155" s="89"/>
      <c r="PPS155" s="89"/>
      <c r="PPT155" s="89"/>
      <c r="PPU155" s="89"/>
      <c r="PPV155" s="89"/>
      <c r="PPW155" s="89"/>
      <c r="PPX155" s="89"/>
      <c r="PPY155" s="89"/>
      <c r="PPZ155" s="89"/>
      <c r="PQA155" s="89"/>
      <c r="PQB155" s="89"/>
      <c r="PQC155" s="89"/>
      <c r="PQD155" s="89"/>
      <c r="PQE155" s="89"/>
      <c r="PQF155" s="89"/>
      <c r="PQG155" s="89"/>
      <c r="PQH155" s="89"/>
      <c r="PQI155" s="89"/>
      <c r="PQJ155" s="89"/>
      <c r="PQK155" s="89"/>
      <c r="PQL155" s="89"/>
      <c r="PQM155" s="89"/>
      <c r="PQN155" s="89"/>
      <c r="PQO155" s="89"/>
      <c r="PQP155" s="89"/>
      <c r="PQQ155" s="89"/>
      <c r="PQR155" s="89"/>
      <c r="PQS155" s="89"/>
      <c r="PQT155" s="89"/>
      <c r="PQU155" s="89"/>
      <c r="PQV155" s="89"/>
      <c r="PQW155" s="89"/>
      <c r="PQX155" s="89"/>
      <c r="PQY155" s="89"/>
      <c r="PQZ155" s="89"/>
      <c r="PRA155" s="89"/>
      <c r="PRB155" s="89"/>
      <c r="PRC155" s="89"/>
      <c r="PRD155" s="89"/>
      <c r="PRE155" s="89"/>
      <c r="PRF155" s="89"/>
      <c r="PRG155" s="89"/>
      <c r="PRH155" s="89"/>
      <c r="PRI155" s="89"/>
      <c r="PRJ155" s="89"/>
      <c r="PRK155" s="89"/>
      <c r="PRL155" s="89"/>
      <c r="PRM155" s="89"/>
      <c r="PRN155" s="89"/>
      <c r="PRO155" s="89"/>
      <c r="PRP155" s="89"/>
      <c r="PRQ155" s="89"/>
      <c r="PRR155" s="89"/>
      <c r="PRS155" s="89"/>
      <c r="PRT155" s="89"/>
      <c r="PRU155" s="89"/>
      <c r="PRV155" s="89"/>
      <c r="PRW155" s="89"/>
      <c r="PRX155" s="89"/>
      <c r="PRY155" s="89"/>
      <c r="PRZ155" s="89"/>
      <c r="PSA155" s="89"/>
      <c r="PSB155" s="89"/>
      <c r="PSC155" s="89"/>
      <c r="PSD155" s="89"/>
      <c r="PSE155" s="89"/>
      <c r="PSF155" s="89"/>
      <c r="PSG155" s="89"/>
      <c r="PSH155" s="89"/>
      <c r="PSI155" s="89"/>
      <c r="PSJ155" s="89"/>
      <c r="PSK155" s="89"/>
      <c r="PSL155" s="89"/>
      <c r="PSM155" s="89"/>
      <c r="PSN155" s="89"/>
      <c r="PSO155" s="89"/>
      <c r="PSP155" s="89"/>
      <c r="PSQ155" s="89"/>
      <c r="PSR155" s="89"/>
      <c r="PSS155" s="89"/>
      <c r="PST155" s="89"/>
      <c r="PSU155" s="89"/>
      <c r="PSV155" s="89"/>
      <c r="PSW155" s="89"/>
      <c r="PSX155" s="89"/>
      <c r="PSY155" s="89"/>
      <c r="PSZ155" s="89"/>
      <c r="PTA155" s="89"/>
      <c r="PTB155" s="89"/>
      <c r="PTC155" s="89"/>
      <c r="PTD155" s="89"/>
      <c r="PTE155" s="89"/>
      <c r="PTF155" s="89"/>
      <c r="PTG155" s="89"/>
      <c r="PTH155" s="89"/>
      <c r="PTI155" s="89"/>
      <c r="PTJ155" s="89"/>
      <c r="PTK155" s="89"/>
      <c r="PTL155" s="89"/>
      <c r="PTM155" s="89"/>
      <c r="PTN155" s="89"/>
      <c r="PTO155" s="89"/>
      <c r="PTP155" s="89"/>
      <c r="PTQ155" s="89"/>
      <c r="PTR155" s="89"/>
      <c r="PTS155" s="89"/>
      <c r="PTT155" s="89"/>
      <c r="PTU155" s="89"/>
      <c r="PTV155" s="89"/>
      <c r="PTW155" s="89"/>
      <c r="PTX155" s="89"/>
      <c r="PTY155" s="89"/>
      <c r="PTZ155" s="89"/>
      <c r="PUA155" s="89"/>
      <c r="PUB155" s="89"/>
      <c r="PUC155" s="89"/>
      <c r="PUD155" s="89"/>
      <c r="PUE155" s="89"/>
      <c r="PUF155" s="89"/>
      <c r="PUG155" s="89"/>
      <c r="PUH155" s="89"/>
      <c r="PUI155" s="89"/>
      <c r="PUJ155" s="89"/>
      <c r="PUK155" s="89"/>
      <c r="PUL155" s="89"/>
      <c r="PUM155" s="89"/>
      <c r="PUN155" s="89"/>
      <c r="PUO155" s="89"/>
      <c r="PUP155" s="89"/>
      <c r="PUQ155" s="89"/>
      <c r="PUR155" s="89"/>
      <c r="PUS155" s="89"/>
      <c r="PUT155" s="89"/>
      <c r="PUU155" s="89"/>
      <c r="PUV155" s="89"/>
      <c r="PUW155" s="89"/>
      <c r="PUX155" s="89"/>
      <c r="PUY155" s="89"/>
      <c r="PUZ155" s="89"/>
      <c r="PVA155" s="89"/>
      <c r="PVB155" s="89"/>
      <c r="PVC155" s="89"/>
      <c r="PVD155" s="89"/>
      <c r="PVE155" s="89"/>
      <c r="PVF155" s="89"/>
      <c r="PVG155" s="89"/>
      <c r="PVH155" s="89"/>
      <c r="PVI155" s="89"/>
      <c r="PVJ155" s="89"/>
      <c r="PVK155" s="89"/>
      <c r="PVL155" s="89"/>
      <c r="PVM155" s="89"/>
      <c r="PVN155" s="89"/>
      <c r="PVO155" s="89"/>
      <c r="PVP155" s="89"/>
      <c r="PVQ155" s="89"/>
      <c r="PVR155" s="89"/>
      <c r="PVS155" s="89"/>
      <c r="PVT155" s="89"/>
      <c r="PVU155" s="89"/>
      <c r="PVV155" s="89"/>
      <c r="PVW155" s="89"/>
      <c r="PVX155" s="89"/>
      <c r="PVY155" s="89"/>
      <c r="PVZ155" s="89"/>
      <c r="PWA155" s="89"/>
      <c r="PWB155" s="89"/>
      <c r="PWC155" s="89"/>
      <c r="PWD155" s="89"/>
      <c r="PWE155" s="89"/>
      <c r="PWF155" s="89"/>
      <c r="PWG155" s="89"/>
      <c r="PWH155" s="89"/>
      <c r="PWI155" s="89"/>
      <c r="PWJ155" s="89"/>
      <c r="PWK155" s="89"/>
      <c r="PWL155" s="89"/>
      <c r="PWM155" s="89"/>
      <c r="PWN155" s="89"/>
      <c r="PWO155" s="89"/>
      <c r="PWP155" s="89"/>
      <c r="PWQ155" s="89"/>
      <c r="PWR155" s="89"/>
      <c r="PWS155" s="89"/>
      <c r="PWT155" s="89"/>
      <c r="PWU155" s="89"/>
      <c r="PWV155" s="89"/>
      <c r="PWW155" s="89"/>
      <c r="PWX155" s="89"/>
      <c r="PWY155" s="89"/>
      <c r="PWZ155" s="89"/>
      <c r="PXA155" s="89"/>
      <c r="PXB155" s="89"/>
      <c r="PXC155" s="89"/>
      <c r="PXD155" s="89"/>
      <c r="PXE155" s="89"/>
      <c r="PXF155" s="89"/>
      <c r="PXG155" s="89"/>
      <c r="PXH155" s="89"/>
      <c r="PXI155" s="89"/>
      <c r="PXJ155" s="89"/>
      <c r="PXK155" s="89"/>
      <c r="PXL155" s="89"/>
      <c r="PXM155" s="89"/>
      <c r="PXN155" s="89"/>
      <c r="PXO155" s="89"/>
      <c r="PXP155" s="89"/>
      <c r="PXQ155" s="89"/>
      <c r="PXR155" s="89"/>
      <c r="PXS155" s="89"/>
      <c r="PXT155" s="89"/>
      <c r="PXU155" s="89"/>
      <c r="PXV155" s="89"/>
      <c r="PXW155" s="89"/>
      <c r="PXX155" s="89"/>
      <c r="PXY155" s="89"/>
      <c r="PXZ155" s="89"/>
      <c r="PYA155" s="89"/>
      <c r="PYB155" s="89"/>
      <c r="PYC155" s="89"/>
      <c r="PYD155" s="89"/>
      <c r="PYE155" s="89"/>
      <c r="PYF155" s="89"/>
      <c r="PYG155" s="89"/>
      <c r="PYH155" s="89"/>
      <c r="PYI155" s="89"/>
      <c r="PYJ155" s="89"/>
      <c r="PYK155" s="89"/>
      <c r="PYL155" s="89"/>
      <c r="PYM155" s="89"/>
      <c r="PYN155" s="89"/>
      <c r="PYO155" s="89"/>
      <c r="PYP155" s="89"/>
      <c r="PYQ155" s="89"/>
      <c r="PYR155" s="89"/>
      <c r="PYS155" s="89"/>
      <c r="PYT155" s="89"/>
      <c r="PYU155" s="89"/>
      <c r="PYV155" s="89"/>
      <c r="PYW155" s="89"/>
      <c r="PYX155" s="89"/>
      <c r="PYY155" s="89"/>
      <c r="PYZ155" s="89"/>
      <c r="PZA155" s="89"/>
      <c r="PZB155" s="89"/>
      <c r="PZC155" s="89"/>
      <c r="PZD155" s="89"/>
      <c r="PZE155" s="89"/>
      <c r="PZF155" s="89"/>
      <c r="PZG155" s="89"/>
      <c r="PZH155" s="89"/>
      <c r="PZI155" s="89"/>
      <c r="PZJ155" s="89"/>
      <c r="PZK155" s="89"/>
      <c r="PZL155" s="89"/>
      <c r="PZM155" s="89"/>
      <c r="PZN155" s="89"/>
      <c r="PZO155" s="89"/>
      <c r="PZP155" s="89"/>
      <c r="PZQ155" s="89"/>
      <c r="PZR155" s="89"/>
      <c r="PZS155" s="89"/>
      <c r="PZT155" s="89"/>
      <c r="PZU155" s="89"/>
      <c r="PZV155" s="89"/>
      <c r="PZW155" s="89"/>
      <c r="PZX155" s="89"/>
      <c r="PZY155" s="89"/>
      <c r="PZZ155" s="89"/>
      <c r="QAA155" s="89"/>
      <c r="QAB155" s="89"/>
      <c r="QAC155" s="89"/>
      <c r="QAD155" s="89"/>
      <c r="QAE155" s="89"/>
      <c r="QAF155" s="89"/>
      <c r="QAG155" s="89"/>
      <c r="QAH155" s="89"/>
      <c r="QAI155" s="89"/>
      <c r="QAJ155" s="89"/>
      <c r="QAK155" s="89"/>
      <c r="QAL155" s="89"/>
      <c r="QAM155" s="89"/>
      <c r="QAN155" s="89"/>
      <c r="QAO155" s="89"/>
      <c r="QAP155" s="89"/>
      <c r="QAQ155" s="89"/>
      <c r="QAR155" s="89"/>
      <c r="QAS155" s="89"/>
      <c r="QAT155" s="89"/>
      <c r="QAU155" s="89"/>
      <c r="QAV155" s="89"/>
      <c r="QAW155" s="89"/>
      <c r="QAX155" s="89"/>
      <c r="QAY155" s="89"/>
      <c r="QAZ155" s="89"/>
      <c r="QBA155" s="89"/>
      <c r="QBB155" s="89"/>
      <c r="QBC155" s="89"/>
      <c r="QBD155" s="89"/>
      <c r="QBE155" s="89"/>
      <c r="QBF155" s="89"/>
      <c r="QBG155" s="89"/>
      <c r="QBH155" s="89"/>
      <c r="QBI155" s="89"/>
      <c r="QBJ155" s="89"/>
      <c r="QBK155" s="89"/>
      <c r="QBL155" s="89"/>
      <c r="QBM155" s="89"/>
      <c r="QBN155" s="89"/>
      <c r="QBO155" s="89"/>
      <c r="QBP155" s="89"/>
      <c r="QBQ155" s="89"/>
      <c r="QBR155" s="89"/>
      <c r="QBS155" s="89"/>
      <c r="QBT155" s="89"/>
      <c r="QBU155" s="89"/>
      <c r="QBV155" s="89"/>
      <c r="QBW155" s="89"/>
      <c r="QBX155" s="89"/>
      <c r="QBY155" s="89"/>
      <c r="QBZ155" s="89"/>
      <c r="QCA155" s="89"/>
      <c r="QCB155" s="89"/>
      <c r="QCC155" s="89"/>
      <c r="QCD155" s="89"/>
      <c r="QCE155" s="89"/>
      <c r="QCF155" s="89"/>
      <c r="QCG155" s="89"/>
      <c r="QCH155" s="89"/>
      <c r="QCI155" s="89"/>
      <c r="QCJ155" s="89"/>
      <c r="QCK155" s="89"/>
      <c r="QCL155" s="89"/>
      <c r="QCM155" s="89"/>
      <c r="QCN155" s="89"/>
      <c r="QCO155" s="89"/>
      <c r="QCP155" s="89"/>
      <c r="QCQ155" s="89"/>
      <c r="QCR155" s="89"/>
      <c r="QCS155" s="89"/>
      <c r="QCT155" s="89"/>
      <c r="QCU155" s="89"/>
      <c r="QCV155" s="89"/>
      <c r="QCW155" s="89"/>
      <c r="QCX155" s="89"/>
      <c r="QCY155" s="89"/>
      <c r="QCZ155" s="89"/>
      <c r="QDA155" s="89"/>
      <c r="QDB155" s="89"/>
      <c r="QDC155" s="89"/>
      <c r="QDD155" s="89"/>
      <c r="QDE155" s="89"/>
      <c r="QDF155" s="89"/>
      <c r="QDG155" s="89"/>
      <c r="QDH155" s="89"/>
      <c r="QDI155" s="89"/>
      <c r="QDJ155" s="89"/>
      <c r="QDK155" s="89"/>
      <c r="QDL155" s="89"/>
      <c r="QDM155" s="89"/>
      <c r="QDN155" s="89"/>
      <c r="QDO155" s="89"/>
      <c r="QDP155" s="89"/>
      <c r="QDQ155" s="89"/>
      <c r="QDR155" s="89"/>
      <c r="QDS155" s="89"/>
      <c r="QDT155" s="89"/>
      <c r="QDU155" s="89"/>
      <c r="QDV155" s="89"/>
      <c r="QDW155" s="89"/>
      <c r="QDX155" s="89"/>
      <c r="QDY155" s="89"/>
      <c r="QDZ155" s="89"/>
      <c r="QEA155" s="89"/>
      <c r="QEB155" s="89"/>
      <c r="QEC155" s="89"/>
      <c r="QED155" s="89"/>
      <c r="QEE155" s="89"/>
      <c r="QEF155" s="89"/>
      <c r="QEG155" s="89"/>
      <c r="QEH155" s="89"/>
      <c r="QEI155" s="89"/>
      <c r="QEJ155" s="89"/>
      <c r="QEK155" s="89"/>
      <c r="QEL155" s="89"/>
      <c r="QEM155" s="89"/>
      <c r="QEN155" s="89"/>
      <c r="QEO155" s="89"/>
      <c r="QEP155" s="89"/>
      <c r="QEQ155" s="89"/>
      <c r="QER155" s="89"/>
      <c r="QES155" s="89"/>
      <c r="QET155" s="89"/>
      <c r="QEU155" s="89"/>
      <c r="QEV155" s="89"/>
      <c r="QEW155" s="89"/>
      <c r="QEX155" s="89"/>
      <c r="QEY155" s="89"/>
      <c r="QEZ155" s="89"/>
      <c r="QFA155" s="89"/>
      <c r="QFB155" s="89"/>
      <c r="QFC155" s="89"/>
      <c r="QFD155" s="89"/>
      <c r="QFE155" s="89"/>
      <c r="QFF155" s="89"/>
      <c r="QFG155" s="89"/>
      <c r="QFH155" s="89"/>
      <c r="QFI155" s="89"/>
      <c r="QFJ155" s="89"/>
      <c r="QFK155" s="89"/>
      <c r="QFL155" s="89"/>
      <c r="QFM155" s="89"/>
      <c r="QFN155" s="89"/>
      <c r="QFO155" s="89"/>
      <c r="QFP155" s="89"/>
      <c r="QFQ155" s="89"/>
      <c r="QFR155" s="89"/>
      <c r="QFS155" s="89"/>
      <c r="QFT155" s="89"/>
      <c r="QFU155" s="89"/>
      <c r="QFV155" s="89"/>
      <c r="QFW155" s="89"/>
      <c r="QFX155" s="89"/>
      <c r="QFY155" s="89"/>
      <c r="QFZ155" s="89"/>
      <c r="QGA155" s="89"/>
      <c r="QGB155" s="89"/>
      <c r="QGC155" s="89"/>
      <c r="QGD155" s="89"/>
      <c r="QGE155" s="89"/>
      <c r="QGF155" s="89"/>
      <c r="QGG155" s="89"/>
      <c r="QGH155" s="89"/>
      <c r="QGI155" s="89"/>
      <c r="QGJ155" s="89"/>
      <c r="QGK155" s="89"/>
      <c r="QGL155" s="89"/>
      <c r="QGM155" s="89"/>
      <c r="QGN155" s="89"/>
      <c r="QGO155" s="89"/>
      <c r="QGP155" s="89"/>
      <c r="QGQ155" s="89"/>
      <c r="QGR155" s="89"/>
      <c r="QGS155" s="89"/>
      <c r="QGT155" s="89"/>
      <c r="QGU155" s="89"/>
      <c r="QGV155" s="89"/>
      <c r="QGW155" s="89"/>
      <c r="QGX155" s="89"/>
      <c r="QGY155" s="89"/>
      <c r="QGZ155" s="89"/>
      <c r="QHA155" s="89"/>
      <c r="QHB155" s="89"/>
      <c r="QHC155" s="89"/>
      <c r="QHD155" s="89"/>
      <c r="QHE155" s="89"/>
      <c r="QHF155" s="89"/>
      <c r="QHG155" s="89"/>
      <c r="QHH155" s="89"/>
      <c r="QHI155" s="89"/>
      <c r="QHJ155" s="89"/>
      <c r="QHK155" s="89"/>
      <c r="QHL155" s="89"/>
      <c r="QHM155" s="89"/>
      <c r="QHN155" s="89"/>
      <c r="QHO155" s="89"/>
      <c r="QHP155" s="89"/>
      <c r="QHQ155" s="89"/>
      <c r="QHR155" s="89"/>
      <c r="QHS155" s="89"/>
      <c r="QHT155" s="89"/>
      <c r="QHU155" s="89"/>
      <c r="QHV155" s="89"/>
      <c r="QHW155" s="89"/>
      <c r="QHX155" s="89"/>
      <c r="QHY155" s="89"/>
      <c r="QHZ155" s="89"/>
      <c r="QIA155" s="89"/>
      <c r="QIB155" s="89"/>
      <c r="QIC155" s="89"/>
      <c r="QID155" s="89"/>
      <c r="QIE155" s="89"/>
      <c r="QIF155" s="89"/>
      <c r="QIG155" s="89"/>
      <c r="QIH155" s="89"/>
      <c r="QII155" s="89"/>
      <c r="QIJ155" s="89"/>
      <c r="QIK155" s="89"/>
      <c r="QIL155" s="89"/>
      <c r="QIM155" s="89"/>
      <c r="QIN155" s="89"/>
      <c r="QIO155" s="89"/>
      <c r="QIP155" s="89"/>
      <c r="QIQ155" s="89"/>
      <c r="QIR155" s="89"/>
      <c r="QIS155" s="89"/>
      <c r="QIT155" s="89"/>
      <c r="QIU155" s="89"/>
      <c r="QIV155" s="89"/>
      <c r="QIW155" s="89"/>
      <c r="QIX155" s="89"/>
      <c r="QIY155" s="89"/>
      <c r="QIZ155" s="89"/>
      <c r="QJA155" s="89"/>
      <c r="QJB155" s="89"/>
      <c r="QJC155" s="89"/>
      <c r="QJD155" s="89"/>
      <c r="QJE155" s="89"/>
      <c r="QJF155" s="89"/>
      <c r="QJG155" s="89"/>
      <c r="QJH155" s="89"/>
      <c r="QJI155" s="89"/>
      <c r="QJJ155" s="89"/>
      <c r="QJK155" s="89"/>
      <c r="QJL155" s="89"/>
      <c r="QJM155" s="89"/>
      <c r="QJN155" s="89"/>
      <c r="QJO155" s="89"/>
      <c r="QJP155" s="89"/>
      <c r="QJQ155" s="89"/>
      <c r="QJR155" s="89"/>
      <c r="QJS155" s="89"/>
      <c r="QJT155" s="89"/>
      <c r="QJU155" s="89"/>
      <c r="QJV155" s="89"/>
      <c r="QJW155" s="89"/>
      <c r="QJX155" s="89"/>
      <c r="QJY155" s="89"/>
      <c r="QJZ155" s="89"/>
      <c r="QKA155" s="89"/>
      <c r="QKB155" s="89"/>
      <c r="QKC155" s="89"/>
      <c r="QKD155" s="89"/>
      <c r="QKE155" s="89"/>
      <c r="QKF155" s="89"/>
      <c r="QKG155" s="89"/>
      <c r="QKH155" s="89"/>
      <c r="QKI155" s="89"/>
      <c r="QKJ155" s="89"/>
      <c r="QKK155" s="89"/>
      <c r="QKL155" s="89"/>
      <c r="QKM155" s="89"/>
      <c r="QKN155" s="89"/>
      <c r="QKO155" s="89"/>
      <c r="QKP155" s="89"/>
      <c r="QKQ155" s="89"/>
      <c r="QKR155" s="89"/>
      <c r="QKS155" s="89"/>
      <c r="QKT155" s="89"/>
      <c r="QKU155" s="89"/>
      <c r="QKV155" s="89"/>
      <c r="QKW155" s="89"/>
      <c r="QKX155" s="89"/>
      <c r="QKY155" s="89"/>
      <c r="QKZ155" s="89"/>
      <c r="QLA155" s="89"/>
      <c r="QLB155" s="89"/>
      <c r="QLC155" s="89"/>
      <c r="QLD155" s="89"/>
      <c r="QLE155" s="89"/>
      <c r="QLF155" s="89"/>
      <c r="QLG155" s="89"/>
      <c r="QLH155" s="89"/>
      <c r="QLI155" s="89"/>
      <c r="QLJ155" s="89"/>
      <c r="QLK155" s="89"/>
      <c r="QLL155" s="89"/>
      <c r="QLM155" s="89"/>
      <c r="QLN155" s="89"/>
      <c r="QLO155" s="89"/>
      <c r="QLP155" s="89"/>
      <c r="QLQ155" s="89"/>
      <c r="QLR155" s="89"/>
      <c r="QLS155" s="89"/>
      <c r="QLT155" s="89"/>
      <c r="QLU155" s="89"/>
      <c r="QLV155" s="89"/>
      <c r="QLW155" s="89"/>
      <c r="QLX155" s="89"/>
      <c r="QLY155" s="89"/>
      <c r="QLZ155" s="89"/>
      <c r="QMA155" s="89"/>
      <c r="QMB155" s="89"/>
      <c r="QMC155" s="89"/>
      <c r="QMD155" s="89"/>
      <c r="QME155" s="89"/>
      <c r="QMF155" s="89"/>
      <c r="QMG155" s="89"/>
      <c r="QMH155" s="89"/>
      <c r="QMI155" s="89"/>
      <c r="QMJ155" s="89"/>
      <c r="QMK155" s="89"/>
      <c r="QML155" s="89"/>
      <c r="QMM155" s="89"/>
      <c r="QMN155" s="89"/>
      <c r="QMO155" s="89"/>
      <c r="QMP155" s="89"/>
      <c r="QMQ155" s="89"/>
      <c r="QMR155" s="89"/>
      <c r="QMS155" s="89"/>
      <c r="QMT155" s="89"/>
      <c r="QMU155" s="89"/>
      <c r="QMV155" s="89"/>
      <c r="QMW155" s="89"/>
      <c r="QMX155" s="89"/>
      <c r="QMY155" s="89"/>
      <c r="QMZ155" s="89"/>
      <c r="QNA155" s="89"/>
      <c r="QNB155" s="89"/>
      <c r="QNC155" s="89"/>
      <c r="QND155" s="89"/>
      <c r="QNE155" s="89"/>
      <c r="QNF155" s="89"/>
      <c r="QNG155" s="89"/>
      <c r="QNH155" s="89"/>
      <c r="QNI155" s="89"/>
      <c r="QNJ155" s="89"/>
      <c r="QNK155" s="89"/>
      <c r="QNL155" s="89"/>
      <c r="QNM155" s="89"/>
      <c r="QNN155" s="89"/>
      <c r="QNO155" s="89"/>
      <c r="QNP155" s="89"/>
      <c r="QNQ155" s="89"/>
      <c r="QNR155" s="89"/>
      <c r="QNS155" s="89"/>
      <c r="QNT155" s="89"/>
      <c r="QNU155" s="89"/>
      <c r="QNV155" s="89"/>
      <c r="QNW155" s="89"/>
      <c r="QNX155" s="89"/>
      <c r="QNY155" s="89"/>
      <c r="QNZ155" s="89"/>
      <c r="QOA155" s="89"/>
      <c r="QOB155" s="89"/>
      <c r="QOC155" s="89"/>
      <c r="QOD155" s="89"/>
      <c r="QOE155" s="89"/>
      <c r="QOF155" s="89"/>
      <c r="QOG155" s="89"/>
      <c r="QOH155" s="89"/>
      <c r="QOI155" s="89"/>
      <c r="QOJ155" s="89"/>
      <c r="QOK155" s="89"/>
      <c r="QOL155" s="89"/>
      <c r="QOM155" s="89"/>
      <c r="QON155" s="89"/>
      <c r="QOO155" s="89"/>
      <c r="QOP155" s="89"/>
      <c r="QOQ155" s="89"/>
      <c r="QOR155" s="89"/>
      <c r="QOS155" s="89"/>
      <c r="QOT155" s="89"/>
      <c r="QOU155" s="89"/>
      <c r="QOV155" s="89"/>
      <c r="QOW155" s="89"/>
      <c r="QOX155" s="89"/>
      <c r="QOY155" s="89"/>
      <c r="QOZ155" s="89"/>
      <c r="QPA155" s="89"/>
      <c r="QPB155" s="89"/>
      <c r="QPC155" s="89"/>
      <c r="QPD155" s="89"/>
      <c r="QPE155" s="89"/>
      <c r="QPF155" s="89"/>
      <c r="QPG155" s="89"/>
      <c r="QPH155" s="89"/>
      <c r="QPI155" s="89"/>
      <c r="QPJ155" s="89"/>
      <c r="QPK155" s="89"/>
      <c r="QPL155" s="89"/>
      <c r="QPM155" s="89"/>
      <c r="QPN155" s="89"/>
      <c r="QPO155" s="89"/>
      <c r="QPP155" s="89"/>
      <c r="QPQ155" s="89"/>
      <c r="QPR155" s="89"/>
      <c r="QPS155" s="89"/>
      <c r="QPT155" s="89"/>
      <c r="QPU155" s="89"/>
      <c r="QPV155" s="89"/>
      <c r="QPW155" s="89"/>
      <c r="QPX155" s="89"/>
      <c r="QPY155" s="89"/>
      <c r="QPZ155" s="89"/>
      <c r="QQA155" s="89"/>
      <c r="QQB155" s="89"/>
      <c r="QQC155" s="89"/>
      <c r="QQD155" s="89"/>
      <c r="QQE155" s="89"/>
      <c r="QQF155" s="89"/>
      <c r="QQG155" s="89"/>
      <c r="QQH155" s="89"/>
      <c r="QQI155" s="89"/>
      <c r="QQJ155" s="89"/>
      <c r="QQK155" s="89"/>
      <c r="QQL155" s="89"/>
      <c r="QQM155" s="89"/>
      <c r="QQN155" s="89"/>
      <c r="QQO155" s="89"/>
      <c r="QQP155" s="89"/>
      <c r="QQQ155" s="89"/>
      <c r="QQR155" s="89"/>
      <c r="QQS155" s="89"/>
      <c r="QQT155" s="89"/>
      <c r="QQU155" s="89"/>
      <c r="QQV155" s="89"/>
      <c r="QQW155" s="89"/>
      <c r="QQX155" s="89"/>
      <c r="QQY155" s="89"/>
      <c r="QQZ155" s="89"/>
      <c r="QRA155" s="89"/>
      <c r="QRB155" s="89"/>
      <c r="QRC155" s="89"/>
      <c r="QRD155" s="89"/>
      <c r="QRE155" s="89"/>
      <c r="QRF155" s="89"/>
      <c r="QRG155" s="89"/>
      <c r="QRH155" s="89"/>
      <c r="QRI155" s="89"/>
      <c r="QRJ155" s="89"/>
      <c r="QRK155" s="89"/>
      <c r="QRL155" s="89"/>
      <c r="QRM155" s="89"/>
      <c r="QRN155" s="89"/>
      <c r="QRO155" s="89"/>
      <c r="QRP155" s="89"/>
      <c r="QRQ155" s="89"/>
      <c r="QRR155" s="89"/>
      <c r="QRS155" s="89"/>
      <c r="QRT155" s="89"/>
      <c r="QRU155" s="89"/>
      <c r="QRV155" s="89"/>
      <c r="QRW155" s="89"/>
      <c r="QRX155" s="89"/>
      <c r="QRY155" s="89"/>
      <c r="QRZ155" s="89"/>
      <c r="QSA155" s="89"/>
      <c r="QSB155" s="89"/>
      <c r="QSC155" s="89"/>
      <c r="QSD155" s="89"/>
      <c r="QSE155" s="89"/>
      <c r="QSF155" s="89"/>
      <c r="QSG155" s="89"/>
      <c r="QSH155" s="89"/>
      <c r="QSI155" s="89"/>
      <c r="QSJ155" s="89"/>
      <c r="QSK155" s="89"/>
      <c r="QSL155" s="89"/>
      <c r="QSM155" s="89"/>
      <c r="QSN155" s="89"/>
      <c r="QSO155" s="89"/>
      <c r="QSP155" s="89"/>
      <c r="QSQ155" s="89"/>
      <c r="QSR155" s="89"/>
      <c r="QSS155" s="89"/>
      <c r="QST155" s="89"/>
      <c r="QSU155" s="89"/>
      <c r="QSV155" s="89"/>
      <c r="QSW155" s="89"/>
      <c r="QSX155" s="89"/>
      <c r="QSY155" s="89"/>
      <c r="QSZ155" s="89"/>
      <c r="QTA155" s="89"/>
      <c r="QTB155" s="89"/>
      <c r="QTC155" s="89"/>
      <c r="QTD155" s="89"/>
      <c r="QTE155" s="89"/>
      <c r="QTF155" s="89"/>
      <c r="QTG155" s="89"/>
      <c r="QTH155" s="89"/>
      <c r="QTI155" s="89"/>
      <c r="QTJ155" s="89"/>
      <c r="QTK155" s="89"/>
      <c r="QTL155" s="89"/>
      <c r="QTM155" s="89"/>
      <c r="QTN155" s="89"/>
      <c r="QTO155" s="89"/>
      <c r="QTP155" s="89"/>
      <c r="QTQ155" s="89"/>
      <c r="QTR155" s="89"/>
      <c r="QTS155" s="89"/>
      <c r="QTT155" s="89"/>
      <c r="QTU155" s="89"/>
      <c r="QTV155" s="89"/>
      <c r="QTW155" s="89"/>
      <c r="QTX155" s="89"/>
      <c r="QTY155" s="89"/>
      <c r="QTZ155" s="89"/>
      <c r="QUA155" s="89"/>
      <c r="QUB155" s="89"/>
      <c r="QUC155" s="89"/>
      <c r="QUD155" s="89"/>
      <c r="QUE155" s="89"/>
      <c r="QUF155" s="89"/>
      <c r="QUG155" s="89"/>
      <c r="QUH155" s="89"/>
      <c r="QUI155" s="89"/>
      <c r="QUJ155" s="89"/>
      <c r="QUK155" s="89"/>
      <c r="QUL155" s="89"/>
      <c r="QUM155" s="89"/>
      <c r="QUN155" s="89"/>
      <c r="QUO155" s="89"/>
      <c r="QUP155" s="89"/>
      <c r="QUQ155" s="89"/>
      <c r="QUR155" s="89"/>
      <c r="QUS155" s="89"/>
      <c r="QUT155" s="89"/>
      <c r="QUU155" s="89"/>
      <c r="QUV155" s="89"/>
      <c r="QUW155" s="89"/>
      <c r="QUX155" s="89"/>
      <c r="QUY155" s="89"/>
      <c r="QUZ155" s="89"/>
      <c r="QVA155" s="89"/>
      <c r="QVB155" s="89"/>
      <c r="QVC155" s="89"/>
      <c r="QVD155" s="89"/>
      <c r="QVE155" s="89"/>
      <c r="QVF155" s="89"/>
      <c r="QVG155" s="89"/>
      <c r="QVH155" s="89"/>
      <c r="QVI155" s="89"/>
      <c r="QVJ155" s="89"/>
      <c r="QVK155" s="89"/>
      <c r="QVL155" s="89"/>
      <c r="QVM155" s="89"/>
      <c r="QVN155" s="89"/>
      <c r="QVO155" s="89"/>
      <c r="QVP155" s="89"/>
      <c r="QVQ155" s="89"/>
      <c r="QVR155" s="89"/>
      <c r="QVS155" s="89"/>
      <c r="QVT155" s="89"/>
      <c r="QVU155" s="89"/>
      <c r="QVV155" s="89"/>
      <c r="QVW155" s="89"/>
      <c r="QVX155" s="89"/>
      <c r="QVY155" s="89"/>
      <c r="QVZ155" s="89"/>
      <c r="QWA155" s="89"/>
      <c r="QWB155" s="89"/>
      <c r="QWC155" s="89"/>
      <c r="QWD155" s="89"/>
      <c r="QWE155" s="89"/>
      <c r="QWF155" s="89"/>
      <c r="QWG155" s="89"/>
      <c r="QWH155" s="89"/>
      <c r="QWI155" s="89"/>
      <c r="QWJ155" s="89"/>
      <c r="QWK155" s="89"/>
      <c r="QWL155" s="89"/>
      <c r="QWM155" s="89"/>
      <c r="QWN155" s="89"/>
      <c r="QWO155" s="89"/>
      <c r="QWP155" s="89"/>
      <c r="QWQ155" s="89"/>
      <c r="QWR155" s="89"/>
      <c r="QWS155" s="89"/>
      <c r="QWT155" s="89"/>
      <c r="QWU155" s="89"/>
      <c r="QWV155" s="89"/>
      <c r="QWW155" s="89"/>
      <c r="QWX155" s="89"/>
      <c r="QWY155" s="89"/>
      <c r="QWZ155" s="89"/>
      <c r="QXA155" s="89"/>
      <c r="QXB155" s="89"/>
      <c r="QXC155" s="89"/>
      <c r="QXD155" s="89"/>
      <c r="QXE155" s="89"/>
      <c r="QXF155" s="89"/>
      <c r="QXG155" s="89"/>
      <c r="QXH155" s="89"/>
      <c r="QXI155" s="89"/>
      <c r="QXJ155" s="89"/>
      <c r="QXK155" s="89"/>
      <c r="QXL155" s="89"/>
      <c r="QXM155" s="89"/>
      <c r="QXN155" s="89"/>
      <c r="QXO155" s="89"/>
      <c r="QXP155" s="89"/>
      <c r="QXQ155" s="89"/>
      <c r="QXR155" s="89"/>
      <c r="QXS155" s="89"/>
      <c r="QXT155" s="89"/>
      <c r="QXU155" s="89"/>
      <c r="QXV155" s="89"/>
      <c r="QXW155" s="89"/>
      <c r="QXX155" s="89"/>
      <c r="QXY155" s="89"/>
      <c r="QXZ155" s="89"/>
      <c r="QYA155" s="89"/>
      <c r="QYB155" s="89"/>
      <c r="QYC155" s="89"/>
      <c r="QYD155" s="89"/>
      <c r="QYE155" s="89"/>
      <c r="QYF155" s="89"/>
      <c r="QYG155" s="89"/>
      <c r="QYH155" s="89"/>
      <c r="QYI155" s="89"/>
      <c r="QYJ155" s="89"/>
      <c r="QYK155" s="89"/>
      <c r="QYL155" s="89"/>
      <c r="QYM155" s="89"/>
      <c r="QYN155" s="89"/>
      <c r="QYO155" s="89"/>
      <c r="QYP155" s="89"/>
      <c r="QYQ155" s="89"/>
      <c r="QYR155" s="89"/>
      <c r="QYS155" s="89"/>
      <c r="QYT155" s="89"/>
      <c r="QYU155" s="89"/>
      <c r="QYV155" s="89"/>
      <c r="QYW155" s="89"/>
      <c r="QYX155" s="89"/>
      <c r="QYY155" s="89"/>
      <c r="QYZ155" s="89"/>
      <c r="QZA155" s="89"/>
      <c r="QZB155" s="89"/>
      <c r="QZC155" s="89"/>
      <c r="QZD155" s="89"/>
      <c r="QZE155" s="89"/>
      <c r="QZF155" s="89"/>
      <c r="QZG155" s="89"/>
      <c r="QZH155" s="89"/>
      <c r="QZI155" s="89"/>
      <c r="QZJ155" s="89"/>
      <c r="QZK155" s="89"/>
      <c r="QZL155" s="89"/>
      <c r="QZM155" s="89"/>
      <c r="QZN155" s="89"/>
      <c r="QZO155" s="89"/>
      <c r="QZP155" s="89"/>
      <c r="QZQ155" s="89"/>
      <c r="QZR155" s="89"/>
      <c r="QZS155" s="89"/>
      <c r="QZT155" s="89"/>
      <c r="QZU155" s="89"/>
      <c r="QZV155" s="89"/>
      <c r="QZW155" s="89"/>
      <c r="QZX155" s="89"/>
      <c r="QZY155" s="89"/>
      <c r="QZZ155" s="89"/>
      <c r="RAA155" s="89"/>
      <c r="RAB155" s="89"/>
      <c r="RAC155" s="89"/>
      <c r="RAD155" s="89"/>
      <c r="RAE155" s="89"/>
      <c r="RAF155" s="89"/>
      <c r="RAG155" s="89"/>
      <c r="RAH155" s="89"/>
      <c r="RAI155" s="89"/>
      <c r="RAJ155" s="89"/>
      <c r="RAK155" s="89"/>
      <c r="RAL155" s="89"/>
      <c r="RAM155" s="89"/>
      <c r="RAN155" s="89"/>
      <c r="RAO155" s="89"/>
      <c r="RAP155" s="89"/>
      <c r="RAQ155" s="89"/>
      <c r="RAR155" s="89"/>
      <c r="RAS155" s="89"/>
      <c r="RAT155" s="89"/>
      <c r="RAU155" s="89"/>
      <c r="RAV155" s="89"/>
      <c r="RAW155" s="89"/>
      <c r="RAX155" s="89"/>
      <c r="RAY155" s="89"/>
      <c r="RAZ155" s="89"/>
      <c r="RBA155" s="89"/>
      <c r="RBB155" s="89"/>
      <c r="RBC155" s="89"/>
      <c r="RBD155" s="89"/>
      <c r="RBE155" s="89"/>
      <c r="RBF155" s="89"/>
      <c r="RBG155" s="89"/>
      <c r="RBH155" s="89"/>
      <c r="RBI155" s="89"/>
      <c r="RBJ155" s="89"/>
      <c r="RBK155" s="89"/>
      <c r="RBL155" s="89"/>
      <c r="RBM155" s="89"/>
      <c r="RBN155" s="89"/>
      <c r="RBO155" s="89"/>
      <c r="RBP155" s="89"/>
      <c r="RBQ155" s="89"/>
      <c r="RBR155" s="89"/>
      <c r="RBS155" s="89"/>
      <c r="RBT155" s="89"/>
      <c r="RBU155" s="89"/>
      <c r="RBV155" s="89"/>
      <c r="RBW155" s="89"/>
      <c r="RBX155" s="89"/>
      <c r="RBY155" s="89"/>
      <c r="RBZ155" s="89"/>
      <c r="RCA155" s="89"/>
      <c r="RCB155" s="89"/>
      <c r="RCC155" s="89"/>
      <c r="RCD155" s="89"/>
      <c r="RCE155" s="89"/>
      <c r="RCF155" s="89"/>
      <c r="RCG155" s="89"/>
      <c r="RCH155" s="89"/>
      <c r="RCI155" s="89"/>
      <c r="RCJ155" s="89"/>
      <c r="RCK155" s="89"/>
      <c r="RCL155" s="89"/>
      <c r="RCM155" s="89"/>
      <c r="RCN155" s="89"/>
      <c r="RCO155" s="89"/>
      <c r="RCP155" s="89"/>
      <c r="RCQ155" s="89"/>
      <c r="RCR155" s="89"/>
      <c r="RCS155" s="89"/>
      <c r="RCT155" s="89"/>
      <c r="RCU155" s="89"/>
      <c r="RCV155" s="89"/>
      <c r="RCW155" s="89"/>
      <c r="RCX155" s="89"/>
      <c r="RCY155" s="89"/>
      <c r="RCZ155" s="89"/>
      <c r="RDA155" s="89"/>
      <c r="RDB155" s="89"/>
      <c r="RDC155" s="89"/>
      <c r="RDD155" s="89"/>
      <c r="RDE155" s="89"/>
      <c r="RDF155" s="89"/>
      <c r="RDG155" s="89"/>
      <c r="RDH155" s="89"/>
      <c r="RDI155" s="89"/>
      <c r="RDJ155" s="89"/>
      <c r="RDK155" s="89"/>
      <c r="RDL155" s="89"/>
      <c r="RDM155" s="89"/>
      <c r="RDN155" s="89"/>
      <c r="RDO155" s="89"/>
      <c r="RDP155" s="89"/>
      <c r="RDQ155" s="89"/>
      <c r="RDR155" s="89"/>
      <c r="RDS155" s="89"/>
      <c r="RDT155" s="89"/>
      <c r="RDU155" s="89"/>
      <c r="RDV155" s="89"/>
      <c r="RDW155" s="89"/>
      <c r="RDX155" s="89"/>
      <c r="RDY155" s="89"/>
      <c r="RDZ155" s="89"/>
      <c r="REA155" s="89"/>
      <c r="REB155" s="89"/>
      <c r="REC155" s="89"/>
      <c r="RED155" s="89"/>
      <c r="REE155" s="89"/>
      <c r="REF155" s="89"/>
      <c r="REG155" s="89"/>
      <c r="REH155" s="89"/>
      <c r="REI155" s="89"/>
      <c r="REJ155" s="89"/>
      <c r="REK155" s="89"/>
      <c r="REL155" s="89"/>
      <c r="REM155" s="89"/>
      <c r="REN155" s="89"/>
      <c r="REO155" s="89"/>
      <c r="REP155" s="89"/>
      <c r="REQ155" s="89"/>
      <c r="RER155" s="89"/>
      <c r="RES155" s="89"/>
      <c r="RET155" s="89"/>
      <c r="REU155" s="89"/>
      <c r="REV155" s="89"/>
      <c r="REW155" s="89"/>
      <c r="REX155" s="89"/>
      <c r="REY155" s="89"/>
      <c r="REZ155" s="89"/>
      <c r="RFA155" s="89"/>
      <c r="RFB155" s="89"/>
      <c r="RFC155" s="89"/>
      <c r="RFD155" s="89"/>
      <c r="RFE155" s="89"/>
      <c r="RFF155" s="89"/>
      <c r="RFG155" s="89"/>
      <c r="RFH155" s="89"/>
      <c r="RFI155" s="89"/>
      <c r="RFJ155" s="89"/>
      <c r="RFK155" s="89"/>
      <c r="RFL155" s="89"/>
      <c r="RFM155" s="89"/>
      <c r="RFN155" s="89"/>
      <c r="RFO155" s="89"/>
      <c r="RFP155" s="89"/>
      <c r="RFQ155" s="89"/>
      <c r="RFR155" s="89"/>
      <c r="RFS155" s="89"/>
      <c r="RFT155" s="89"/>
      <c r="RFU155" s="89"/>
      <c r="RFV155" s="89"/>
      <c r="RFW155" s="89"/>
      <c r="RFX155" s="89"/>
      <c r="RFY155" s="89"/>
      <c r="RFZ155" s="89"/>
      <c r="RGA155" s="89"/>
      <c r="RGB155" s="89"/>
      <c r="RGC155" s="89"/>
      <c r="RGD155" s="89"/>
      <c r="RGE155" s="89"/>
      <c r="RGF155" s="89"/>
      <c r="RGG155" s="89"/>
      <c r="RGH155" s="89"/>
      <c r="RGI155" s="89"/>
      <c r="RGJ155" s="89"/>
      <c r="RGK155" s="89"/>
      <c r="RGL155" s="89"/>
      <c r="RGM155" s="89"/>
      <c r="RGN155" s="89"/>
      <c r="RGO155" s="89"/>
      <c r="RGP155" s="89"/>
      <c r="RGQ155" s="89"/>
      <c r="RGR155" s="89"/>
      <c r="RGS155" s="89"/>
      <c r="RGT155" s="89"/>
      <c r="RGU155" s="89"/>
      <c r="RGV155" s="89"/>
      <c r="RGW155" s="89"/>
      <c r="RGX155" s="89"/>
      <c r="RGY155" s="89"/>
      <c r="RGZ155" s="89"/>
      <c r="RHA155" s="89"/>
      <c r="RHB155" s="89"/>
      <c r="RHC155" s="89"/>
      <c r="RHD155" s="89"/>
      <c r="RHE155" s="89"/>
      <c r="RHF155" s="89"/>
      <c r="RHG155" s="89"/>
      <c r="RHH155" s="89"/>
      <c r="RHI155" s="89"/>
      <c r="RHJ155" s="89"/>
      <c r="RHK155" s="89"/>
      <c r="RHL155" s="89"/>
      <c r="RHM155" s="89"/>
      <c r="RHN155" s="89"/>
      <c r="RHO155" s="89"/>
      <c r="RHP155" s="89"/>
      <c r="RHQ155" s="89"/>
      <c r="RHR155" s="89"/>
      <c r="RHS155" s="89"/>
      <c r="RHT155" s="89"/>
      <c r="RHU155" s="89"/>
      <c r="RHV155" s="89"/>
      <c r="RHW155" s="89"/>
      <c r="RHX155" s="89"/>
      <c r="RHY155" s="89"/>
      <c r="RHZ155" s="89"/>
      <c r="RIA155" s="89"/>
      <c r="RIB155" s="89"/>
      <c r="RIC155" s="89"/>
      <c r="RID155" s="89"/>
      <c r="RIE155" s="89"/>
      <c r="RIF155" s="89"/>
      <c r="RIG155" s="89"/>
      <c r="RIH155" s="89"/>
      <c r="RII155" s="89"/>
      <c r="RIJ155" s="89"/>
      <c r="RIK155" s="89"/>
      <c r="RIL155" s="89"/>
      <c r="RIM155" s="89"/>
      <c r="RIN155" s="89"/>
      <c r="RIO155" s="89"/>
      <c r="RIP155" s="89"/>
      <c r="RIQ155" s="89"/>
      <c r="RIR155" s="89"/>
      <c r="RIS155" s="89"/>
      <c r="RIT155" s="89"/>
      <c r="RIU155" s="89"/>
      <c r="RIV155" s="89"/>
      <c r="RIW155" s="89"/>
      <c r="RIX155" s="89"/>
      <c r="RIY155" s="89"/>
      <c r="RIZ155" s="89"/>
      <c r="RJA155" s="89"/>
      <c r="RJB155" s="89"/>
      <c r="RJC155" s="89"/>
      <c r="RJD155" s="89"/>
      <c r="RJE155" s="89"/>
      <c r="RJF155" s="89"/>
      <c r="RJG155" s="89"/>
      <c r="RJH155" s="89"/>
      <c r="RJI155" s="89"/>
      <c r="RJJ155" s="89"/>
      <c r="RJK155" s="89"/>
      <c r="RJL155" s="89"/>
      <c r="RJM155" s="89"/>
      <c r="RJN155" s="89"/>
      <c r="RJO155" s="89"/>
      <c r="RJP155" s="89"/>
      <c r="RJQ155" s="89"/>
      <c r="RJR155" s="89"/>
      <c r="RJS155" s="89"/>
      <c r="RJT155" s="89"/>
      <c r="RJU155" s="89"/>
      <c r="RJV155" s="89"/>
      <c r="RJW155" s="89"/>
      <c r="RJX155" s="89"/>
      <c r="RJY155" s="89"/>
      <c r="RJZ155" s="89"/>
      <c r="RKA155" s="89"/>
      <c r="RKB155" s="89"/>
      <c r="RKC155" s="89"/>
      <c r="RKD155" s="89"/>
      <c r="RKE155" s="89"/>
      <c r="RKF155" s="89"/>
      <c r="RKG155" s="89"/>
      <c r="RKH155" s="89"/>
      <c r="RKI155" s="89"/>
      <c r="RKJ155" s="89"/>
      <c r="RKK155" s="89"/>
      <c r="RKL155" s="89"/>
      <c r="RKM155" s="89"/>
      <c r="RKN155" s="89"/>
      <c r="RKO155" s="89"/>
      <c r="RKP155" s="89"/>
      <c r="RKQ155" s="89"/>
      <c r="RKR155" s="89"/>
      <c r="RKS155" s="89"/>
      <c r="RKT155" s="89"/>
      <c r="RKU155" s="89"/>
      <c r="RKV155" s="89"/>
      <c r="RKW155" s="89"/>
      <c r="RKX155" s="89"/>
      <c r="RKY155" s="89"/>
      <c r="RKZ155" s="89"/>
      <c r="RLA155" s="89"/>
      <c r="RLB155" s="89"/>
      <c r="RLC155" s="89"/>
      <c r="RLD155" s="89"/>
      <c r="RLE155" s="89"/>
      <c r="RLF155" s="89"/>
      <c r="RLG155" s="89"/>
      <c r="RLH155" s="89"/>
      <c r="RLI155" s="89"/>
      <c r="RLJ155" s="89"/>
      <c r="RLK155" s="89"/>
      <c r="RLL155" s="89"/>
      <c r="RLM155" s="89"/>
      <c r="RLN155" s="89"/>
      <c r="RLO155" s="89"/>
      <c r="RLP155" s="89"/>
      <c r="RLQ155" s="89"/>
      <c r="RLR155" s="89"/>
      <c r="RLS155" s="89"/>
      <c r="RLT155" s="89"/>
      <c r="RLU155" s="89"/>
      <c r="RLV155" s="89"/>
      <c r="RLW155" s="89"/>
      <c r="RLX155" s="89"/>
      <c r="RLY155" s="89"/>
      <c r="RLZ155" s="89"/>
      <c r="RMA155" s="89"/>
      <c r="RMB155" s="89"/>
      <c r="RMC155" s="89"/>
      <c r="RMD155" s="89"/>
      <c r="RME155" s="89"/>
      <c r="RMF155" s="89"/>
      <c r="RMG155" s="89"/>
      <c r="RMH155" s="89"/>
      <c r="RMI155" s="89"/>
      <c r="RMJ155" s="89"/>
      <c r="RMK155" s="89"/>
      <c r="RML155" s="89"/>
      <c r="RMM155" s="89"/>
      <c r="RMN155" s="89"/>
      <c r="RMO155" s="89"/>
      <c r="RMP155" s="89"/>
      <c r="RMQ155" s="89"/>
      <c r="RMR155" s="89"/>
      <c r="RMS155" s="89"/>
      <c r="RMT155" s="89"/>
      <c r="RMU155" s="89"/>
      <c r="RMV155" s="89"/>
      <c r="RMW155" s="89"/>
      <c r="RMX155" s="89"/>
      <c r="RMY155" s="89"/>
      <c r="RMZ155" s="89"/>
      <c r="RNA155" s="89"/>
      <c r="RNB155" s="89"/>
      <c r="RNC155" s="89"/>
      <c r="RND155" s="89"/>
      <c r="RNE155" s="89"/>
      <c r="RNF155" s="89"/>
      <c r="RNG155" s="89"/>
      <c r="RNH155" s="89"/>
      <c r="RNI155" s="89"/>
      <c r="RNJ155" s="89"/>
      <c r="RNK155" s="89"/>
      <c r="RNL155" s="89"/>
      <c r="RNM155" s="89"/>
      <c r="RNN155" s="89"/>
      <c r="RNO155" s="89"/>
      <c r="RNP155" s="89"/>
      <c r="RNQ155" s="89"/>
      <c r="RNR155" s="89"/>
      <c r="RNS155" s="89"/>
      <c r="RNT155" s="89"/>
      <c r="RNU155" s="89"/>
      <c r="RNV155" s="89"/>
      <c r="RNW155" s="89"/>
      <c r="RNX155" s="89"/>
      <c r="RNY155" s="89"/>
      <c r="RNZ155" s="89"/>
      <c r="ROA155" s="89"/>
      <c r="ROB155" s="89"/>
      <c r="ROC155" s="89"/>
      <c r="ROD155" s="89"/>
      <c r="ROE155" s="89"/>
      <c r="ROF155" s="89"/>
      <c r="ROG155" s="89"/>
      <c r="ROH155" s="89"/>
      <c r="ROI155" s="89"/>
      <c r="ROJ155" s="89"/>
      <c r="ROK155" s="89"/>
      <c r="ROL155" s="89"/>
      <c r="ROM155" s="89"/>
      <c r="RON155" s="89"/>
      <c r="ROO155" s="89"/>
      <c r="ROP155" s="89"/>
      <c r="ROQ155" s="89"/>
      <c r="ROR155" s="89"/>
      <c r="ROS155" s="89"/>
      <c r="ROT155" s="89"/>
      <c r="ROU155" s="89"/>
      <c r="ROV155" s="89"/>
      <c r="ROW155" s="89"/>
      <c r="ROX155" s="89"/>
      <c r="ROY155" s="89"/>
      <c r="ROZ155" s="89"/>
      <c r="RPA155" s="89"/>
      <c r="RPB155" s="89"/>
      <c r="RPC155" s="89"/>
      <c r="RPD155" s="89"/>
      <c r="RPE155" s="89"/>
      <c r="RPF155" s="89"/>
      <c r="RPG155" s="89"/>
      <c r="RPH155" s="89"/>
      <c r="RPI155" s="89"/>
      <c r="RPJ155" s="89"/>
      <c r="RPK155" s="89"/>
      <c r="RPL155" s="89"/>
      <c r="RPM155" s="89"/>
      <c r="RPN155" s="89"/>
      <c r="RPO155" s="89"/>
      <c r="RPP155" s="89"/>
      <c r="RPQ155" s="89"/>
      <c r="RPR155" s="89"/>
      <c r="RPS155" s="89"/>
      <c r="RPT155" s="89"/>
      <c r="RPU155" s="89"/>
      <c r="RPV155" s="89"/>
      <c r="RPW155" s="89"/>
      <c r="RPX155" s="89"/>
      <c r="RPY155" s="89"/>
      <c r="RPZ155" s="89"/>
      <c r="RQA155" s="89"/>
      <c r="RQB155" s="89"/>
      <c r="RQC155" s="89"/>
      <c r="RQD155" s="89"/>
      <c r="RQE155" s="89"/>
      <c r="RQF155" s="89"/>
      <c r="RQG155" s="89"/>
      <c r="RQH155" s="89"/>
      <c r="RQI155" s="89"/>
      <c r="RQJ155" s="89"/>
      <c r="RQK155" s="89"/>
      <c r="RQL155" s="89"/>
      <c r="RQM155" s="89"/>
      <c r="RQN155" s="89"/>
      <c r="RQO155" s="89"/>
      <c r="RQP155" s="89"/>
      <c r="RQQ155" s="89"/>
      <c r="RQR155" s="89"/>
      <c r="RQS155" s="89"/>
      <c r="RQT155" s="89"/>
      <c r="RQU155" s="89"/>
      <c r="RQV155" s="89"/>
      <c r="RQW155" s="89"/>
      <c r="RQX155" s="89"/>
      <c r="RQY155" s="89"/>
      <c r="RQZ155" s="89"/>
      <c r="RRA155" s="89"/>
      <c r="RRB155" s="89"/>
      <c r="RRC155" s="89"/>
      <c r="RRD155" s="89"/>
      <c r="RRE155" s="89"/>
      <c r="RRF155" s="89"/>
      <c r="RRG155" s="89"/>
      <c r="RRH155" s="89"/>
      <c r="RRI155" s="89"/>
      <c r="RRJ155" s="89"/>
      <c r="RRK155" s="89"/>
      <c r="RRL155" s="89"/>
      <c r="RRM155" s="89"/>
      <c r="RRN155" s="89"/>
      <c r="RRO155" s="89"/>
      <c r="RRP155" s="89"/>
      <c r="RRQ155" s="89"/>
      <c r="RRR155" s="89"/>
      <c r="RRS155" s="89"/>
      <c r="RRT155" s="89"/>
      <c r="RRU155" s="89"/>
      <c r="RRV155" s="89"/>
      <c r="RRW155" s="89"/>
      <c r="RRX155" s="89"/>
      <c r="RRY155" s="89"/>
      <c r="RRZ155" s="89"/>
      <c r="RSA155" s="89"/>
      <c r="RSB155" s="89"/>
      <c r="RSC155" s="89"/>
      <c r="RSD155" s="89"/>
      <c r="RSE155" s="89"/>
      <c r="RSF155" s="89"/>
      <c r="RSG155" s="89"/>
      <c r="RSH155" s="89"/>
      <c r="RSI155" s="89"/>
      <c r="RSJ155" s="89"/>
      <c r="RSK155" s="89"/>
      <c r="RSL155" s="89"/>
      <c r="RSM155" s="89"/>
      <c r="RSN155" s="89"/>
      <c r="RSO155" s="89"/>
      <c r="RSP155" s="89"/>
      <c r="RSQ155" s="89"/>
      <c r="RSR155" s="89"/>
      <c r="RSS155" s="89"/>
      <c r="RST155" s="89"/>
      <c r="RSU155" s="89"/>
      <c r="RSV155" s="89"/>
      <c r="RSW155" s="89"/>
      <c r="RSX155" s="89"/>
      <c r="RSY155" s="89"/>
      <c r="RSZ155" s="89"/>
      <c r="RTA155" s="89"/>
      <c r="RTB155" s="89"/>
      <c r="RTC155" s="89"/>
      <c r="RTD155" s="89"/>
      <c r="RTE155" s="89"/>
      <c r="RTF155" s="89"/>
      <c r="RTG155" s="89"/>
      <c r="RTH155" s="89"/>
      <c r="RTI155" s="89"/>
      <c r="RTJ155" s="89"/>
      <c r="RTK155" s="89"/>
      <c r="RTL155" s="89"/>
      <c r="RTM155" s="89"/>
      <c r="RTN155" s="89"/>
      <c r="RTO155" s="89"/>
      <c r="RTP155" s="89"/>
      <c r="RTQ155" s="89"/>
      <c r="RTR155" s="89"/>
      <c r="RTS155" s="89"/>
      <c r="RTT155" s="89"/>
      <c r="RTU155" s="89"/>
      <c r="RTV155" s="89"/>
      <c r="RTW155" s="89"/>
      <c r="RTX155" s="89"/>
      <c r="RTY155" s="89"/>
      <c r="RTZ155" s="89"/>
      <c r="RUA155" s="89"/>
      <c r="RUB155" s="89"/>
      <c r="RUC155" s="89"/>
      <c r="RUD155" s="89"/>
      <c r="RUE155" s="89"/>
      <c r="RUF155" s="89"/>
      <c r="RUG155" s="89"/>
      <c r="RUH155" s="89"/>
      <c r="RUI155" s="89"/>
      <c r="RUJ155" s="89"/>
      <c r="RUK155" s="89"/>
      <c r="RUL155" s="89"/>
      <c r="RUM155" s="89"/>
      <c r="RUN155" s="89"/>
      <c r="RUO155" s="89"/>
      <c r="RUP155" s="89"/>
      <c r="RUQ155" s="89"/>
      <c r="RUR155" s="89"/>
      <c r="RUS155" s="89"/>
      <c r="RUT155" s="89"/>
      <c r="RUU155" s="89"/>
      <c r="RUV155" s="89"/>
      <c r="RUW155" s="89"/>
      <c r="RUX155" s="89"/>
      <c r="RUY155" s="89"/>
      <c r="RUZ155" s="89"/>
      <c r="RVA155" s="89"/>
      <c r="RVB155" s="89"/>
      <c r="RVC155" s="89"/>
      <c r="RVD155" s="89"/>
      <c r="RVE155" s="89"/>
      <c r="RVF155" s="89"/>
      <c r="RVG155" s="89"/>
      <c r="RVH155" s="89"/>
      <c r="RVI155" s="89"/>
      <c r="RVJ155" s="89"/>
      <c r="RVK155" s="89"/>
      <c r="RVL155" s="89"/>
      <c r="RVM155" s="89"/>
      <c r="RVN155" s="89"/>
      <c r="RVO155" s="89"/>
      <c r="RVP155" s="89"/>
      <c r="RVQ155" s="89"/>
      <c r="RVR155" s="89"/>
      <c r="RVS155" s="89"/>
      <c r="RVT155" s="89"/>
      <c r="RVU155" s="89"/>
      <c r="RVV155" s="89"/>
      <c r="RVW155" s="89"/>
      <c r="RVX155" s="89"/>
      <c r="RVY155" s="89"/>
      <c r="RVZ155" s="89"/>
      <c r="RWA155" s="89"/>
      <c r="RWB155" s="89"/>
      <c r="RWC155" s="89"/>
      <c r="RWD155" s="89"/>
      <c r="RWE155" s="89"/>
      <c r="RWF155" s="89"/>
      <c r="RWG155" s="89"/>
      <c r="RWH155" s="89"/>
      <c r="RWI155" s="89"/>
      <c r="RWJ155" s="89"/>
      <c r="RWK155" s="89"/>
      <c r="RWL155" s="89"/>
      <c r="RWM155" s="89"/>
      <c r="RWN155" s="89"/>
      <c r="RWO155" s="89"/>
      <c r="RWP155" s="89"/>
      <c r="RWQ155" s="89"/>
      <c r="RWR155" s="89"/>
      <c r="RWS155" s="89"/>
      <c r="RWT155" s="89"/>
      <c r="RWU155" s="89"/>
      <c r="RWV155" s="89"/>
      <c r="RWW155" s="89"/>
      <c r="RWX155" s="89"/>
      <c r="RWY155" s="89"/>
      <c r="RWZ155" s="89"/>
      <c r="RXA155" s="89"/>
      <c r="RXB155" s="89"/>
      <c r="RXC155" s="89"/>
      <c r="RXD155" s="89"/>
      <c r="RXE155" s="89"/>
      <c r="RXF155" s="89"/>
      <c r="RXG155" s="89"/>
      <c r="RXH155" s="89"/>
      <c r="RXI155" s="89"/>
      <c r="RXJ155" s="89"/>
      <c r="RXK155" s="89"/>
      <c r="RXL155" s="89"/>
      <c r="RXM155" s="89"/>
      <c r="RXN155" s="89"/>
      <c r="RXO155" s="89"/>
      <c r="RXP155" s="89"/>
      <c r="RXQ155" s="89"/>
      <c r="RXR155" s="89"/>
      <c r="RXS155" s="89"/>
      <c r="RXT155" s="89"/>
      <c r="RXU155" s="89"/>
      <c r="RXV155" s="89"/>
      <c r="RXW155" s="89"/>
      <c r="RXX155" s="89"/>
      <c r="RXY155" s="89"/>
      <c r="RXZ155" s="89"/>
      <c r="RYA155" s="89"/>
      <c r="RYB155" s="89"/>
      <c r="RYC155" s="89"/>
      <c r="RYD155" s="89"/>
      <c r="RYE155" s="89"/>
      <c r="RYF155" s="89"/>
      <c r="RYG155" s="89"/>
      <c r="RYH155" s="89"/>
      <c r="RYI155" s="89"/>
      <c r="RYJ155" s="89"/>
      <c r="RYK155" s="89"/>
      <c r="RYL155" s="89"/>
      <c r="RYM155" s="89"/>
      <c r="RYN155" s="89"/>
      <c r="RYO155" s="89"/>
      <c r="RYP155" s="89"/>
      <c r="RYQ155" s="89"/>
      <c r="RYR155" s="89"/>
      <c r="RYS155" s="89"/>
      <c r="RYT155" s="89"/>
      <c r="RYU155" s="89"/>
      <c r="RYV155" s="89"/>
      <c r="RYW155" s="89"/>
      <c r="RYX155" s="89"/>
      <c r="RYY155" s="89"/>
      <c r="RYZ155" s="89"/>
      <c r="RZA155" s="89"/>
      <c r="RZB155" s="89"/>
      <c r="RZC155" s="89"/>
      <c r="RZD155" s="89"/>
      <c r="RZE155" s="89"/>
      <c r="RZF155" s="89"/>
      <c r="RZG155" s="89"/>
      <c r="RZH155" s="89"/>
      <c r="RZI155" s="89"/>
      <c r="RZJ155" s="89"/>
      <c r="RZK155" s="89"/>
      <c r="RZL155" s="89"/>
      <c r="RZM155" s="89"/>
      <c r="RZN155" s="89"/>
      <c r="RZO155" s="89"/>
      <c r="RZP155" s="89"/>
      <c r="RZQ155" s="89"/>
      <c r="RZR155" s="89"/>
      <c r="RZS155" s="89"/>
      <c r="RZT155" s="89"/>
      <c r="RZU155" s="89"/>
      <c r="RZV155" s="89"/>
      <c r="RZW155" s="89"/>
      <c r="RZX155" s="89"/>
      <c r="RZY155" s="89"/>
      <c r="RZZ155" s="89"/>
      <c r="SAA155" s="89"/>
      <c r="SAB155" s="89"/>
      <c r="SAC155" s="89"/>
      <c r="SAD155" s="89"/>
      <c r="SAE155" s="89"/>
      <c r="SAF155" s="89"/>
      <c r="SAG155" s="89"/>
      <c r="SAH155" s="89"/>
      <c r="SAI155" s="89"/>
      <c r="SAJ155" s="89"/>
      <c r="SAK155" s="89"/>
      <c r="SAL155" s="89"/>
      <c r="SAM155" s="89"/>
      <c r="SAN155" s="89"/>
      <c r="SAO155" s="89"/>
      <c r="SAP155" s="89"/>
      <c r="SAQ155" s="89"/>
      <c r="SAR155" s="89"/>
      <c r="SAS155" s="89"/>
      <c r="SAT155" s="89"/>
      <c r="SAU155" s="89"/>
      <c r="SAV155" s="89"/>
      <c r="SAW155" s="89"/>
      <c r="SAX155" s="89"/>
      <c r="SAY155" s="89"/>
      <c r="SAZ155" s="89"/>
      <c r="SBA155" s="89"/>
      <c r="SBB155" s="89"/>
      <c r="SBC155" s="89"/>
      <c r="SBD155" s="89"/>
      <c r="SBE155" s="89"/>
      <c r="SBF155" s="89"/>
      <c r="SBG155" s="89"/>
      <c r="SBH155" s="89"/>
      <c r="SBI155" s="89"/>
      <c r="SBJ155" s="89"/>
      <c r="SBK155" s="89"/>
      <c r="SBL155" s="89"/>
      <c r="SBM155" s="89"/>
      <c r="SBN155" s="89"/>
      <c r="SBO155" s="89"/>
      <c r="SBP155" s="89"/>
      <c r="SBQ155" s="89"/>
      <c r="SBR155" s="89"/>
      <c r="SBS155" s="89"/>
      <c r="SBT155" s="89"/>
      <c r="SBU155" s="89"/>
      <c r="SBV155" s="89"/>
      <c r="SBW155" s="89"/>
      <c r="SBX155" s="89"/>
      <c r="SBY155" s="89"/>
      <c r="SBZ155" s="89"/>
      <c r="SCA155" s="89"/>
      <c r="SCB155" s="89"/>
      <c r="SCC155" s="89"/>
      <c r="SCD155" s="89"/>
      <c r="SCE155" s="89"/>
      <c r="SCF155" s="89"/>
      <c r="SCG155" s="89"/>
      <c r="SCH155" s="89"/>
      <c r="SCI155" s="89"/>
      <c r="SCJ155" s="89"/>
      <c r="SCK155" s="89"/>
      <c r="SCL155" s="89"/>
      <c r="SCM155" s="89"/>
      <c r="SCN155" s="89"/>
      <c r="SCO155" s="89"/>
      <c r="SCP155" s="89"/>
      <c r="SCQ155" s="89"/>
      <c r="SCR155" s="89"/>
      <c r="SCS155" s="89"/>
      <c r="SCT155" s="89"/>
      <c r="SCU155" s="89"/>
      <c r="SCV155" s="89"/>
      <c r="SCW155" s="89"/>
      <c r="SCX155" s="89"/>
      <c r="SCY155" s="89"/>
      <c r="SCZ155" s="89"/>
      <c r="SDA155" s="89"/>
      <c r="SDB155" s="89"/>
      <c r="SDC155" s="89"/>
      <c r="SDD155" s="89"/>
      <c r="SDE155" s="89"/>
      <c r="SDF155" s="89"/>
      <c r="SDG155" s="89"/>
      <c r="SDH155" s="89"/>
      <c r="SDI155" s="89"/>
      <c r="SDJ155" s="89"/>
      <c r="SDK155" s="89"/>
      <c r="SDL155" s="89"/>
      <c r="SDM155" s="89"/>
      <c r="SDN155" s="89"/>
      <c r="SDO155" s="89"/>
      <c r="SDP155" s="89"/>
      <c r="SDQ155" s="89"/>
      <c r="SDR155" s="89"/>
      <c r="SDS155" s="89"/>
      <c r="SDT155" s="89"/>
      <c r="SDU155" s="89"/>
      <c r="SDV155" s="89"/>
      <c r="SDW155" s="89"/>
      <c r="SDX155" s="89"/>
      <c r="SDY155" s="89"/>
      <c r="SDZ155" s="89"/>
      <c r="SEA155" s="89"/>
      <c r="SEB155" s="89"/>
      <c r="SEC155" s="89"/>
      <c r="SED155" s="89"/>
      <c r="SEE155" s="89"/>
      <c r="SEF155" s="89"/>
      <c r="SEG155" s="89"/>
      <c r="SEH155" s="89"/>
      <c r="SEI155" s="89"/>
      <c r="SEJ155" s="89"/>
      <c r="SEK155" s="89"/>
      <c r="SEL155" s="89"/>
      <c r="SEM155" s="89"/>
      <c r="SEN155" s="89"/>
      <c r="SEO155" s="89"/>
      <c r="SEP155" s="89"/>
      <c r="SEQ155" s="89"/>
      <c r="SER155" s="89"/>
      <c r="SES155" s="89"/>
      <c r="SET155" s="89"/>
      <c r="SEU155" s="89"/>
      <c r="SEV155" s="89"/>
      <c r="SEW155" s="89"/>
      <c r="SEX155" s="89"/>
      <c r="SEY155" s="89"/>
      <c r="SEZ155" s="89"/>
      <c r="SFA155" s="89"/>
      <c r="SFB155" s="89"/>
      <c r="SFC155" s="89"/>
      <c r="SFD155" s="89"/>
      <c r="SFE155" s="89"/>
      <c r="SFF155" s="89"/>
      <c r="SFG155" s="89"/>
      <c r="SFH155" s="89"/>
      <c r="SFI155" s="89"/>
      <c r="SFJ155" s="89"/>
      <c r="SFK155" s="89"/>
      <c r="SFL155" s="89"/>
      <c r="SFM155" s="89"/>
      <c r="SFN155" s="89"/>
      <c r="SFO155" s="89"/>
      <c r="SFP155" s="89"/>
      <c r="SFQ155" s="89"/>
      <c r="SFR155" s="89"/>
      <c r="SFS155" s="89"/>
      <c r="SFT155" s="89"/>
      <c r="SFU155" s="89"/>
      <c r="SFV155" s="89"/>
      <c r="SFW155" s="89"/>
      <c r="SFX155" s="89"/>
      <c r="SFY155" s="89"/>
      <c r="SFZ155" s="89"/>
      <c r="SGA155" s="89"/>
      <c r="SGB155" s="89"/>
      <c r="SGC155" s="89"/>
      <c r="SGD155" s="89"/>
      <c r="SGE155" s="89"/>
      <c r="SGF155" s="89"/>
      <c r="SGG155" s="89"/>
      <c r="SGH155" s="89"/>
      <c r="SGI155" s="89"/>
      <c r="SGJ155" s="89"/>
      <c r="SGK155" s="89"/>
      <c r="SGL155" s="89"/>
      <c r="SGM155" s="89"/>
      <c r="SGN155" s="89"/>
      <c r="SGO155" s="89"/>
      <c r="SGP155" s="89"/>
      <c r="SGQ155" s="89"/>
      <c r="SGR155" s="89"/>
      <c r="SGS155" s="89"/>
      <c r="SGT155" s="89"/>
      <c r="SGU155" s="89"/>
      <c r="SGV155" s="89"/>
      <c r="SGW155" s="89"/>
      <c r="SGX155" s="89"/>
      <c r="SGY155" s="89"/>
      <c r="SGZ155" s="89"/>
      <c r="SHA155" s="89"/>
      <c r="SHB155" s="89"/>
      <c r="SHC155" s="89"/>
      <c r="SHD155" s="89"/>
      <c r="SHE155" s="89"/>
      <c r="SHF155" s="89"/>
      <c r="SHG155" s="89"/>
      <c r="SHH155" s="89"/>
      <c r="SHI155" s="89"/>
      <c r="SHJ155" s="89"/>
      <c r="SHK155" s="89"/>
      <c r="SHL155" s="89"/>
      <c r="SHM155" s="89"/>
      <c r="SHN155" s="89"/>
      <c r="SHO155" s="89"/>
      <c r="SHP155" s="89"/>
      <c r="SHQ155" s="89"/>
      <c r="SHR155" s="89"/>
      <c r="SHS155" s="89"/>
      <c r="SHT155" s="89"/>
      <c r="SHU155" s="89"/>
      <c r="SHV155" s="89"/>
      <c r="SHW155" s="89"/>
      <c r="SHX155" s="89"/>
      <c r="SHY155" s="89"/>
      <c r="SHZ155" s="89"/>
      <c r="SIA155" s="89"/>
      <c r="SIB155" s="89"/>
      <c r="SIC155" s="89"/>
      <c r="SID155" s="89"/>
      <c r="SIE155" s="89"/>
      <c r="SIF155" s="89"/>
      <c r="SIG155" s="89"/>
      <c r="SIH155" s="89"/>
      <c r="SII155" s="89"/>
      <c r="SIJ155" s="89"/>
      <c r="SIK155" s="89"/>
      <c r="SIL155" s="89"/>
      <c r="SIM155" s="89"/>
      <c r="SIN155" s="89"/>
      <c r="SIO155" s="89"/>
      <c r="SIP155" s="89"/>
      <c r="SIQ155" s="89"/>
      <c r="SIR155" s="89"/>
      <c r="SIS155" s="89"/>
      <c r="SIT155" s="89"/>
      <c r="SIU155" s="89"/>
      <c r="SIV155" s="89"/>
      <c r="SIW155" s="89"/>
      <c r="SIX155" s="89"/>
      <c r="SIY155" s="89"/>
      <c r="SIZ155" s="89"/>
      <c r="SJA155" s="89"/>
      <c r="SJB155" s="89"/>
      <c r="SJC155" s="89"/>
      <c r="SJD155" s="89"/>
      <c r="SJE155" s="89"/>
      <c r="SJF155" s="89"/>
      <c r="SJG155" s="89"/>
      <c r="SJH155" s="89"/>
      <c r="SJI155" s="89"/>
      <c r="SJJ155" s="89"/>
      <c r="SJK155" s="89"/>
      <c r="SJL155" s="89"/>
      <c r="SJM155" s="89"/>
      <c r="SJN155" s="89"/>
      <c r="SJO155" s="89"/>
      <c r="SJP155" s="89"/>
      <c r="SJQ155" s="89"/>
      <c r="SJR155" s="89"/>
      <c r="SJS155" s="89"/>
      <c r="SJT155" s="89"/>
      <c r="SJU155" s="89"/>
      <c r="SJV155" s="89"/>
      <c r="SJW155" s="89"/>
      <c r="SJX155" s="89"/>
      <c r="SJY155" s="89"/>
      <c r="SJZ155" s="89"/>
      <c r="SKA155" s="89"/>
      <c r="SKB155" s="89"/>
      <c r="SKC155" s="89"/>
      <c r="SKD155" s="89"/>
      <c r="SKE155" s="89"/>
      <c r="SKF155" s="89"/>
      <c r="SKG155" s="89"/>
      <c r="SKH155" s="89"/>
      <c r="SKI155" s="89"/>
      <c r="SKJ155" s="89"/>
      <c r="SKK155" s="89"/>
      <c r="SKL155" s="89"/>
      <c r="SKM155" s="89"/>
      <c r="SKN155" s="89"/>
      <c r="SKO155" s="89"/>
      <c r="SKP155" s="89"/>
      <c r="SKQ155" s="89"/>
      <c r="SKR155" s="89"/>
      <c r="SKS155" s="89"/>
      <c r="SKT155" s="89"/>
      <c r="SKU155" s="89"/>
      <c r="SKV155" s="89"/>
      <c r="SKW155" s="89"/>
      <c r="SKX155" s="89"/>
      <c r="SKY155" s="89"/>
      <c r="SKZ155" s="89"/>
      <c r="SLA155" s="89"/>
      <c r="SLB155" s="89"/>
      <c r="SLC155" s="89"/>
      <c r="SLD155" s="89"/>
      <c r="SLE155" s="89"/>
      <c r="SLF155" s="89"/>
      <c r="SLG155" s="89"/>
      <c r="SLH155" s="89"/>
      <c r="SLI155" s="89"/>
      <c r="SLJ155" s="89"/>
      <c r="SLK155" s="89"/>
      <c r="SLL155" s="89"/>
      <c r="SLM155" s="89"/>
      <c r="SLN155" s="89"/>
      <c r="SLO155" s="89"/>
      <c r="SLP155" s="89"/>
      <c r="SLQ155" s="89"/>
      <c r="SLR155" s="89"/>
      <c r="SLS155" s="89"/>
      <c r="SLT155" s="89"/>
      <c r="SLU155" s="89"/>
      <c r="SLV155" s="89"/>
      <c r="SLW155" s="89"/>
      <c r="SLX155" s="89"/>
      <c r="SLY155" s="89"/>
      <c r="SLZ155" s="89"/>
      <c r="SMA155" s="89"/>
      <c r="SMB155" s="89"/>
      <c r="SMC155" s="89"/>
      <c r="SMD155" s="89"/>
      <c r="SME155" s="89"/>
      <c r="SMF155" s="89"/>
      <c r="SMG155" s="89"/>
      <c r="SMH155" s="89"/>
      <c r="SMI155" s="89"/>
      <c r="SMJ155" s="89"/>
      <c r="SMK155" s="89"/>
      <c r="SML155" s="89"/>
      <c r="SMM155" s="89"/>
      <c r="SMN155" s="89"/>
      <c r="SMO155" s="89"/>
      <c r="SMP155" s="89"/>
      <c r="SMQ155" s="89"/>
      <c r="SMR155" s="89"/>
      <c r="SMS155" s="89"/>
      <c r="SMT155" s="89"/>
      <c r="SMU155" s="89"/>
      <c r="SMV155" s="89"/>
      <c r="SMW155" s="89"/>
      <c r="SMX155" s="89"/>
      <c r="SMY155" s="89"/>
      <c r="SMZ155" s="89"/>
      <c r="SNA155" s="89"/>
      <c r="SNB155" s="89"/>
      <c r="SNC155" s="89"/>
      <c r="SND155" s="89"/>
      <c r="SNE155" s="89"/>
      <c r="SNF155" s="89"/>
      <c r="SNG155" s="89"/>
      <c r="SNH155" s="89"/>
      <c r="SNI155" s="89"/>
      <c r="SNJ155" s="89"/>
      <c r="SNK155" s="89"/>
      <c r="SNL155" s="89"/>
      <c r="SNM155" s="89"/>
      <c r="SNN155" s="89"/>
      <c r="SNO155" s="89"/>
      <c r="SNP155" s="89"/>
      <c r="SNQ155" s="89"/>
      <c r="SNR155" s="89"/>
      <c r="SNS155" s="89"/>
      <c r="SNT155" s="89"/>
      <c r="SNU155" s="89"/>
      <c r="SNV155" s="89"/>
      <c r="SNW155" s="89"/>
      <c r="SNX155" s="89"/>
      <c r="SNY155" s="89"/>
      <c r="SNZ155" s="89"/>
      <c r="SOA155" s="89"/>
      <c r="SOB155" s="89"/>
      <c r="SOC155" s="89"/>
      <c r="SOD155" s="89"/>
      <c r="SOE155" s="89"/>
      <c r="SOF155" s="89"/>
      <c r="SOG155" s="89"/>
      <c r="SOH155" s="89"/>
      <c r="SOI155" s="89"/>
      <c r="SOJ155" s="89"/>
      <c r="SOK155" s="89"/>
      <c r="SOL155" s="89"/>
      <c r="SOM155" s="89"/>
      <c r="SON155" s="89"/>
      <c r="SOO155" s="89"/>
      <c r="SOP155" s="89"/>
      <c r="SOQ155" s="89"/>
      <c r="SOR155" s="89"/>
      <c r="SOS155" s="89"/>
      <c r="SOT155" s="89"/>
      <c r="SOU155" s="89"/>
      <c r="SOV155" s="89"/>
      <c r="SOW155" s="89"/>
      <c r="SOX155" s="89"/>
      <c r="SOY155" s="89"/>
      <c r="SOZ155" s="89"/>
      <c r="SPA155" s="89"/>
      <c r="SPB155" s="89"/>
      <c r="SPC155" s="89"/>
      <c r="SPD155" s="89"/>
      <c r="SPE155" s="89"/>
      <c r="SPF155" s="89"/>
      <c r="SPG155" s="89"/>
      <c r="SPH155" s="89"/>
      <c r="SPI155" s="89"/>
      <c r="SPJ155" s="89"/>
      <c r="SPK155" s="89"/>
      <c r="SPL155" s="89"/>
      <c r="SPM155" s="89"/>
      <c r="SPN155" s="89"/>
      <c r="SPO155" s="89"/>
      <c r="SPP155" s="89"/>
      <c r="SPQ155" s="89"/>
      <c r="SPR155" s="89"/>
      <c r="SPS155" s="89"/>
      <c r="SPT155" s="89"/>
      <c r="SPU155" s="89"/>
      <c r="SPV155" s="89"/>
      <c r="SPW155" s="89"/>
      <c r="SPX155" s="89"/>
      <c r="SPY155" s="89"/>
      <c r="SPZ155" s="89"/>
      <c r="SQA155" s="89"/>
      <c r="SQB155" s="89"/>
      <c r="SQC155" s="89"/>
      <c r="SQD155" s="89"/>
      <c r="SQE155" s="89"/>
      <c r="SQF155" s="89"/>
      <c r="SQG155" s="89"/>
      <c r="SQH155" s="89"/>
      <c r="SQI155" s="89"/>
      <c r="SQJ155" s="89"/>
      <c r="SQK155" s="89"/>
      <c r="SQL155" s="89"/>
      <c r="SQM155" s="89"/>
      <c r="SQN155" s="89"/>
      <c r="SQO155" s="89"/>
      <c r="SQP155" s="89"/>
      <c r="SQQ155" s="89"/>
      <c r="SQR155" s="89"/>
      <c r="SQS155" s="89"/>
      <c r="SQT155" s="89"/>
      <c r="SQU155" s="89"/>
      <c r="SQV155" s="89"/>
      <c r="SQW155" s="89"/>
      <c r="SQX155" s="89"/>
      <c r="SQY155" s="89"/>
      <c r="SQZ155" s="89"/>
      <c r="SRA155" s="89"/>
      <c r="SRB155" s="89"/>
      <c r="SRC155" s="89"/>
      <c r="SRD155" s="89"/>
      <c r="SRE155" s="89"/>
      <c r="SRF155" s="89"/>
      <c r="SRG155" s="89"/>
      <c r="SRH155" s="89"/>
      <c r="SRI155" s="89"/>
      <c r="SRJ155" s="89"/>
      <c r="SRK155" s="89"/>
      <c r="SRL155" s="89"/>
      <c r="SRM155" s="89"/>
      <c r="SRN155" s="89"/>
      <c r="SRO155" s="89"/>
      <c r="SRP155" s="89"/>
      <c r="SRQ155" s="89"/>
      <c r="SRR155" s="89"/>
      <c r="SRS155" s="89"/>
      <c r="SRT155" s="89"/>
      <c r="SRU155" s="89"/>
      <c r="SRV155" s="89"/>
      <c r="SRW155" s="89"/>
      <c r="SRX155" s="89"/>
      <c r="SRY155" s="89"/>
      <c r="SRZ155" s="89"/>
      <c r="SSA155" s="89"/>
      <c r="SSB155" s="89"/>
      <c r="SSC155" s="89"/>
      <c r="SSD155" s="89"/>
      <c r="SSE155" s="89"/>
      <c r="SSF155" s="89"/>
      <c r="SSG155" s="89"/>
      <c r="SSH155" s="89"/>
      <c r="SSI155" s="89"/>
      <c r="SSJ155" s="89"/>
      <c r="SSK155" s="89"/>
      <c r="SSL155" s="89"/>
      <c r="SSM155" s="89"/>
      <c r="SSN155" s="89"/>
      <c r="SSO155" s="89"/>
      <c r="SSP155" s="89"/>
      <c r="SSQ155" s="89"/>
      <c r="SSR155" s="89"/>
      <c r="SSS155" s="89"/>
      <c r="SST155" s="89"/>
      <c r="SSU155" s="89"/>
      <c r="SSV155" s="89"/>
      <c r="SSW155" s="89"/>
      <c r="SSX155" s="89"/>
      <c r="SSY155" s="89"/>
      <c r="SSZ155" s="89"/>
      <c r="STA155" s="89"/>
      <c r="STB155" s="89"/>
      <c r="STC155" s="89"/>
      <c r="STD155" s="89"/>
      <c r="STE155" s="89"/>
      <c r="STF155" s="89"/>
      <c r="STG155" s="89"/>
      <c r="STH155" s="89"/>
      <c r="STI155" s="89"/>
      <c r="STJ155" s="89"/>
      <c r="STK155" s="89"/>
      <c r="STL155" s="89"/>
      <c r="STM155" s="89"/>
      <c r="STN155" s="89"/>
      <c r="STO155" s="89"/>
      <c r="STP155" s="89"/>
      <c r="STQ155" s="89"/>
      <c r="STR155" s="89"/>
      <c r="STS155" s="89"/>
      <c r="STT155" s="89"/>
      <c r="STU155" s="89"/>
      <c r="STV155" s="89"/>
      <c r="STW155" s="89"/>
      <c r="STX155" s="89"/>
      <c r="STY155" s="89"/>
      <c r="STZ155" s="89"/>
      <c r="SUA155" s="89"/>
      <c r="SUB155" s="89"/>
      <c r="SUC155" s="89"/>
      <c r="SUD155" s="89"/>
      <c r="SUE155" s="89"/>
      <c r="SUF155" s="89"/>
      <c r="SUG155" s="89"/>
      <c r="SUH155" s="89"/>
      <c r="SUI155" s="89"/>
      <c r="SUJ155" s="89"/>
      <c r="SUK155" s="89"/>
      <c r="SUL155" s="89"/>
      <c r="SUM155" s="89"/>
      <c r="SUN155" s="89"/>
      <c r="SUO155" s="89"/>
      <c r="SUP155" s="89"/>
      <c r="SUQ155" s="89"/>
      <c r="SUR155" s="89"/>
      <c r="SUS155" s="89"/>
      <c r="SUT155" s="89"/>
      <c r="SUU155" s="89"/>
      <c r="SUV155" s="89"/>
      <c r="SUW155" s="89"/>
      <c r="SUX155" s="89"/>
      <c r="SUY155" s="89"/>
      <c r="SUZ155" s="89"/>
      <c r="SVA155" s="89"/>
      <c r="SVB155" s="89"/>
      <c r="SVC155" s="89"/>
      <c r="SVD155" s="89"/>
      <c r="SVE155" s="89"/>
      <c r="SVF155" s="89"/>
      <c r="SVG155" s="89"/>
      <c r="SVH155" s="89"/>
      <c r="SVI155" s="89"/>
      <c r="SVJ155" s="89"/>
      <c r="SVK155" s="89"/>
      <c r="SVL155" s="89"/>
      <c r="SVM155" s="89"/>
      <c r="SVN155" s="89"/>
      <c r="SVO155" s="89"/>
      <c r="SVP155" s="89"/>
      <c r="SVQ155" s="89"/>
      <c r="SVR155" s="89"/>
      <c r="SVS155" s="89"/>
      <c r="SVT155" s="89"/>
      <c r="SVU155" s="89"/>
      <c r="SVV155" s="89"/>
      <c r="SVW155" s="89"/>
      <c r="SVX155" s="89"/>
      <c r="SVY155" s="89"/>
      <c r="SVZ155" s="89"/>
      <c r="SWA155" s="89"/>
      <c r="SWB155" s="89"/>
      <c r="SWC155" s="89"/>
      <c r="SWD155" s="89"/>
      <c r="SWE155" s="89"/>
      <c r="SWF155" s="89"/>
      <c r="SWG155" s="89"/>
      <c r="SWH155" s="89"/>
      <c r="SWI155" s="89"/>
      <c r="SWJ155" s="89"/>
      <c r="SWK155" s="89"/>
      <c r="SWL155" s="89"/>
      <c r="SWM155" s="89"/>
      <c r="SWN155" s="89"/>
      <c r="SWO155" s="89"/>
      <c r="SWP155" s="89"/>
      <c r="SWQ155" s="89"/>
      <c r="SWR155" s="89"/>
      <c r="SWS155" s="89"/>
      <c r="SWT155" s="89"/>
      <c r="SWU155" s="89"/>
      <c r="SWV155" s="89"/>
      <c r="SWW155" s="89"/>
      <c r="SWX155" s="89"/>
      <c r="SWY155" s="89"/>
      <c r="SWZ155" s="89"/>
      <c r="SXA155" s="89"/>
      <c r="SXB155" s="89"/>
      <c r="SXC155" s="89"/>
      <c r="SXD155" s="89"/>
      <c r="SXE155" s="89"/>
      <c r="SXF155" s="89"/>
      <c r="SXG155" s="89"/>
      <c r="SXH155" s="89"/>
      <c r="SXI155" s="89"/>
      <c r="SXJ155" s="89"/>
      <c r="SXK155" s="89"/>
      <c r="SXL155" s="89"/>
      <c r="SXM155" s="89"/>
      <c r="SXN155" s="89"/>
      <c r="SXO155" s="89"/>
      <c r="SXP155" s="89"/>
      <c r="SXQ155" s="89"/>
      <c r="SXR155" s="89"/>
      <c r="SXS155" s="89"/>
      <c r="SXT155" s="89"/>
      <c r="SXU155" s="89"/>
      <c r="SXV155" s="89"/>
      <c r="SXW155" s="89"/>
      <c r="SXX155" s="89"/>
      <c r="SXY155" s="89"/>
      <c r="SXZ155" s="89"/>
      <c r="SYA155" s="89"/>
      <c r="SYB155" s="89"/>
      <c r="SYC155" s="89"/>
      <c r="SYD155" s="89"/>
      <c r="SYE155" s="89"/>
      <c r="SYF155" s="89"/>
      <c r="SYG155" s="89"/>
      <c r="SYH155" s="89"/>
      <c r="SYI155" s="89"/>
      <c r="SYJ155" s="89"/>
      <c r="SYK155" s="89"/>
      <c r="SYL155" s="89"/>
      <c r="SYM155" s="89"/>
      <c r="SYN155" s="89"/>
      <c r="SYO155" s="89"/>
      <c r="SYP155" s="89"/>
      <c r="SYQ155" s="89"/>
      <c r="SYR155" s="89"/>
      <c r="SYS155" s="89"/>
      <c r="SYT155" s="89"/>
      <c r="SYU155" s="89"/>
      <c r="SYV155" s="89"/>
      <c r="SYW155" s="89"/>
      <c r="SYX155" s="89"/>
      <c r="SYY155" s="89"/>
      <c r="SYZ155" s="89"/>
      <c r="SZA155" s="89"/>
      <c r="SZB155" s="89"/>
      <c r="SZC155" s="89"/>
      <c r="SZD155" s="89"/>
      <c r="SZE155" s="89"/>
      <c r="SZF155" s="89"/>
      <c r="SZG155" s="89"/>
      <c r="SZH155" s="89"/>
      <c r="SZI155" s="89"/>
      <c r="SZJ155" s="89"/>
      <c r="SZK155" s="89"/>
      <c r="SZL155" s="89"/>
      <c r="SZM155" s="89"/>
      <c r="SZN155" s="89"/>
      <c r="SZO155" s="89"/>
      <c r="SZP155" s="89"/>
      <c r="SZQ155" s="89"/>
      <c r="SZR155" s="89"/>
      <c r="SZS155" s="89"/>
      <c r="SZT155" s="89"/>
      <c r="SZU155" s="89"/>
      <c r="SZV155" s="89"/>
      <c r="SZW155" s="89"/>
      <c r="SZX155" s="89"/>
      <c r="SZY155" s="89"/>
      <c r="SZZ155" s="89"/>
      <c r="TAA155" s="89"/>
      <c r="TAB155" s="89"/>
      <c r="TAC155" s="89"/>
      <c r="TAD155" s="89"/>
      <c r="TAE155" s="89"/>
      <c r="TAF155" s="89"/>
      <c r="TAG155" s="89"/>
      <c r="TAH155" s="89"/>
      <c r="TAI155" s="89"/>
      <c r="TAJ155" s="89"/>
      <c r="TAK155" s="89"/>
      <c r="TAL155" s="89"/>
      <c r="TAM155" s="89"/>
      <c r="TAN155" s="89"/>
      <c r="TAO155" s="89"/>
      <c r="TAP155" s="89"/>
      <c r="TAQ155" s="89"/>
      <c r="TAR155" s="89"/>
      <c r="TAS155" s="89"/>
      <c r="TAT155" s="89"/>
      <c r="TAU155" s="89"/>
      <c r="TAV155" s="89"/>
      <c r="TAW155" s="89"/>
      <c r="TAX155" s="89"/>
      <c r="TAY155" s="89"/>
      <c r="TAZ155" s="89"/>
      <c r="TBA155" s="89"/>
      <c r="TBB155" s="89"/>
      <c r="TBC155" s="89"/>
      <c r="TBD155" s="89"/>
      <c r="TBE155" s="89"/>
      <c r="TBF155" s="89"/>
      <c r="TBG155" s="89"/>
      <c r="TBH155" s="89"/>
      <c r="TBI155" s="89"/>
      <c r="TBJ155" s="89"/>
      <c r="TBK155" s="89"/>
      <c r="TBL155" s="89"/>
      <c r="TBM155" s="89"/>
      <c r="TBN155" s="89"/>
      <c r="TBO155" s="89"/>
      <c r="TBP155" s="89"/>
      <c r="TBQ155" s="89"/>
      <c r="TBR155" s="89"/>
      <c r="TBS155" s="89"/>
      <c r="TBT155" s="89"/>
      <c r="TBU155" s="89"/>
      <c r="TBV155" s="89"/>
      <c r="TBW155" s="89"/>
      <c r="TBX155" s="89"/>
      <c r="TBY155" s="89"/>
      <c r="TBZ155" s="89"/>
      <c r="TCA155" s="89"/>
      <c r="TCB155" s="89"/>
      <c r="TCC155" s="89"/>
      <c r="TCD155" s="89"/>
      <c r="TCE155" s="89"/>
      <c r="TCF155" s="89"/>
      <c r="TCG155" s="89"/>
      <c r="TCH155" s="89"/>
      <c r="TCI155" s="89"/>
      <c r="TCJ155" s="89"/>
      <c r="TCK155" s="89"/>
      <c r="TCL155" s="89"/>
      <c r="TCM155" s="89"/>
      <c r="TCN155" s="89"/>
      <c r="TCO155" s="89"/>
      <c r="TCP155" s="89"/>
      <c r="TCQ155" s="89"/>
      <c r="TCR155" s="89"/>
      <c r="TCS155" s="89"/>
      <c r="TCT155" s="89"/>
      <c r="TCU155" s="89"/>
      <c r="TCV155" s="89"/>
      <c r="TCW155" s="89"/>
      <c r="TCX155" s="89"/>
      <c r="TCY155" s="89"/>
      <c r="TCZ155" s="89"/>
      <c r="TDA155" s="89"/>
      <c r="TDB155" s="89"/>
      <c r="TDC155" s="89"/>
      <c r="TDD155" s="89"/>
      <c r="TDE155" s="89"/>
      <c r="TDF155" s="89"/>
      <c r="TDG155" s="89"/>
      <c r="TDH155" s="89"/>
      <c r="TDI155" s="89"/>
      <c r="TDJ155" s="89"/>
      <c r="TDK155" s="89"/>
      <c r="TDL155" s="89"/>
      <c r="TDM155" s="89"/>
      <c r="TDN155" s="89"/>
      <c r="TDO155" s="89"/>
      <c r="TDP155" s="89"/>
      <c r="TDQ155" s="89"/>
      <c r="TDR155" s="89"/>
      <c r="TDS155" s="89"/>
      <c r="TDT155" s="89"/>
      <c r="TDU155" s="89"/>
      <c r="TDV155" s="89"/>
      <c r="TDW155" s="89"/>
      <c r="TDX155" s="89"/>
      <c r="TDY155" s="89"/>
      <c r="TDZ155" s="89"/>
      <c r="TEA155" s="89"/>
      <c r="TEB155" s="89"/>
      <c r="TEC155" s="89"/>
      <c r="TED155" s="89"/>
      <c r="TEE155" s="89"/>
      <c r="TEF155" s="89"/>
      <c r="TEG155" s="89"/>
      <c r="TEH155" s="89"/>
      <c r="TEI155" s="89"/>
      <c r="TEJ155" s="89"/>
      <c r="TEK155" s="89"/>
      <c r="TEL155" s="89"/>
      <c r="TEM155" s="89"/>
      <c r="TEN155" s="89"/>
      <c r="TEO155" s="89"/>
      <c r="TEP155" s="89"/>
      <c r="TEQ155" s="89"/>
      <c r="TER155" s="89"/>
      <c r="TES155" s="89"/>
      <c r="TET155" s="89"/>
      <c r="TEU155" s="89"/>
      <c r="TEV155" s="89"/>
      <c r="TEW155" s="89"/>
      <c r="TEX155" s="89"/>
      <c r="TEY155" s="89"/>
      <c r="TEZ155" s="89"/>
      <c r="TFA155" s="89"/>
      <c r="TFB155" s="89"/>
      <c r="TFC155" s="89"/>
      <c r="TFD155" s="89"/>
      <c r="TFE155" s="89"/>
      <c r="TFF155" s="89"/>
      <c r="TFG155" s="89"/>
      <c r="TFH155" s="89"/>
      <c r="TFI155" s="89"/>
      <c r="TFJ155" s="89"/>
      <c r="TFK155" s="89"/>
      <c r="TFL155" s="89"/>
      <c r="TFM155" s="89"/>
      <c r="TFN155" s="89"/>
      <c r="TFO155" s="89"/>
      <c r="TFP155" s="89"/>
      <c r="TFQ155" s="89"/>
      <c r="TFR155" s="89"/>
      <c r="TFS155" s="89"/>
      <c r="TFT155" s="89"/>
      <c r="TFU155" s="89"/>
      <c r="TFV155" s="89"/>
      <c r="TFW155" s="89"/>
      <c r="TFX155" s="89"/>
      <c r="TFY155" s="89"/>
      <c r="TFZ155" s="89"/>
      <c r="TGA155" s="89"/>
      <c r="TGB155" s="89"/>
      <c r="TGC155" s="89"/>
      <c r="TGD155" s="89"/>
      <c r="TGE155" s="89"/>
      <c r="TGF155" s="89"/>
      <c r="TGG155" s="89"/>
      <c r="TGH155" s="89"/>
      <c r="TGI155" s="89"/>
      <c r="TGJ155" s="89"/>
      <c r="TGK155" s="89"/>
      <c r="TGL155" s="89"/>
      <c r="TGM155" s="89"/>
      <c r="TGN155" s="89"/>
      <c r="TGO155" s="89"/>
      <c r="TGP155" s="89"/>
      <c r="TGQ155" s="89"/>
      <c r="TGR155" s="89"/>
      <c r="TGS155" s="89"/>
      <c r="TGT155" s="89"/>
      <c r="TGU155" s="89"/>
      <c r="TGV155" s="89"/>
      <c r="TGW155" s="89"/>
      <c r="TGX155" s="89"/>
      <c r="TGY155" s="89"/>
      <c r="TGZ155" s="89"/>
      <c r="THA155" s="89"/>
      <c r="THB155" s="89"/>
      <c r="THC155" s="89"/>
      <c r="THD155" s="89"/>
      <c r="THE155" s="89"/>
      <c r="THF155" s="89"/>
      <c r="THG155" s="89"/>
      <c r="THH155" s="89"/>
      <c r="THI155" s="89"/>
      <c r="THJ155" s="89"/>
      <c r="THK155" s="89"/>
      <c r="THL155" s="89"/>
      <c r="THM155" s="89"/>
      <c r="THN155" s="89"/>
      <c r="THO155" s="89"/>
      <c r="THP155" s="89"/>
      <c r="THQ155" s="89"/>
      <c r="THR155" s="89"/>
      <c r="THS155" s="89"/>
      <c r="THT155" s="89"/>
      <c r="THU155" s="89"/>
      <c r="THV155" s="89"/>
      <c r="THW155" s="89"/>
      <c r="THX155" s="89"/>
      <c r="THY155" s="89"/>
      <c r="THZ155" s="89"/>
      <c r="TIA155" s="89"/>
      <c r="TIB155" s="89"/>
      <c r="TIC155" s="89"/>
      <c r="TID155" s="89"/>
      <c r="TIE155" s="89"/>
      <c r="TIF155" s="89"/>
      <c r="TIG155" s="89"/>
      <c r="TIH155" s="89"/>
      <c r="TII155" s="89"/>
      <c r="TIJ155" s="89"/>
      <c r="TIK155" s="89"/>
      <c r="TIL155" s="89"/>
      <c r="TIM155" s="89"/>
      <c r="TIN155" s="89"/>
      <c r="TIO155" s="89"/>
      <c r="TIP155" s="89"/>
      <c r="TIQ155" s="89"/>
      <c r="TIR155" s="89"/>
      <c r="TIS155" s="89"/>
      <c r="TIT155" s="89"/>
      <c r="TIU155" s="89"/>
      <c r="TIV155" s="89"/>
      <c r="TIW155" s="89"/>
      <c r="TIX155" s="89"/>
      <c r="TIY155" s="89"/>
      <c r="TIZ155" s="89"/>
      <c r="TJA155" s="89"/>
      <c r="TJB155" s="89"/>
      <c r="TJC155" s="89"/>
      <c r="TJD155" s="89"/>
      <c r="TJE155" s="89"/>
      <c r="TJF155" s="89"/>
      <c r="TJG155" s="89"/>
      <c r="TJH155" s="89"/>
      <c r="TJI155" s="89"/>
      <c r="TJJ155" s="89"/>
      <c r="TJK155" s="89"/>
      <c r="TJL155" s="89"/>
      <c r="TJM155" s="89"/>
      <c r="TJN155" s="89"/>
      <c r="TJO155" s="89"/>
      <c r="TJP155" s="89"/>
      <c r="TJQ155" s="89"/>
      <c r="TJR155" s="89"/>
      <c r="TJS155" s="89"/>
      <c r="TJT155" s="89"/>
      <c r="TJU155" s="89"/>
      <c r="TJV155" s="89"/>
      <c r="TJW155" s="89"/>
      <c r="TJX155" s="89"/>
      <c r="TJY155" s="89"/>
      <c r="TJZ155" s="89"/>
      <c r="TKA155" s="89"/>
      <c r="TKB155" s="89"/>
      <c r="TKC155" s="89"/>
      <c r="TKD155" s="89"/>
      <c r="TKE155" s="89"/>
      <c r="TKF155" s="89"/>
      <c r="TKG155" s="89"/>
      <c r="TKH155" s="89"/>
      <c r="TKI155" s="89"/>
      <c r="TKJ155" s="89"/>
      <c r="TKK155" s="89"/>
      <c r="TKL155" s="89"/>
      <c r="TKM155" s="89"/>
      <c r="TKN155" s="89"/>
      <c r="TKO155" s="89"/>
      <c r="TKP155" s="89"/>
      <c r="TKQ155" s="89"/>
      <c r="TKR155" s="89"/>
      <c r="TKS155" s="89"/>
      <c r="TKT155" s="89"/>
      <c r="TKU155" s="89"/>
      <c r="TKV155" s="89"/>
      <c r="TKW155" s="89"/>
      <c r="TKX155" s="89"/>
      <c r="TKY155" s="89"/>
      <c r="TKZ155" s="89"/>
      <c r="TLA155" s="89"/>
      <c r="TLB155" s="89"/>
      <c r="TLC155" s="89"/>
      <c r="TLD155" s="89"/>
      <c r="TLE155" s="89"/>
      <c r="TLF155" s="89"/>
      <c r="TLG155" s="89"/>
      <c r="TLH155" s="89"/>
      <c r="TLI155" s="89"/>
      <c r="TLJ155" s="89"/>
      <c r="TLK155" s="89"/>
      <c r="TLL155" s="89"/>
      <c r="TLM155" s="89"/>
      <c r="TLN155" s="89"/>
      <c r="TLO155" s="89"/>
      <c r="TLP155" s="89"/>
      <c r="TLQ155" s="89"/>
      <c r="TLR155" s="89"/>
      <c r="TLS155" s="89"/>
      <c r="TLT155" s="89"/>
      <c r="TLU155" s="89"/>
      <c r="TLV155" s="89"/>
      <c r="TLW155" s="89"/>
      <c r="TLX155" s="89"/>
      <c r="TLY155" s="89"/>
      <c r="TLZ155" s="89"/>
      <c r="TMA155" s="89"/>
      <c r="TMB155" s="89"/>
      <c r="TMC155" s="89"/>
      <c r="TMD155" s="89"/>
      <c r="TME155" s="89"/>
      <c r="TMF155" s="89"/>
      <c r="TMG155" s="89"/>
      <c r="TMH155" s="89"/>
      <c r="TMI155" s="89"/>
      <c r="TMJ155" s="89"/>
      <c r="TMK155" s="89"/>
      <c r="TML155" s="89"/>
      <c r="TMM155" s="89"/>
      <c r="TMN155" s="89"/>
      <c r="TMO155" s="89"/>
      <c r="TMP155" s="89"/>
      <c r="TMQ155" s="89"/>
      <c r="TMR155" s="89"/>
      <c r="TMS155" s="89"/>
      <c r="TMT155" s="89"/>
      <c r="TMU155" s="89"/>
      <c r="TMV155" s="89"/>
      <c r="TMW155" s="89"/>
      <c r="TMX155" s="89"/>
      <c r="TMY155" s="89"/>
      <c r="TMZ155" s="89"/>
      <c r="TNA155" s="89"/>
      <c r="TNB155" s="89"/>
      <c r="TNC155" s="89"/>
      <c r="TND155" s="89"/>
      <c r="TNE155" s="89"/>
      <c r="TNF155" s="89"/>
      <c r="TNG155" s="89"/>
      <c r="TNH155" s="89"/>
      <c r="TNI155" s="89"/>
      <c r="TNJ155" s="89"/>
      <c r="TNK155" s="89"/>
      <c r="TNL155" s="89"/>
      <c r="TNM155" s="89"/>
      <c r="TNN155" s="89"/>
      <c r="TNO155" s="89"/>
      <c r="TNP155" s="89"/>
      <c r="TNQ155" s="89"/>
      <c r="TNR155" s="89"/>
      <c r="TNS155" s="89"/>
      <c r="TNT155" s="89"/>
      <c r="TNU155" s="89"/>
      <c r="TNV155" s="89"/>
      <c r="TNW155" s="89"/>
      <c r="TNX155" s="89"/>
      <c r="TNY155" s="89"/>
      <c r="TNZ155" s="89"/>
      <c r="TOA155" s="89"/>
      <c r="TOB155" s="89"/>
      <c r="TOC155" s="89"/>
      <c r="TOD155" s="89"/>
      <c r="TOE155" s="89"/>
      <c r="TOF155" s="89"/>
      <c r="TOG155" s="89"/>
      <c r="TOH155" s="89"/>
      <c r="TOI155" s="89"/>
      <c r="TOJ155" s="89"/>
      <c r="TOK155" s="89"/>
      <c r="TOL155" s="89"/>
      <c r="TOM155" s="89"/>
      <c r="TON155" s="89"/>
      <c r="TOO155" s="89"/>
      <c r="TOP155" s="89"/>
      <c r="TOQ155" s="89"/>
      <c r="TOR155" s="89"/>
      <c r="TOS155" s="89"/>
      <c r="TOT155" s="89"/>
      <c r="TOU155" s="89"/>
      <c r="TOV155" s="89"/>
      <c r="TOW155" s="89"/>
      <c r="TOX155" s="89"/>
      <c r="TOY155" s="89"/>
      <c r="TOZ155" s="89"/>
      <c r="TPA155" s="89"/>
      <c r="TPB155" s="89"/>
      <c r="TPC155" s="89"/>
      <c r="TPD155" s="89"/>
      <c r="TPE155" s="89"/>
      <c r="TPF155" s="89"/>
      <c r="TPG155" s="89"/>
      <c r="TPH155" s="89"/>
      <c r="TPI155" s="89"/>
      <c r="TPJ155" s="89"/>
      <c r="TPK155" s="89"/>
      <c r="TPL155" s="89"/>
      <c r="TPM155" s="89"/>
      <c r="TPN155" s="89"/>
      <c r="TPO155" s="89"/>
      <c r="TPP155" s="89"/>
      <c r="TPQ155" s="89"/>
      <c r="TPR155" s="89"/>
      <c r="TPS155" s="89"/>
      <c r="TPT155" s="89"/>
      <c r="TPU155" s="89"/>
      <c r="TPV155" s="89"/>
      <c r="TPW155" s="89"/>
      <c r="TPX155" s="89"/>
      <c r="TPY155" s="89"/>
      <c r="TPZ155" s="89"/>
      <c r="TQA155" s="89"/>
      <c r="TQB155" s="89"/>
      <c r="TQC155" s="89"/>
      <c r="TQD155" s="89"/>
      <c r="TQE155" s="89"/>
      <c r="TQF155" s="89"/>
      <c r="TQG155" s="89"/>
      <c r="TQH155" s="89"/>
      <c r="TQI155" s="89"/>
      <c r="TQJ155" s="89"/>
      <c r="TQK155" s="89"/>
      <c r="TQL155" s="89"/>
      <c r="TQM155" s="89"/>
      <c r="TQN155" s="89"/>
      <c r="TQO155" s="89"/>
      <c r="TQP155" s="89"/>
      <c r="TQQ155" s="89"/>
      <c r="TQR155" s="89"/>
      <c r="TQS155" s="89"/>
      <c r="TQT155" s="89"/>
      <c r="TQU155" s="89"/>
      <c r="TQV155" s="89"/>
      <c r="TQW155" s="89"/>
      <c r="TQX155" s="89"/>
      <c r="TQY155" s="89"/>
      <c r="TQZ155" s="89"/>
      <c r="TRA155" s="89"/>
      <c r="TRB155" s="89"/>
      <c r="TRC155" s="89"/>
      <c r="TRD155" s="89"/>
      <c r="TRE155" s="89"/>
      <c r="TRF155" s="89"/>
      <c r="TRG155" s="89"/>
      <c r="TRH155" s="89"/>
      <c r="TRI155" s="89"/>
      <c r="TRJ155" s="89"/>
      <c r="TRK155" s="89"/>
      <c r="TRL155" s="89"/>
      <c r="TRM155" s="89"/>
      <c r="TRN155" s="89"/>
      <c r="TRO155" s="89"/>
      <c r="TRP155" s="89"/>
      <c r="TRQ155" s="89"/>
      <c r="TRR155" s="89"/>
      <c r="TRS155" s="89"/>
      <c r="TRT155" s="89"/>
      <c r="TRU155" s="89"/>
      <c r="TRV155" s="89"/>
      <c r="TRW155" s="89"/>
      <c r="TRX155" s="89"/>
      <c r="TRY155" s="89"/>
      <c r="TRZ155" s="89"/>
      <c r="TSA155" s="89"/>
      <c r="TSB155" s="89"/>
      <c r="TSC155" s="89"/>
      <c r="TSD155" s="89"/>
      <c r="TSE155" s="89"/>
      <c r="TSF155" s="89"/>
      <c r="TSG155" s="89"/>
      <c r="TSH155" s="89"/>
      <c r="TSI155" s="89"/>
      <c r="TSJ155" s="89"/>
      <c r="TSK155" s="89"/>
      <c r="TSL155" s="89"/>
      <c r="TSM155" s="89"/>
      <c r="TSN155" s="89"/>
      <c r="TSO155" s="89"/>
      <c r="TSP155" s="89"/>
      <c r="TSQ155" s="89"/>
      <c r="TSR155" s="89"/>
      <c r="TSS155" s="89"/>
      <c r="TST155" s="89"/>
      <c r="TSU155" s="89"/>
      <c r="TSV155" s="89"/>
      <c r="TSW155" s="89"/>
      <c r="TSX155" s="89"/>
      <c r="TSY155" s="89"/>
      <c r="TSZ155" s="89"/>
      <c r="TTA155" s="89"/>
      <c r="TTB155" s="89"/>
      <c r="TTC155" s="89"/>
      <c r="TTD155" s="89"/>
      <c r="TTE155" s="89"/>
      <c r="TTF155" s="89"/>
      <c r="TTG155" s="89"/>
      <c r="TTH155" s="89"/>
      <c r="TTI155" s="89"/>
      <c r="TTJ155" s="89"/>
      <c r="TTK155" s="89"/>
      <c r="TTL155" s="89"/>
      <c r="TTM155" s="89"/>
      <c r="TTN155" s="89"/>
      <c r="TTO155" s="89"/>
      <c r="TTP155" s="89"/>
      <c r="TTQ155" s="89"/>
      <c r="TTR155" s="89"/>
      <c r="TTS155" s="89"/>
      <c r="TTT155" s="89"/>
      <c r="TTU155" s="89"/>
      <c r="TTV155" s="89"/>
      <c r="TTW155" s="89"/>
      <c r="TTX155" s="89"/>
      <c r="TTY155" s="89"/>
      <c r="TTZ155" s="89"/>
      <c r="TUA155" s="89"/>
      <c r="TUB155" s="89"/>
      <c r="TUC155" s="89"/>
      <c r="TUD155" s="89"/>
      <c r="TUE155" s="89"/>
      <c r="TUF155" s="89"/>
      <c r="TUG155" s="89"/>
      <c r="TUH155" s="89"/>
      <c r="TUI155" s="89"/>
      <c r="TUJ155" s="89"/>
      <c r="TUK155" s="89"/>
      <c r="TUL155" s="89"/>
      <c r="TUM155" s="89"/>
      <c r="TUN155" s="89"/>
      <c r="TUO155" s="89"/>
      <c r="TUP155" s="89"/>
      <c r="TUQ155" s="89"/>
      <c r="TUR155" s="89"/>
      <c r="TUS155" s="89"/>
      <c r="TUT155" s="89"/>
      <c r="TUU155" s="89"/>
      <c r="TUV155" s="89"/>
      <c r="TUW155" s="89"/>
      <c r="TUX155" s="89"/>
      <c r="TUY155" s="89"/>
      <c r="TUZ155" s="89"/>
      <c r="TVA155" s="89"/>
      <c r="TVB155" s="89"/>
      <c r="TVC155" s="89"/>
      <c r="TVD155" s="89"/>
      <c r="TVE155" s="89"/>
      <c r="TVF155" s="89"/>
      <c r="TVG155" s="89"/>
      <c r="TVH155" s="89"/>
      <c r="TVI155" s="89"/>
      <c r="TVJ155" s="89"/>
      <c r="TVK155" s="89"/>
      <c r="TVL155" s="89"/>
      <c r="TVM155" s="89"/>
      <c r="TVN155" s="89"/>
      <c r="TVO155" s="89"/>
      <c r="TVP155" s="89"/>
      <c r="TVQ155" s="89"/>
      <c r="TVR155" s="89"/>
      <c r="TVS155" s="89"/>
      <c r="TVT155" s="89"/>
      <c r="TVU155" s="89"/>
      <c r="TVV155" s="89"/>
      <c r="TVW155" s="89"/>
      <c r="TVX155" s="89"/>
      <c r="TVY155" s="89"/>
      <c r="TVZ155" s="89"/>
      <c r="TWA155" s="89"/>
      <c r="TWB155" s="89"/>
      <c r="TWC155" s="89"/>
      <c r="TWD155" s="89"/>
      <c r="TWE155" s="89"/>
      <c r="TWF155" s="89"/>
      <c r="TWG155" s="89"/>
      <c r="TWH155" s="89"/>
      <c r="TWI155" s="89"/>
      <c r="TWJ155" s="89"/>
      <c r="TWK155" s="89"/>
      <c r="TWL155" s="89"/>
      <c r="TWM155" s="89"/>
      <c r="TWN155" s="89"/>
      <c r="TWO155" s="89"/>
      <c r="TWP155" s="89"/>
      <c r="TWQ155" s="89"/>
      <c r="TWR155" s="89"/>
      <c r="TWS155" s="89"/>
      <c r="TWT155" s="89"/>
      <c r="TWU155" s="89"/>
      <c r="TWV155" s="89"/>
      <c r="TWW155" s="89"/>
      <c r="TWX155" s="89"/>
      <c r="TWY155" s="89"/>
      <c r="TWZ155" s="89"/>
      <c r="TXA155" s="89"/>
      <c r="TXB155" s="89"/>
      <c r="TXC155" s="89"/>
      <c r="TXD155" s="89"/>
      <c r="TXE155" s="89"/>
      <c r="TXF155" s="89"/>
      <c r="TXG155" s="89"/>
      <c r="TXH155" s="89"/>
      <c r="TXI155" s="89"/>
      <c r="TXJ155" s="89"/>
      <c r="TXK155" s="89"/>
      <c r="TXL155" s="89"/>
      <c r="TXM155" s="89"/>
      <c r="TXN155" s="89"/>
      <c r="TXO155" s="89"/>
      <c r="TXP155" s="89"/>
      <c r="TXQ155" s="89"/>
      <c r="TXR155" s="89"/>
      <c r="TXS155" s="89"/>
      <c r="TXT155" s="89"/>
      <c r="TXU155" s="89"/>
      <c r="TXV155" s="89"/>
      <c r="TXW155" s="89"/>
      <c r="TXX155" s="89"/>
      <c r="TXY155" s="89"/>
      <c r="TXZ155" s="89"/>
      <c r="TYA155" s="89"/>
      <c r="TYB155" s="89"/>
      <c r="TYC155" s="89"/>
      <c r="TYD155" s="89"/>
      <c r="TYE155" s="89"/>
      <c r="TYF155" s="89"/>
      <c r="TYG155" s="89"/>
      <c r="TYH155" s="89"/>
      <c r="TYI155" s="89"/>
      <c r="TYJ155" s="89"/>
      <c r="TYK155" s="89"/>
      <c r="TYL155" s="89"/>
      <c r="TYM155" s="89"/>
      <c r="TYN155" s="89"/>
      <c r="TYO155" s="89"/>
      <c r="TYP155" s="89"/>
      <c r="TYQ155" s="89"/>
      <c r="TYR155" s="89"/>
      <c r="TYS155" s="89"/>
      <c r="TYT155" s="89"/>
      <c r="TYU155" s="89"/>
      <c r="TYV155" s="89"/>
      <c r="TYW155" s="89"/>
      <c r="TYX155" s="89"/>
      <c r="TYY155" s="89"/>
      <c r="TYZ155" s="89"/>
      <c r="TZA155" s="89"/>
      <c r="TZB155" s="89"/>
      <c r="TZC155" s="89"/>
      <c r="TZD155" s="89"/>
      <c r="TZE155" s="89"/>
      <c r="TZF155" s="89"/>
      <c r="TZG155" s="89"/>
      <c r="TZH155" s="89"/>
      <c r="TZI155" s="89"/>
      <c r="TZJ155" s="89"/>
      <c r="TZK155" s="89"/>
      <c r="TZL155" s="89"/>
      <c r="TZM155" s="89"/>
      <c r="TZN155" s="89"/>
      <c r="TZO155" s="89"/>
      <c r="TZP155" s="89"/>
      <c r="TZQ155" s="89"/>
      <c r="TZR155" s="89"/>
      <c r="TZS155" s="89"/>
      <c r="TZT155" s="89"/>
      <c r="TZU155" s="89"/>
      <c r="TZV155" s="89"/>
      <c r="TZW155" s="89"/>
      <c r="TZX155" s="89"/>
      <c r="TZY155" s="89"/>
      <c r="TZZ155" s="89"/>
      <c r="UAA155" s="89"/>
      <c r="UAB155" s="89"/>
      <c r="UAC155" s="89"/>
      <c r="UAD155" s="89"/>
      <c r="UAE155" s="89"/>
      <c r="UAF155" s="89"/>
      <c r="UAG155" s="89"/>
      <c r="UAH155" s="89"/>
      <c r="UAI155" s="89"/>
      <c r="UAJ155" s="89"/>
      <c r="UAK155" s="89"/>
      <c r="UAL155" s="89"/>
      <c r="UAM155" s="89"/>
      <c r="UAN155" s="89"/>
      <c r="UAO155" s="89"/>
      <c r="UAP155" s="89"/>
      <c r="UAQ155" s="89"/>
      <c r="UAR155" s="89"/>
      <c r="UAS155" s="89"/>
      <c r="UAT155" s="89"/>
      <c r="UAU155" s="89"/>
      <c r="UAV155" s="89"/>
      <c r="UAW155" s="89"/>
      <c r="UAX155" s="89"/>
      <c r="UAY155" s="89"/>
      <c r="UAZ155" s="89"/>
      <c r="UBA155" s="89"/>
      <c r="UBB155" s="89"/>
      <c r="UBC155" s="89"/>
      <c r="UBD155" s="89"/>
      <c r="UBE155" s="89"/>
      <c r="UBF155" s="89"/>
      <c r="UBG155" s="89"/>
      <c r="UBH155" s="89"/>
      <c r="UBI155" s="89"/>
      <c r="UBJ155" s="89"/>
      <c r="UBK155" s="89"/>
      <c r="UBL155" s="89"/>
      <c r="UBM155" s="89"/>
      <c r="UBN155" s="89"/>
      <c r="UBO155" s="89"/>
      <c r="UBP155" s="89"/>
      <c r="UBQ155" s="89"/>
      <c r="UBR155" s="89"/>
      <c r="UBS155" s="89"/>
      <c r="UBT155" s="89"/>
      <c r="UBU155" s="89"/>
      <c r="UBV155" s="89"/>
      <c r="UBW155" s="89"/>
      <c r="UBX155" s="89"/>
      <c r="UBY155" s="89"/>
      <c r="UBZ155" s="89"/>
      <c r="UCA155" s="89"/>
      <c r="UCB155" s="89"/>
      <c r="UCC155" s="89"/>
      <c r="UCD155" s="89"/>
      <c r="UCE155" s="89"/>
      <c r="UCF155" s="89"/>
      <c r="UCG155" s="89"/>
      <c r="UCH155" s="89"/>
      <c r="UCI155" s="89"/>
      <c r="UCJ155" s="89"/>
      <c r="UCK155" s="89"/>
      <c r="UCL155" s="89"/>
      <c r="UCM155" s="89"/>
      <c r="UCN155" s="89"/>
      <c r="UCO155" s="89"/>
      <c r="UCP155" s="89"/>
      <c r="UCQ155" s="89"/>
      <c r="UCR155" s="89"/>
      <c r="UCS155" s="89"/>
      <c r="UCT155" s="89"/>
      <c r="UCU155" s="89"/>
      <c r="UCV155" s="89"/>
      <c r="UCW155" s="89"/>
      <c r="UCX155" s="89"/>
      <c r="UCY155" s="89"/>
      <c r="UCZ155" s="89"/>
      <c r="UDA155" s="89"/>
      <c r="UDB155" s="89"/>
      <c r="UDC155" s="89"/>
      <c r="UDD155" s="89"/>
      <c r="UDE155" s="89"/>
      <c r="UDF155" s="89"/>
      <c r="UDG155" s="89"/>
      <c r="UDH155" s="89"/>
      <c r="UDI155" s="89"/>
      <c r="UDJ155" s="89"/>
      <c r="UDK155" s="89"/>
      <c r="UDL155" s="89"/>
      <c r="UDM155" s="89"/>
      <c r="UDN155" s="89"/>
      <c r="UDO155" s="89"/>
      <c r="UDP155" s="89"/>
      <c r="UDQ155" s="89"/>
      <c r="UDR155" s="89"/>
      <c r="UDS155" s="89"/>
      <c r="UDT155" s="89"/>
      <c r="UDU155" s="89"/>
      <c r="UDV155" s="89"/>
      <c r="UDW155" s="89"/>
      <c r="UDX155" s="89"/>
      <c r="UDY155" s="89"/>
      <c r="UDZ155" s="89"/>
      <c r="UEA155" s="89"/>
      <c r="UEB155" s="89"/>
      <c r="UEC155" s="89"/>
      <c r="UED155" s="89"/>
      <c r="UEE155" s="89"/>
      <c r="UEF155" s="89"/>
      <c r="UEG155" s="89"/>
      <c r="UEH155" s="89"/>
      <c r="UEI155" s="89"/>
      <c r="UEJ155" s="89"/>
      <c r="UEK155" s="89"/>
      <c r="UEL155" s="89"/>
      <c r="UEM155" s="89"/>
      <c r="UEN155" s="89"/>
      <c r="UEO155" s="89"/>
      <c r="UEP155" s="89"/>
      <c r="UEQ155" s="89"/>
      <c r="UER155" s="89"/>
      <c r="UES155" s="89"/>
      <c r="UET155" s="89"/>
      <c r="UEU155" s="89"/>
      <c r="UEV155" s="89"/>
      <c r="UEW155" s="89"/>
      <c r="UEX155" s="89"/>
      <c r="UEY155" s="89"/>
      <c r="UEZ155" s="89"/>
      <c r="UFA155" s="89"/>
      <c r="UFB155" s="89"/>
      <c r="UFC155" s="89"/>
      <c r="UFD155" s="89"/>
      <c r="UFE155" s="89"/>
      <c r="UFF155" s="89"/>
      <c r="UFG155" s="89"/>
      <c r="UFH155" s="89"/>
      <c r="UFI155" s="89"/>
      <c r="UFJ155" s="89"/>
      <c r="UFK155" s="89"/>
      <c r="UFL155" s="89"/>
      <c r="UFM155" s="89"/>
      <c r="UFN155" s="89"/>
      <c r="UFO155" s="89"/>
      <c r="UFP155" s="89"/>
      <c r="UFQ155" s="89"/>
      <c r="UFR155" s="89"/>
      <c r="UFS155" s="89"/>
      <c r="UFT155" s="89"/>
      <c r="UFU155" s="89"/>
      <c r="UFV155" s="89"/>
      <c r="UFW155" s="89"/>
      <c r="UFX155" s="89"/>
      <c r="UFY155" s="89"/>
      <c r="UFZ155" s="89"/>
      <c r="UGA155" s="89"/>
      <c r="UGB155" s="89"/>
      <c r="UGC155" s="89"/>
      <c r="UGD155" s="89"/>
      <c r="UGE155" s="89"/>
      <c r="UGF155" s="89"/>
      <c r="UGG155" s="89"/>
      <c r="UGH155" s="89"/>
      <c r="UGI155" s="89"/>
      <c r="UGJ155" s="89"/>
      <c r="UGK155" s="89"/>
      <c r="UGL155" s="89"/>
      <c r="UGM155" s="89"/>
      <c r="UGN155" s="89"/>
      <c r="UGO155" s="89"/>
      <c r="UGP155" s="89"/>
      <c r="UGQ155" s="89"/>
      <c r="UGR155" s="89"/>
      <c r="UGS155" s="89"/>
      <c r="UGT155" s="89"/>
      <c r="UGU155" s="89"/>
      <c r="UGV155" s="89"/>
      <c r="UGW155" s="89"/>
      <c r="UGX155" s="89"/>
      <c r="UGY155" s="89"/>
      <c r="UGZ155" s="89"/>
      <c r="UHA155" s="89"/>
      <c r="UHB155" s="89"/>
      <c r="UHC155" s="89"/>
      <c r="UHD155" s="89"/>
      <c r="UHE155" s="89"/>
      <c r="UHF155" s="89"/>
      <c r="UHG155" s="89"/>
      <c r="UHH155" s="89"/>
      <c r="UHI155" s="89"/>
      <c r="UHJ155" s="89"/>
      <c r="UHK155" s="89"/>
      <c r="UHL155" s="89"/>
      <c r="UHM155" s="89"/>
      <c r="UHN155" s="89"/>
      <c r="UHO155" s="89"/>
      <c r="UHP155" s="89"/>
      <c r="UHQ155" s="89"/>
      <c r="UHR155" s="89"/>
      <c r="UHS155" s="89"/>
      <c r="UHT155" s="89"/>
      <c r="UHU155" s="89"/>
      <c r="UHV155" s="89"/>
      <c r="UHW155" s="89"/>
      <c r="UHX155" s="89"/>
      <c r="UHY155" s="89"/>
      <c r="UHZ155" s="89"/>
      <c r="UIA155" s="89"/>
      <c r="UIB155" s="89"/>
      <c r="UIC155" s="89"/>
      <c r="UID155" s="89"/>
      <c r="UIE155" s="89"/>
      <c r="UIF155" s="89"/>
      <c r="UIG155" s="89"/>
      <c r="UIH155" s="89"/>
      <c r="UII155" s="89"/>
      <c r="UIJ155" s="89"/>
      <c r="UIK155" s="89"/>
      <c r="UIL155" s="89"/>
      <c r="UIM155" s="89"/>
      <c r="UIN155" s="89"/>
      <c r="UIO155" s="89"/>
      <c r="UIP155" s="89"/>
      <c r="UIQ155" s="89"/>
      <c r="UIR155" s="89"/>
      <c r="UIS155" s="89"/>
      <c r="UIT155" s="89"/>
      <c r="UIU155" s="89"/>
      <c r="UIV155" s="89"/>
      <c r="UIW155" s="89"/>
      <c r="UIX155" s="89"/>
      <c r="UIY155" s="89"/>
      <c r="UIZ155" s="89"/>
      <c r="UJA155" s="89"/>
      <c r="UJB155" s="89"/>
      <c r="UJC155" s="89"/>
      <c r="UJD155" s="89"/>
      <c r="UJE155" s="89"/>
      <c r="UJF155" s="89"/>
      <c r="UJG155" s="89"/>
      <c r="UJH155" s="89"/>
      <c r="UJI155" s="89"/>
      <c r="UJJ155" s="89"/>
      <c r="UJK155" s="89"/>
      <c r="UJL155" s="89"/>
      <c r="UJM155" s="89"/>
      <c r="UJN155" s="89"/>
      <c r="UJO155" s="89"/>
      <c r="UJP155" s="89"/>
      <c r="UJQ155" s="89"/>
      <c r="UJR155" s="89"/>
      <c r="UJS155" s="89"/>
      <c r="UJT155" s="89"/>
      <c r="UJU155" s="89"/>
      <c r="UJV155" s="89"/>
      <c r="UJW155" s="89"/>
      <c r="UJX155" s="89"/>
      <c r="UJY155" s="89"/>
      <c r="UJZ155" s="89"/>
      <c r="UKA155" s="89"/>
      <c r="UKB155" s="89"/>
      <c r="UKC155" s="89"/>
      <c r="UKD155" s="89"/>
      <c r="UKE155" s="89"/>
      <c r="UKF155" s="89"/>
      <c r="UKG155" s="89"/>
      <c r="UKH155" s="89"/>
      <c r="UKI155" s="89"/>
      <c r="UKJ155" s="89"/>
      <c r="UKK155" s="89"/>
      <c r="UKL155" s="89"/>
      <c r="UKM155" s="89"/>
      <c r="UKN155" s="89"/>
      <c r="UKO155" s="89"/>
      <c r="UKP155" s="89"/>
      <c r="UKQ155" s="89"/>
      <c r="UKR155" s="89"/>
      <c r="UKS155" s="89"/>
      <c r="UKT155" s="89"/>
      <c r="UKU155" s="89"/>
      <c r="UKV155" s="89"/>
      <c r="UKW155" s="89"/>
      <c r="UKX155" s="89"/>
      <c r="UKY155" s="89"/>
      <c r="UKZ155" s="89"/>
      <c r="ULA155" s="89"/>
      <c r="ULB155" s="89"/>
      <c r="ULC155" s="89"/>
      <c r="ULD155" s="89"/>
      <c r="ULE155" s="89"/>
      <c r="ULF155" s="89"/>
      <c r="ULG155" s="89"/>
      <c r="ULH155" s="89"/>
      <c r="ULI155" s="89"/>
      <c r="ULJ155" s="89"/>
      <c r="ULK155" s="89"/>
      <c r="ULL155" s="89"/>
      <c r="ULM155" s="89"/>
      <c r="ULN155" s="89"/>
      <c r="ULO155" s="89"/>
      <c r="ULP155" s="89"/>
      <c r="ULQ155" s="89"/>
      <c r="ULR155" s="89"/>
      <c r="ULS155" s="89"/>
      <c r="ULT155" s="89"/>
      <c r="ULU155" s="89"/>
      <c r="ULV155" s="89"/>
      <c r="ULW155" s="89"/>
      <c r="ULX155" s="89"/>
      <c r="ULY155" s="89"/>
      <c r="ULZ155" s="89"/>
      <c r="UMA155" s="89"/>
      <c r="UMB155" s="89"/>
      <c r="UMC155" s="89"/>
      <c r="UMD155" s="89"/>
      <c r="UME155" s="89"/>
      <c r="UMF155" s="89"/>
      <c r="UMG155" s="89"/>
      <c r="UMH155" s="89"/>
      <c r="UMI155" s="89"/>
      <c r="UMJ155" s="89"/>
      <c r="UMK155" s="89"/>
      <c r="UML155" s="89"/>
      <c r="UMM155" s="89"/>
      <c r="UMN155" s="89"/>
      <c r="UMO155" s="89"/>
      <c r="UMP155" s="89"/>
      <c r="UMQ155" s="89"/>
      <c r="UMR155" s="89"/>
      <c r="UMS155" s="89"/>
      <c r="UMT155" s="89"/>
      <c r="UMU155" s="89"/>
      <c r="UMV155" s="89"/>
      <c r="UMW155" s="89"/>
      <c r="UMX155" s="89"/>
      <c r="UMY155" s="89"/>
      <c r="UMZ155" s="89"/>
      <c r="UNA155" s="89"/>
      <c r="UNB155" s="89"/>
      <c r="UNC155" s="89"/>
      <c r="UND155" s="89"/>
      <c r="UNE155" s="89"/>
      <c r="UNF155" s="89"/>
      <c r="UNG155" s="89"/>
      <c r="UNH155" s="89"/>
      <c r="UNI155" s="89"/>
      <c r="UNJ155" s="89"/>
      <c r="UNK155" s="89"/>
      <c r="UNL155" s="89"/>
      <c r="UNM155" s="89"/>
      <c r="UNN155" s="89"/>
      <c r="UNO155" s="89"/>
      <c r="UNP155" s="89"/>
      <c r="UNQ155" s="89"/>
      <c r="UNR155" s="89"/>
      <c r="UNS155" s="89"/>
      <c r="UNT155" s="89"/>
      <c r="UNU155" s="89"/>
      <c r="UNV155" s="89"/>
      <c r="UNW155" s="89"/>
      <c r="UNX155" s="89"/>
      <c r="UNY155" s="89"/>
      <c r="UNZ155" s="89"/>
      <c r="UOA155" s="89"/>
      <c r="UOB155" s="89"/>
      <c r="UOC155" s="89"/>
      <c r="UOD155" s="89"/>
      <c r="UOE155" s="89"/>
      <c r="UOF155" s="89"/>
      <c r="UOG155" s="89"/>
      <c r="UOH155" s="89"/>
      <c r="UOI155" s="89"/>
      <c r="UOJ155" s="89"/>
      <c r="UOK155" s="89"/>
      <c r="UOL155" s="89"/>
      <c r="UOM155" s="89"/>
      <c r="UON155" s="89"/>
      <c r="UOO155" s="89"/>
      <c r="UOP155" s="89"/>
      <c r="UOQ155" s="89"/>
      <c r="UOR155" s="89"/>
      <c r="UOS155" s="89"/>
      <c r="UOT155" s="89"/>
      <c r="UOU155" s="89"/>
      <c r="UOV155" s="89"/>
      <c r="UOW155" s="89"/>
      <c r="UOX155" s="89"/>
      <c r="UOY155" s="89"/>
      <c r="UOZ155" s="89"/>
      <c r="UPA155" s="89"/>
      <c r="UPB155" s="89"/>
      <c r="UPC155" s="89"/>
      <c r="UPD155" s="89"/>
      <c r="UPE155" s="89"/>
      <c r="UPF155" s="89"/>
      <c r="UPG155" s="89"/>
      <c r="UPH155" s="89"/>
      <c r="UPI155" s="89"/>
      <c r="UPJ155" s="89"/>
      <c r="UPK155" s="89"/>
      <c r="UPL155" s="89"/>
      <c r="UPM155" s="89"/>
      <c r="UPN155" s="89"/>
      <c r="UPO155" s="89"/>
      <c r="UPP155" s="89"/>
      <c r="UPQ155" s="89"/>
      <c r="UPR155" s="89"/>
      <c r="UPS155" s="89"/>
      <c r="UPT155" s="89"/>
      <c r="UPU155" s="89"/>
      <c r="UPV155" s="89"/>
      <c r="UPW155" s="89"/>
      <c r="UPX155" s="89"/>
      <c r="UPY155" s="89"/>
      <c r="UPZ155" s="89"/>
      <c r="UQA155" s="89"/>
      <c r="UQB155" s="89"/>
      <c r="UQC155" s="89"/>
      <c r="UQD155" s="89"/>
      <c r="UQE155" s="89"/>
      <c r="UQF155" s="89"/>
      <c r="UQG155" s="89"/>
      <c r="UQH155" s="89"/>
      <c r="UQI155" s="89"/>
      <c r="UQJ155" s="89"/>
      <c r="UQK155" s="89"/>
      <c r="UQL155" s="89"/>
      <c r="UQM155" s="89"/>
      <c r="UQN155" s="89"/>
      <c r="UQO155" s="89"/>
      <c r="UQP155" s="89"/>
      <c r="UQQ155" s="89"/>
      <c r="UQR155" s="89"/>
      <c r="UQS155" s="89"/>
      <c r="UQT155" s="89"/>
      <c r="UQU155" s="89"/>
      <c r="UQV155" s="89"/>
      <c r="UQW155" s="89"/>
      <c r="UQX155" s="89"/>
      <c r="UQY155" s="89"/>
      <c r="UQZ155" s="89"/>
      <c r="URA155" s="89"/>
      <c r="URB155" s="89"/>
      <c r="URC155" s="89"/>
      <c r="URD155" s="89"/>
      <c r="URE155" s="89"/>
      <c r="URF155" s="89"/>
      <c r="URG155" s="89"/>
      <c r="URH155" s="89"/>
      <c r="URI155" s="89"/>
      <c r="URJ155" s="89"/>
      <c r="URK155" s="89"/>
      <c r="URL155" s="89"/>
      <c r="URM155" s="89"/>
      <c r="URN155" s="89"/>
      <c r="URO155" s="89"/>
      <c r="URP155" s="89"/>
      <c r="URQ155" s="89"/>
      <c r="URR155" s="89"/>
      <c r="URS155" s="89"/>
      <c r="URT155" s="89"/>
      <c r="URU155" s="89"/>
      <c r="URV155" s="89"/>
      <c r="URW155" s="89"/>
      <c r="URX155" s="89"/>
      <c r="URY155" s="89"/>
      <c r="URZ155" s="89"/>
      <c r="USA155" s="89"/>
      <c r="USB155" s="89"/>
      <c r="USC155" s="89"/>
      <c r="USD155" s="89"/>
      <c r="USE155" s="89"/>
      <c r="USF155" s="89"/>
      <c r="USG155" s="89"/>
      <c r="USH155" s="89"/>
      <c r="USI155" s="89"/>
      <c r="USJ155" s="89"/>
      <c r="USK155" s="89"/>
      <c r="USL155" s="89"/>
      <c r="USM155" s="89"/>
      <c r="USN155" s="89"/>
      <c r="USO155" s="89"/>
      <c r="USP155" s="89"/>
      <c r="USQ155" s="89"/>
      <c r="USR155" s="89"/>
      <c r="USS155" s="89"/>
      <c r="UST155" s="89"/>
      <c r="USU155" s="89"/>
      <c r="USV155" s="89"/>
      <c r="USW155" s="89"/>
      <c r="USX155" s="89"/>
      <c r="USY155" s="89"/>
      <c r="USZ155" s="89"/>
      <c r="UTA155" s="89"/>
      <c r="UTB155" s="89"/>
      <c r="UTC155" s="89"/>
      <c r="UTD155" s="89"/>
      <c r="UTE155" s="89"/>
      <c r="UTF155" s="89"/>
      <c r="UTG155" s="89"/>
      <c r="UTH155" s="89"/>
      <c r="UTI155" s="89"/>
      <c r="UTJ155" s="89"/>
      <c r="UTK155" s="89"/>
      <c r="UTL155" s="89"/>
      <c r="UTM155" s="89"/>
      <c r="UTN155" s="89"/>
      <c r="UTO155" s="89"/>
      <c r="UTP155" s="89"/>
      <c r="UTQ155" s="89"/>
      <c r="UTR155" s="89"/>
      <c r="UTS155" s="89"/>
      <c r="UTT155" s="89"/>
      <c r="UTU155" s="89"/>
      <c r="UTV155" s="89"/>
      <c r="UTW155" s="89"/>
      <c r="UTX155" s="89"/>
      <c r="UTY155" s="89"/>
      <c r="UTZ155" s="89"/>
      <c r="UUA155" s="89"/>
      <c r="UUB155" s="89"/>
      <c r="UUC155" s="89"/>
      <c r="UUD155" s="89"/>
      <c r="UUE155" s="89"/>
      <c r="UUF155" s="89"/>
      <c r="UUG155" s="89"/>
      <c r="UUH155" s="89"/>
      <c r="UUI155" s="89"/>
      <c r="UUJ155" s="89"/>
      <c r="UUK155" s="89"/>
      <c r="UUL155" s="89"/>
      <c r="UUM155" s="89"/>
      <c r="UUN155" s="89"/>
      <c r="UUO155" s="89"/>
      <c r="UUP155" s="89"/>
      <c r="UUQ155" s="89"/>
      <c r="UUR155" s="89"/>
      <c r="UUS155" s="89"/>
      <c r="UUT155" s="89"/>
      <c r="UUU155" s="89"/>
      <c r="UUV155" s="89"/>
      <c r="UUW155" s="89"/>
      <c r="UUX155" s="89"/>
      <c r="UUY155" s="89"/>
      <c r="UUZ155" s="89"/>
      <c r="UVA155" s="89"/>
      <c r="UVB155" s="89"/>
      <c r="UVC155" s="89"/>
      <c r="UVD155" s="89"/>
      <c r="UVE155" s="89"/>
      <c r="UVF155" s="89"/>
      <c r="UVG155" s="89"/>
      <c r="UVH155" s="89"/>
      <c r="UVI155" s="89"/>
      <c r="UVJ155" s="89"/>
      <c r="UVK155" s="89"/>
      <c r="UVL155" s="89"/>
      <c r="UVM155" s="89"/>
      <c r="UVN155" s="89"/>
      <c r="UVO155" s="89"/>
      <c r="UVP155" s="89"/>
      <c r="UVQ155" s="89"/>
      <c r="UVR155" s="89"/>
      <c r="UVS155" s="89"/>
      <c r="UVT155" s="89"/>
      <c r="UVU155" s="89"/>
      <c r="UVV155" s="89"/>
      <c r="UVW155" s="89"/>
      <c r="UVX155" s="89"/>
      <c r="UVY155" s="89"/>
      <c r="UVZ155" s="89"/>
      <c r="UWA155" s="89"/>
      <c r="UWB155" s="89"/>
      <c r="UWC155" s="89"/>
      <c r="UWD155" s="89"/>
      <c r="UWE155" s="89"/>
      <c r="UWF155" s="89"/>
      <c r="UWG155" s="89"/>
      <c r="UWH155" s="89"/>
      <c r="UWI155" s="89"/>
      <c r="UWJ155" s="89"/>
      <c r="UWK155" s="89"/>
      <c r="UWL155" s="89"/>
      <c r="UWM155" s="89"/>
      <c r="UWN155" s="89"/>
      <c r="UWO155" s="89"/>
      <c r="UWP155" s="89"/>
      <c r="UWQ155" s="89"/>
      <c r="UWR155" s="89"/>
      <c r="UWS155" s="89"/>
      <c r="UWT155" s="89"/>
      <c r="UWU155" s="89"/>
      <c r="UWV155" s="89"/>
      <c r="UWW155" s="89"/>
      <c r="UWX155" s="89"/>
      <c r="UWY155" s="89"/>
      <c r="UWZ155" s="89"/>
      <c r="UXA155" s="89"/>
      <c r="UXB155" s="89"/>
      <c r="UXC155" s="89"/>
      <c r="UXD155" s="89"/>
      <c r="UXE155" s="89"/>
      <c r="UXF155" s="89"/>
      <c r="UXG155" s="89"/>
      <c r="UXH155" s="89"/>
      <c r="UXI155" s="89"/>
      <c r="UXJ155" s="89"/>
      <c r="UXK155" s="89"/>
      <c r="UXL155" s="89"/>
      <c r="UXM155" s="89"/>
      <c r="UXN155" s="89"/>
      <c r="UXO155" s="89"/>
      <c r="UXP155" s="89"/>
      <c r="UXQ155" s="89"/>
      <c r="UXR155" s="89"/>
      <c r="UXS155" s="89"/>
      <c r="UXT155" s="89"/>
      <c r="UXU155" s="89"/>
      <c r="UXV155" s="89"/>
      <c r="UXW155" s="89"/>
      <c r="UXX155" s="89"/>
      <c r="UXY155" s="89"/>
      <c r="UXZ155" s="89"/>
      <c r="UYA155" s="89"/>
      <c r="UYB155" s="89"/>
      <c r="UYC155" s="89"/>
      <c r="UYD155" s="89"/>
      <c r="UYE155" s="89"/>
      <c r="UYF155" s="89"/>
      <c r="UYG155" s="89"/>
      <c r="UYH155" s="89"/>
      <c r="UYI155" s="89"/>
      <c r="UYJ155" s="89"/>
      <c r="UYK155" s="89"/>
      <c r="UYL155" s="89"/>
      <c r="UYM155" s="89"/>
      <c r="UYN155" s="89"/>
      <c r="UYO155" s="89"/>
      <c r="UYP155" s="89"/>
      <c r="UYQ155" s="89"/>
      <c r="UYR155" s="89"/>
      <c r="UYS155" s="89"/>
      <c r="UYT155" s="89"/>
      <c r="UYU155" s="89"/>
      <c r="UYV155" s="89"/>
      <c r="UYW155" s="89"/>
      <c r="UYX155" s="89"/>
      <c r="UYY155" s="89"/>
      <c r="UYZ155" s="89"/>
      <c r="UZA155" s="89"/>
      <c r="UZB155" s="89"/>
      <c r="UZC155" s="89"/>
      <c r="UZD155" s="89"/>
      <c r="UZE155" s="89"/>
      <c r="UZF155" s="89"/>
      <c r="UZG155" s="89"/>
      <c r="UZH155" s="89"/>
      <c r="UZI155" s="89"/>
      <c r="UZJ155" s="89"/>
      <c r="UZK155" s="89"/>
      <c r="UZL155" s="89"/>
      <c r="UZM155" s="89"/>
      <c r="UZN155" s="89"/>
      <c r="UZO155" s="89"/>
      <c r="UZP155" s="89"/>
      <c r="UZQ155" s="89"/>
      <c r="UZR155" s="89"/>
      <c r="UZS155" s="89"/>
      <c r="UZT155" s="89"/>
      <c r="UZU155" s="89"/>
      <c r="UZV155" s="89"/>
      <c r="UZW155" s="89"/>
      <c r="UZX155" s="89"/>
      <c r="UZY155" s="89"/>
      <c r="UZZ155" s="89"/>
      <c r="VAA155" s="89"/>
      <c r="VAB155" s="89"/>
      <c r="VAC155" s="89"/>
      <c r="VAD155" s="89"/>
      <c r="VAE155" s="89"/>
      <c r="VAF155" s="89"/>
      <c r="VAG155" s="89"/>
      <c r="VAH155" s="89"/>
      <c r="VAI155" s="89"/>
      <c r="VAJ155" s="89"/>
      <c r="VAK155" s="89"/>
      <c r="VAL155" s="89"/>
      <c r="VAM155" s="89"/>
      <c r="VAN155" s="89"/>
      <c r="VAO155" s="89"/>
      <c r="VAP155" s="89"/>
      <c r="VAQ155" s="89"/>
      <c r="VAR155" s="89"/>
      <c r="VAS155" s="89"/>
      <c r="VAT155" s="89"/>
      <c r="VAU155" s="89"/>
      <c r="VAV155" s="89"/>
      <c r="VAW155" s="89"/>
      <c r="VAX155" s="89"/>
      <c r="VAY155" s="89"/>
      <c r="VAZ155" s="89"/>
      <c r="VBA155" s="89"/>
      <c r="VBB155" s="89"/>
      <c r="VBC155" s="89"/>
      <c r="VBD155" s="89"/>
      <c r="VBE155" s="89"/>
      <c r="VBF155" s="89"/>
      <c r="VBG155" s="89"/>
      <c r="VBH155" s="89"/>
      <c r="VBI155" s="89"/>
      <c r="VBJ155" s="89"/>
      <c r="VBK155" s="89"/>
      <c r="VBL155" s="89"/>
      <c r="VBM155" s="89"/>
      <c r="VBN155" s="89"/>
      <c r="VBO155" s="89"/>
      <c r="VBP155" s="89"/>
      <c r="VBQ155" s="89"/>
      <c r="VBR155" s="89"/>
      <c r="VBS155" s="89"/>
      <c r="VBT155" s="89"/>
      <c r="VBU155" s="89"/>
      <c r="VBV155" s="89"/>
      <c r="VBW155" s="89"/>
      <c r="VBX155" s="89"/>
      <c r="VBY155" s="89"/>
      <c r="VBZ155" s="89"/>
      <c r="VCA155" s="89"/>
      <c r="VCB155" s="89"/>
      <c r="VCC155" s="89"/>
      <c r="VCD155" s="89"/>
      <c r="VCE155" s="89"/>
      <c r="VCF155" s="89"/>
      <c r="VCG155" s="89"/>
      <c r="VCH155" s="89"/>
      <c r="VCI155" s="89"/>
      <c r="VCJ155" s="89"/>
      <c r="VCK155" s="89"/>
      <c r="VCL155" s="89"/>
      <c r="VCM155" s="89"/>
      <c r="VCN155" s="89"/>
      <c r="VCO155" s="89"/>
      <c r="VCP155" s="89"/>
      <c r="VCQ155" s="89"/>
      <c r="VCR155" s="89"/>
      <c r="VCS155" s="89"/>
      <c r="VCT155" s="89"/>
      <c r="VCU155" s="89"/>
      <c r="VCV155" s="89"/>
      <c r="VCW155" s="89"/>
      <c r="VCX155" s="89"/>
      <c r="VCY155" s="89"/>
      <c r="VCZ155" s="89"/>
      <c r="VDA155" s="89"/>
      <c r="VDB155" s="89"/>
      <c r="VDC155" s="89"/>
      <c r="VDD155" s="89"/>
      <c r="VDE155" s="89"/>
      <c r="VDF155" s="89"/>
      <c r="VDG155" s="89"/>
      <c r="VDH155" s="89"/>
      <c r="VDI155" s="89"/>
      <c r="VDJ155" s="89"/>
      <c r="VDK155" s="89"/>
      <c r="VDL155" s="89"/>
      <c r="VDM155" s="89"/>
      <c r="VDN155" s="89"/>
      <c r="VDO155" s="89"/>
      <c r="VDP155" s="89"/>
      <c r="VDQ155" s="89"/>
      <c r="VDR155" s="89"/>
      <c r="VDS155" s="89"/>
      <c r="VDT155" s="89"/>
      <c r="VDU155" s="89"/>
      <c r="VDV155" s="89"/>
      <c r="VDW155" s="89"/>
      <c r="VDX155" s="89"/>
      <c r="VDY155" s="89"/>
      <c r="VDZ155" s="89"/>
      <c r="VEA155" s="89"/>
      <c r="VEB155" s="89"/>
      <c r="VEC155" s="89"/>
      <c r="VED155" s="89"/>
      <c r="VEE155" s="89"/>
      <c r="VEF155" s="89"/>
      <c r="VEG155" s="89"/>
      <c r="VEH155" s="89"/>
      <c r="VEI155" s="89"/>
      <c r="VEJ155" s="89"/>
      <c r="VEK155" s="89"/>
      <c r="VEL155" s="89"/>
      <c r="VEM155" s="89"/>
      <c r="VEN155" s="89"/>
      <c r="VEO155" s="89"/>
      <c r="VEP155" s="89"/>
      <c r="VEQ155" s="89"/>
      <c r="VER155" s="89"/>
      <c r="VES155" s="89"/>
      <c r="VET155" s="89"/>
      <c r="VEU155" s="89"/>
      <c r="VEV155" s="89"/>
      <c r="VEW155" s="89"/>
      <c r="VEX155" s="89"/>
      <c r="VEY155" s="89"/>
      <c r="VEZ155" s="89"/>
      <c r="VFA155" s="89"/>
      <c r="VFB155" s="89"/>
      <c r="VFC155" s="89"/>
      <c r="VFD155" s="89"/>
      <c r="VFE155" s="89"/>
      <c r="VFF155" s="89"/>
      <c r="VFG155" s="89"/>
      <c r="VFH155" s="89"/>
      <c r="VFI155" s="89"/>
      <c r="VFJ155" s="89"/>
      <c r="VFK155" s="89"/>
      <c r="VFL155" s="89"/>
      <c r="VFM155" s="89"/>
      <c r="VFN155" s="89"/>
      <c r="VFO155" s="89"/>
      <c r="VFP155" s="89"/>
      <c r="VFQ155" s="89"/>
      <c r="VFR155" s="89"/>
      <c r="VFS155" s="89"/>
      <c r="VFT155" s="89"/>
      <c r="VFU155" s="89"/>
      <c r="VFV155" s="89"/>
      <c r="VFW155" s="89"/>
      <c r="VFX155" s="89"/>
      <c r="VFY155" s="89"/>
      <c r="VFZ155" s="89"/>
      <c r="VGA155" s="89"/>
      <c r="VGB155" s="89"/>
      <c r="VGC155" s="89"/>
      <c r="VGD155" s="89"/>
      <c r="VGE155" s="89"/>
      <c r="VGF155" s="89"/>
      <c r="VGG155" s="89"/>
      <c r="VGH155" s="89"/>
      <c r="VGI155" s="89"/>
      <c r="VGJ155" s="89"/>
      <c r="VGK155" s="89"/>
      <c r="VGL155" s="89"/>
      <c r="VGM155" s="89"/>
      <c r="VGN155" s="89"/>
      <c r="VGO155" s="89"/>
      <c r="VGP155" s="89"/>
      <c r="VGQ155" s="89"/>
      <c r="VGR155" s="89"/>
      <c r="VGS155" s="89"/>
      <c r="VGT155" s="89"/>
      <c r="VGU155" s="89"/>
      <c r="VGV155" s="89"/>
      <c r="VGW155" s="89"/>
      <c r="VGX155" s="89"/>
      <c r="VGY155" s="89"/>
      <c r="VGZ155" s="89"/>
      <c r="VHA155" s="89"/>
      <c r="VHB155" s="89"/>
      <c r="VHC155" s="89"/>
      <c r="VHD155" s="89"/>
      <c r="VHE155" s="89"/>
      <c r="VHF155" s="89"/>
      <c r="VHG155" s="89"/>
      <c r="VHH155" s="89"/>
      <c r="VHI155" s="89"/>
      <c r="VHJ155" s="89"/>
      <c r="VHK155" s="89"/>
      <c r="VHL155" s="89"/>
      <c r="VHM155" s="89"/>
      <c r="VHN155" s="89"/>
      <c r="VHO155" s="89"/>
      <c r="VHP155" s="89"/>
      <c r="VHQ155" s="89"/>
      <c r="VHR155" s="89"/>
      <c r="VHS155" s="89"/>
      <c r="VHT155" s="89"/>
      <c r="VHU155" s="89"/>
      <c r="VHV155" s="89"/>
      <c r="VHW155" s="89"/>
      <c r="VHX155" s="89"/>
      <c r="VHY155" s="89"/>
      <c r="VHZ155" s="89"/>
      <c r="VIA155" s="89"/>
      <c r="VIB155" s="89"/>
      <c r="VIC155" s="89"/>
      <c r="VID155" s="89"/>
      <c r="VIE155" s="89"/>
      <c r="VIF155" s="89"/>
      <c r="VIG155" s="89"/>
      <c r="VIH155" s="89"/>
      <c r="VII155" s="89"/>
      <c r="VIJ155" s="89"/>
      <c r="VIK155" s="89"/>
      <c r="VIL155" s="89"/>
      <c r="VIM155" s="89"/>
      <c r="VIN155" s="89"/>
      <c r="VIO155" s="89"/>
      <c r="VIP155" s="89"/>
      <c r="VIQ155" s="89"/>
      <c r="VIR155" s="89"/>
      <c r="VIS155" s="89"/>
      <c r="VIT155" s="89"/>
      <c r="VIU155" s="89"/>
      <c r="VIV155" s="89"/>
      <c r="VIW155" s="89"/>
      <c r="VIX155" s="89"/>
      <c r="VIY155" s="89"/>
      <c r="VIZ155" s="89"/>
      <c r="VJA155" s="89"/>
      <c r="VJB155" s="89"/>
      <c r="VJC155" s="89"/>
      <c r="VJD155" s="89"/>
      <c r="VJE155" s="89"/>
      <c r="VJF155" s="89"/>
      <c r="VJG155" s="89"/>
      <c r="VJH155" s="89"/>
      <c r="VJI155" s="89"/>
      <c r="VJJ155" s="89"/>
      <c r="VJK155" s="89"/>
      <c r="VJL155" s="89"/>
      <c r="VJM155" s="89"/>
      <c r="VJN155" s="89"/>
      <c r="VJO155" s="89"/>
      <c r="VJP155" s="89"/>
      <c r="VJQ155" s="89"/>
      <c r="VJR155" s="89"/>
      <c r="VJS155" s="89"/>
      <c r="VJT155" s="89"/>
      <c r="VJU155" s="89"/>
      <c r="VJV155" s="89"/>
      <c r="VJW155" s="89"/>
      <c r="VJX155" s="89"/>
      <c r="VJY155" s="89"/>
      <c r="VJZ155" s="89"/>
      <c r="VKA155" s="89"/>
      <c r="VKB155" s="89"/>
      <c r="VKC155" s="89"/>
      <c r="VKD155" s="89"/>
      <c r="VKE155" s="89"/>
      <c r="VKF155" s="89"/>
      <c r="VKG155" s="89"/>
      <c r="VKH155" s="89"/>
      <c r="VKI155" s="89"/>
      <c r="VKJ155" s="89"/>
      <c r="VKK155" s="89"/>
      <c r="VKL155" s="89"/>
      <c r="VKM155" s="89"/>
      <c r="VKN155" s="89"/>
      <c r="VKO155" s="89"/>
      <c r="VKP155" s="89"/>
      <c r="VKQ155" s="89"/>
      <c r="VKR155" s="89"/>
      <c r="VKS155" s="89"/>
      <c r="VKT155" s="89"/>
      <c r="VKU155" s="89"/>
      <c r="VKV155" s="89"/>
      <c r="VKW155" s="89"/>
      <c r="VKX155" s="89"/>
      <c r="VKY155" s="89"/>
      <c r="VKZ155" s="89"/>
      <c r="VLA155" s="89"/>
      <c r="VLB155" s="89"/>
      <c r="VLC155" s="89"/>
      <c r="VLD155" s="89"/>
      <c r="VLE155" s="89"/>
      <c r="VLF155" s="89"/>
      <c r="VLG155" s="89"/>
      <c r="VLH155" s="89"/>
      <c r="VLI155" s="89"/>
      <c r="VLJ155" s="89"/>
      <c r="VLK155" s="89"/>
      <c r="VLL155" s="89"/>
      <c r="VLM155" s="89"/>
      <c r="VLN155" s="89"/>
      <c r="VLO155" s="89"/>
      <c r="VLP155" s="89"/>
      <c r="VLQ155" s="89"/>
      <c r="VLR155" s="89"/>
      <c r="VLS155" s="89"/>
      <c r="VLT155" s="89"/>
      <c r="VLU155" s="89"/>
      <c r="VLV155" s="89"/>
      <c r="VLW155" s="89"/>
      <c r="VLX155" s="89"/>
      <c r="VLY155" s="89"/>
      <c r="VLZ155" s="89"/>
      <c r="VMA155" s="89"/>
      <c r="VMB155" s="89"/>
      <c r="VMC155" s="89"/>
      <c r="VMD155" s="89"/>
      <c r="VME155" s="89"/>
      <c r="VMF155" s="89"/>
      <c r="VMG155" s="89"/>
      <c r="VMH155" s="89"/>
      <c r="VMI155" s="89"/>
      <c r="VMJ155" s="89"/>
      <c r="VMK155" s="89"/>
      <c r="VML155" s="89"/>
      <c r="VMM155" s="89"/>
      <c r="VMN155" s="89"/>
      <c r="VMO155" s="89"/>
      <c r="VMP155" s="89"/>
      <c r="VMQ155" s="89"/>
      <c r="VMR155" s="89"/>
      <c r="VMS155" s="89"/>
      <c r="VMT155" s="89"/>
      <c r="VMU155" s="89"/>
      <c r="VMV155" s="89"/>
      <c r="VMW155" s="89"/>
      <c r="VMX155" s="89"/>
      <c r="VMY155" s="89"/>
      <c r="VMZ155" s="89"/>
      <c r="VNA155" s="89"/>
      <c r="VNB155" s="89"/>
      <c r="VNC155" s="89"/>
      <c r="VND155" s="89"/>
      <c r="VNE155" s="89"/>
      <c r="VNF155" s="89"/>
      <c r="VNG155" s="89"/>
      <c r="VNH155" s="89"/>
      <c r="VNI155" s="89"/>
      <c r="VNJ155" s="89"/>
      <c r="VNK155" s="89"/>
      <c r="VNL155" s="89"/>
      <c r="VNM155" s="89"/>
      <c r="VNN155" s="89"/>
      <c r="VNO155" s="89"/>
      <c r="VNP155" s="89"/>
      <c r="VNQ155" s="89"/>
      <c r="VNR155" s="89"/>
      <c r="VNS155" s="89"/>
      <c r="VNT155" s="89"/>
      <c r="VNU155" s="89"/>
      <c r="VNV155" s="89"/>
      <c r="VNW155" s="89"/>
      <c r="VNX155" s="89"/>
      <c r="VNY155" s="89"/>
      <c r="VNZ155" s="89"/>
      <c r="VOA155" s="89"/>
      <c r="VOB155" s="89"/>
      <c r="VOC155" s="89"/>
      <c r="VOD155" s="89"/>
      <c r="VOE155" s="89"/>
      <c r="VOF155" s="89"/>
      <c r="VOG155" s="89"/>
      <c r="VOH155" s="89"/>
      <c r="VOI155" s="89"/>
      <c r="VOJ155" s="89"/>
      <c r="VOK155" s="89"/>
      <c r="VOL155" s="89"/>
      <c r="VOM155" s="89"/>
      <c r="VON155" s="89"/>
      <c r="VOO155" s="89"/>
      <c r="VOP155" s="89"/>
      <c r="VOQ155" s="89"/>
      <c r="VOR155" s="89"/>
      <c r="VOS155" s="89"/>
      <c r="VOT155" s="89"/>
      <c r="VOU155" s="89"/>
      <c r="VOV155" s="89"/>
      <c r="VOW155" s="89"/>
      <c r="VOX155" s="89"/>
      <c r="VOY155" s="89"/>
      <c r="VOZ155" s="89"/>
      <c r="VPA155" s="89"/>
      <c r="VPB155" s="89"/>
      <c r="VPC155" s="89"/>
      <c r="VPD155" s="89"/>
      <c r="VPE155" s="89"/>
      <c r="VPF155" s="89"/>
      <c r="VPG155" s="89"/>
      <c r="VPH155" s="89"/>
      <c r="VPI155" s="89"/>
      <c r="VPJ155" s="89"/>
      <c r="VPK155" s="89"/>
      <c r="VPL155" s="89"/>
      <c r="VPM155" s="89"/>
      <c r="VPN155" s="89"/>
      <c r="VPO155" s="89"/>
      <c r="VPP155" s="89"/>
      <c r="VPQ155" s="89"/>
      <c r="VPR155" s="89"/>
      <c r="VPS155" s="89"/>
      <c r="VPT155" s="89"/>
      <c r="VPU155" s="89"/>
      <c r="VPV155" s="89"/>
      <c r="VPW155" s="89"/>
      <c r="VPX155" s="89"/>
      <c r="VPY155" s="89"/>
      <c r="VPZ155" s="89"/>
      <c r="VQA155" s="89"/>
      <c r="VQB155" s="89"/>
      <c r="VQC155" s="89"/>
      <c r="VQD155" s="89"/>
      <c r="VQE155" s="89"/>
      <c r="VQF155" s="89"/>
      <c r="VQG155" s="89"/>
      <c r="VQH155" s="89"/>
      <c r="VQI155" s="89"/>
      <c r="VQJ155" s="89"/>
      <c r="VQK155" s="89"/>
      <c r="VQL155" s="89"/>
      <c r="VQM155" s="89"/>
      <c r="VQN155" s="89"/>
      <c r="VQO155" s="89"/>
      <c r="VQP155" s="89"/>
      <c r="VQQ155" s="89"/>
      <c r="VQR155" s="89"/>
      <c r="VQS155" s="89"/>
      <c r="VQT155" s="89"/>
      <c r="VQU155" s="89"/>
      <c r="VQV155" s="89"/>
      <c r="VQW155" s="89"/>
      <c r="VQX155" s="89"/>
      <c r="VQY155" s="89"/>
      <c r="VQZ155" s="89"/>
      <c r="VRA155" s="89"/>
      <c r="VRB155" s="89"/>
      <c r="VRC155" s="89"/>
      <c r="VRD155" s="89"/>
      <c r="VRE155" s="89"/>
      <c r="VRF155" s="89"/>
      <c r="VRG155" s="89"/>
      <c r="VRH155" s="89"/>
      <c r="VRI155" s="89"/>
      <c r="VRJ155" s="89"/>
      <c r="VRK155" s="89"/>
      <c r="VRL155" s="89"/>
      <c r="VRM155" s="89"/>
      <c r="VRN155" s="89"/>
      <c r="VRO155" s="89"/>
      <c r="VRP155" s="89"/>
      <c r="VRQ155" s="89"/>
      <c r="VRR155" s="89"/>
      <c r="VRS155" s="89"/>
      <c r="VRT155" s="89"/>
      <c r="VRU155" s="89"/>
      <c r="VRV155" s="89"/>
      <c r="VRW155" s="89"/>
      <c r="VRX155" s="89"/>
      <c r="VRY155" s="89"/>
      <c r="VRZ155" s="89"/>
      <c r="VSA155" s="89"/>
      <c r="VSB155" s="89"/>
      <c r="VSC155" s="89"/>
      <c r="VSD155" s="89"/>
      <c r="VSE155" s="89"/>
      <c r="VSF155" s="89"/>
      <c r="VSG155" s="89"/>
      <c r="VSH155" s="89"/>
      <c r="VSI155" s="89"/>
      <c r="VSJ155" s="89"/>
      <c r="VSK155" s="89"/>
      <c r="VSL155" s="89"/>
      <c r="VSM155" s="89"/>
      <c r="VSN155" s="89"/>
      <c r="VSO155" s="89"/>
      <c r="VSP155" s="89"/>
      <c r="VSQ155" s="89"/>
      <c r="VSR155" s="89"/>
      <c r="VSS155" s="89"/>
      <c r="VST155" s="89"/>
      <c r="VSU155" s="89"/>
      <c r="VSV155" s="89"/>
      <c r="VSW155" s="89"/>
      <c r="VSX155" s="89"/>
      <c r="VSY155" s="89"/>
      <c r="VSZ155" s="89"/>
      <c r="VTA155" s="89"/>
      <c r="VTB155" s="89"/>
      <c r="VTC155" s="89"/>
      <c r="VTD155" s="89"/>
      <c r="VTE155" s="89"/>
      <c r="VTF155" s="89"/>
      <c r="VTG155" s="89"/>
      <c r="VTH155" s="89"/>
      <c r="VTI155" s="89"/>
      <c r="VTJ155" s="89"/>
      <c r="VTK155" s="89"/>
      <c r="VTL155" s="89"/>
      <c r="VTM155" s="89"/>
      <c r="VTN155" s="89"/>
      <c r="VTO155" s="89"/>
      <c r="VTP155" s="89"/>
      <c r="VTQ155" s="89"/>
      <c r="VTR155" s="89"/>
      <c r="VTS155" s="89"/>
      <c r="VTT155" s="89"/>
      <c r="VTU155" s="89"/>
      <c r="VTV155" s="89"/>
      <c r="VTW155" s="89"/>
      <c r="VTX155" s="89"/>
      <c r="VTY155" s="89"/>
      <c r="VTZ155" s="89"/>
      <c r="VUA155" s="89"/>
      <c r="VUB155" s="89"/>
      <c r="VUC155" s="89"/>
      <c r="VUD155" s="89"/>
      <c r="VUE155" s="89"/>
      <c r="VUF155" s="89"/>
      <c r="VUG155" s="89"/>
      <c r="VUH155" s="89"/>
      <c r="VUI155" s="89"/>
      <c r="VUJ155" s="89"/>
      <c r="VUK155" s="89"/>
      <c r="VUL155" s="89"/>
      <c r="VUM155" s="89"/>
      <c r="VUN155" s="89"/>
      <c r="VUO155" s="89"/>
      <c r="VUP155" s="89"/>
      <c r="VUQ155" s="89"/>
      <c r="VUR155" s="89"/>
      <c r="VUS155" s="89"/>
      <c r="VUT155" s="89"/>
      <c r="VUU155" s="89"/>
      <c r="VUV155" s="89"/>
      <c r="VUW155" s="89"/>
      <c r="VUX155" s="89"/>
      <c r="VUY155" s="89"/>
      <c r="VUZ155" s="89"/>
      <c r="VVA155" s="89"/>
      <c r="VVB155" s="89"/>
      <c r="VVC155" s="89"/>
      <c r="VVD155" s="89"/>
      <c r="VVE155" s="89"/>
      <c r="VVF155" s="89"/>
      <c r="VVG155" s="89"/>
      <c r="VVH155" s="89"/>
      <c r="VVI155" s="89"/>
      <c r="VVJ155" s="89"/>
      <c r="VVK155" s="89"/>
      <c r="VVL155" s="89"/>
      <c r="VVM155" s="89"/>
      <c r="VVN155" s="89"/>
      <c r="VVO155" s="89"/>
      <c r="VVP155" s="89"/>
      <c r="VVQ155" s="89"/>
      <c r="VVR155" s="89"/>
      <c r="VVS155" s="89"/>
      <c r="VVT155" s="89"/>
      <c r="VVU155" s="89"/>
      <c r="VVV155" s="89"/>
      <c r="VVW155" s="89"/>
      <c r="VVX155" s="89"/>
      <c r="VVY155" s="89"/>
      <c r="VVZ155" s="89"/>
      <c r="VWA155" s="89"/>
      <c r="VWB155" s="89"/>
      <c r="VWC155" s="89"/>
      <c r="VWD155" s="89"/>
      <c r="VWE155" s="89"/>
      <c r="VWF155" s="89"/>
      <c r="VWG155" s="89"/>
      <c r="VWH155" s="89"/>
      <c r="VWI155" s="89"/>
      <c r="VWJ155" s="89"/>
      <c r="VWK155" s="89"/>
      <c r="VWL155" s="89"/>
      <c r="VWM155" s="89"/>
      <c r="VWN155" s="89"/>
      <c r="VWO155" s="89"/>
      <c r="VWP155" s="89"/>
      <c r="VWQ155" s="89"/>
      <c r="VWR155" s="89"/>
      <c r="VWS155" s="89"/>
      <c r="VWT155" s="89"/>
      <c r="VWU155" s="89"/>
      <c r="VWV155" s="89"/>
      <c r="VWW155" s="89"/>
      <c r="VWX155" s="89"/>
      <c r="VWY155" s="89"/>
      <c r="VWZ155" s="89"/>
      <c r="VXA155" s="89"/>
      <c r="VXB155" s="89"/>
      <c r="VXC155" s="89"/>
      <c r="VXD155" s="89"/>
      <c r="VXE155" s="89"/>
      <c r="VXF155" s="89"/>
      <c r="VXG155" s="89"/>
      <c r="VXH155" s="89"/>
      <c r="VXI155" s="89"/>
      <c r="VXJ155" s="89"/>
      <c r="VXK155" s="89"/>
      <c r="VXL155" s="89"/>
      <c r="VXM155" s="89"/>
      <c r="VXN155" s="89"/>
      <c r="VXO155" s="89"/>
      <c r="VXP155" s="89"/>
      <c r="VXQ155" s="89"/>
      <c r="VXR155" s="89"/>
      <c r="VXS155" s="89"/>
      <c r="VXT155" s="89"/>
      <c r="VXU155" s="89"/>
      <c r="VXV155" s="89"/>
      <c r="VXW155" s="89"/>
      <c r="VXX155" s="89"/>
      <c r="VXY155" s="89"/>
      <c r="VXZ155" s="89"/>
      <c r="VYA155" s="89"/>
      <c r="VYB155" s="89"/>
      <c r="VYC155" s="89"/>
      <c r="VYD155" s="89"/>
      <c r="VYE155" s="89"/>
      <c r="VYF155" s="89"/>
      <c r="VYG155" s="89"/>
      <c r="VYH155" s="89"/>
      <c r="VYI155" s="89"/>
      <c r="VYJ155" s="89"/>
      <c r="VYK155" s="89"/>
      <c r="VYL155" s="89"/>
      <c r="VYM155" s="89"/>
      <c r="VYN155" s="89"/>
      <c r="VYO155" s="89"/>
      <c r="VYP155" s="89"/>
      <c r="VYQ155" s="89"/>
      <c r="VYR155" s="89"/>
      <c r="VYS155" s="89"/>
      <c r="VYT155" s="89"/>
      <c r="VYU155" s="89"/>
      <c r="VYV155" s="89"/>
      <c r="VYW155" s="89"/>
      <c r="VYX155" s="89"/>
      <c r="VYY155" s="89"/>
      <c r="VYZ155" s="89"/>
      <c r="VZA155" s="89"/>
      <c r="VZB155" s="89"/>
      <c r="VZC155" s="89"/>
      <c r="VZD155" s="89"/>
      <c r="VZE155" s="89"/>
      <c r="VZF155" s="89"/>
      <c r="VZG155" s="89"/>
      <c r="VZH155" s="89"/>
      <c r="VZI155" s="89"/>
      <c r="VZJ155" s="89"/>
      <c r="VZK155" s="89"/>
      <c r="VZL155" s="89"/>
      <c r="VZM155" s="89"/>
      <c r="VZN155" s="89"/>
      <c r="VZO155" s="89"/>
      <c r="VZP155" s="89"/>
      <c r="VZQ155" s="89"/>
      <c r="VZR155" s="89"/>
      <c r="VZS155" s="89"/>
      <c r="VZT155" s="89"/>
      <c r="VZU155" s="89"/>
      <c r="VZV155" s="89"/>
      <c r="VZW155" s="89"/>
      <c r="VZX155" s="89"/>
      <c r="VZY155" s="89"/>
      <c r="VZZ155" s="89"/>
      <c r="WAA155" s="89"/>
      <c r="WAB155" s="89"/>
      <c r="WAC155" s="89"/>
      <c r="WAD155" s="89"/>
      <c r="WAE155" s="89"/>
      <c r="WAF155" s="89"/>
      <c r="WAG155" s="89"/>
      <c r="WAH155" s="89"/>
      <c r="WAI155" s="89"/>
      <c r="WAJ155" s="89"/>
      <c r="WAK155" s="89"/>
      <c r="WAL155" s="89"/>
      <c r="WAM155" s="89"/>
      <c r="WAN155" s="89"/>
      <c r="WAO155" s="89"/>
      <c r="WAP155" s="89"/>
      <c r="WAQ155" s="89"/>
      <c r="WAR155" s="89"/>
      <c r="WAS155" s="89"/>
      <c r="WAT155" s="89"/>
      <c r="WAU155" s="89"/>
      <c r="WAV155" s="89"/>
      <c r="WAW155" s="89"/>
      <c r="WAX155" s="89"/>
      <c r="WAY155" s="89"/>
      <c r="WAZ155" s="89"/>
      <c r="WBA155" s="89"/>
      <c r="WBB155" s="89"/>
      <c r="WBC155" s="89"/>
      <c r="WBD155" s="89"/>
      <c r="WBE155" s="89"/>
      <c r="WBF155" s="89"/>
      <c r="WBG155" s="89"/>
      <c r="WBH155" s="89"/>
      <c r="WBI155" s="89"/>
      <c r="WBJ155" s="89"/>
      <c r="WBK155" s="89"/>
      <c r="WBL155" s="89"/>
      <c r="WBM155" s="89"/>
      <c r="WBN155" s="89"/>
      <c r="WBO155" s="89"/>
      <c r="WBP155" s="89"/>
      <c r="WBQ155" s="89"/>
      <c r="WBR155" s="89"/>
      <c r="WBS155" s="89"/>
      <c r="WBT155" s="89"/>
      <c r="WBU155" s="89"/>
      <c r="WBV155" s="89"/>
      <c r="WBW155" s="89"/>
      <c r="WBX155" s="89"/>
      <c r="WBY155" s="89"/>
      <c r="WBZ155" s="89"/>
      <c r="WCA155" s="89"/>
      <c r="WCB155" s="89"/>
      <c r="WCC155" s="89"/>
      <c r="WCD155" s="89"/>
      <c r="WCE155" s="89"/>
      <c r="WCF155" s="89"/>
      <c r="WCG155" s="89"/>
      <c r="WCH155" s="89"/>
      <c r="WCI155" s="89"/>
      <c r="WCJ155" s="89"/>
      <c r="WCK155" s="89"/>
      <c r="WCL155" s="89"/>
      <c r="WCM155" s="89"/>
      <c r="WCN155" s="89"/>
      <c r="WCO155" s="89"/>
      <c r="WCP155" s="89"/>
      <c r="WCQ155" s="89"/>
      <c r="WCR155" s="89"/>
      <c r="WCS155" s="89"/>
      <c r="WCT155" s="89"/>
      <c r="WCU155" s="89"/>
      <c r="WCV155" s="89"/>
      <c r="WCW155" s="89"/>
      <c r="WCX155" s="89"/>
      <c r="WCY155" s="89"/>
      <c r="WCZ155" s="89"/>
      <c r="WDA155" s="89"/>
      <c r="WDB155" s="89"/>
      <c r="WDC155" s="89"/>
      <c r="WDD155" s="89"/>
      <c r="WDE155" s="89"/>
      <c r="WDF155" s="89"/>
      <c r="WDG155" s="89"/>
      <c r="WDH155" s="89"/>
      <c r="WDI155" s="89"/>
      <c r="WDJ155" s="89"/>
      <c r="WDK155" s="89"/>
      <c r="WDL155" s="89"/>
      <c r="WDM155" s="89"/>
      <c r="WDN155" s="89"/>
      <c r="WDO155" s="89"/>
      <c r="WDP155" s="89"/>
      <c r="WDQ155" s="89"/>
      <c r="WDR155" s="89"/>
      <c r="WDS155" s="89"/>
      <c r="WDT155" s="89"/>
      <c r="WDU155" s="89"/>
      <c r="WDV155" s="89"/>
      <c r="WDW155" s="89"/>
      <c r="WDX155" s="89"/>
      <c r="WDY155" s="89"/>
      <c r="WDZ155" s="89"/>
      <c r="WEA155" s="89"/>
      <c r="WEB155" s="89"/>
      <c r="WEC155" s="89"/>
      <c r="WED155" s="89"/>
      <c r="WEE155" s="89"/>
      <c r="WEF155" s="89"/>
      <c r="WEG155" s="89"/>
      <c r="WEH155" s="89"/>
      <c r="WEI155" s="89"/>
      <c r="WEJ155" s="89"/>
      <c r="WEK155" s="89"/>
      <c r="WEL155" s="89"/>
      <c r="WEM155" s="89"/>
      <c r="WEN155" s="89"/>
      <c r="WEO155" s="89"/>
      <c r="WEP155" s="89"/>
      <c r="WEQ155" s="89"/>
      <c r="WER155" s="89"/>
      <c r="WES155" s="89"/>
      <c r="WET155" s="89"/>
      <c r="WEU155" s="89"/>
      <c r="WEV155" s="89"/>
      <c r="WEW155" s="89"/>
      <c r="WEX155" s="89"/>
      <c r="WEY155" s="89"/>
      <c r="WEZ155" s="89"/>
      <c r="WFA155" s="89"/>
      <c r="WFB155" s="89"/>
      <c r="WFC155" s="89"/>
      <c r="WFD155" s="89"/>
      <c r="WFE155" s="89"/>
      <c r="WFF155" s="89"/>
      <c r="WFG155" s="89"/>
      <c r="WFH155" s="89"/>
      <c r="WFI155" s="89"/>
      <c r="WFJ155" s="89"/>
      <c r="WFK155" s="89"/>
      <c r="WFL155" s="89"/>
      <c r="WFM155" s="89"/>
      <c r="WFN155" s="89"/>
      <c r="WFO155" s="89"/>
      <c r="WFP155" s="89"/>
      <c r="WFQ155" s="89"/>
      <c r="WFR155" s="89"/>
      <c r="WFS155" s="89"/>
      <c r="WFT155" s="89"/>
      <c r="WFU155" s="89"/>
      <c r="WFV155" s="89"/>
      <c r="WFW155" s="89"/>
      <c r="WFX155" s="89"/>
      <c r="WFY155" s="89"/>
      <c r="WFZ155" s="89"/>
      <c r="WGA155" s="89"/>
      <c r="WGB155" s="89"/>
      <c r="WGC155" s="89"/>
      <c r="WGD155" s="89"/>
      <c r="WGE155" s="89"/>
      <c r="WGF155" s="89"/>
      <c r="WGG155" s="89"/>
      <c r="WGH155" s="89"/>
      <c r="WGI155" s="89"/>
      <c r="WGJ155" s="89"/>
      <c r="WGK155" s="89"/>
      <c r="WGL155" s="89"/>
      <c r="WGM155" s="89"/>
      <c r="WGN155" s="89"/>
      <c r="WGO155" s="89"/>
      <c r="WGP155" s="89"/>
      <c r="WGQ155" s="89"/>
      <c r="WGR155" s="89"/>
      <c r="WGS155" s="89"/>
      <c r="WGT155" s="89"/>
      <c r="WGU155" s="89"/>
      <c r="WGV155" s="89"/>
      <c r="WGW155" s="89"/>
      <c r="WGX155" s="89"/>
      <c r="WGY155" s="89"/>
      <c r="WGZ155" s="89"/>
      <c r="WHA155" s="89"/>
      <c r="WHB155" s="89"/>
      <c r="WHC155" s="89"/>
      <c r="WHD155" s="89"/>
      <c r="WHE155" s="89"/>
      <c r="WHF155" s="89"/>
      <c r="WHG155" s="89"/>
      <c r="WHH155" s="89"/>
      <c r="WHI155" s="89"/>
      <c r="WHJ155" s="89"/>
      <c r="WHK155" s="89"/>
      <c r="WHL155" s="89"/>
      <c r="WHM155" s="89"/>
      <c r="WHN155" s="89"/>
      <c r="WHO155" s="89"/>
      <c r="WHP155" s="89"/>
      <c r="WHQ155" s="89"/>
      <c r="WHR155" s="89"/>
      <c r="WHS155" s="89"/>
      <c r="WHT155" s="89"/>
      <c r="WHU155" s="89"/>
      <c r="WHV155" s="89"/>
      <c r="WHW155" s="89"/>
      <c r="WHX155" s="89"/>
      <c r="WHY155" s="89"/>
      <c r="WHZ155" s="89"/>
      <c r="WIA155" s="89"/>
      <c r="WIB155" s="89"/>
      <c r="WIC155" s="89"/>
      <c r="WID155" s="89"/>
      <c r="WIE155" s="89"/>
      <c r="WIF155" s="89"/>
      <c r="WIG155" s="89"/>
      <c r="WIH155" s="89"/>
      <c r="WII155" s="89"/>
      <c r="WIJ155" s="89"/>
      <c r="WIK155" s="89"/>
      <c r="WIL155" s="89"/>
      <c r="WIM155" s="89"/>
      <c r="WIN155" s="89"/>
      <c r="WIO155" s="89"/>
      <c r="WIP155" s="89"/>
      <c r="WIQ155" s="89"/>
      <c r="WIR155" s="89"/>
      <c r="WIS155" s="89"/>
      <c r="WIT155" s="89"/>
      <c r="WIU155" s="89"/>
      <c r="WIV155" s="89"/>
      <c r="WIW155" s="89"/>
      <c r="WIX155" s="89"/>
      <c r="WIY155" s="89"/>
      <c r="WIZ155" s="89"/>
      <c r="WJA155" s="89"/>
      <c r="WJB155" s="89"/>
      <c r="WJC155" s="89"/>
      <c r="WJD155" s="89"/>
      <c r="WJE155" s="89"/>
      <c r="WJF155" s="89"/>
      <c r="WJG155" s="89"/>
      <c r="WJH155" s="89"/>
      <c r="WJI155" s="89"/>
      <c r="WJJ155" s="89"/>
      <c r="WJK155" s="89"/>
      <c r="WJL155" s="89"/>
      <c r="WJM155" s="89"/>
      <c r="WJN155" s="89"/>
      <c r="WJO155" s="89"/>
      <c r="WJP155" s="89"/>
      <c r="WJQ155" s="89"/>
      <c r="WJR155" s="89"/>
      <c r="WJS155" s="89"/>
      <c r="WJT155" s="89"/>
      <c r="WJU155" s="89"/>
      <c r="WJV155" s="89"/>
      <c r="WJW155" s="89"/>
      <c r="WJX155" s="89"/>
      <c r="WJY155" s="89"/>
      <c r="WJZ155" s="89"/>
      <c r="WKA155" s="89"/>
      <c r="WKB155" s="89"/>
      <c r="WKC155" s="89"/>
      <c r="WKD155" s="89"/>
      <c r="WKE155" s="89"/>
      <c r="WKF155" s="89"/>
      <c r="WKG155" s="89"/>
      <c r="WKH155" s="89"/>
      <c r="WKI155" s="89"/>
      <c r="WKJ155" s="89"/>
      <c r="WKK155" s="89"/>
      <c r="WKL155" s="89"/>
      <c r="WKM155" s="89"/>
      <c r="WKN155" s="89"/>
      <c r="WKO155" s="89"/>
      <c r="WKP155" s="89"/>
      <c r="WKQ155" s="89"/>
      <c r="WKR155" s="89"/>
      <c r="WKS155" s="89"/>
      <c r="WKT155" s="89"/>
      <c r="WKU155" s="89"/>
      <c r="WKV155" s="89"/>
      <c r="WKW155" s="89"/>
      <c r="WKX155" s="89"/>
      <c r="WKY155" s="89"/>
      <c r="WKZ155" s="89"/>
      <c r="WLA155" s="89"/>
      <c r="WLB155" s="89"/>
      <c r="WLC155" s="89"/>
      <c r="WLD155" s="89"/>
      <c r="WLE155" s="89"/>
      <c r="WLF155" s="89"/>
      <c r="WLG155" s="89"/>
      <c r="WLH155" s="89"/>
      <c r="WLI155" s="89"/>
      <c r="WLJ155" s="89"/>
      <c r="WLK155" s="89"/>
      <c r="WLL155" s="89"/>
      <c r="WLM155" s="89"/>
      <c r="WLN155" s="89"/>
      <c r="WLO155" s="89"/>
      <c r="WLP155" s="89"/>
      <c r="WLQ155" s="89"/>
      <c r="WLR155" s="89"/>
      <c r="WLS155" s="89"/>
      <c r="WLT155" s="89"/>
      <c r="WLU155" s="89"/>
      <c r="WLV155" s="89"/>
      <c r="WLW155" s="89"/>
      <c r="WLX155" s="89"/>
      <c r="WLY155" s="89"/>
      <c r="WLZ155" s="89"/>
      <c r="WMA155" s="89"/>
      <c r="WMB155" s="89"/>
      <c r="WMC155" s="89"/>
      <c r="WMD155" s="89"/>
      <c r="WME155" s="89"/>
      <c r="WMF155" s="89"/>
      <c r="WMG155" s="89"/>
      <c r="WMH155" s="89"/>
      <c r="WMI155" s="89"/>
      <c r="WMJ155" s="89"/>
      <c r="WMK155" s="89"/>
      <c r="WML155" s="89"/>
      <c r="WMM155" s="89"/>
      <c r="WMN155" s="89"/>
      <c r="WMO155" s="89"/>
      <c r="WMP155" s="89"/>
      <c r="WMQ155" s="89"/>
      <c r="WMR155" s="89"/>
      <c r="WMS155" s="89"/>
      <c r="WMT155" s="89"/>
      <c r="WMU155" s="89"/>
      <c r="WMV155" s="89"/>
      <c r="WMW155" s="89"/>
      <c r="WMX155" s="89"/>
      <c r="WMY155" s="89"/>
      <c r="WMZ155" s="89"/>
      <c r="WNA155" s="89"/>
      <c r="WNB155" s="89"/>
      <c r="WNC155" s="89"/>
      <c r="WND155" s="89"/>
      <c r="WNE155" s="89"/>
      <c r="WNF155" s="89"/>
      <c r="WNG155" s="89"/>
      <c r="WNH155" s="89"/>
      <c r="WNI155" s="89"/>
      <c r="WNJ155" s="89"/>
      <c r="WNK155" s="89"/>
      <c r="WNL155" s="89"/>
      <c r="WNM155" s="89"/>
      <c r="WNN155" s="89"/>
      <c r="WNO155" s="89"/>
      <c r="WNP155" s="89"/>
      <c r="WNQ155" s="89"/>
      <c r="WNR155" s="89"/>
      <c r="WNS155" s="89"/>
      <c r="WNT155" s="89"/>
      <c r="WNU155" s="89"/>
      <c r="WNV155" s="89"/>
      <c r="WNW155" s="89"/>
      <c r="WNX155" s="89"/>
      <c r="WNY155" s="89"/>
      <c r="WNZ155" s="89"/>
      <c r="WOA155" s="89"/>
      <c r="WOB155" s="89"/>
      <c r="WOC155" s="89"/>
      <c r="WOD155" s="89"/>
      <c r="WOE155" s="89"/>
      <c r="WOF155" s="89"/>
      <c r="WOG155" s="89"/>
      <c r="WOH155" s="89"/>
      <c r="WOI155" s="89"/>
      <c r="WOJ155" s="89"/>
      <c r="WOK155" s="89"/>
      <c r="WOL155" s="89"/>
      <c r="WOM155" s="89"/>
      <c r="WON155" s="89"/>
      <c r="WOO155" s="89"/>
      <c r="WOP155" s="89"/>
      <c r="WOQ155" s="89"/>
      <c r="WOR155" s="89"/>
      <c r="WOS155" s="89"/>
      <c r="WOT155" s="89"/>
      <c r="WOU155" s="89"/>
      <c r="WOV155" s="89"/>
      <c r="WOW155" s="89"/>
      <c r="WOX155" s="89"/>
      <c r="WOY155" s="89"/>
      <c r="WOZ155" s="89"/>
      <c r="WPA155" s="89"/>
      <c r="WPB155" s="89"/>
      <c r="WPC155" s="89"/>
      <c r="WPD155" s="89"/>
      <c r="WPE155" s="89"/>
      <c r="WPF155" s="89"/>
      <c r="WPG155" s="89"/>
      <c r="WPH155" s="89"/>
      <c r="WPI155" s="89"/>
      <c r="WPJ155" s="89"/>
      <c r="WPK155" s="89"/>
      <c r="WPL155" s="89"/>
      <c r="WPM155" s="89"/>
      <c r="WPN155" s="89"/>
      <c r="WPO155" s="89"/>
      <c r="WPP155" s="89"/>
      <c r="WPQ155" s="89"/>
      <c r="WPR155" s="89"/>
      <c r="WPS155" s="89"/>
      <c r="WPT155" s="89"/>
      <c r="WPU155" s="89"/>
      <c r="WPV155" s="89"/>
      <c r="WPW155" s="89"/>
      <c r="WPX155" s="89"/>
      <c r="WPY155" s="89"/>
      <c r="WPZ155" s="89"/>
      <c r="WQA155" s="89"/>
      <c r="WQB155" s="89"/>
      <c r="WQC155" s="89"/>
      <c r="WQD155" s="89"/>
      <c r="WQE155" s="89"/>
      <c r="WQF155" s="89"/>
      <c r="WQG155" s="89"/>
      <c r="WQH155" s="89"/>
      <c r="WQI155" s="89"/>
      <c r="WQJ155" s="89"/>
      <c r="WQK155" s="89"/>
      <c r="WQL155" s="89"/>
      <c r="WQM155" s="89"/>
      <c r="WQN155" s="89"/>
      <c r="WQO155" s="89"/>
      <c r="WQP155" s="89"/>
      <c r="WQQ155" s="89"/>
      <c r="WQR155" s="89"/>
      <c r="WQS155" s="89"/>
      <c r="WQT155" s="89"/>
      <c r="WQU155" s="89"/>
      <c r="WQV155" s="89"/>
      <c r="WQW155" s="89"/>
      <c r="WQX155" s="89"/>
      <c r="WQY155" s="89"/>
      <c r="WQZ155" s="89"/>
      <c r="WRA155" s="89"/>
      <c r="WRB155" s="89"/>
      <c r="WRC155" s="89"/>
      <c r="WRD155" s="89"/>
      <c r="WRE155" s="89"/>
      <c r="WRF155" s="89"/>
      <c r="WRG155" s="89"/>
      <c r="WRH155" s="89"/>
      <c r="WRI155" s="89"/>
      <c r="WRJ155" s="89"/>
      <c r="WRK155" s="89"/>
      <c r="WRL155" s="89"/>
      <c r="WRM155" s="89"/>
      <c r="WRN155" s="89"/>
      <c r="WRO155" s="89"/>
      <c r="WRP155" s="89"/>
      <c r="WRQ155" s="89"/>
      <c r="WRR155" s="89"/>
      <c r="WRS155" s="89"/>
      <c r="WRT155" s="89"/>
      <c r="WRU155" s="89"/>
      <c r="WRV155" s="89"/>
      <c r="WRW155" s="89"/>
      <c r="WRX155" s="89"/>
      <c r="WRY155" s="89"/>
      <c r="WRZ155" s="89"/>
      <c r="WSA155" s="89"/>
      <c r="WSB155" s="89"/>
      <c r="WSC155" s="89"/>
      <c r="WSD155" s="89"/>
      <c r="WSE155" s="89"/>
      <c r="WSF155" s="89"/>
      <c r="WSG155" s="89"/>
      <c r="WSH155" s="89"/>
      <c r="WSI155" s="89"/>
      <c r="WSJ155" s="89"/>
      <c r="WSK155" s="89"/>
      <c r="WSL155" s="89"/>
      <c r="WSM155" s="89"/>
      <c r="WSN155" s="89"/>
      <c r="WSO155" s="89"/>
      <c r="WSP155" s="89"/>
      <c r="WSQ155" s="89"/>
      <c r="WSR155" s="89"/>
      <c r="WSS155" s="89"/>
      <c r="WST155" s="89"/>
      <c r="WSU155" s="89"/>
      <c r="WSV155" s="89"/>
      <c r="WSW155" s="89"/>
      <c r="WSX155" s="89"/>
      <c r="WSY155" s="89"/>
      <c r="WSZ155" s="89"/>
      <c r="WTA155" s="89"/>
      <c r="WTB155" s="89"/>
      <c r="WTC155" s="89"/>
      <c r="WTD155" s="89"/>
      <c r="WTE155" s="89"/>
      <c r="WTF155" s="89"/>
      <c r="WTG155" s="89"/>
      <c r="WTH155" s="89"/>
      <c r="WTI155" s="89"/>
      <c r="WTJ155" s="89"/>
      <c r="WTK155" s="89"/>
      <c r="WTL155" s="89"/>
      <c r="WTM155" s="89"/>
      <c r="WTN155" s="89"/>
      <c r="WTO155" s="89"/>
      <c r="WTP155" s="89"/>
      <c r="WTQ155" s="89"/>
      <c r="WTR155" s="89"/>
      <c r="WTS155" s="89"/>
      <c r="WTT155" s="89"/>
      <c r="WTU155" s="89"/>
      <c r="WTV155" s="89"/>
      <c r="WTW155" s="89"/>
      <c r="WTX155" s="89"/>
      <c r="WTY155" s="89"/>
      <c r="WTZ155" s="89"/>
      <c r="WUA155" s="89"/>
      <c r="WUB155" s="89"/>
      <c r="WUC155" s="89"/>
      <c r="WUD155" s="89"/>
      <c r="WUE155" s="89"/>
      <c r="WUF155" s="89"/>
      <c r="WUG155" s="89"/>
      <c r="WUH155" s="89"/>
      <c r="WUI155" s="89"/>
      <c r="WUJ155" s="89"/>
      <c r="WUK155" s="89"/>
      <c r="WUL155" s="89"/>
      <c r="WUM155" s="89"/>
      <c r="WUN155" s="89"/>
      <c r="WUO155" s="89"/>
      <c r="WUP155" s="89"/>
      <c r="WUQ155" s="89"/>
      <c r="WUR155" s="89"/>
      <c r="WUS155" s="89"/>
      <c r="WUT155" s="89"/>
      <c r="WUU155" s="89"/>
      <c r="WUV155" s="89"/>
      <c r="WUW155" s="89"/>
      <c r="WUX155" s="89"/>
      <c r="WUY155" s="89"/>
      <c r="WUZ155" s="89"/>
      <c r="WVA155" s="89"/>
      <c r="WVB155" s="89"/>
      <c r="WVC155" s="89"/>
      <c r="WVD155" s="89"/>
      <c r="WVE155" s="89"/>
      <c r="WVF155" s="89"/>
      <c r="WVG155" s="89"/>
      <c r="WVH155" s="89"/>
      <c r="WVI155" s="89"/>
      <c r="WVJ155" s="89"/>
      <c r="WVK155" s="89"/>
      <c r="WVL155" s="89"/>
      <c r="WVM155" s="89"/>
      <c r="WVN155" s="89"/>
      <c r="WVO155" s="89"/>
      <c r="WVP155" s="89"/>
      <c r="WVQ155" s="89"/>
      <c r="WVR155" s="89"/>
      <c r="WVS155" s="89"/>
      <c r="WVT155" s="89"/>
      <c r="WVU155" s="89"/>
      <c r="WVV155" s="89"/>
      <c r="WVW155" s="89"/>
      <c r="WVX155" s="89"/>
      <c r="WVY155" s="89"/>
      <c r="WVZ155" s="89"/>
      <c r="WWA155" s="89"/>
      <c r="WWB155" s="89"/>
      <c r="WWC155" s="89"/>
      <c r="WWD155" s="89"/>
      <c r="WWE155" s="89"/>
      <c r="WWF155" s="89"/>
      <c r="WWG155" s="89"/>
      <c r="WWH155" s="89"/>
      <c r="WWI155" s="89"/>
      <c r="WWJ155" s="89"/>
      <c r="WWK155" s="89"/>
      <c r="WWL155" s="89"/>
      <c r="WWM155" s="89"/>
      <c r="WWN155" s="89"/>
      <c r="WWO155" s="89"/>
      <c r="WWP155" s="89"/>
      <c r="WWQ155" s="89"/>
      <c r="WWR155" s="89"/>
      <c r="WWS155" s="89"/>
      <c r="WWT155" s="89"/>
      <c r="WWU155" s="89"/>
      <c r="WWV155" s="89"/>
      <c r="WWW155" s="89"/>
      <c r="WWX155" s="89"/>
      <c r="WWY155" s="89"/>
      <c r="WWZ155" s="89"/>
      <c r="WXA155" s="89"/>
      <c r="WXB155" s="89"/>
      <c r="WXC155" s="89"/>
      <c r="WXD155" s="89"/>
      <c r="WXE155" s="89"/>
      <c r="WXF155" s="89"/>
      <c r="WXG155" s="89"/>
      <c r="WXH155" s="89"/>
      <c r="WXI155" s="89"/>
      <c r="WXJ155" s="89"/>
      <c r="WXK155" s="89"/>
      <c r="WXL155" s="89"/>
      <c r="WXM155" s="89"/>
      <c r="WXN155" s="89"/>
      <c r="WXO155" s="89"/>
      <c r="WXP155" s="89"/>
      <c r="WXQ155" s="89"/>
      <c r="WXR155" s="89"/>
      <c r="WXS155" s="89"/>
      <c r="WXT155" s="89"/>
      <c r="WXU155" s="89"/>
      <c r="WXV155" s="89"/>
      <c r="WXW155" s="89"/>
      <c r="WXX155" s="89"/>
      <c r="WXY155" s="89"/>
      <c r="WXZ155" s="89"/>
      <c r="WYA155" s="89"/>
      <c r="WYB155" s="89"/>
      <c r="WYC155" s="89"/>
      <c r="WYD155" s="89"/>
      <c r="WYE155" s="89"/>
      <c r="WYF155" s="89"/>
      <c r="WYG155" s="89"/>
      <c r="WYH155" s="89"/>
      <c r="WYI155" s="89"/>
      <c r="WYJ155" s="89"/>
      <c r="WYK155" s="89"/>
      <c r="WYL155" s="89"/>
      <c r="WYM155" s="89"/>
      <c r="WYN155" s="89"/>
      <c r="WYO155" s="89"/>
      <c r="WYP155" s="89"/>
      <c r="WYQ155" s="89"/>
      <c r="WYR155" s="89"/>
      <c r="WYS155" s="89"/>
      <c r="WYT155" s="89"/>
      <c r="WYU155" s="89"/>
      <c r="WYV155" s="89"/>
      <c r="WYW155" s="89"/>
      <c r="WYX155" s="89"/>
      <c r="WYY155" s="89"/>
      <c r="WYZ155" s="89"/>
      <c r="WZA155" s="89"/>
      <c r="WZB155" s="89"/>
      <c r="WZC155" s="89"/>
      <c r="WZD155" s="89"/>
      <c r="WZE155" s="89"/>
      <c r="WZF155" s="89"/>
      <c r="WZG155" s="89"/>
      <c r="WZH155" s="89"/>
      <c r="WZI155" s="89"/>
      <c r="WZJ155" s="89"/>
      <c r="WZK155" s="89"/>
      <c r="WZL155" s="89"/>
      <c r="WZM155" s="89"/>
      <c r="WZN155" s="89"/>
      <c r="WZO155" s="89"/>
      <c r="WZP155" s="89"/>
      <c r="WZQ155" s="89"/>
      <c r="WZR155" s="89"/>
      <c r="WZS155" s="89"/>
      <c r="WZT155" s="89"/>
      <c r="WZU155" s="89"/>
      <c r="WZV155" s="89"/>
      <c r="WZW155" s="89"/>
      <c r="WZX155" s="89"/>
      <c r="WZY155" s="89"/>
      <c r="WZZ155" s="89"/>
      <c r="XAA155" s="89"/>
      <c r="XAB155" s="89"/>
      <c r="XAC155" s="89"/>
      <c r="XAD155" s="89"/>
      <c r="XAE155" s="89"/>
      <c r="XAF155" s="89"/>
      <c r="XAG155" s="89"/>
      <c r="XAH155" s="89"/>
      <c r="XAI155" s="89"/>
      <c r="XAJ155" s="89"/>
      <c r="XAK155" s="89"/>
      <c r="XAL155" s="89"/>
      <c r="XAM155" s="89"/>
      <c r="XAN155" s="89"/>
      <c r="XAO155" s="89"/>
      <c r="XAP155" s="89"/>
      <c r="XAQ155" s="89"/>
      <c r="XAR155" s="89"/>
      <c r="XAS155" s="89"/>
      <c r="XAT155" s="89"/>
      <c r="XAU155" s="89"/>
      <c r="XAV155" s="89"/>
      <c r="XAW155" s="89"/>
      <c r="XAX155" s="89"/>
      <c r="XAY155" s="89"/>
      <c r="XAZ155" s="89"/>
      <c r="XBA155" s="89"/>
      <c r="XBB155" s="89"/>
      <c r="XBC155" s="89"/>
      <c r="XBD155" s="89"/>
      <c r="XBE155" s="89"/>
      <c r="XBF155" s="89"/>
      <c r="XBG155" s="89"/>
      <c r="XBH155" s="89"/>
      <c r="XBI155" s="89"/>
      <c r="XBJ155" s="89"/>
      <c r="XBK155" s="89"/>
      <c r="XBL155" s="89"/>
      <c r="XBM155" s="89"/>
      <c r="XBN155" s="89"/>
      <c r="XBO155" s="89"/>
      <c r="XBP155" s="89"/>
      <c r="XBQ155" s="89"/>
      <c r="XBR155" s="89"/>
      <c r="XBS155" s="89"/>
      <c r="XBT155" s="89"/>
      <c r="XBU155" s="89"/>
      <c r="XBV155" s="89"/>
      <c r="XBW155" s="89"/>
      <c r="XBX155" s="89"/>
      <c r="XBY155" s="89"/>
      <c r="XBZ155" s="89"/>
      <c r="XCA155" s="89"/>
      <c r="XCB155" s="89"/>
      <c r="XCC155" s="89"/>
      <c r="XCD155" s="89"/>
      <c r="XCE155" s="89"/>
      <c r="XCF155" s="89"/>
      <c r="XCG155" s="89"/>
      <c r="XCH155" s="89"/>
      <c r="XCI155" s="89"/>
      <c r="XCJ155" s="89"/>
      <c r="XCK155" s="89"/>
      <c r="XCL155" s="89"/>
      <c r="XCM155" s="89"/>
      <c r="XCN155" s="89"/>
      <c r="XCO155" s="89"/>
      <c r="XCP155" s="89"/>
      <c r="XCQ155" s="89"/>
      <c r="XCR155" s="89"/>
      <c r="XCS155" s="89"/>
      <c r="XCT155" s="89"/>
      <c r="XCU155" s="89"/>
      <c r="XCV155" s="89"/>
      <c r="XCW155" s="89"/>
      <c r="XCX155" s="89"/>
      <c r="XCY155" s="89"/>
      <c r="XCZ155" s="89"/>
      <c r="XDA155" s="89"/>
      <c r="XDB155" s="89"/>
      <c r="XDC155" s="89"/>
      <c r="XDD155" s="89"/>
      <c r="XDE155" s="89"/>
      <c r="XDF155" s="89"/>
      <c r="XDG155" s="89"/>
      <c r="XDH155" s="89"/>
      <c r="XDI155" s="89"/>
      <c r="XDJ155" s="89"/>
      <c r="XDK155" s="89"/>
      <c r="XDL155" s="89"/>
      <c r="XDM155" s="89"/>
      <c r="XDN155" s="89"/>
      <c r="XDO155" s="89"/>
      <c r="XDP155" s="89"/>
      <c r="XDQ155" s="89"/>
      <c r="XDR155" s="89"/>
      <c r="XDS155" s="89"/>
      <c r="XDT155" s="89"/>
      <c r="XDU155" s="89"/>
      <c r="XDV155" s="89"/>
      <c r="XDW155" s="89"/>
      <c r="XDX155" s="89"/>
      <c r="XDY155" s="89"/>
      <c r="XDZ155" s="89"/>
      <c r="XEA155" s="89"/>
      <c r="XEB155" s="89"/>
      <c r="XEC155" s="89"/>
      <c r="XED155" s="89"/>
      <c r="XEE155" s="89"/>
      <c r="XEF155" s="89"/>
      <c r="XEG155" s="89"/>
      <c r="XEH155" s="89"/>
      <c r="XEI155" s="89"/>
      <c r="XEJ155" s="89"/>
      <c r="XEK155" s="89"/>
      <c r="XEL155" s="89"/>
      <c r="XEM155" s="89"/>
      <c r="XEN155" s="89"/>
      <c r="XEO155" s="89"/>
      <c r="XEP155" s="89"/>
      <c r="XEQ155" s="89"/>
      <c r="XER155" s="89"/>
      <c r="XES155" s="89"/>
      <c r="XET155" s="89"/>
      <c r="XEU155" s="89"/>
      <c r="XEV155" s="89"/>
      <c r="XEW155" s="89"/>
      <c r="XEX155" s="89"/>
      <c r="XEY155" s="89"/>
    </row>
    <row r="156" spans="1:16379" x14ac:dyDescent="0.25">
      <c r="A156" s="916" t="s">
        <v>160</v>
      </c>
      <c r="B156" s="917" t="s">
        <v>435</v>
      </c>
      <c r="C156" s="918"/>
      <c r="D156" s="534">
        <v>3</v>
      </c>
      <c r="E156" s="534"/>
      <c r="F156" s="534"/>
      <c r="G156" s="919">
        <v>5</v>
      </c>
      <c r="H156" s="534">
        <v>150</v>
      </c>
      <c r="I156" s="1088">
        <v>45</v>
      </c>
      <c r="J156" s="534">
        <v>30</v>
      </c>
      <c r="K156" s="534"/>
      <c r="L156" s="534">
        <v>15</v>
      </c>
      <c r="M156" s="920">
        <v>105</v>
      </c>
      <c r="N156" s="542"/>
      <c r="O156" s="542"/>
      <c r="P156" s="542"/>
      <c r="Q156" s="1099">
        <v>3</v>
      </c>
      <c r="R156" s="542"/>
      <c r="S156" s="542"/>
      <c r="T156" s="542"/>
      <c r="U156" s="542"/>
      <c r="V156" s="542"/>
      <c r="W156" s="542"/>
      <c r="X156" s="542"/>
      <c r="Y156" s="89" t="s">
        <v>380</v>
      </c>
      <c r="Z156" s="89"/>
      <c r="AA156" s="89"/>
      <c r="AB156" s="488" t="b">
        <v>1</v>
      </c>
      <c r="AC156" s="488" t="b">
        <v>1</v>
      </c>
      <c r="AD156" s="488"/>
      <c r="AE156" s="488" t="b">
        <v>0</v>
      </c>
      <c r="AF156" s="488" t="b">
        <v>1</v>
      </c>
      <c r="AG156" s="488"/>
      <c r="AH156" s="488" t="b">
        <v>1</v>
      </c>
      <c r="AI156" s="488" t="b">
        <v>1</v>
      </c>
      <c r="AJ156" s="488"/>
      <c r="AK156" s="488" t="b">
        <v>1</v>
      </c>
      <c r="AL156" s="488" t="b">
        <v>1</v>
      </c>
      <c r="AM156" s="89"/>
      <c r="AN156" s="89"/>
      <c r="AO156" s="89"/>
      <c r="AP156" s="89"/>
      <c r="AQ156" s="89"/>
      <c r="AR156" s="89"/>
      <c r="AS156" s="89"/>
      <c r="AT156" s="89"/>
      <c r="AU156" s="89"/>
      <c r="AV156" s="89"/>
      <c r="AW156" s="89"/>
      <c r="AX156" s="89"/>
      <c r="AY156" s="89"/>
      <c r="AZ156" s="89"/>
      <c r="BA156" s="89"/>
      <c r="BB156" s="89"/>
      <c r="BC156" s="89"/>
      <c r="BD156" s="89"/>
      <c r="BE156" s="89"/>
      <c r="BF156" s="89"/>
      <c r="BG156" s="89"/>
      <c r="BH156" s="89"/>
      <c r="BI156" s="89"/>
      <c r="BJ156" s="89"/>
      <c r="BK156" s="89"/>
      <c r="BL156" s="89"/>
      <c r="BM156" s="89"/>
      <c r="BN156" s="89"/>
      <c r="BO156" s="89"/>
      <c r="BP156" s="89"/>
      <c r="BQ156" s="89"/>
      <c r="BR156" s="89"/>
      <c r="BS156" s="89"/>
      <c r="BT156" s="89"/>
      <c r="BU156" s="89"/>
      <c r="BV156" s="89"/>
      <c r="BW156" s="89"/>
      <c r="BX156" s="89"/>
      <c r="BY156" s="89"/>
      <c r="BZ156" s="89"/>
      <c r="CA156" s="89"/>
      <c r="CB156" s="89"/>
      <c r="CC156" s="89"/>
      <c r="CD156" s="89"/>
      <c r="CE156" s="89"/>
      <c r="CF156" s="89"/>
      <c r="CG156" s="89"/>
      <c r="CH156" s="89"/>
      <c r="CI156" s="89"/>
      <c r="CJ156" s="89"/>
      <c r="CK156" s="89"/>
      <c r="CL156" s="89"/>
      <c r="CM156" s="89"/>
      <c r="CN156" s="89"/>
      <c r="CO156" s="89"/>
      <c r="CP156" s="89"/>
      <c r="CQ156" s="89"/>
      <c r="CR156" s="89"/>
      <c r="CS156" s="89"/>
      <c r="CT156" s="89"/>
      <c r="CU156" s="89"/>
      <c r="CV156" s="89"/>
      <c r="CW156" s="89"/>
      <c r="CX156" s="89"/>
      <c r="CY156" s="89"/>
      <c r="CZ156" s="89"/>
      <c r="DA156" s="89"/>
      <c r="DB156" s="89"/>
      <c r="DC156" s="89"/>
      <c r="DD156" s="89"/>
      <c r="DE156" s="89"/>
      <c r="DF156" s="89"/>
      <c r="DG156" s="89"/>
      <c r="DH156" s="89"/>
      <c r="DI156" s="89"/>
      <c r="DJ156" s="89"/>
      <c r="DK156" s="89"/>
      <c r="DL156" s="89"/>
      <c r="DM156" s="89"/>
      <c r="DN156" s="89"/>
      <c r="DO156" s="89"/>
      <c r="DP156" s="89"/>
      <c r="DQ156" s="89"/>
      <c r="DR156" s="89"/>
      <c r="DS156" s="89"/>
      <c r="DT156" s="89"/>
      <c r="DU156" s="89"/>
      <c r="DV156" s="89"/>
      <c r="DW156" s="89"/>
      <c r="DX156" s="89"/>
      <c r="DY156" s="89"/>
      <c r="DZ156" s="89"/>
      <c r="EA156" s="89"/>
      <c r="EB156" s="89"/>
      <c r="EC156" s="89"/>
      <c r="ED156" s="89"/>
      <c r="EE156" s="89"/>
      <c r="EF156" s="89"/>
      <c r="EG156" s="89"/>
      <c r="EH156" s="89"/>
      <c r="EI156" s="89"/>
      <c r="EJ156" s="89"/>
      <c r="EK156" s="89"/>
      <c r="EL156" s="89"/>
      <c r="EM156" s="89"/>
      <c r="EN156" s="89"/>
      <c r="EO156" s="89"/>
      <c r="EP156" s="89"/>
      <c r="EQ156" s="89"/>
      <c r="ER156" s="89"/>
      <c r="ES156" s="89"/>
      <c r="ET156" s="89"/>
      <c r="EU156" s="89"/>
      <c r="EV156" s="89"/>
      <c r="EW156" s="89"/>
      <c r="EX156" s="89"/>
      <c r="EY156" s="89"/>
      <c r="EZ156" s="89"/>
      <c r="FA156" s="89"/>
      <c r="FB156" s="89"/>
      <c r="FC156" s="89"/>
      <c r="FD156" s="89"/>
      <c r="FE156" s="89"/>
      <c r="FF156" s="89"/>
      <c r="FG156" s="89"/>
      <c r="FH156" s="89"/>
      <c r="FI156" s="89"/>
      <c r="FJ156" s="89"/>
      <c r="FK156" s="89"/>
      <c r="FL156" s="89"/>
      <c r="FM156" s="89"/>
      <c r="FN156" s="89"/>
      <c r="FO156" s="89"/>
      <c r="FP156" s="89"/>
      <c r="FQ156" s="89"/>
      <c r="FR156" s="89"/>
      <c r="FS156" s="89"/>
      <c r="FT156" s="89"/>
      <c r="FU156" s="89"/>
      <c r="FV156" s="89"/>
      <c r="FW156" s="89"/>
      <c r="FX156" s="89"/>
      <c r="FY156" s="89"/>
      <c r="FZ156" s="89"/>
      <c r="GA156" s="89"/>
      <c r="GB156" s="89"/>
      <c r="GC156" s="89"/>
      <c r="GD156" s="89"/>
      <c r="GE156" s="89"/>
      <c r="GF156" s="89"/>
      <c r="GG156" s="89"/>
      <c r="GH156" s="89"/>
      <c r="GI156" s="89"/>
      <c r="GJ156" s="89"/>
      <c r="GK156" s="89"/>
      <c r="GL156" s="89"/>
      <c r="GM156" s="89"/>
      <c r="GN156" s="89"/>
      <c r="GO156" s="89"/>
      <c r="GP156" s="89"/>
      <c r="GQ156" s="89"/>
      <c r="GR156" s="89"/>
      <c r="GS156" s="89"/>
      <c r="GT156" s="89"/>
      <c r="GU156" s="89"/>
      <c r="GV156" s="89"/>
      <c r="GW156" s="89"/>
      <c r="GX156" s="89"/>
      <c r="GY156" s="89"/>
      <c r="GZ156" s="89"/>
      <c r="HA156" s="89"/>
      <c r="HB156" s="89"/>
      <c r="HC156" s="89"/>
      <c r="HD156" s="89"/>
      <c r="HE156" s="89"/>
      <c r="HF156" s="89"/>
      <c r="HG156" s="89"/>
      <c r="HH156" s="89"/>
      <c r="HI156" s="89"/>
      <c r="HJ156" s="89"/>
      <c r="HK156" s="89"/>
      <c r="HL156" s="89"/>
      <c r="HM156" s="89"/>
      <c r="HN156" s="89"/>
      <c r="HO156" s="89"/>
      <c r="HP156" s="89"/>
      <c r="HQ156" s="89"/>
      <c r="HR156" s="89"/>
      <c r="HS156" s="89"/>
      <c r="HT156" s="89"/>
      <c r="HU156" s="89"/>
      <c r="HV156" s="89"/>
      <c r="HW156" s="89"/>
      <c r="HX156" s="89"/>
      <c r="HY156" s="89"/>
      <c r="HZ156" s="89"/>
      <c r="IA156" s="89"/>
      <c r="IB156" s="89"/>
      <c r="IC156" s="89"/>
      <c r="ID156" s="89"/>
      <c r="IE156" s="89"/>
      <c r="IF156" s="89"/>
      <c r="IG156" s="89"/>
      <c r="IH156" s="89"/>
      <c r="II156" s="89"/>
      <c r="IJ156" s="89"/>
      <c r="IK156" s="89"/>
      <c r="IL156" s="89"/>
      <c r="IM156" s="89"/>
      <c r="IN156" s="89"/>
      <c r="IO156" s="89"/>
      <c r="IP156" s="89"/>
      <c r="IQ156" s="89"/>
      <c r="IR156" s="89"/>
      <c r="IS156" s="89"/>
      <c r="IT156" s="89"/>
      <c r="IU156" s="89"/>
      <c r="IV156" s="89"/>
      <c r="IW156" s="89"/>
      <c r="IX156" s="89"/>
      <c r="IY156" s="89"/>
      <c r="IZ156" s="89"/>
      <c r="JA156" s="89"/>
      <c r="JB156" s="89"/>
      <c r="JC156" s="89"/>
      <c r="JD156" s="89"/>
      <c r="JE156" s="89"/>
      <c r="JF156" s="89"/>
      <c r="JG156" s="89"/>
      <c r="JH156" s="89"/>
      <c r="JI156" s="89"/>
      <c r="JJ156" s="89"/>
      <c r="JK156" s="89"/>
      <c r="JL156" s="89"/>
      <c r="JM156" s="89"/>
      <c r="JN156" s="89"/>
      <c r="JO156" s="89"/>
      <c r="JP156" s="89"/>
      <c r="JQ156" s="89"/>
      <c r="JR156" s="89"/>
      <c r="JS156" s="89"/>
      <c r="JT156" s="89"/>
      <c r="JU156" s="89"/>
      <c r="JV156" s="89"/>
      <c r="JW156" s="89"/>
      <c r="JX156" s="89"/>
      <c r="JY156" s="89"/>
      <c r="JZ156" s="89"/>
      <c r="KA156" s="89"/>
      <c r="KB156" s="89"/>
      <c r="KC156" s="89"/>
      <c r="KD156" s="89"/>
      <c r="KE156" s="89"/>
      <c r="KF156" s="89"/>
      <c r="KG156" s="89"/>
      <c r="KH156" s="89"/>
      <c r="KI156" s="89"/>
      <c r="KJ156" s="89"/>
      <c r="KK156" s="89"/>
      <c r="KL156" s="89"/>
      <c r="KM156" s="89"/>
      <c r="KN156" s="89"/>
      <c r="KO156" s="89"/>
      <c r="KP156" s="89"/>
      <c r="KQ156" s="89"/>
      <c r="KR156" s="89"/>
      <c r="KS156" s="89"/>
      <c r="KT156" s="89"/>
      <c r="KU156" s="89"/>
      <c r="KV156" s="89"/>
      <c r="KW156" s="89"/>
      <c r="KX156" s="89"/>
      <c r="KY156" s="89"/>
      <c r="KZ156" s="89"/>
      <c r="LA156" s="89"/>
      <c r="LB156" s="89"/>
      <c r="LC156" s="89"/>
      <c r="LD156" s="89"/>
      <c r="LE156" s="89"/>
      <c r="LF156" s="89"/>
      <c r="LG156" s="89"/>
      <c r="LH156" s="89"/>
      <c r="LI156" s="89"/>
      <c r="LJ156" s="89"/>
      <c r="LK156" s="89"/>
      <c r="LL156" s="89"/>
      <c r="LM156" s="89"/>
      <c r="LN156" s="89"/>
      <c r="LO156" s="89"/>
      <c r="LP156" s="89"/>
      <c r="LQ156" s="89"/>
      <c r="LR156" s="89"/>
      <c r="LS156" s="89"/>
      <c r="LT156" s="89"/>
      <c r="LU156" s="89"/>
      <c r="LV156" s="89"/>
      <c r="LW156" s="89"/>
      <c r="LX156" s="89"/>
      <c r="LY156" s="89"/>
      <c r="LZ156" s="89"/>
      <c r="MA156" s="89"/>
      <c r="MB156" s="89"/>
      <c r="MC156" s="89"/>
      <c r="MD156" s="89"/>
      <c r="ME156" s="89"/>
      <c r="MF156" s="89"/>
      <c r="MG156" s="89"/>
      <c r="MH156" s="89"/>
      <c r="MI156" s="89"/>
      <c r="MJ156" s="89"/>
      <c r="MK156" s="89"/>
      <c r="ML156" s="89"/>
      <c r="MM156" s="89"/>
      <c r="MN156" s="89"/>
      <c r="MO156" s="89"/>
      <c r="MP156" s="89"/>
      <c r="MQ156" s="89"/>
      <c r="MR156" s="89"/>
      <c r="MS156" s="89"/>
      <c r="MT156" s="89"/>
      <c r="MU156" s="89"/>
      <c r="MV156" s="89"/>
      <c r="MW156" s="89"/>
      <c r="MX156" s="89"/>
      <c r="MY156" s="89"/>
      <c r="MZ156" s="89"/>
      <c r="NA156" s="89"/>
      <c r="NB156" s="89"/>
      <c r="NC156" s="89"/>
      <c r="ND156" s="89"/>
      <c r="NE156" s="89"/>
      <c r="NF156" s="89"/>
      <c r="NG156" s="89"/>
      <c r="NH156" s="89"/>
      <c r="NI156" s="89"/>
      <c r="NJ156" s="89"/>
      <c r="NK156" s="89"/>
      <c r="NL156" s="89"/>
      <c r="NM156" s="89"/>
      <c r="NN156" s="89"/>
      <c r="NO156" s="89"/>
      <c r="NP156" s="89"/>
      <c r="NQ156" s="89"/>
      <c r="NR156" s="89"/>
      <c r="NS156" s="89"/>
      <c r="NT156" s="89"/>
      <c r="NU156" s="89"/>
      <c r="NV156" s="89"/>
      <c r="NW156" s="89"/>
      <c r="NX156" s="89"/>
      <c r="NY156" s="89"/>
      <c r="NZ156" s="89"/>
      <c r="OA156" s="89"/>
      <c r="OB156" s="89"/>
      <c r="OC156" s="89"/>
      <c r="OD156" s="89"/>
      <c r="OE156" s="89"/>
      <c r="OF156" s="89"/>
      <c r="OG156" s="89"/>
      <c r="OH156" s="89"/>
      <c r="OI156" s="89"/>
      <c r="OJ156" s="89"/>
      <c r="OK156" s="89"/>
      <c r="OL156" s="89"/>
      <c r="OM156" s="89"/>
      <c r="ON156" s="89"/>
      <c r="OO156" s="89"/>
      <c r="OP156" s="89"/>
      <c r="OQ156" s="89"/>
      <c r="OR156" s="89"/>
      <c r="OS156" s="89"/>
      <c r="OT156" s="89"/>
      <c r="OU156" s="89"/>
      <c r="OV156" s="89"/>
      <c r="OW156" s="89"/>
      <c r="OX156" s="89"/>
      <c r="OY156" s="89"/>
      <c r="OZ156" s="89"/>
      <c r="PA156" s="89"/>
      <c r="PB156" s="89"/>
      <c r="PC156" s="89"/>
      <c r="PD156" s="89"/>
      <c r="PE156" s="89"/>
      <c r="PF156" s="89"/>
      <c r="PG156" s="89"/>
      <c r="PH156" s="89"/>
      <c r="PI156" s="89"/>
      <c r="PJ156" s="89"/>
      <c r="PK156" s="89"/>
      <c r="PL156" s="89"/>
      <c r="PM156" s="89"/>
      <c r="PN156" s="89"/>
      <c r="PO156" s="89"/>
      <c r="PP156" s="89"/>
      <c r="PQ156" s="89"/>
      <c r="PR156" s="89"/>
      <c r="PS156" s="89"/>
      <c r="PT156" s="89"/>
      <c r="PU156" s="89"/>
      <c r="PV156" s="89"/>
      <c r="PW156" s="89"/>
      <c r="PX156" s="89"/>
      <c r="PY156" s="89"/>
      <c r="PZ156" s="89"/>
      <c r="QA156" s="89"/>
      <c r="QB156" s="89"/>
      <c r="QC156" s="89"/>
      <c r="QD156" s="89"/>
      <c r="QE156" s="89"/>
      <c r="QF156" s="89"/>
      <c r="QG156" s="89"/>
      <c r="QH156" s="89"/>
      <c r="QI156" s="89"/>
      <c r="QJ156" s="89"/>
      <c r="QK156" s="89"/>
      <c r="QL156" s="89"/>
      <c r="QM156" s="89"/>
      <c r="QN156" s="89"/>
      <c r="QO156" s="89"/>
      <c r="QP156" s="89"/>
      <c r="QQ156" s="89"/>
      <c r="QR156" s="89"/>
      <c r="QS156" s="89"/>
      <c r="QT156" s="89"/>
      <c r="QU156" s="89"/>
      <c r="QV156" s="89"/>
      <c r="QW156" s="89"/>
      <c r="QX156" s="89"/>
      <c r="QY156" s="89"/>
      <c r="QZ156" s="89"/>
      <c r="RA156" s="89"/>
      <c r="RB156" s="89"/>
      <c r="RC156" s="89"/>
      <c r="RD156" s="89"/>
      <c r="RE156" s="89"/>
      <c r="RF156" s="89"/>
      <c r="RG156" s="89"/>
      <c r="RH156" s="89"/>
      <c r="RI156" s="89"/>
      <c r="RJ156" s="89"/>
      <c r="RK156" s="89"/>
      <c r="RL156" s="89"/>
      <c r="RM156" s="89"/>
      <c r="RN156" s="89"/>
      <c r="RO156" s="89"/>
      <c r="RP156" s="89"/>
      <c r="RQ156" s="89"/>
      <c r="RR156" s="89"/>
      <c r="RS156" s="89"/>
      <c r="RT156" s="89"/>
      <c r="RU156" s="89"/>
      <c r="RV156" s="89"/>
      <c r="RW156" s="89"/>
      <c r="RX156" s="89"/>
      <c r="RY156" s="89"/>
      <c r="RZ156" s="89"/>
      <c r="SA156" s="89"/>
      <c r="SB156" s="89"/>
      <c r="SC156" s="89"/>
      <c r="SD156" s="89"/>
      <c r="SE156" s="89"/>
      <c r="SF156" s="89"/>
      <c r="SG156" s="89"/>
      <c r="SH156" s="89"/>
      <c r="SI156" s="89"/>
      <c r="SJ156" s="89"/>
      <c r="SK156" s="89"/>
      <c r="SL156" s="89"/>
      <c r="SM156" s="89"/>
      <c r="SN156" s="89"/>
      <c r="SO156" s="89"/>
      <c r="SP156" s="89"/>
      <c r="SQ156" s="89"/>
      <c r="SR156" s="89"/>
      <c r="SS156" s="89"/>
      <c r="ST156" s="89"/>
      <c r="SU156" s="89"/>
      <c r="SV156" s="89"/>
      <c r="SW156" s="89"/>
      <c r="SX156" s="89"/>
      <c r="SY156" s="89"/>
      <c r="SZ156" s="89"/>
      <c r="TA156" s="89"/>
      <c r="TB156" s="89"/>
      <c r="TC156" s="89"/>
      <c r="TD156" s="89"/>
      <c r="TE156" s="89"/>
      <c r="TF156" s="89"/>
      <c r="TG156" s="89"/>
      <c r="TH156" s="89"/>
      <c r="TI156" s="89"/>
      <c r="TJ156" s="89"/>
      <c r="TK156" s="89"/>
      <c r="TL156" s="89"/>
      <c r="TM156" s="89"/>
      <c r="TN156" s="89"/>
      <c r="TO156" s="89"/>
      <c r="TP156" s="89"/>
      <c r="TQ156" s="89"/>
      <c r="TR156" s="89"/>
      <c r="TS156" s="89"/>
      <c r="TT156" s="89"/>
      <c r="TU156" s="89"/>
      <c r="TV156" s="89"/>
      <c r="TW156" s="89"/>
      <c r="TX156" s="89"/>
      <c r="TY156" s="89"/>
      <c r="TZ156" s="89"/>
      <c r="UA156" s="89"/>
      <c r="UB156" s="89"/>
      <c r="UC156" s="89"/>
      <c r="UD156" s="89"/>
      <c r="UE156" s="89"/>
      <c r="UF156" s="89"/>
      <c r="UG156" s="89"/>
      <c r="UH156" s="89"/>
      <c r="UI156" s="89"/>
      <c r="UJ156" s="89"/>
      <c r="UK156" s="89"/>
      <c r="UL156" s="89"/>
      <c r="UM156" s="89"/>
      <c r="UN156" s="89"/>
      <c r="UO156" s="89"/>
      <c r="UP156" s="89"/>
      <c r="UQ156" s="89"/>
      <c r="UR156" s="89"/>
      <c r="US156" s="89"/>
      <c r="UT156" s="89"/>
      <c r="UU156" s="89"/>
      <c r="UV156" s="89"/>
      <c r="UW156" s="89"/>
      <c r="UX156" s="89"/>
      <c r="UY156" s="89"/>
      <c r="UZ156" s="89"/>
      <c r="VA156" s="89"/>
      <c r="VB156" s="89"/>
      <c r="VC156" s="89"/>
      <c r="VD156" s="89"/>
      <c r="VE156" s="89"/>
      <c r="VF156" s="89"/>
      <c r="VG156" s="89"/>
      <c r="VH156" s="89"/>
      <c r="VI156" s="89"/>
      <c r="VJ156" s="89"/>
      <c r="VK156" s="89"/>
      <c r="VL156" s="89"/>
      <c r="VM156" s="89"/>
      <c r="VN156" s="89"/>
      <c r="VO156" s="89"/>
      <c r="VP156" s="89"/>
      <c r="VQ156" s="89"/>
      <c r="VR156" s="89"/>
      <c r="VS156" s="89"/>
      <c r="VT156" s="89"/>
      <c r="VU156" s="89"/>
      <c r="VV156" s="89"/>
      <c r="VW156" s="89"/>
      <c r="VX156" s="89"/>
      <c r="VY156" s="89"/>
      <c r="VZ156" s="89"/>
      <c r="WA156" s="89"/>
      <c r="WB156" s="89"/>
      <c r="WC156" s="89"/>
      <c r="WD156" s="89"/>
      <c r="WE156" s="89"/>
      <c r="WF156" s="89"/>
      <c r="WG156" s="89"/>
      <c r="WH156" s="89"/>
      <c r="WI156" s="89"/>
      <c r="WJ156" s="89"/>
      <c r="WK156" s="89"/>
      <c r="WL156" s="89"/>
      <c r="WM156" s="89"/>
      <c r="WN156" s="89"/>
      <c r="WO156" s="89"/>
      <c r="WP156" s="89"/>
      <c r="WQ156" s="89"/>
      <c r="WR156" s="89"/>
      <c r="WS156" s="89"/>
      <c r="WT156" s="89"/>
      <c r="WU156" s="89"/>
      <c r="WV156" s="89"/>
      <c r="WW156" s="89"/>
      <c r="WX156" s="89"/>
      <c r="WY156" s="89"/>
      <c r="WZ156" s="89"/>
      <c r="XA156" s="89"/>
      <c r="XB156" s="89"/>
      <c r="XC156" s="89"/>
      <c r="XD156" s="89"/>
      <c r="XE156" s="89"/>
      <c r="XF156" s="89"/>
      <c r="XG156" s="89"/>
      <c r="XH156" s="89"/>
      <c r="XI156" s="89"/>
      <c r="XJ156" s="89"/>
      <c r="XK156" s="89"/>
      <c r="XL156" s="89"/>
      <c r="XM156" s="89"/>
      <c r="XN156" s="89"/>
      <c r="XO156" s="89"/>
      <c r="XP156" s="89"/>
      <c r="XQ156" s="89"/>
      <c r="XR156" s="89"/>
      <c r="XS156" s="89"/>
      <c r="XT156" s="89"/>
      <c r="XU156" s="89"/>
      <c r="XV156" s="89"/>
      <c r="XW156" s="89"/>
      <c r="XX156" s="89"/>
      <c r="XY156" s="89"/>
      <c r="XZ156" s="89"/>
      <c r="YA156" s="89"/>
      <c r="YB156" s="89"/>
      <c r="YC156" s="89"/>
      <c r="YD156" s="89"/>
      <c r="YE156" s="89"/>
      <c r="YF156" s="89"/>
      <c r="YG156" s="89"/>
      <c r="YH156" s="89"/>
      <c r="YI156" s="89"/>
      <c r="YJ156" s="89"/>
      <c r="YK156" s="89"/>
      <c r="YL156" s="89"/>
      <c r="YM156" s="89"/>
      <c r="YN156" s="89"/>
      <c r="YO156" s="89"/>
      <c r="YP156" s="89"/>
      <c r="YQ156" s="89"/>
      <c r="YR156" s="89"/>
      <c r="YS156" s="89"/>
      <c r="YT156" s="89"/>
      <c r="YU156" s="89"/>
      <c r="YV156" s="89"/>
      <c r="YW156" s="89"/>
      <c r="YX156" s="89"/>
      <c r="YY156" s="89"/>
      <c r="YZ156" s="89"/>
      <c r="ZA156" s="89"/>
      <c r="ZB156" s="89"/>
      <c r="ZC156" s="89"/>
      <c r="ZD156" s="89"/>
      <c r="ZE156" s="89"/>
      <c r="ZF156" s="89"/>
      <c r="ZG156" s="89"/>
      <c r="ZH156" s="89"/>
      <c r="ZI156" s="89"/>
      <c r="ZJ156" s="89"/>
      <c r="ZK156" s="89"/>
      <c r="ZL156" s="89"/>
      <c r="ZM156" s="89"/>
      <c r="ZN156" s="89"/>
      <c r="ZO156" s="89"/>
      <c r="ZP156" s="89"/>
      <c r="ZQ156" s="89"/>
      <c r="ZR156" s="89"/>
      <c r="ZS156" s="89"/>
      <c r="ZT156" s="89"/>
      <c r="ZU156" s="89"/>
      <c r="ZV156" s="89"/>
      <c r="ZW156" s="89"/>
      <c r="ZX156" s="89"/>
      <c r="ZY156" s="89"/>
      <c r="ZZ156" s="89"/>
      <c r="AAA156" s="89"/>
      <c r="AAB156" s="89"/>
      <c r="AAC156" s="89"/>
      <c r="AAD156" s="89"/>
      <c r="AAE156" s="89"/>
      <c r="AAF156" s="89"/>
      <c r="AAG156" s="89"/>
      <c r="AAH156" s="89"/>
      <c r="AAI156" s="89"/>
      <c r="AAJ156" s="89"/>
      <c r="AAK156" s="89"/>
      <c r="AAL156" s="89"/>
      <c r="AAM156" s="89"/>
      <c r="AAN156" s="89"/>
      <c r="AAO156" s="89"/>
      <c r="AAP156" s="89"/>
      <c r="AAQ156" s="89"/>
      <c r="AAR156" s="89"/>
      <c r="AAS156" s="89"/>
      <c r="AAT156" s="89"/>
      <c r="AAU156" s="89"/>
      <c r="AAV156" s="89"/>
      <c r="AAW156" s="89"/>
      <c r="AAX156" s="89"/>
      <c r="AAY156" s="89"/>
      <c r="AAZ156" s="89"/>
      <c r="ABA156" s="89"/>
      <c r="ABB156" s="89"/>
      <c r="ABC156" s="89"/>
      <c r="ABD156" s="89"/>
      <c r="ABE156" s="89"/>
      <c r="ABF156" s="89"/>
      <c r="ABG156" s="89"/>
      <c r="ABH156" s="89"/>
      <c r="ABI156" s="89"/>
      <c r="ABJ156" s="89"/>
      <c r="ABK156" s="89"/>
      <c r="ABL156" s="89"/>
      <c r="ABM156" s="89"/>
      <c r="ABN156" s="89"/>
      <c r="ABO156" s="89"/>
      <c r="ABP156" s="89"/>
      <c r="ABQ156" s="89"/>
      <c r="ABR156" s="89"/>
      <c r="ABS156" s="89"/>
      <c r="ABT156" s="89"/>
      <c r="ABU156" s="89"/>
      <c r="ABV156" s="89"/>
      <c r="ABW156" s="89"/>
      <c r="ABX156" s="89"/>
      <c r="ABY156" s="89"/>
      <c r="ABZ156" s="89"/>
      <c r="ACA156" s="89"/>
      <c r="ACB156" s="89"/>
      <c r="ACC156" s="89"/>
      <c r="ACD156" s="89"/>
      <c r="ACE156" s="89"/>
      <c r="ACF156" s="89"/>
      <c r="ACG156" s="89"/>
      <c r="ACH156" s="89"/>
      <c r="ACI156" s="89"/>
      <c r="ACJ156" s="89"/>
      <c r="ACK156" s="89"/>
      <c r="ACL156" s="89"/>
      <c r="ACM156" s="89"/>
      <c r="ACN156" s="89"/>
      <c r="ACO156" s="89"/>
      <c r="ACP156" s="89"/>
      <c r="ACQ156" s="89"/>
      <c r="ACR156" s="89"/>
      <c r="ACS156" s="89"/>
      <c r="ACT156" s="89"/>
      <c r="ACU156" s="89"/>
      <c r="ACV156" s="89"/>
      <c r="ACW156" s="89"/>
      <c r="ACX156" s="89"/>
      <c r="ACY156" s="89"/>
      <c r="ACZ156" s="89"/>
      <c r="ADA156" s="89"/>
      <c r="ADB156" s="89"/>
      <c r="ADC156" s="89"/>
      <c r="ADD156" s="89"/>
      <c r="ADE156" s="89"/>
      <c r="ADF156" s="89"/>
      <c r="ADG156" s="89"/>
      <c r="ADH156" s="89"/>
      <c r="ADI156" s="89"/>
      <c r="ADJ156" s="89"/>
      <c r="ADK156" s="89"/>
      <c r="ADL156" s="89"/>
      <c r="ADM156" s="89"/>
      <c r="ADN156" s="89"/>
      <c r="ADO156" s="89"/>
      <c r="ADP156" s="89"/>
      <c r="ADQ156" s="89"/>
      <c r="ADR156" s="89"/>
      <c r="ADS156" s="89"/>
      <c r="ADT156" s="89"/>
      <c r="ADU156" s="89"/>
      <c r="ADV156" s="89"/>
      <c r="ADW156" s="89"/>
      <c r="ADX156" s="89"/>
      <c r="ADY156" s="89"/>
      <c r="ADZ156" s="89"/>
      <c r="AEA156" s="89"/>
      <c r="AEB156" s="89"/>
      <c r="AEC156" s="89"/>
      <c r="AED156" s="89"/>
      <c r="AEE156" s="89"/>
      <c r="AEF156" s="89"/>
      <c r="AEG156" s="89"/>
      <c r="AEH156" s="89"/>
      <c r="AEI156" s="89"/>
      <c r="AEJ156" s="89"/>
      <c r="AEK156" s="89"/>
      <c r="AEL156" s="89"/>
      <c r="AEM156" s="89"/>
      <c r="AEN156" s="89"/>
      <c r="AEO156" s="89"/>
      <c r="AEP156" s="89"/>
      <c r="AEQ156" s="89"/>
      <c r="AER156" s="89"/>
      <c r="AES156" s="89"/>
      <c r="AET156" s="89"/>
      <c r="AEU156" s="89"/>
      <c r="AEV156" s="89"/>
      <c r="AEW156" s="89"/>
      <c r="AEX156" s="89"/>
      <c r="AEY156" s="89"/>
      <c r="AEZ156" s="89"/>
      <c r="AFA156" s="89"/>
      <c r="AFB156" s="89"/>
      <c r="AFC156" s="89"/>
      <c r="AFD156" s="89"/>
      <c r="AFE156" s="89"/>
      <c r="AFF156" s="89"/>
      <c r="AFG156" s="89"/>
      <c r="AFH156" s="89"/>
      <c r="AFI156" s="89"/>
      <c r="AFJ156" s="89"/>
      <c r="AFK156" s="89"/>
      <c r="AFL156" s="89"/>
      <c r="AFM156" s="89"/>
      <c r="AFN156" s="89"/>
      <c r="AFO156" s="89"/>
      <c r="AFP156" s="89"/>
      <c r="AFQ156" s="89"/>
      <c r="AFR156" s="89"/>
      <c r="AFS156" s="89"/>
      <c r="AFT156" s="89"/>
      <c r="AFU156" s="89"/>
      <c r="AFV156" s="89"/>
      <c r="AFW156" s="89"/>
      <c r="AFX156" s="89"/>
      <c r="AFY156" s="89"/>
      <c r="AFZ156" s="89"/>
      <c r="AGA156" s="89"/>
      <c r="AGB156" s="89"/>
      <c r="AGC156" s="89"/>
      <c r="AGD156" s="89"/>
      <c r="AGE156" s="89"/>
      <c r="AGF156" s="89"/>
      <c r="AGG156" s="89"/>
      <c r="AGH156" s="89"/>
      <c r="AGI156" s="89"/>
      <c r="AGJ156" s="89"/>
      <c r="AGK156" s="89"/>
      <c r="AGL156" s="89"/>
      <c r="AGM156" s="89"/>
      <c r="AGN156" s="89"/>
      <c r="AGO156" s="89"/>
      <c r="AGP156" s="89"/>
      <c r="AGQ156" s="89"/>
      <c r="AGR156" s="89"/>
      <c r="AGS156" s="89"/>
      <c r="AGT156" s="89"/>
      <c r="AGU156" s="89"/>
      <c r="AGV156" s="89"/>
      <c r="AGW156" s="89"/>
      <c r="AGX156" s="89"/>
      <c r="AGY156" s="89"/>
      <c r="AGZ156" s="89"/>
      <c r="AHA156" s="89"/>
      <c r="AHB156" s="89"/>
      <c r="AHC156" s="89"/>
      <c r="AHD156" s="89"/>
      <c r="AHE156" s="89"/>
      <c r="AHF156" s="89"/>
      <c r="AHG156" s="89"/>
      <c r="AHH156" s="89"/>
      <c r="AHI156" s="89"/>
      <c r="AHJ156" s="89"/>
      <c r="AHK156" s="89"/>
      <c r="AHL156" s="89"/>
      <c r="AHM156" s="89"/>
      <c r="AHN156" s="89"/>
      <c r="AHO156" s="89"/>
      <c r="AHP156" s="89"/>
      <c r="AHQ156" s="89"/>
      <c r="AHR156" s="89"/>
      <c r="AHS156" s="89"/>
      <c r="AHT156" s="89"/>
      <c r="AHU156" s="89"/>
      <c r="AHV156" s="89"/>
      <c r="AHW156" s="89"/>
      <c r="AHX156" s="89"/>
      <c r="AHY156" s="89"/>
      <c r="AHZ156" s="89"/>
      <c r="AIA156" s="89"/>
      <c r="AIB156" s="89"/>
      <c r="AIC156" s="89"/>
      <c r="AID156" s="89"/>
      <c r="AIE156" s="89"/>
      <c r="AIF156" s="89"/>
      <c r="AIG156" s="89"/>
      <c r="AIH156" s="89"/>
      <c r="AII156" s="89"/>
      <c r="AIJ156" s="89"/>
      <c r="AIK156" s="89"/>
      <c r="AIL156" s="89"/>
      <c r="AIM156" s="89"/>
      <c r="AIN156" s="89"/>
      <c r="AIO156" s="89"/>
      <c r="AIP156" s="89"/>
      <c r="AIQ156" s="89"/>
      <c r="AIR156" s="89"/>
      <c r="AIS156" s="89"/>
      <c r="AIT156" s="89"/>
      <c r="AIU156" s="89"/>
      <c r="AIV156" s="89"/>
      <c r="AIW156" s="89"/>
      <c r="AIX156" s="89"/>
      <c r="AIY156" s="89"/>
      <c r="AIZ156" s="89"/>
      <c r="AJA156" s="89"/>
      <c r="AJB156" s="89"/>
      <c r="AJC156" s="89"/>
      <c r="AJD156" s="89"/>
      <c r="AJE156" s="89"/>
      <c r="AJF156" s="89"/>
      <c r="AJG156" s="89"/>
      <c r="AJH156" s="89"/>
      <c r="AJI156" s="89"/>
      <c r="AJJ156" s="89"/>
      <c r="AJK156" s="89"/>
      <c r="AJL156" s="89"/>
      <c r="AJM156" s="89"/>
      <c r="AJN156" s="89"/>
      <c r="AJO156" s="89"/>
      <c r="AJP156" s="89"/>
      <c r="AJQ156" s="89"/>
      <c r="AJR156" s="89"/>
      <c r="AJS156" s="89"/>
      <c r="AJT156" s="89"/>
      <c r="AJU156" s="89"/>
      <c r="AJV156" s="89"/>
      <c r="AJW156" s="89"/>
      <c r="AJX156" s="89"/>
      <c r="AJY156" s="89"/>
      <c r="AJZ156" s="89"/>
      <c r="AKA156" s="89"/>
      <c r="AKB156" s="89"/>
      <c r="AKC156" s="89"/>
      <c r="AKD156" s="89"/>
      <c r="AKE156" s="89"/>
      <c r="AKF156" s="89"/>
      <c r="AKG156" s="89"/>
      <c r="AKH156" s="89"/>
      <c r="AKI156" s="89"/>
      <c r="AKJ156" s="89"/>
      <c r="AKK156" s="89"/>
      <c r="AKL156" s="89"/>
      <c r="AKM156" s="89"/>
      <c r="AKN156" s="89"/>
      <c r="AKO156" s="89"/>
      <c r="AKP156" s="89"/>
      <c r="AKQ156" s="89"/>
      <c r="AKR156" s="89"/>
      <c r="AKS156" s="89"/>
      <c r="AKT156" s="89"/>
      <c r="AKU156" s="89"/>
      <c r="AKV156" s="89"/>
      <c r="AKW156" s="89"/>
      <c r="AKX156" s="89"/>
      <c r="AKY156" s="89"/>
      <c r="AKZ156" s="89"/>
      <c r="ALA156" s="89"/>
      <c r="ALB156" s="89"/>
      <c r="ALC156" s="89"/>
      <c r="ALD156" s="89"/>
      <c r="ALE156" s="89"/>
      <c r="ALF156" s="89"/>
      <c r="ALG156" s="89"/>
      <c r="ALH156" s="89"/>
      <c r="ALI156" s="89"/>
      <c r="ALJ156" s="89"/>
      <c r="ALK156" s="89"/>
      <c r="ALL156" s="89"/>
      <c r="ALM156" s="89"/>
      <c r="ALN156" s="89"/>
      <c r="ALO156" s="89"/>
      <c r="ALP156" s="89"/>
      <c r="ALQ156" s="89"/>
      <c r="ALR156" s="89"/>
      <c r="ALS156" s="89"/>
      <c r="ALT156" s="89"/>
      <c r="ALU156" s="89"/>
      <c r="ALV156" s="89"/>
      <c r="ALW156" s="89"/>
      <c r="ALX156" s="89"/>
      <c r="ALY156" s="89"/>
      <c r="ALZ156" s="89"/>
      <c r="AMA156" s="89"/>
      <c r="AMB156" s="89"/>
      <c r="AMC156" s="89"/>
      <c r="AMD156" s="89"/>
      <c r="AME156" s="89"/>
      <c r="AMF156" s="89"/>
      <c r="AMG156" s="89"/>
      <c r="AMH156" s="89"/>
      <c r="AMI156" s="89"/>
      <c r="AMJ156" s="89"/>
      <c r="AMK156" s="89"/>
      <c r="AML156" s="89"/>
      <c r="AMM156" s="89"/>
      <c r="AMN156" s="89"/>
      <c r="AMO156" s="89"/>
      <c r="AMP156" s="89"/>
      <c r="AMQ156" s="89"/>
      <c r="AMR156" s="89"/>
      <c r="AMS156" s="89"/>
      <c r="AMT156" s="89"/>
      <c r="AMU156" s="89"/>
      <c r="AMV156" s="89"/>
      <c r="AMW156" s="89"/>
      <c r="AMX156" s="89"/>
      <c r="AMY156" s="89"/>
      <c r="AMZ156" s="89"/>
      <c r="ANA156" s="89"/>
      <c r="ANB156" s="89"/>
      <c r="ANC156" s="89"/>
      <c r="AND156" s="89"/>
      <c r="ANE156" s="89"/>
      <c r="ANF156" s="89"/>
      <c r="ANG156" s="89"/>
      <c r="ANH156" s="89"/>
      <c r="ANI156" s="89"/>
      <c r="ANJ156" s="89"/>
      <c r="ANK156" s="89"/>
      <c r="ANL156" s="89"/>
      <c r="ANM156" s="89"/>
      <c r="ANN156" s="89"/>
      <c r="ANO156" s="89"/>
      <c r="ANP156" s="89"/>
      <c r="ANQ156" s="89"/>
      <c r="ANR156" s="89"/>
      <c r="ANS156" s="89"/>
      <c r="ANT156" s="89"/>
      <c r="ANU156" s="89"/>
      <c r="ANV156" s="89"/>
      <c r="ANW156" s="89"/>
      <c r="ANX156" s="89"/>
      <c r="ANY156" s="89"/>
      <c r="ANZ156" s="89"/>
      <c r="AOA156" s="89"/>
      <c r="AOB156" s="89"/>
      <c r="AOC156" s="89"/>
      <c r="AOD156" s="89"/>
      <c r="AOE156" s="89"/>
      <c r="AOF156" s="89"/>
      <c r="AOG156" s="89"/>
      <c r="AOH156" s="89"/>
      <c r="AOI156" s="89"/>
      <c r="AOJ156" s="89"/>
      <c r="AOK156" s="89"/>
      <c r="AOL156" s="89"/>
      <c r="AOM156" s="89"/>
      <c r="AON156" s="89"/>
      <c r="AOO156" s="89"/>
      <c r="AOP156" s="89"/>
      <c r="AOQ156" s="89"/>
      <c r="AOR156" s="89"/>
      <c r="AOS156" s="89"/>
      <c r="AOT156" s="89"/>
      <c r="AOU156" s="89"/>
      <c r="AOV156" s="89"/>
      <c r="AOW156" s="89"/>
      <c r="AOX156" s="89"/>
      <c r="AOY156" s="89"/>
      <c r="AOZ156" s="89"/>
      <c r="APA156" s="89"/>
      <c r="APB156" s="89"/>
      <c r="APC156" s="89"/>
      <c r="APD156" s="89"/>
      <c r="APE156" s="89"/>
      <c r="APF156" s="89"/>
      <c r="APG156" s="89"/>
      <c r="APH156" s="89"/>
      <c r="API156" s="89"/>
      <c r="APJ156" s="89"/>
      <c r="APK156" s="89"/>
      <c r="APL156" s="89"/>
      <c r="APM156" s="89"/>
      <c r="APN156" s="89"/>
      <c r="APO156" s="89"/>
      <c r="APP156" s="89"/>
      <c r="APQ156" s="89"/>
      <c r="APR156" s="89"/>
      <c r="APS156" s="89"/>
      <c r="APT156" s="89"/>
      <c r="APU156" s="89"/>
      <c r="APV156" s="89"/>
      <c r="APW156" s="89"/>
      <c r="APX156" s="89"/>
      <c r="APY156" s="89"/>
      <c r="APZ156" s="89"/>
      <c r="AQA156" s="89"/>
      <c r="AQB156" s="89"/>
      <c r="AQC156" s="89"/>
      <c r="AQD156" s="89"/>
      <c r="AQE156" s="89"/>
      <c r="AQF156" s="89"/>
      <c r="AQG156" s="89"/>
      <c r="AQH156" s="89"/>
      <c r="AQI156" s="89"/>
      <c r="AQJ156" s="89"/>
      <c r="AQK156" s="89"/>
      <c r="AQL156" s="89"/>
      <c r="AQM156" s="89"/>
      <c r="AQN156" s="89"/>
      <c r="AQO156" s="89"/>
      <c r="AQP156" s="89"/>
      <c r="AQQ156" s="89"/>
      <c r="AQR156" s="89"/>
      <c r="AQS156" s="89"/>
      <c r="AQT156" s="89"/>
      <c r="AQU156" s="89"/>
      <c r="AQV156" s="89"/>
      <c r="AQW156" s="89"/>
      <c r="AQX156" s="89"/>
      <c r="AQY156" s="89"/>
      <c r="AQZ156" s="89"/>
      <c r="ARA156" s="89"/>
      <c r="ARB156" s="89"/>
      <c r="ARC156" s="89"/>
      <c r="ARD156" s="89"/>
      <c r="ARE156" s="89"/>
      <c r="ARF156" s="89"/>
      <c r="ARG156" s="89"/>
      <c r="ARH156" s="89"/>
      <c r="ARI156" s="89"/>
      <c r="ARJ156" s="89"/>
      <c r="ARK156" s="89"/>
      <c r="ARL156" s="89"/>
      <c r="ARM156" s="89"/>
      <c r="ARN156" s="89"/>
      <c r="ARO156" s="89"/>
      <c r="ARP156" s="89"/>
      <c r="ARQ156" s="89"/>
      <c r="ARR156" s="89"/>
      <c r="ARS156" s="89"/>
      <c r="ART156" s="89"/>
      <c r="ARU156" s="89"/>
      <c r="ARV156" s="89"/>
      <c r="ARW156" s="89"/>
      <c r="ARX156" s="89"/>
      <c r="ARY156" s="89"/>
      <c r="ARZ156" s="89"/>
      <c r="ASA156" s="89"/>
      <c r="ASB156" s="89"/>
      <c r="ASC156" s="89"/>
      <c r="ASD156" s="89"/>
      <c r="ASE156" s="89"/>
      <c r="ASF156" s="89"/>
      <c r="ASG156" s="89"/>
      <c r="ASH156" s="89"/>
      <c r="ASI156" s="89"/>
      <c r="ASJ156" s="89"/>
      <c r="ASK156" s="89"/>
      <c r="ASL156" s="89"/>
      <c r="ASM156" s="89"/>
      <c r="ASN156" s="89"/>
      <c r="ASO156" s="89"/>
      <c r="ASP156" s="89"/>
      <c r="ASQ156" s="89"/>
      <c r="ASR156" s="89"/>
      <c r="ASS156" s="89"/>
      <c r="AST156" s="89"/>
      <c r="ASU156" s="89"/>
      <c r="ASV156" s="89"/>
      <c r="ASW156" s="89"/>
      <c r="ASX156" s="89"/>
      <c r="ASY156" s="89"/>
      <c r="ASZ156" s="89"/>
      <c r="ATA156" s="89"/>
      <c r="ATB156" s="89"/>
      <c r="ATC156" s="89"/>
      <c r="ATD156" s="89"/>
      <c r="ATE156" s="89"/>
      <c r="ATF156" s="89"/>
      <c r="ATG156" s="89"/>
      <c r="ATH156" s="89"/>
      <c r="ATI156" s="89"/>
      <c r="ATJ156" s="89"/>
      <c r="ATK156" s="89"/>
      <c r="ATL156" s="89"/>
      <c r="ATM156" s="89"/>
      <c r="ATN156" s="89"/>
      <c r="ATO156" s="89"/>
      <c r="ATP156" s="89"/>
      <c r="ATQ156" s="89"/>
      <c r="ATR156" s="89"/>
      <c r="ATS156" s="89"/>
      <c r="ATT156" s="89"/>
      <c r="ATU156" s="89"/>
      <c r="ATV156" s="89"/>
      <c r="ATW156" s="89"/>
      <c r="ATX156" s="89"/>
      <c r="ATY156" s="89"/>
      <c r="ATZ156" s="89"/>
      <c r="AUA156" s="89"/>
      <c r="AUB156" s="89"/>
      <c r="AUC156" s="89"/>
      <c r="AUD156" s="89"/>
      <c r="AUE156" s="89"/>
      <c r="AUF156" s="89"/>
      <c r="AUG156" s="89"/>
      <c r="AUH156" s="89"/>
      <c r="AUI156" s="89"/>
      <c r="AUJ156" s="89"/>
      <c r="AUK156" s="89"/>
      <c r="AUL156" s="89"/>
      <c r="AUM156" s="89"/>
      <c r="AUN156" s="89"/>
      <c r="AUO156" s="89"/>
      <c r="AUP156" s="89"/>
      <c r="AUQ156" s="89"/>
      <c r="AUR156" s="89"/>
      <c r="AUS156" s="89"/>
      <c r="AUT156" s="89"/>
      <c r="AUU156" s="89"/>
      <c r="AUV156" s="89"/>
      <c r="AUW156" s="89"/>
      <c r="AUX156" s="89"/>
      <c r="AUY156" s="89"/>
      <c r="AUZ156" s="89"/>
      <c r="AVA156" s="89"/>
      <c r="AVB156" s="89"/>
      <c r="AVC156" s="89"/>
      <c r="AVD156" s="89"/>
      <c r="AVE156" s="89"/>
      <c r="AVF156" s="89"/>
      <c r="AVG156" s="89"/>
      <c r="AVH156" s="89"/>
      <c r="AVI156" s="89"/>
      <c r="AVJ156" s="89"/>
      <c r="AVK156" s="89"/>
      <c r="AVL156" s="89"/>
      <c r="AVM156" s="89"/>
      <c r="AVN156" s="89"/>
      <c r="AVO156" s="89"/>
      <c r="AVP156" s="89"/>
      <c r="AVQ156" s="89"/>
      <c r="AVR156" s="89"/>
      <c r="AVS156" s="89"/>
      <c r="AVT156" s="89"/>
      <c r="AVU156" s="89"/>
      <c r="AVV156" s="89"/>
      <c r="AVW156" s="89"/>
      <c r="AVX156" s="89"/>
      <c r="AVY156" s="89"/>
      <c r="AVZ156" s="89"/>
      <c r="AWA156" s="89"/>
      <c r="AWB156" s="89"/>
      <c r="AWC156" s="89"/>
      <c r="AWD156" s="89"/>
      <c r="AWE156" s="89"/>
      <c r="AWF156" s="89"/>
      <c r="AWG156" s="89"/>
      <c r="AWH156" s="89"/>
      <c r="AWI156" s="89"/>
      <c r="AWJ156" s="89"/>
      <c r="AWK156" s="89"/>
      <c r="AWL156" s="89"/>
      <c r="AWM156" s="89"/>
      <c r="AWN156" s="89"/>
      <c r="AWO156" s="89"/>
      <c r="AWP156" s="89"/>
      <c r="AWQ156" s="89"/>
      <c r="AWR156" s="89"/>
      <c r="AWS156" s="89"/>
      <c r="AWT156" s="89"/>
      <c r="AWU156" s="89"/>
      <c r="AWV156" s="89"/>
      <c r="AWW156" s="89"/>
      <c r="AWX156" s="89"/>
      <c r="AWY156" s="89"/>
      <c r="AWZ156" s="89"/>
      <c r="AXA156" s="89"/>
      <c r="AXB156" s="89"/>
      <c r="AXC156" s="89"/>
      <c r="AXD156" s="89"/>
      <c r="AXE156" s="89"/>
      <c r="AXF156" s="89"/>
      <c r="AXG156" s="89"/>
      <c r="AXH156" s="89"/>
      <c r="AXI156" s="89"/>
      <c r="AXJ156" s="89"/>
      <c r="AXK156" s="89"/>
      <c r="AXL156" s="89"/>
      <c r="AXM156" s="89"/>
      <c r="AXN156" s="89"/>
      <c r="AXO156" s="89"/>
      <c r="AXP156" s="89"/>
      <c r="AXQ156" s="89"/>
      <c r="AXR156" s="89"/>
      <c r="AXS156" s="89"/>
      <c r="AXT156" s="89"/>
      <c r="AXU156" s="89"/>
      <c r="AXV156" s="89"/>
      <c r="AXW156" s="89"/>
      <c r="AXX156" s="89"/>
      <c r="AXY156" s="89"/>
      <c r="AXZ156" s="89"/>
      <c r="AYA156" s="89"/>
      <c r="AYB156" s="89"/>
      <c r="AYC156" s="89"/>
      <c r="AYD156" s="89"/>
      <c r="AYE156" s="89"/>
      <c r="AYF156" s="89"/>
      <c r="AYG156" s="89"/>
      <c r="AYH156" s="89"/>
      <c r="AYI156" s="89"/>
      <c r="AYJ156" s="89"/>
      <c r="AYK156" s="89"/>
      <c r="AYL156" s="89"/>
      <c r="AYM156" s="89"/>
      <c r="AYN156" s="89"/>
      <c r="AYO156" s="89"/>
      <c r="AYP156" s="89"/>
      <c r="AYQ156" s="89"/>
      <c r="AYR156" s="89"/>
      <c r="AYS156" s="89"/>
      <c r="AYT156" s="89"/>
      <c r="AYU156" s="89"/>
      <c r="AYV156" s="89"/>
      <c r="AYW156" s="89"/>
      <c r="AYX156" s="89"/>
      <c r="AYY156" s="89"/>
      <c r="AYZ156" s="89"/>
      <c r="AZA156" s="89"/>
      <c r="AZB156" s="89"/>
      <c r="AZC156" s="89"/>
      <c r="AZD156" s="89"/>
      <c r="AZE156" s="89"/>
      <c r="AZF156" s="89"/>
      <c r="AZG156" s="89"/>
      <c r="AZH156" s="89"/>
      <c r="AZI156" s="89"/>
      <c r="AZJ156" s="89"/>
      <c r="AZK156" s="89"/>
      <c r="AZL156" s="89"/>
      <c r="AZM156" s="89"/>
      <c r="AZN156" s="89"/>
      <c r="AZO156" s="89"/>
      <c r="AZP156" s="89"/>
      <c r="AZQ156" s="89"/>
      <c r="AZR156" s="89"/>
      <c r="AZS156" s="89"/>
      <c r="AZT156" s="89"/>
      <c r="AZU156" s="89"/>
      <c r="AZV156" s="89"/>
      <c r="AZW156" s="89"/>
      <c r="AZX156" s="89"/>
      <c r="AZY156" s="89"/>
      <c r="AZZ156" s="89"/>
      <c r="BAA156" s="89"/>
      <c r="BAB156" s="89"/>
      <c r="BAC156" s="89"/>
      <c r="BAD156" s="89"/>
      <c r="BAE156" s="89"/>
      <c r="BAF156" s="89"/>
      <c r="BAG156" s="89"/>
      <c r="BAH156" s="89"/>
      <c r="BAI156" s="89"/>
      <c r="BAJ156" s="89"/>
      <c r="BAK156" s="89"/>
      <c r="BAL156" s="89"/>
      <c r="BAM156" s="89"/>
      <c r="BAN156" s="89"/>
      <c r="BAO156" s="89"/>
      <c r="BAP156" s="89"/>
      <c r="BAQ156" s="89"/>
      <c r="BAR156" s="89"/>
      <c r="BAS156" s="89"/>
      <c r="BAT156" s="89"/>
      <c r="BAU156" s="89"/>
      <c r="BAV156" s="89"/>
      <c r="BAW156" s="89"/>
      <c r="BAX156" s="89"/>
      <c r="BAY156" s="89"/>
      <c r="BAZ156" s="89"/>
      <c r="BBA156" s="89"/>
      <c r="BBB156" s="89"/>
      <c r="BBC156" s="89"/>
      <c r="BBD156" s="89"/>
      <c r="BBE156" s="89"/>
      <c r="BBF156" s="89"/>
      <c r="BBG156" s="89"/>
      <c r="BBH156" s="89"/>
      <c r="BBI156" s="89"/>
      <c r="BBJ156" s="89"/>
      <c r="BBK156" s="89"/>
      <c r="BBL156" s="89"/>
      <c r="BBM156" s="89"/>
      <c r="BBN156" s="89"/>
      <c r="BBO156" s="89"/>
      <c r="BBP156" s="89"/>
      <c r="BBQ156" s="89"/>
      <c r="BBR156" s="89"/>
      <c r="BBS156" s="89"/>
      <c r="BBT156" s="89"/>
      <c r="BBU156" s="89"/>
      <c r="BBV156" s="89"/>
      <c r="BBW156" s="89"/>
      <c r="BBX156" s="89"/>
      <c r="BBY156" s="89"/>
      <c r="BBZ156" s="89"/>
      <c r="BCA156" s="89"/>
      <c r="BCB156" s="89"/>
      <c r="BCC156" s="89"/>
      <c r="BCD156" s="89"/>
      <c r="BCE156" s="89"/>
      <c r="BCF156" s="89"/>
      <c r="BCG156" s="89"/>
      <c r="BCH156" s="89"/>
      <c r="BCI156" s="89"/>
      <c r="BCJ156" s="89"/>
      <c r="BCK156" s="89"/>
      <c r="BCL156" s="89"/>
      <c r="BCM156" s="89"/>
      <c r="BCN156" s="89"/>
      <c r="BCO156" s="89"/>
      <c r="BCP156" s="89"/>
      <c r="BCQ156" s="89"/>
      <c r="BCR156" s="89"/>
      <c r="BCS156" s="89"/>
      <c r="BCT156" s="89"/>
      <c r="BCU156" s="89"/>
      <c r="BCV156" s="89"/>
      <c r="BCW156" s="89"/>
      <c r="BCX156" s="89"/>
      <c r="BCY156" s="89"/>
      <c r="BCZ156" s="89"/>
      <c r="BDA156" s="89"/>
      <c r="BDB156" s="89"/>
      <c r="BDC156" s="89"/>
      <c r="BDD156" s="89"/>
      <c r="BDE156" s="89"/>
      <c r="BDF156" s="89"/>
      <c r="BDG156" s="89"/>
      <c r="BDH156" s="89"/>
      <c r="BDI156" s="89"/>
      <c r="BDJ156" s="89"/>
      <c r="BDK156" s="89"/>
      <c r="BDL156" s="89"/>
      <c r="BDM156" s="89"/>
      <c r="BDN156" s="89"/>
      <c r="BDO156" s="89"/>
      <c r="BDP156" s="89"/>
      <c r="BDQ156" s="89"/>
      <c r="BDR156" s="89"/>
      <c r="BDS156" s="89"/>
      <c r="BDT156" s="89"/>
      <c r="BDU156" s="89"/>
      <c r="BDV156" s="89"/>
      <c r="BDW156" s="89"/>
      <c r="BDX156" s="89"/>
      <c r="BDY156" s="89"/>
      <c r="BDZ156" s="89"/>
      <c r="BEA156" s="89"/>
      <c r="BEB156" s="89"/>
      <c r="BEC156" s="89"/>
      <c r="BED156" s="89"/>
      <c r="BEE156" s="89"/>
      <c r="BEF156" s="89"/>
      <c r="BEG156" s="89"/>
      <c r="BEH156" s="89"/>
      <c r="BEI156" s="89"/>
      <c r="BEJ156" s="89"/>
      <c r="BEK156" s="89"/>
      <c r="BEL156" s="89"/>
      <c r="BEM156" s="89"/>
      <c r="BEN156" s="89"/>
      <c r="BEO156" s="89"/>
      <c r="BEP156" s="89"/>
      <c r="BEQ156" s="89"/>
      <c r="BER156" s="89"/>
      <c r="BES156" s="89"/>
      <c r="BET156" s="89"/>
      <c r="BEU156" s="89"/>
      <c r="BEV156" s="89"/>
      <c r="BEW156" s="89"/>
      <c r="BEX156" s="89"/>
      <c r="BEY156" s="89"/>
      <c r="BEZ156" s="89"/>
      <c r="BFA156" s="89"/>
      <c r="BFB156" s="89"/>
      <c r="BFC156" s="89"/>
      <c r="BFD156" s="89"/>
      <c r="BFE156" s="89"/>
      <c r="BFF156" s="89"/>
      <c r="BFG156" s="89"/>
      <c r="BFH156" s="89"/>
      <c r="BFI156" s="89"/>
      <c r="BFJ156" s="89"/>
      <c r="BFK156" s="89"/>
      <c r="BFL156" s="89"/>
      <c r="BFM156" s="89"/>
      <c r="BFN156" s="89"/>
      <c r="BFO156" s="89"/>
      <c r="BFP156" s="89"/>
      <c r="BFQ156" s="89"/>
      <c r="BFR156" s="89"/>
      <c r="BFS156" s="89"/>
      <c r="BFT156" s="89"/>
      <c r="BFU156" s="89"/>
      <c r="BFV156" s="89"/>
      <c r="BFW156" s="89"/>
      <c r="BFX156" s="89"/>
      <c r="BFY156" s="89"/>
      <c r="BFZ156" s="89"/>
      <c r="BGA156" s="89"/>
      <c r="BGB156" s="89"/>
      <c r="BGC156" s="89"/>
      <c r="BGD156" s="89"/>
      <c r="BGE156" s="89"/>
      <c r="BGF156" s="89"/>
      <c r="BGG156" s="89"/>
      <c r="BGH156" s="89"/>
      <c r="BGI156" s="89"/>
      <c r="BGJ156" s="89"/>
      <c r="BGK156" s="89"/>
      <c r="BGL156" s="89"/>
      <c r="BGM156" s="89"/>
      <c r="BGN156" s="89"/>
      <c r="BGO156" s="89"/>
      <c r="BGP156" s="89"/>
      <c r="BGQ156" s="89"/>
      <c r="BGR156" s="89"/>
      <c r="BGS156" s="89"/>
      <c r="BGT156" s="89"/>
      <c r="BGU156" s="89"/>
      <c r="BGV156" s="89"/>
      <c r="BGW156" s="89"/>
      <c r="BGX156" s="89"/>
      <c r="BGY156" s="89"/>
      <c r="BGZ156" s="89"/>
      <c r="BHA156" s="89"/>
      <c r="BHB156" s="89"/>
      <c r="BHC156" s="89"/>
      <c r="BHD156" s="89"/>
      <c r="BHE156" s="89"/>
      <c r="BHF156" s="89"/>
      <c r="BHG156" s="89"/>
      <c r="BHH156" s="89"/>
      <c r="BHI156" s="89"/>
      <c r="BHJ156" s="89"/>
      <c r="BHK156" s="89"/>
      <c r="BHL156" s="89"/>
      <c r="BHM156" s="89"/>
      <c r="BHN156" s="89"/>
      <c r="BHO156" s="89"/>
      <c r="BHP156" s="89"/>
      <c r="BHQ156" s="89"/>
      <c r="BHR156" s="89"/>
      <c r="BHS156" s="89"/>
      <c r="BHT156" s="89"/>
      <c r="BHU156" s="89"/>
      <c r="BHV156" s="89"/>
      <c r="BHW156" s="89"/>
      <c r="BHX156" s="89"/>
      <c r="BHY156" s="89"/>
      <c r="BHZ156" s="89"/>
      <c r="BIA156" s="89"/>
      <c r="BIB156" s="89"/>
      <c r="BIC156" s="89"/>
      <c r="BID156" s="89"/>
      <c r="BIE156" s="89"/>
      <c r="BIF156" s="89"/>
      <c r="BIG156" s="89"/>
      <c r="BIH156" s="89"/>
      <c r="BII156" s="89"/>
      <c r="BIJ156" s="89"/>
      <c r="BIK156" s="89"/>
      <c r="BIL156" s="89"/>
      <c r="BIM156" s="89"/>
      <c r="BIN156" s="89"/>
      <c r="BIO156" s="89"/>
      <c r="BIP156" s="89"/>
      <c r="BIQ156" s="89"/>
      <c r="BIR156" s="89"/>
      <c r="BIS156" s="89"/>
      <c r="BIT156" s="89"/>
      <c r="BIU156" s="89"/>
      <c r="BIV156" s="89"/>
      <c r="BIW156" s="89"/>
      <c r="BIX156" s="89"/>
      <c r="BIY156" s="89"/>
      <c r="BIZ156" s="89"/>
      <c r="BJA156" s="89"/>
      <c r="BJB156" s="89"/>
      <c r="BJC156" s="89"/>
      <c r="BJD156" s="89"/>
      <c r="BJE156" s="89"/>
      <c r="BJF156" s="89"/>
      <c r="BJG156" s="89"/>
      <c r="BJH156" s="89"/>
      <c r="BJI156" s="89"/>
      <c r="BJJ156" s="89"/>
      <c r="BJK156" s="89"/>
      <c r="BJL156" s="89"/>
      <c r="BJM156" s="89"/>
      <c r="BJN156" s="89"/>
      <c r="BJO156" s="89"/>
      <c r="BJP156" s="89"/>
      <c r="BJQ156" s="89"/>
      <c r="BJR156" s="89"/>
      <c r="BJS156" s="89"/>
      <c r="BJT156" s="89"/>
      <c r="BJU156" s="89"/>
      <c r="BJV156" s="89"/>
      <c r="BJW156" s="89"/>
      <c r="BJX156" s="89"/>
      <c r="BJY156" s="89"/>
      <c r="BJZ156" s="89"/>
      <c r="BKA156" s="89"/>
      <c r="BKB156" s="89"/>
      <c r="BKC156" s="89"/>
      <c r="BKD156" s="89"/>
      <c r="BKE156" s="89"/>
      <c r="BKF156" s="89"/>
      <c r="BKG156" s="89"/>
      <c r="BKH156" s="89"/>
      <c r="BKI156" s="89"/>
      <c r="BKJ156" s="89"/>
      <c r="BKK156" s="89"/>
      <c r="BKL156" s="89"/>
      <c r="BKM156" s="89"/>
      <c r="BKN156" s="89"/>
      <c r="BKO156" s="89"/>
      <c r="BKP156" s="89"/>
      <c r="BKQ156" s="89"/>
      <c r="BKR156" s="89"/>
      <c r="BKS156" s="89"/>
      <c r="BKT156" s="89"/>
      <c r="BKU156" s="89"/>
      <c r="BKV156" s="89"/>
      <c r="BKW156" s="89"/>
      <c r="BKX156" s="89"/>
      <c r="BKY156" s="89"/>
      <c r="BKZ156" s="89"/>
      <c r="BLA156" s="89"/>
      <c r="BLB156" s="89"/>
      <c r="BLC156" s="89"/>
      <c r="BLD156" s="89"/>
      <c r="BLE156" s="89"/>
      <c r="BLF156" s="89"/>
      <c r="BLG156" s="89"/>
      <c r="BLH156" s="89"/>
      <c r="BLI156" s="89"/>
      <c r="BLJ156" s="89"/>
      <c r="BLK156" s="89"/>
      <c r="BLL156" s="89"/>
      <c r="BLM156" s="89"/>
      <c r="BLN156" s="89"/>
      <c r="BLO156" s="89"/>
      <c r="BLP156" s="89"/>
      <c r="BLQ156" s="89"/>
      <c r="BLR156" s="89"/>
      <c r="BLS156" s="89"/>
      <c r="BLT156" s="89"/>
      <c r="BLU156" s="89"/>
      <c r="BLV156" s="89"/>
      <c r="BLW156" s="89"/>
      <c r="BLX156" s="89"/>
      <c r="BLY156" s="89"/>
      <c r="BLZ156" s="89"/>
      <c r="BMA156" s="89"/>
      <c r="BMB156" s="89"/>
      <c r="BMC156" s="89"/>
      <c r="BMD156" s="89"/>
      <c r="BME156" s="89"/>
      <c r="BMF156" s="89"/>
      <c r="BMG156" s="89"/>
      <c r="BMH156" s="89"/>
      <c r="BMI156" s="89"/>
      <c r="BMJ156" s="89"/>
      <c r="BMK156" s="89"/>
      <c r="BML156" s="89"/>
      <c r="BMM156" s="89"/>
      <c r="BMN156" s="89"/>
      <c r="BMO156" s="89"/>
      <c r="BMP156" s="89"/>
      <c r="BMQ156" s="89"/>
      <c r="BMR156" s="89"/>
      <c r="BMS156" s="89"/>
      <c r="BMT156" s="89"/>
      <c r="BMU156" s="89"/>
      <c r="BMV156" s="89"/>
      <c r="BMW156" s="89"/>
      <c r="BMX156" s="89"/>
      <c r="BMY156" s="89"/>
      <c r="BMZ156" s="89"/>
      <c r="BNA156" s="89"/>
      <c r="BNB156" s="89"/>
      <c r="BNC156" s="89"/>
      <c r="BND156" s="89"/>
      <c r="BNE156" s="89"/>
      <c r="BNF156" s="89"/>
      <c r="BNG156" s="89"/>
      <c r="BNH156" s="89"/>
      <c r="BNI156" s="89"/>
      <c r="BNJ156" s="89"/>
      <c r="BNK156" s="89"/>
      <c r="BNL156" s="89"/>
      <c r="BNM156" s="89"/>
      <c r="BNN156" s="89"/>
      <c r="BNO156" s="89"/>
      <c r="BNP156" s="89"/>
      <c r="BNQ156" s="89"/>
      <c r="BNR156" s="89"/>
      <c r="BNS156" s="89"/>
      <c r="BNT156" s="89"/>
      <c r="BNU156" s="89"/>
      <c r="BNV156" s="89"/>
      <c r="BNW156" s="89"/>
      <c r="BNX156" s="89"/>
      <c r="BNY156" s="89"/>
      <c r="BNZ156" s="89"/>
      <c r="BOA156" s="89"/>
      <c r="BOB156" s="89"/>
      <c r="BOC156" s="89"/>
      <c r="BOD156" s="89"/>
      <c r="BOE156" s="89"/>
      <c r="BOF156" s="89"/>
      <c r="BOG156" s="89"/>
      <c r="BOH156" s="89"/>
      <c r="BOI156" s="89"/>
      <c r="BOJ156" s="89"/>
      <c r="BOK156" s="89"/>
      <c r="BOL156" s="89"/>
      <c r="BOM156" s="89"/>
      <c r="BON156" s="89"/>
      <c r="BOO156" s="89"/>
      <c r="BOP156" s="89"/>
      <c r="BOQ156" s="89"/>
      <c r="BOR156" s="89"/>
      <c r="BOS156" s="89"/>
      <c r="BOT156" s="89"/>
      <c r="BOU156" s="89"/>
      <c r="BOV156" s="89"/>
      <c r="BOW156" s="89"/>
      <c r="BOX156" s="89"/>
      <c r="BOY156" s="89"/>
      <c r="BOZ156" s="89"/>
      <c r="BPA156" s="89"/>
      <c r="BPB156" s="89"/>
      <c r="BPC156" s="89"/>
      <c r="BPD156" s="89"/>
      <c r="BPE156" s="89"/>
      <c r="BPF156" s="89"/>
      <c r="BPG156" s="89"/>
      <c r="BPH156" s="89"/>
      <c r="BPI156" s="89"/>
      <c r="BPJ156" s="89"/>
      <c r="BPK156" s="89"/>
      <c r="BPL156" s="89"/>
      <c r="BPM156" s="89"/>
      <c r="BPN156" s="89"/>
      <c r="BPO156" s="89"/>
      <c r="BPP156" s="89"/>
      <c r="BPQ156" s="89"/>
      <c r="BPR156" s="89"/>
      <c r="BPS156" s="89"/>
      <c r="BPT156" s="89"/>
      <c r="BPU156" s="89"/>
      <c r="BPV156" s="89"/>
      <c r="BPW156" s="89"/>
      <c r="BPX156" s="89"/>
      <c r="BPY156" s="89"/>
      <c r="BPZ156" s="89"/>
      <c r="BQA156" s="89"/>
      <c r="BQB156" s="89"/>
      <c r="BQC156" s="89"/>
      <c r="BQD156" s="89"/>
      <c r="BQE156" s="89"/>
      <c r="BQF156" s="89"/>
      <c r="BQG156" s="89"/>
      <c r="BQH156" s="89"/>
      <c r="BQI156" s="89"/>
      <c r="BQJ156" s="89"/>
      <c r="BQK156" s="89"/>
      <c r="BQL156" s="89"/>
      <c r="BQM156" s="89"/>
      <c r="BQN156" s="89"/>
      <c r="BQO156" s="89"/>
      <c r="BQP156" s="89"/>
      <c r="BQQ156" s="89"/>
      <c r="BQR156" s="89"/>
      <c r="BQS156" s="89"/>
      <c r="BQT156" s="89"/>
      <c r="BQU156" s="89"/>
      <c r="BQV156" s="89"/>
      <c r="BQW156" s="89"/>
      <c r="BQX156" s="89"/>
      <c r="BQY156" s="89"/>
      <c r="BQZ156" s="89"/>
      <c r="BRA156" s="89"/>
      <c r="BRB156" s="89"/>
      <c r="BRC156" s="89"/>
      <c r="BRD156" s="89"/>
      <c r="BRE156" s="89"/>
      <c r="BRF156" s="89"/>
      <c r="BRG156" s="89"/>
      <c r="BRH156" s="89"/>
      <c r="BRI156" s="89"/>
      <c r="BRJ156" s="89"/>
      <c r="BRK156" s="89"/>
      <c r="BRL156" s="89"/>
      <c r="BRM156" s="89"/>
      <c r="BRN156" s="89"/>
      <c r="BRO156" s="89"/>
      <c r="BRP156" s="89"/>
      <c r="BRQ156" s="89"/>
      <c r="BRR156" s="89"/>
      <c r="BRS156" s="89"/>
      <c r="BRT156" s="89"/>
      <c r="BRU156" s="89"/>
      <c r="BRV156" s="89"/>
      <c r="BRW156" s="89"/>
      <c r="BRX156" s="89"/>
      <c r="BRY156" s="89"/>
      <c r="BRZ156" s="89"/>
      <c r="BSA156" s="89"/>
      <c r="BSB156" s="89"/>
      <c r="BSC156" s="89"/>
      <c r="BSD156" s="89"/>
      <c r="BSE156" s="89"/>
      <c r="BSF156" s="89"/>
      <c r="BSG156" s="89"/>
      <c r="BSH156" s="89"/>
      <c r="BSI156" s="89"/>
      <c r="BSJ156" s="89"/>
      <c r="BSK156" s="89"/>
      <c r="BSL156" s="89"/>
      <c r="BSM156" s="89"/>
      <c r="BSN156" s="89"/>
      <c r="BSO156" s="89"/>
      <c r="BSP156" s="89"/>
      <c r="BSQ156" s="89"/>
      <c r="BSR156" s="89"/>
      <c r="BSS156" s="89"/>
      <c r="BST156" s="89"/>
      <c r="BSU156" s="89"/>
      <c r="BSV156" s="89"/>
      <c r="BSW156" s="89"/>
      <c r="BSX156" s="89"/>
      <c r="BSY156" s="89"/>
      <c r="BSZ156" s="89"/>
      <c r="BTA156" s="89"/>
      <c r="BTB156" s="89"/>
      <c r="BTC156" s="89"/>
      <c r="BTD156" s="89"/>
      <c r="BTE156" s="89"/>
      <c r="BTF156" s="89"/>
      <c r="BTG156" s="89"/>
      <c r="BTH156" s="89"/>
      <c r="BTI156" s="89"/>
      <c r="BTJ156" s="89"/>
      <c r="BTK156" s="89"/>
      <c r="BTL156" s="89"/>
      <c r="BTM156" s="89"/>
      <c r="BTN156" s="89"/>
      <c r="BTO156" s="89"/>
      <c r="BTP156" s="89"/>
      <c r="BTQ156" s="89"/>
      <c r="BTR156" s="89"/>
      <c r="BTS156" s="89"/>
      <c r="BTT156" s="89"/>
      <c r="BTU156" s="89"/>
      <c r="BTV156" s="89"/>
      <c r="BTW156" s="89"/>
      <c r="BTX156" s="89"/>
      <c r="BTY156" s="89"/>
      <c r="BTZ156" s="89"/>
      <c r="BUA156" s="89"/>
      <c r="BUB156" s="89"/>
      <c r="BUC156" s="89"/>
      <c r="BUD156" s="89"/>
      <c r="BUE156" s="89"/>
      <c r="BUF156" s="89"/>
      <c r="BUG156" s="89"/>
      <c r="BUH156" s="89"/>
      <c r="BUI156" s="89"/>
      <c r="BUJ156" s="89"/>
      <c r="BUK156" s="89"/>
      <c r="BUL156" s="89"/>
      <c r="BUM156" s="89"/>
      <c r="BUN156" s="89"/>
      <c r="BUO156" s="89"/>
      <c r="BUP156" s="89"/>
      <c r="BUQ156" s="89"/>
      <c r="BUR156" s="89"/>
      <c r="BUS156" s="89"/>
      <c r="BUT156" s="89"/>
      <c r="BUU156" s="89"/>
      <c r="BUV156" s="89"/>
      <c r="BUW156" s="89"/>
      <c r="BUX156" s="89"/>
      <c r="BUY156" s="89"/>
      <c r="BUZ156" s="89"/>
      <c r="BVA156" s="89"/>
      <c r="BVB156" s="89"/>
      <c r="BVC156" s="89"/>
      <c r="BVD156" s="89"/>
      <c r="BVE156" s="89"/>
      <c r="BVF156" s="89"/>
      <c r="BVG156" s="89"/>
      <c r="BVH156" s="89"/>
      <c r="BVI156" s="89"/>
      <c r="BVJ156" s="89"/>
      <c r="BVK156" s="89"/>
      <c r="BVL156" s="89"/>
      <c r="BVM156" s="89"/>
      <c r="BVN156" s="89"/>
      <c r="BVO156" s="89"/>
      <c r="BVP156" s="89"/>
      <c r="BVQ156" s="89"/>
      <c r="BVR156" s="89"/>
      <c r="BVS156" s="89"/>
      <c r="BVT156" s="89"/>
      <c r="BVU156" s="89"/>
      <c r="BVV156" s="89"/>
      <c r="BVW156" s="89"/>
      <c r="BVX156" s="89"/>
      <c r="BVY156" s="89"/>
      <c r="BVZ156" s="89"/>
      <c r="BWA156" s="89"/>
      <c r="BWB156" s="89"/>
      <c r="BWC156" s="89"/>
      <c r="BWD156" s="89"/>
      <c r="BWE156" s="89"/>
      <c r="BWF156" s="89"/>
      <c r="BWG156" s="89"/>
      <c r="BWH156" s="89"/>
      <c r="BWI156" s="89"/>
      <c r="BWJ156" s="89"/>
      <c r="BWK156" s="89"/>
      <c r="BWL156" s="89"/>
      <c r="BWM156" s="89"/>
      <c r="BWN156" s="89"/>
      <c r="BWO156" s="89"/>
      <c r="BWP156" s="89"/>
      <c r="BWQ156" s="89"/>
      <c r="BWR156" s="89"/>
      <c r="BWS156" s="89"/>
      <c r="BWT156" s="89"/>
      <c r="BWU156" s="89"/>
      <c r="BWV156" s="89"/>
      <c r="BWW156" s="89"/>
      <c r="BWX156" s="89"/>
      <c r="BWY156" s="89"/>
      <c r="BWZ156" s="89"/>
      <c r="BXA156" s="89"/>
      <c r="BXB156" s="89"/>
      <c r="BXC156" s="89"/>
      <c r="BXD156" s="89"/>
      <c r="BXE156" s="89"/>
      <c r="BXF156" s="89"/>
      <c r="BXG156" s="89"/>
      <c r="BXH156" s="89"/>
      <c r="BXI156" s="89"/>
      <c r="BXJ156" s="89"/>
      <c r="BXK156" s="89"/>
      <c r="BXL156" s="89"/>
      <c r="BXM156" s="89"/>
      <c r="BXN156" s="89"/>
      <c r="BXO156" s="89"/>
      <c r="BXP156" s="89"/>
      <c r="BXQ156" s="89"/>
      <c r="BXR156" s="89"/>
      <c r="BXS156" s="89"/>
      <c r="BXT156" s="89"/>
      <c r="BXU156" s="89"/>
      <c r="BXV156" s="89"/>
      <c r="BXW156" s="89"/>
      <c r="BXX156" s="89"/>
      <c r="BXY156" s="89"/>
      <c r="BXZ156" s="89"/>
      <c r="BYA156" s="89"/>
      <c r="BYB156" s="89"/>
      <c r="BYC156" s="89"/>
      <c r="BYD156" s="89"/>
      <c r="BYE156" s="89"/>
      <c r="BYF156" s="89"/>
      <c r="BYG156" s="89"/>
      <c r="BYH156" s="89"/>
      <c r="BYI156" s="89"/>
      <c r="BYJ156" s="89"/>
      <c r="BYK156" s="89"/>
      <c r="BYL156" s="89"/>
      <c r="BYM156" s="89"/>
      <c r="BYN156" s="89"/>
      <c r="BYO156" s="89"/>
      <c r="BYP156" s="89"/>
      <c r="BYQ156" s="89"/>
      <c r="BYR156" s="89"/>
      <c r="BYS156" s="89"/>
      <c r="BYT156" s="89"/>
      <c r="BYU156" s="89"/>
      <c r="BYV156" s="89"/>
      <c r="BYW156" s="89"/>
      <c r="BYX156" s="89"/>
      <c r="BYY156" s="89"/>
      <c r="BYZ156" s="89"/>
      <c r="BZA156" s="89"/>
      <c r="BZB156" s="89"/>
      <c r="BZC156" s="89"/>
      <c r="BZD156" s="89"/>
      <c r="BZE156" s="89"/>
      <c r="BZF156" s="89"/>
      <c r="BZG156" s="89"/>
      <c r="BZH156" s="89"/>
      <c r="BZI156" s="89"/>
      <c r="BZJ156" s="89"/>
      <c r="BZK156" s="89"/>
      <c r="BZL156" s="89"/>
      <c r="BZM156" s="89"/>
      <c r="BZN156" s="89"/>
      <c r="BZO156" s="89"/>
      <c r="BZP156" s="89"/>
      <c r="BZQ156" s="89"/>
      <c r="BZR156" s="89"/>
      <c r="BZS156" s="89"/>
      <c r="BZT156" s="89"/>
      <c r="BZU156" s="89"/>
      <c r="BZV156" s="89"/>
      <c r="BZW156" s="89"/>
      <c r="BZX156" s="89"/>
      <c r="BZY156" s="89"/>
      <c r="BZZ156" s="89"/>
      <c r="CAA156" s="89"/>
      <c r="CAB156" s="89"/>
      <c r="CAC156" s="89"/>
      <c r="CAD156" s="89"/>
      <c r="CAE156" s="89"/>
      <c r="CAF156" s="89"/>
      <c r="CAG156" s="89"/>
      <c r="CAH156" s="89"/>
      <c r="CAI156" s="89"/>
      <c r="CAJ156" s="89"/>
      <c r="CAK156" s="89"/>
      <c r="CAL156" s="89"/>
      <c r="CAM156" s="89"/>
      <c r="CAN156" s="89"/>
      <c r="CAO156" s="89"/>
      <c r="CAP156" s="89"/>
      <c r="CAQ156" s="89"/>
      <c r="CAR156" s="89"/>
      <c r="CAS156" s="89"/>
      <c r="CAT156" s="89"/>
      <c r="CAU156" s="89"/>
      <c r="CAV156" s="89"/>
      <c r="CAW156" s="89"/>
      <c r="CAX156" s="89"/>
      <c r="CAY156" s="89"/>
      <c r="CAZ156" s="89"/>
      <c r="CBA156" s="89"/>
      <c r="CBB156" s="89"/>
      <c r="CBC156" s="89"/>
      <c r="CBD156" s="89"/>
      <c r="CBE156" s="89"/>
      <c r="CBF156" s="89"/>
      <c r="CBG156" s="89"/>
      <c r="CBH156" s="89"/>
      <c r="CBI156" s="89"/>
      <c r="CBJ156" s="89"/>
      <c r="CBK156" s="89"/>
      <c r="CBL156" s="89"/>
      <c r="CBM156" s="89"/>
      <c r="CBN156" s="89"/>
      <c r="CBO156" s="89"/>
      <c r="CBP156" s="89"/>
      <c r="CBQ156" s="89"/>
      <c r="CBR156" s="89"/>
      <c r="CBS156" s="89"/>
      <c r="CBT156" s="89"/>
      <c r="CBU156" s="89"/>
      <c r="CBV156" s="89"/>
      <c r="CBW156" s="89"/>
      <c r="CBX156" s="89"/>
      <c r="CBY156" s="89"/>
      <c r="CBZ156" s="89"/>
      <c r="CCA156" s="89"/>
      <c r="CCB156" s="89"/>
      <c r="CCC156" s="89"/>
      <c r="CCD156" s="89"/>
      <c r="CCE156" s="89"/>
      <c r="CCF156" s="89"/>
      <c r="CCG156" s="89"/>
      <c r="CCH156" s="89"/>
      <c r="CCI156" s="89"/>
      <c r="CCJ156" s="89"/>
      <c r="CCK156" s="89"/>
      <c r="CCL156" s="89"/>
      <c r="CCM156" s="89"/>
      <c r="CCN156" s="89"/>
      <c r="CCO156" s="89"/>
      <c r="CCP156" s="89"/>
      <c r="CCQ156" s="89"/>
      <c r="CCR156" s="89"/>
      <c r="CCS156" s="89"/>
      <c r="CCT156" s="89"/>
      <c r="CCU156" s="89"/>
      <c r="CCV156" s="89"/>
      <c r="CCW156" s="89"/>
      <c r="CCX156" s="89"/>
      <c r="CCY156" s="89"/>
      <c r="CCZ156" s="89"/>
      <c r="CDA156" s="89"/>
      <c r="CDB156" s="89"/>
      <c r="CDC156" s="89"/>
      <c r="CDD156" s="89"/>
      <c r="CDE156" s="89"/>
      <c r="CDF156" s="89"/>
      <c r="CDG156" s="89"/>
      <c r="CDH156" s="89"/>
      <c r="CDI156" s="89"/>
      <c r="CDJ156" s="89"/>
      <c r="CDK156" s="89"/>
      <c r="CDL156" s="89"/>
      <c r="CDM156" s="89"/>
      <c r="CDN156" s="89"/>
      <c r="CDO156" s="89"/>
      <c r="CDP156" s="89"/>
      <c r="CDQ156" s="89"/>
      <c r="CDR156" s="89"/>
      <c r="CDS156" s="89"/>
      <c r="CDT156" s="89"/>
      <c r="CDU156" s="89"/>
      <c r="CDV156" s="89"/>
      <c r="CDW156" s="89"/>
      <c r="CDX156" s="89"/>
      <c r="CDY156" s="89"/>
      <c r="CDZ156" s="89"/>
      <c r="CEA156" s="89"/>
      <c r="CEB156" s="89"/>
      <c r="CEC156" s="89"/>
      <c r="CED156" s="89"/>
      <c r="CEE156" s="89"/>
      <c r="CEF156" s="89"/>
      <c r="CEG156" s="89"/>
      <c r="CEH156" s="89"/>
      <c r="CEI156" s="89"/>
      <c r="CEJ156" s="89"/>
      <c r="CEK156" s="89"/>
      <c r="CEL156" s="89"/>
      <c r="CEM156" s="89"/>
      <c r="CEN156" s="89"/>
      <c r="CEO156" s="89"/>
      <c r="CEP156" s="89"/>
      <c r="CEQ156" s="89"/>
      <c r="CER156" s="89"/>
      <c r="CES156" s="89"/>
      <c r="CET156" s="89"/>
      <c r="CEU156" s="89"/>
      <c r="CEV156" s="89"/>
      <c r="CEW156" s="89"/>
      <c r="CEX156" s="89"/>
      <c r="CEY156" s="89"/>
      <c r="CEZ156" s="89"/>
      <c r="CFA156" s="89"/>
      <c r="CFB156" s="89"/>
      <c r="CFC156" s="89"/>
      <c r="CFD156" s="89"/>
      <c r="CFE156" s="89"/>
      <c r="CFF156" s="89"/>
      <c r="CFG156" s="89"/>
      <c r="CFH156" s="89"/>
      <c r="CFI156" s="89"/>
      <c r="CFJ156" s="89"/>
      <c r="CFK156" s="89"/>
      <c r="CFL156" s="89"/>
      <c r="CFM156" s="89"/>
      <c r="CFN156" s="89"/>
      <c r="CFO156" s="89"/>
      <c r="CFP156" s="89"/>
      <c r="CFQ156" s="89"/>
      <c r="CFR156" s="89"/>
      <c r="CFS156" s="89"/>
      <c r="CFT156" s="89"/>
      <c r="CFU156" s="89"/>
      <c r="CFV156" s="89"/>
      <c r="CFW156" s="89"/>
      <c r="CFX156" s="89"/>
      <c r="CFY156" s="89"/>
      <c r="CFZ156" s="89"/>
      <c r="CGA156" s="89"/>
      <c r="CGB156" s="89"/>
      <c r="CGC156" s="89"/>
      <c r="CGD156" s="89"/>
      <c r="CGE156" s="89"/>
      <c r="CGF156" s="89"/>
      <c r="CGG156" s="89"/>
      <c r="CGH156" s="89"/>
      <c r="CGI156" s="89"/>
      <c r="CGJ156" s="89"/>
      <c r="CGK156" s="89"/>
      <c r="CGL156" s="89"/>
      <c r="CGM156" s="89"/>
      <c r="CGN156" s="89"/>
      <c r="CGO156" s="89"/>
      <c r="CGP156" s="89"/>
      <c r="CGQ156" s="89"/>
      <c r="CGR156" s="89"/>
      <c r="CGS156" s="89"/>
      <c r="CGT156" s="89"/>
      <c r="CGU156" s="89"/>
      <c r="CGV156" s="89"/>
      <c r="CGW156" s="89"/>
      <c r="CGX156" s="89"/>
      <c r="CGY156" s="89"/>
      <c r="CGZ156" s="89"/>
      <c r="CHA156" s="89"/>
      <c r="CHB156" s="89"/>
      <c r="CHC156" s="89"/>
      <c r="CHD156" s="89"/>
      <c r="CHE156" s="89"/>
      <c r="CHF156" s="89"/>
      <c r="CHG156" s="89"/>
      <c r="CHH156" s="89"/>
      <c r="CHI156" s="89"/>
      <c r="CHJ156" s="89"/>
      <c r="CHK156" s="89"/>
      <c r="CHL156" s="89"/>
      <c r="CHM156" s="89"/>
      <c r="CHN156" s="89"/>
      <c r="CHO156" s="89"/>
      <c r="CHP156" s="89"/>
      <c r="CHQ156" s="89"/>
      <c r="CHR156" s="89"/>
      <c r="CHS156" s="89"/>
      <c r="CHT156" s="89"/>
      <c r="CHU156" s="89"/>
      <c r="CHV156" s="89"/>
      <c r="CHW156" s="89"/>
      <c r="CHX156" s="89"/>
      <c r="CHY156" s="89"/>
      <c r="CHZ156" s="89"/>
      <c r="CIA156" s="89"/>
      <c r="CIB156" s="89"/>
      <c r="CIC156" s="89"/>
      <c r="CID156" s="89"/>
      <c r="CIE156" s="89"/>
      <c r="CIF156" s="89"/>
      <c r="CIG156" s="89"/>
      <c r="CIH156" s="89"/>
      <c r="CII156" s="89"/>
      <c r="CIJ156" s="89"/>
      <c r="CIK156" s="89"/>
      <c r="CIL156" s="89"/>
      <c r="CIM156" s="89"/>
      <c r="CIN156" s="89"/>
      <c r="CIO156" s="89"/>
      <c r="CIP156" s="89"/>
      <c r="CIQ156" s="89"/>
      <c r="CIR156" s="89"/>
      <c r="CIS156" s="89"/>
      <c r="CIT156" s="89"/>
      <c r="CIU156" s="89"/>
      <c r="CIV156" s="89"/>
      <c r="CIW156" s="89"/>
      <c r="CIX156" s="89"/>
      <c r="CIY156" s="89"/>
      <c r="CIZ156" s="89"/>
      <c r="CJA156" s="89"/>
      <c r="CJB156" s="89"/>
      <c r="CJC156" s="89"/>
      <c r="CJD156" s="89"/>
      <c r="CJE156" s="89"/>
      <c r="CJF156" s="89"/>
      <c r="CJG156" s="89"/>
      <c r="CJH156" s="89"/>
      <c r="CJI156" s="89"/>
      <c r="CJJ156" s="89"/>
      <c r="CJK156" s="89"/>
      <c r="CJL156" s="89"/>
      <c r="CJM156" s="89"/>
      <c r="CJN156" s="89"/>
      <c r="CJO156" s="89"/>
      <c r="CJP156" s="89"/>
      <c r="CJQ156" s="89"/>
      <c r="CJR156" s="89"/>
      <c r="CJS156" s="89"/>
      <c r="CJT156" s="89"/>
      <c r="CJU156" s="89"/>
      <c r="CJV156" s="89"/>
      <c r="CJW156" s="89"/>
      <c r="CJX156" s="89"/>
      <c r="CJY156" s="89"/>
      <c r="CJZ156" s="89"/>
      <c r="CKA156" s="89"/>
      <c r="CKB156" s="89"/>
      <c r="CKC156" s="89"/>
      <c r="CKD156" s="89"/>
      <c r="CKE156" s="89"/>
      <c r="CKF156" s="89"/>
      <c r="CKG156" s="89"/>
      <c r="CKH156" s="89"/>
      <c r="CKI156" s="89"/>
      <c r="CKJ156" s="89"/>
      <c r="CKK156" s="89"/>
      <c r="CKL156" s="89"/>
      <c r="CKM156" s="89"/>
      <c r="CKN156" s="89"/>
      <c r="CKO156" s="89"/>
      <c r="CKP156" s="89"/>
      <c r="CKQ156" s="89"/>
      <c r="CKR156" s="89"/>
      <c r="CKS156" s="89"/>
      <c r="CKT156" s="89"/>
      <c r="CKU156" s="89"/>
      <c r="CKV156" s="89"/>
      <c r="CKW156" s="89"/>
      <c r="CKX156" s="89"/>
      <c r="CKY156" s="89"/>
      <c r="CKZ156" s="89"/>
      <c r="CLA156" s="89"/>
      <c r="CLB156" s="89"/>
      <c r="CLC156" s="89"/>
      <c r="CLD156" s="89"/>
      <c r="CLE156" s="89"/>
      <c r="CLF156" s="89"/>
      <c r="CLG156" s="89"/>
      <c r="CLH156" s="89"/>
      <c r="CLI156" s="89"/>
      <c r="CLJ156" s="89"/>
      <c r="CLK156" s="89"/>
      <c r="CLL156" s="89"/>
      <c r="CLM156" s="89"/>
      <c r="CLN156" s="89"/>
      <c r="CLO156" s="89"/>
      <c r="CLP156" s="89"/>
      <c r="CLQ156" s="89"/>
      <c r="CLR156" s="89"/>
      <c r="CLS156" s="89"/>
      <c r="CLT156" s="89"/>
      <c r="CLU156" s="89"/>
      <c r="CLV156" s="89"/>
      <c r="CLW156" s="89"/>
      <c r="CLX156" s="89"/>
      <c r="CLY156" s="89"/>
      <c r="CLZ156" s="89"/>
      <c r="CMA156" s="89"/>
      <c r="CMB156" s="89"/>
      <c r="CMC156" s="89"/>
      <c r="CMD156" s="89"/>
      <c r="CME156" s="89"/>
      <c r="CMF156" s="89"/>
      <c r="CMG156" s="89"/>
      <c r="CMH156" s="89"/>
      <c r="CMI156" s="89"/>
      <c r="CMJ156" s="89"/>
      <c r="CMK156" s="89"/>
      <c r="CML156" s="89"/>
      <c r="CMM156" s="89"/>
      <c r="CMN156" s="89"/>
      <c r="CMO156" s="89"/>
      <c r="CMP156" s="89"/>
      <c r="CMQ156" s="89"/>
      <c r="CMR156" s="89"/>
      <c r="CMS156" s="89"/>
      <c r="CMT156" s="89"/>
      <c r="CMU156" s="89"/>
      <c r="CMV156" s="89"/>
      <c r="CMW156" s="89"/>
      <c r="CMX156" s="89"/>
      <c r="CMY156" s="89"/>
      <c r="CMZ156" s="89"/>
      <c r="CNA156" s="89"/>
      <c r="CNB156" s="89"/>
      <c r="CNC156" s="89"/>
      <c r="CND156" s="89"/>
      <c r="CNE156" s="89"/>
      <c r="CNF156" s="89"/>
      <c r="CNG156" s="89"/>
      <c r="CNH156" s="89"/>
      <c r="CNI156" s="89"/>
      <c r="CNJ156" s="89"/>
      <c r="CNK156" s="89"/>
      <c r="CNL156" s="89"/>
      <c r="CNM156" s="89"/>
      <c r="CNN156" s="89"/>
      <c r="CNO156" s="89"/>
      <c r="CNP156" s="89"/>
      <c r="CNQ156" s="89"/>
      <c r="CNR156" s="89"/>
      <c r="CNS156" s="89"/>
      <c r="CNT156" s="89"/>
      <c r="CNU156" s="89"/>
      <c r="CNV156" s="89"/>
      <c r="CNW156" s="89"/>
      <c r="CNX156" s="89"/>
      <c r="CNY156" s="89"/>
      <c r="CNZ156" s="89"/>
      <c r="COA156" s="89"/>
      <c r="COB156" s="89"/>
      <c r="COC156" s="89"/>
      <c r="COD156" s="89"/>
      <c r="COE156" s="89"/>
      <c r="COF156" s="89"/>
      <c r="COG156" s="89"/>
      <c r="COH156" s="89"/>
      <c r="COI156" s="89"/>
      <c r="COJ156" s="89"/>
      <c r="COK156" s="89"/>
      <c r="COL156" s="89"/>
      <c r="COM156" s="89"/>
      <c r="CON156" s="89"/>
      <c r="COO156" s="89"/>
      <c r="COP156" s="89"/>
      <c r="COQ156" s="89"/>
      <c r="COR156" s="89"/>
      <c r="COS156" s="89"/>
      <c r="COT156" s="89"/>
      <c r="COU156" s="89"/>
      <c r="COV156" s="89"/>
      <c r="COW156" s="89"/>
      <c r="COX156" s="89"/>
      <c r="COY156" s="89"/>
      <c r="COZ156" s="89"/>
      <c r="CPA156" s="89"/>
      <c r="CPB156" s="89"/>
      <c r="CPC156" s="89"/>
      <c r="CPD156" s="89"/>
      <c r="CPE156" s="89"/>
      <c r="CPF156" s="89"/>
      <c r="CPG156" s="89"/>
      <c r="CPH156" s="89"/>
      <c r="CPI156" s="89"/>
      <c r="CPJ156" s="89"/>
      <c r="CPK156" s="89"/>
      <c r="CPL156" s="89"/>
      <c r="CPM156" s="89"/>
      <c r="CPN156" s="89"/>
      <c r="CPO156" s="89"/>
      <c r="CPP156" s="89"/>
      <c r="CPQ156" s="89"/>
      <c r="CPR156" s="89"/>
      <c r="CPS156" s="89"/>
      <c r="CPT156" s="89"/>
      <c r="CPU156" s="89"/>
      <c r="CPV156" s="89"/>
      <c r="CPW156" s="89"/>
      <c r="CPX156" s="89"/>
      <c r="CPY156" s="89"/>
      <c r="CPZ156" s="89"/>
      <c r="CQA156" s="89"/>
      <c r="CQB156" s="89"/>
      <c r="CQC156" s="89"/>
      <c r="CQD156" s="89"/>
      <c r="CQE156" s="89"/>
      <c r="CQF156" s="89"/>
      <c r="CQG156" s="89"/>
      <c r="CQH156" s="89"/>
      <c r="CQI156" s="89"/>
      <c r="CQJ156" s="89"/>
      <c r="CQK156" s="89"/>
      <c r="CQL156" s="89"/>
      <c r="CQM156" s="89"/>
      <c r="CQN156" s="89"/>
      <c r="CQO156" s="89"/>
      <c r="CQP156" s="89"/>
      <c r="CQQ156" s="89"/>
      <c r="CQR156" s="89"/>
      <c r="CQS156" s="89"/>
      <c r="CQT156" s="89"/>
      <c r="CQU156" s="89"/>
      <c r="CQV156" s="89"/>
      <c r="CQW156" s="89"/>
      <c r="CQX156" s="89"/>
      <c r="CQY156" s="89"/>
      <c r="CQZ156" s="89"/>
      <c r="CRA156" s="89"/>
      <c r="CRB156" s="89"/>
      <c r="CRC156" s="89"/>
      <c r="CRD156" s="89"/>
      <c r="CRE156" s="89"/>
      <c r="CRF156" s="89"/>
      <c r="CRG156" s="89"/>
      <c r="CRH156" s="89"/>
      <c r="CRI156" s="89"/>
      <c r="CRJ156" s="89"/>
      <c r="CRK156" s="89"/>
      <c r="CRL156" s="89"/>
      <c r="CRM156" s="89"/>
      <c r="CRN156" s="89"/>
      <c r="CRO156" s="89"/>
      <c r="CRP156" s="89"/>
      <c r="CRQ156" s="89"/>
      <c r="CRR156" s="89"/>
      <c r="CRS156" s="89"/>
      <c r="CRT156" s="89"/>
      <c r="CRU156" s="89"/>
      <c r="CRV156" s="89"/>
      <c r="CRW156" s="89"/>
      <c r="CRX156" s="89"/>
      <c r="CRY156" s="89"/>
      <c r="CRZ156" s="89"/>
      <c r="CSA156" s="89"/>
      <c r="CSB156" s="89"/>
      <c r="CSC156" s="89"/>
      <c r="CSD156" s="89"/>
      <c r="CSE156" s="89"/>
      <c r="CSF156" s="89"/>
      <c r="CSG156" s="89"/>
      <c r="CSH156" s="89"/>
      <c r="CSI156" s="89"/>
      <c r="CSJ156" s="89"/>
      <c r="CSK156" s="89"/>
      <c r="CSL156" s="89"/>
      <c r="CSM156" s="89"/>
      <c r="CSN156" s="89"/>
      <c r="CSO156" s="89"/>
      <c r="CSP156" s="89"/>
      <c r="CSQ156" s="89"/>
      <c r="CSR156" s="89"/>
      <c r="CSS156" s="89"/>
      <c r="CST156" s="89"/>
      <c r="CSU156" s="89"/>
      <c r="CSV156" s="89"/>
      <c r="CSW156" s="89"/>
      <c r="CSX156" s="89"/>
      <c r="CSY156" s="89"/>
      <c r="CSZ156" s="89"/>
      <c r="CTA156" s="89"/>
      <c r="CTB156" s="89"/>
      <c r="CTC156" s="89"/>
      <c r="CTD156" s="89"/>
      <c r="CTE156" s="89"/>
      <c r="CTF156" s="89"/>
      <c r="CTG156" s="89"/>
      <c r="CTH156" s="89"/>
      <c r="CTI156" s="89"/>
      <c r="CTJ156" s="89"/>
      <c r="CTK156" s="89"/>
      <c r="CTL156" s="89"/>
      <c r="CTM156" s="89"/>
      <c r="CTN156" s="89"/>
      <c r="CTO156" s="89"/>
      <c r="CTP156" s="89"/>
      <c r="CTQ156" s="89"/>
      <c r="CTR156" s="89"/>
      <c r="CTS156" s="89"/>
      <c r="CTT156" s="89"/>
      <c r="CTU156" s="89"/>
      <c r="CTV156" s="89"/>
      <c r="CTW156" s="89"/>
      <c r="CTX156" s="89"/>
      <c r="CTY156" s="89"/>
      <c r="CTZ156" s="89"/>
      <c r="CUA156" s="89"/>
      <c r="CUB156" s="89"/>
      <c r="CUC156" s="89"/>
      <c r="CUD156" s="89"/>
      <c r="CUE156" s="89"/>
      <c r="CUF156" s="89"/>
      <c r="CUG156" s="89"/>
      <c r="CUH156" s="89"/>
      <c r="CUI156" s="89"/>
      <c r="CUJ156" s="89"/>
      <c r="CUK156" s="89"/>
      <c r="CUL156" s="89"/>
      <c r="CUM156" s="89"/>
      <c r="CUN156" s="89"/>
      <c r="CUO156" s="89"/>
      <c r="CUP156" s="89"/>
      <c r="CUQ156" s="89"/>
      <c r="CUR156" s="89"/>
      <c r="CUS156" s="89"/>
      <c r="CUT156" s="89"/>
      <c r="CUU156" s="89"/>
      <c r="CUV156" s="89"/>
      <c r="CUW156" s="89"/>
      <c r="CUX156" s="89"/>
      <c r="CUY156" s="89"/>
      <c r="CUZ156" s="89"/>
      <c r="CVA156" s="89"/>
      <c r="CVB156" s="89"/>
      <c r="CVC156" s="89"/>
      <c r="CVD156" s="89"/>
      <c r="CVE156" s="89"/>
      <c r="CVF156" s="89"/>
      <c r="CVG156" s="89"/>
      <c r="CVH156" s="89"/>
      <c r="CVI156" s="89"/>
      <c r="CVJ156" s="89"/>
      <c r="CVK156" s="89"/>
      <c r="CVL156" s="89"/>
      <c r="CVM156" s="89"/>
      <c r="CVN156" s="89"/>
      <c r="CVO156" s="89"/>
      <c r="CVP156" s="89"/>
      <c r="CVQ156" s="89"/>
      <c r="CVR156" s="89"/>
      <c r="CVS156" s="89"/>
      <c r="CVT156" s="89"/>
      <c r="CVU156" s="89"/>
      <c r="CVV156" s="89"/>
      <c r="CVW156" s="89"/>
      <c r="CVX156" s="89"/>
      <c r="CVY156" s="89"/>
      <c r="CVZ156" s="89"/>
      <c r="CWA156" s="89"/>
      <c r="CWB156" s="89"/>
      <c r="CWC156" s="89"/>
      <c r="CWD156" s="89"/>
      <c r="CWE156" s="89"/>
      <c r="CWF156" s="89"/>
      <c r="CWG156" s="89"/>
      <c r="CWH156" s="89"/>
      <c r="CWI156" s="89"/>
      <c r="CWJ156" s="89"/>
      <c r="CWK156" s="89"/>
      <c r="CWL156" s="89"/>
      <c r="CWM156" s="89"/>
      <c r="CWN156" s="89"/>
      <c r="CWO156" s="89"/>
      <c r="CWP156" s="89"/>
      <c r="CWQ156" s="89"/>
      <c r="CWR156" s="89"/>
      <c r="CWS156" s="89"/>
      <c r="CWT156" s="89"/>
      <c r="CWU156" s="89"/>
      <c r="CWV156" s="89"/>
      <c r="CWW156" s="89"/>
      <c r="CWX156" s="89"/>
      <c r="CWY156" s="89"/>
      <c r="CWZ156" s="89"/>
      <c r="CXA156" s="89"/>
      <c r="CXB156" s="89"/>
      <c r="CXC156" s="89"/>
      <c r="CXD156" s="89"/>
      <c r="CXE156" s="89"/>
      <c r="CXF156" s="89"/>
      <c r="CXG156" s="89"/>
      <c r="CXH156" s="89"/>
      <c r="CXI156" s="89"/>
      <c r="CXJ156" s="89"/>
      <c r="CXK156" s="89"/>
      <c r="CXL156" s="89"/>
      <c r="CXM156" s="89"/>
      <c r="CXN156" s="89"/>
      <c r="CXO156" s="89"/>
      <c r="CXP156" s="89"/>
      <c r="CXQ156" s="89"/>
      <c r="CXR156" s="89"/>
      <c r="CXS156" s="89"/>
      <c r="CXT156" s="89"/>
      <c r="CXU156" s="89"/>
      <c r="CXV156" s="89"/>
      <c r="CXW156" s="89"/>
      <c r="CXX156" s="89"/>
      <c r="CXY156" s="89"/>
      <c r="CXZ156" s="89"/>
      <c r="CYA156" s="89"/>
      <c r="CYB156" s="89"/>
      <c r="CYC156" s="89"/>
      <c r="CYD156" s="89"/>
      <c r="CYE156" s="89"/>
      <c r="CYF156" s="89"/>
      <c r="CYG156" s="89"/>
      <c r="CYH156" s="89"/>
      <c r="CYI156" s="89"/>
      <c r="CYJ156" s="89"/>
      <c r="CYK156" s="89"/>
      <c r="CYL156" s="89"/>
      <c r="CYM156" s="89"/>
      <c r="CYN156" s="89"/>
      <c r="CYO156" s="89"/>
      <c r="CYP156" s="89"/>
      <c r="CYQ156" s="89"/>
      <c r="CYR156" s="89"/>
      <c r="CYS156" s="89"/>
      <c r="CYT156" s="89"/>
      <c r="CYU156" s="89"/>
      <c r="CYV156" s="89"/>
      <c r="CYW156" s="89"/>
      <c r="CYX156" s="89"/>
      <c r="CYY156" s="89"/>
      <c r="CYZ156" s="89"/>
      <c r="CZA156" s="89"/>
      <c r="CZB156" s="89"/>
      <c r="CZC156" s="89"/>
      <c r="CZD156" s="89"/>
      <c r="CZE156" s="89"/>
      <c r="CZF156" s="89"/>
      <c r="CZG156" s="89"/>
      <c r="CZH156" s="89"/>
      <c r="CZI156" s="89"/>
      <c r="CZJ156" s="89"/>
      <c r="CZK156" s="89"/>
      <c r="CZL156" s="89"/>
      <c r="CZM156" s="89"/>
      <c r="CZN156" s="89"/>
      <c r="CZO156" s="89"/>
      <c r="CZP156" s="89"/>
      <c r="CZQ156" s="89"/>
      <c r="CZR156" s="89"/>
      <c r="CZS156" s="89"/>
      <c r="CZT156" s="89"/>
      <c r="CZU156" s="89"/>
      <c r="CZV156" s="89"/>
      <c r="CZW156" s="89"/>
      <c r="CZX156" s="89"/>
      <c r="CZY156" s="89"/>
      <c r="CZZ156" s="89"/>
      <c r="DAA156" s="89"/>
      <c r="DAB156" s="89"/>
      <c r="DAC156" s="89"/>
      <c r="DAD156" s="89"/>
      <c r="DAE156" s="89"/>
      <c r="DAF156" s="89"/>
      <c r="DAG156" s="89"/>
      <c r="DAH156" s="89"/>
      <c r="DAI156" s="89"/>
      <c r="DAJ156" s="89"/>
      <c r="DAK156" s="89"/>
      <c r="DAL156" s="89"/>
      <c r="DAM156" s="89"/>
      <c r="DAN156" s="89"/>
      <c r="DAO156" s="89"/>
      <c r="DAP156" s="89"/>
      <c r="DAQ156" s="89"/>
      <c r="DAR156" s="89"/>
      <c r="DAS156" s="89"/>
      <c r="DAT156" s="89"/>
      <c r="DAU156" s="89"/>
      <c r="DAV156" s="89"/>
      <c r="DAW156" s="89"/>
      <c r="DAX156" s="89"/>
      <c r="DAY156" s="89"/>
      <c r="DAZ156" s="89"/>
      <c r="DBA156" s="89"/>
      <c r="DBB156" s="89"/>
      <c r="DBC156" s="89"/>
      <c r="DBD156" s="89"/>
      <c r="DBE156" s="89"/>
      <c r="DBF156" s="89"/>
      <c r="DBG156" s="89"/>
      <c r="DBH156" s="89"/>
      <c r="DBI156" s="89"/>
      <c r="DBJ156" s="89"/>
      <c r="DBK156" s="89"/>
      <c r="DBL156" s="89"/>
      <c r="DBM156" s="89"/>
      <c r="DBN156" s="89"/>
      <c r="DBO156" s="89"/>
      <c r="DBP156" s="89"/>
      <c r="DBQ156" s="89"/>
      <c r="DBR156" s="89"/>
      <c r="DBS156" s="89"/>
      <c r="DBT156" s="89"/>
      <c r="DBU156" s="89"/>
      <c r="DBV156" s="89"/>
      <c r="DBW156" s="89"/>
      <c r="DBX156" s="89"/>
      <c r="DBY156" s="89"/>
      <c r="DBZ156" s="89"/>
      <c r="DCA156" s="89"/>
      <c r="DCB156" s="89"/>
      <c r="DCC156" s="89"/>
      <c r="DCD156" s="89"/>
      <c r="DCE156" s="89"/>
      <c r="DCF156" s="89"/>
      <c r="DCG156" s="89"/>
      <c r="DCH156" s="89"/>
      <c r="DCI156" s="89"/>
      <c r="DCJ156" s="89"/>
      <c r="DCK156" s="89"/>
      <c r="DCL156" s="89"/>
      <c r="DCM156" s="89"/>
      <c r="DCN156" s="89"/>
      <c r="DCO156" s="89"/>
      <c r="DCP156" s="89"/>
      <c r="DCQ156" s="89"/>
      <c r="DCR156" s="89"/>
      <c r="DCS156" s="89"/>
      <c r="DCT156" s="89"/>
      <c r="DCU156" s="89"/>
      <c r="DCV156" s="89"/>
      <c r="DCW156" s="89"/>
      <c r="DCX156" s="89"/>
      <c r="DCY156" s="89"/>
      <c r="DCZ156" s="89"/>
      <c r="DDA156" s="89"/>
      <c r="DDB156" s="89"/>
      <c r="DDC156" s="89"/>
      <c r="DDD156" s="89"/>
      <c r="DDE156" s="89"/>
      <c r="DDF156" s="89"/>
      <c r="DDG156" s="89"/>
      <c r="DDH156" s="89"/>
      <c r="DDI156" s="89"/>
      <c r="DDJ156" s="89"/>
      <c r="DDK156" s="89"/>
      <c r="DDL156" s="89"/>
      <c r="DDM156" s="89"/>
      <c r="DDN156" s="89"/>
      <c r="DDO156" s="89"/>
      <c r="DDP156" s="89"/>
      <c r="DDQ156" s="89"/>
      <c r="DDR156" s="89"/>
      <c r="DDS156" s="89"/>
      <c r="DDT156" s="89"/>
      <c r="DDU156" s="89"/>
      <c r="DDV156" s="89"/>
      <c r="DDW156" s="89"/>
      <c r="DDX156" s="89"/>
      <c r="DDY156" s="89"/>
      <c r="DDZ156" s="89"/>
      <c r="DEA156" s="89"/>
      <c r="DEB156" s="89"/>
      <c r="DEC156" s="89"/>
      <c r="DED156" s="89"/>
      <c r="DEE156" s="89"/>
      <c r="DEF156" s="89"/>
      <c r="DEG156" s="89"/>
      <c r="DEH156" s="89"/>
      <c r="DEI156" s="89"/>
      <c r="DEJ156" s="89"/>
      <c r="DEK156" s="89"/>
      <c r="DEL156" s="89"/>
      <c r="DEM156" s="89"/>
      <c r="DEN156" s="89"/>
      <c r="DEO156" s="89"/>
      <c r="DEP156" s="89"/>
      <c r="DEQ156" s="89"/>
      <c r="DER156" s="89"/>
      <c r="DES156" s="89"/>
      <c r="DET156" s="89"/>
      <c r="DEU156" s="89"/>
      <c r="DEV156" s="89"/>
      <c r="DEW156" s="89"/>
      <c r="DEX156" s="89"/>
      <c r="DEY156" s="89"/>
      <c r="DEZ156" s="89"/>
      <c r="DFA156" s="89"/>
      <c r="DFB156" s="89"/>
      <c r="DFC156" s="89"/>
      <c r="DFD156" s="89"/>
      <c r="DFE156" s="89"/>
      <c r="DFF156" s="89"/>
      <c r="DFG156" s="89"/>
      <c r="DFH156" s="89"/>
      <c r="DFI156" s="89"/>
      <c r="DFJ156" s="89"/>
      <c r="DFK156" s="89"/>
      <c r="DFL156" s="89"/>
      <c r="DFM156" s="89"/>
      <c r="DFN156" s="89"/>
      <c r="DFO156" s="89"/>
      <c r="DFP156" s="89"/>
      <c r="DFQ156" s="89"/>
      <c r="DFR156" s="89"/>
      <c r="DFS156" s="89"/>
      <c r="DFT156" s="89"/>
      <c r="DFU156" s="89"/>
      <c r="DFV156" s="89"/>
      <c r="DFW156" s="89"/>
      <c r="DFX156" s="89"/>
      <c r="DFY156" s="89"/>
      <c r="DFZ156" s="89"/>
      <c r="DGA156" s="89"/>
      <c r="DGB156" s="89"/>
      <c r="DGC156" s="89"/>
      <c r="DGD156" s="89"/>
      <c r="DGE156" s="89"/>
      <c r="DGF156" s="89"/>
      <c r="DGG156" s="89"/>
      <c r="DGH156" s="89"/>
      <c r="DGI156" s="89"/>
      <c r="DGJ156" s="89"/>
      <c r="DGK156" s="89"/>
      <c r="DGL156" s="89"/>
      <c r="DGM156" s="89"/>
      <c r="DGN156" s="89"/>
      <c r="DGO156" s="89"/>
      <c r="DGP156" s="89"/>
      <c r="DGQ156" s="89"/>
      <c r="DGR156" s="89"/>
      <c r="DGS156" s="89"/>
      <c r="DGT156" s="89"/>
      <c r="DGU156" s="89"/>
      <c r="DGV156" s="89"/>
      <c r="DGW156" s="89"/>
      <c r="DGX156" s="89"/>
      <c r="DGY156" s="89"/>
      <c r="DGZ156" s="89"/>
      <c r="DHA156" s="89"/>
      <c r="DHB156" s="89"/>
      <c r="DHC156" s="89"/>
      <c r="DHD156" s="89"/>
      <c r="DHE156" s="89"/>
      <c r="DHF156" s="89"/>
      <c r="DHG156" s="89"/>
      <c r="DHH156" s="89"/>
      <c r="DHI156" s="89"/>
      <c r="DHJ156" s="89"/>
      <c r="DHK156" s="89"/>
      <c r="DHL156" s="89"/>
      <c r="DHM156" s="89"/>
      <c r="DHN156" s="89"/>
      <c r="DHO156" s="89"/>
      <c r="DHP156" s="89"/>
      <c r="DHQ156" s="89"/>
      <c r="DHR156" s="89"/>
      <c r="DHS156" s="89"/>
      <c r="DHT156" s="89"/>
      <c r="DHU156" s="89"/>
      <c r="DHV156" s="89"/>
      <c r="DHW156" s="89"/>
      <c r="DHX156" s="89"/>
      <c r="DHY156" s="89"/>
      <c r="DHZ156" s="89"/>
      <c r="DIA156" s="89"/>
      <c r="DIB156" s="89"/>
      <c r="DIC156" s="89"/>
      <c r="DID156" s="89"/>
      <c r="DIE156" s="89"/>
      <c r="DIF156" s="89"/>
      <c r="DIG156" s="89"/>
      <c r="DIH156" s="89"/>
      <c r="DII156" s="89"/>
      <c r="DIJ156" s="89"/>
      <c r="DIK156" s="89"/>
      <c r="DIL156" s="89"/>
      <c r="DIM156" s="89"/>
      <c r="DIN156" s="89"/>
      <c r="DIO156" s="89"/>
      <c r="DIP156" s="89"/>
      <c r="DIQ156" s="89"/>
      <c r="DIR156" s="89"/>
      <c r="DIS156" s="89"/>
      <c r="DIT156" s="89"/>
      <c r="DIU156" s="89"/>
      <c r="DIV156" s="89"/>
      <c r="DIW156" s="89"/>
      <c r="DIX156" s="89"/>
      <c r="DIY156" s="89"/>
      <c r="DIZ156" s="89"/>
      <c r="DJA156" s="89"/>
      <c r="DJB156" s="89"/>
      <c r="DJC156" s="89"/>
      <c r="DJD156" s="89"/>
      <c r="DJE156" s="89"/>
      <c r="DJF156" s="89"/>
      <c r="DJG156" s="89"/>
      <c r="DJH156" s="89"/>
      <c r="DJI156" s="89"/>
      <c r="DJJ156" s="89"/>
      <c r="DJK156" s="89"/>
      <c r="DJL156" s="89"/>
      <c r="DJM156" s="89"/>
      <c r="DJN156" s="89"/>
      <c r="DJO156" s="89"/>
      <c r="DJP156" s="89"/>
      <c r="DJQ156" s="89"/>
      <c r="DJR156" s="89"/>
      <c r="DJS156" s="89"/>
      <c r="DJT156" s="89"/>
      <c r="DJU156" s="89"/>
      <c r="DJV156" s="89"/>
      <c r="DJW156" s="89"/>
      <c r="DJX156" s="89"/>
      <c r="DJY156" s="89"/>
      <c r="DJZ156" s="89"/>
      <c r="DKA156" s="89"/>
      <c r="DKB156" s="89"/>
      <c r="DKC156" s="89"/>
      <c r="DKD156" s="89"/>
      <c r="DKE156" s="89"/>
      <c r="DKF156" s="89"/>
      <c r="DKG156" s="89"/>
      <c r="DKH156" s="89"/>
      <c r="DKI156" s="89"/>
      <c r="DKJ156" s="89"/>
      <c r="DKK156" s="89"/>
      <c r="DKL156" s="89"/>
      <c r="DKM156" s="89"/>
      <c r="DKN156" s="89"/>
      <c r="DKO156" s="89"/>
      <c r="DKP156" s="89"/>
      <c r="DKQ156" s="89"/>
      <c r="DKR156" s="89"/>
      <c r="DKS156" s="89"/>
      <c r="DKT156" s="89"/>
      <c r="DKU156" s="89"/>
      <c r="DKV156" s="89"/>
      <c r="DKW156" s="89"/>
      <c r="DKX156" s="89"/>
      <c r="DKY156" s="89"/>
      <c r="DKZ156" s="89"/>
      <c r="DLA156" s="89"/>
      <c r="DLB156" s="89"/>
      <c r="DLC156" s="89"/>
      <c r="DLD156" s="89"/>
      <c r="DLE156" s="89"/>
      <c r="DLF156" s="89"/>
      <c r="DLG156" s="89"/>
      <c r="DLH156" s="89"/>
      <c r="DLI156" s="89"/>
      <c r="DLJ156" s="89"/>
      <c r="DLK156" s="89"/>
      <c r="DLL156" s="89"/>
      <c r="DLM156" s="89"/>
      <c r="DLN156" s="89"/>
      <c r="DLO156" s="89"/>
      <c r="DLP156" s="89"/>
      <c r="DLQ156" s="89"/>
      <c r="DLR156" s="89"/>
      <c r="DLS156" s="89"/>
      <c r="DLT156" s="89"/>
      <c r="DLU156" s="89"/>
      <c r="DLV156" s="89"/>
      <c r="DLW156" s="89"/>
      <c r="DLX156" s="89"/>
      <c r="DLY156" s="89"/>
      <c r="DLZ156" s="89"/>
      <c r="DMA156" s="89"/>
      <c r="DMB156" s="89"/>
      <c r="DMC156" s="89"/>
      <c r="DMD156" s="89"/>
      <c r="DME156" s="89"/>
      <c r="DMF156" s="89"/>
      <c r="DMG156" s="89"/>
      <c r="DMH156" s="89"/>
      <c r="DMI156" s="89"/>
      <c r="DMJ156" s="89"/>
      <c r="DMK156" s="89"/>
      <c r="DML156" s="89"/>
      <c r="DMM156" s="89"/>
      <c r="DMN156" s="89"/>
      <c r="DMO156" s="89"/>
      <c r="DMP156" s="89"/>
      <c r="DMQ156" s="89"/>
      <c r="DMR156" s="89"/>
      <c r="DMS156" s="89"/>
      <c r="DMT156" s="89"/>
      <c r="DMU156" s="89"/>
      <c r="DMV156" s="89"/>
      <c r="DMW156" s="89"/>
      <c r="DMX156" s="89"/>
      <c r="DMY156" s="89"/>
      <c r="DMZ156" s="89"/>
      <c r="DNA156" s="89"/>
      <c r="DNB156" s="89"/>
      <c r="DNC156" s="89"/>
      <c r="DND156" s="89"/>
      <c r="DNE156" s="89"/>
      <c r="DNF156" s="89"/>
      <c r="DNG156" s="89"/>
      <c r="DNH156" s="89"/>
      <c r="DNI156" s="89"/>
      <c r="DNJ156" s="89"/>
      <c r="DNK156" s="89"/>
      <c r="DNL156" s="89"/>
      <c r="DNM156" s="89"/>
      <c r="DNN156" s="89"/>
      <c r="DNO156" s="89"/>
      <c r="DNP156" s="89"/>
      <c r="DNQ156" s="89"/>
      <c r="DNR156" s="89"/>
      <c r="DNS156" s="89"/>
      <c r="DNT156" s="89"/>
      <c r="DNU156" s="89"/>
      <c r="DNV156" s="89"/>
      <c r="DNW156" s="89"/>
      <c r="DNX156" s="89"/>
      <c r="DNY156" s="89"/>
      <c r="DNZ156" s="89"/>
      <c r="DOA156" s="89"/>
      <c r="DOB156" s="89"/>
      <c r="DOC156" s="89"/>
      <c r="DOD156" s="89"/>
      <c r="DOE156" s="89"/>
      <c r="DOF156" s="89"/>
      <c r="DOG156" s="89"/>
      <c r="DOH156" s="89"/>
      <c r="DOI156" s="89"/>
      <c r="DOJ156" s="89"/>
      <c r="DOK156" s="89"/>
      <c r="DOL156" s="89"/>
      <c r="DOM156" s="89"/>
      <c r="DON156" s="89"/>
      <c r="DOO156" s="89"/>
      <c r="DOP156" s="89"/>
      <c r="DOQ156" s="89"/>
      <c r="DOR156" s="89"/>
      <c r="DOS156" s="89"/>
      <c r="DOT156" s="89"/>
      <c r="DOU156" s="89"/>
      <c r="DOV156" s="89"/>
      <c r="DOW156" s="89"/>
      <c r="DOX156" s="89"/>
      <c r="DOY156" s="89"/>
      <c r="DOZ156" s="89"/>
      <c r="DPA156" s="89"/>
      <c r="DPB156" s="89"/>
      <c r="DPC156" s="89"/>
      <c r="DPD156" s="89"/>
      <c r="DPE156" s="89"/>
      <c r="DPF156" s="89"/>
      <c r="DPG156" s="89"/>
      <c r="DPH156" s="89"/>
      <c r="DPI156" s="89"/>
      <c r="DPJ156" s="89"/>
      <c r="DPK156" s="89"/>
      <c r="DPL156" s="89"/>
      <c r="DPM156" s="89"/>
      <c r="DPN156" s="89"/>
      <c r="DPO156" s="89"/>
      <c r="DPP156" s="89"/>
      <c r="DPQ156" s="89"/>
      <c r="DPR156" s="89"/>
      <c r="DPS156" s="89"/>
      <c r="DPT156" s="89"/>
      <c r="DPU156" s="89"/>
      <c r="DPV156" s="89"/>
      <c r="DPW156" s="89"/>
      <c r="DPX156" s="89"/>
      <c r="DPY156" s="89"/>
      <c r="DPZ156" s="89"/>
      <c r="DQA156" s="89"/>
      <c r="DQB156" s="89"/>
      <c r="DQC156" s="89"/>
      <c r="DQD156" s="89"/>
      <c r="DQE156" s="89"/>
      <c r="DQF156" s="89"/>
      <c r="DQG156" s="89"/>
      <c r="DQH156" s="89"/>
      <c r="DQI156" s="89"/>
      <c r="DQJ156" s="89"/>
      <c r="DQK156" s="89"/>
      <c r="DQL156" s="89"/>
      <c r="DQM156" s="89"/>
      <c r="DQN156" s="89"/>
      <c r="DQO156" s="89"/>
      <c r="DQP156" s="89"/>
      <c r="DQQ156" s="89"/>
      <c r="DQR156" s="89"/>
      <c r="DQS156" s="89"/>
      <c r="DQT156" s="89"/>
      <c r="DQU156" s="89"/>
      <c r="DQV156" s="89"/>
      <c r="DQW156" s="89"/>
      <c r="DQX156" s="89"/>
      <c r="DQY156" s="89"/>
      <c r="DQZ156" s="89"/>
      <c r="DRA156" s="89"/>
      <c r="DRB156" s="89"/>
      <c r="DRC156" s="89"/>
      <c r="DRD156" s="89"/>
      <c r="DRE156" s="89"/>
      <c r="DRF156" s="89"/>
      <c r="DRG156" s="89"/>
      <c r="DRH156" s="89"/>
      <c r="DRI156" s="89"/>
      <c r="DRJ156" s="89"/>
      <c r="DRK156" s="89"/>
      <c r="DRL156" s="89"/>
      <c r="DRM156" s="89"/>
      <c r="DRN156" s="89"/>
      <c r="DRO156" s="89"/>
      <c r="DRP156" s="89"/>
      <c r="DRQ156" s="89"/>
      <c r="DRR156" s="89"/>
      <c r="DRS156" s="89"/>
      <c r="DRT156" s="89"/>
      <c r="DRU156" s="89"/>
      <c r="DRV156" s="89"/>
      <c r="DRW156" s="89"/>
      <c r="DRX156" s="89"/>
      <c r="DRY156" s="89"/>
      <c r="DRZ156" s="89"/>
      <c r="DSA156" s="89"/>
      <c r="DSB156" s="89"/>
      <c r="DSC156" s="89"/>
      <c r="DSD156" s="89"/>
      <c r="DSE156" s="89"/>
      <c r="DSF156" s="89"/>
      <c r="DSG156" s="89"/>
      <c r="DSH156" s="89"/>
      <c r="DSI156" s="89"/>
      <c r="DSJ156" s="89"/>
      <c r="DSK156" s="89"/>
      <c r="DSL156" s="89"/>
      <c r="DSM156" s="89"/>
      <c r="DSN156" s="89"/>
      <c r="DSO156" s="89"/>
      <c r="DSP156" s="89"/>
      <c r="DSQ156" s="89"/>
      <c r="DSR156" s="89"/>
      <c r="DSS156" s="89"/>
      <c r="DST156" s="89"/>
      <c r="DSU156" s="89"/>
      <c r="DSV156" s="89"/>
      <c r="DSW156" s="89"/>
      <c r="DSX156" s="89"/>
      <c r="DSY156" s="89"/>
      <c r="DSZ156" s="89"/>
      <c r="DTA156" s="89"/>
      <c r="DTB156" s="89"/>
      <c r="DTC156" s="89"/>
      <c r="DTD156" s="89"/>
      <c r="DTE156" s="89"/>
      <c r="DTF156" s="89"/>
      <c r="DTG156" s="89"/>
      <c r="DTH156" s="89"/>
      <c r="DTI156" s="89"/>
      <c r="DTJ156" s="89"/>
      <c r="DTK156" s="89"/>
      <c r="DTL156" s="89"/>
      <c r="DTM156" s="89"/>
      <c r="DTN156" s="89"/>
      <c r="DTO156" s="89"/>
      <c r="DTP156" s="89"/>
      <c r="DTQ156" s="89"/>
      <c r="DTR156" s="89"/>
      <c r="DTS156" s="89"/>
      <c r="DTT156" s="89"/>
      <c r="DTU156" s="89"/>
      <c r="DTV156" s="89"/>
      <c r="DTW156" s="89"/>
      <c r="DTX156" s="89"/>
      <c r="DTY156" s="89"/>
      <c r="DTZ156" s="89"/>
      <c r="DUA156" s="89"/>
      <c r="DUB156" s="89"/>
      <c r="DUC156" s="89"/>
      <c r="DUD156" s="89"/>
      <c r="DUE156" s="89"/>
      <c r="DUF156" s="89"/>
      <c r="DUG156" s="89"/>
      <c r="DUH156" s="89"/>
      <c r="DUI156" s="89"/>
      <c r="DUJ156" s="89"/>
      <c r="DUK156" s="89"/>
      <c r="DUL156" s="89"/>
      <c r="DUM156" s="89"/>
      <c r="DUN156" s="89"/>
      <c r="DUO156" s="89"/>
      <c r="DUP156" s="89"/>
      <c r="DUQ156" s="89"/>
      <c r="DUR156" s="89"/>
      <c r="DUS156" s="89"/>
      <c r="DUT156" s="89"/>
      <c r="DUU156" s="89"/>
      <c r="DUV156" s="89"/>
      <c r="DUW156" s="89"/>
      <c r="DUX156" s="89"/>
      <c r="DUY156" s="89"/>
      <c r="DUZ156" s="89"/>
      <c r="DVA156" s="89"/>
      <c r="DVB156" s="89"/>
      <c r="DVC156" s="89"/>
      <c r="DVD156" s="89"/>
      <c r="DVE156" s="89"/>
      <c r="DVF156" s="89"/>
      <c r="DVG156" s="89"/>
      <c r="DVH156" s="89"/>
      <c r="DVI156" s="89"/>
      <c r="DVJ156" s="89"/>
      <c r="DVK156" s="89"/>
      <c r="DVL156" s="89"/>
      <c r="DVM156" s="89"/>
      <c r="DVN156" s="89"/>
      <c r="DVO156" s="89"/>
      <c r="DVP156" s="89"/>
      <c r="DVQ156" s="89"/>
      <c r="DVR156" s="89"/>
      <c r="DVS156" s="89"/>
      <c r="DVT156" s="89"/>
      <c r="DVU156" s="89"/>
      <c r="DVV156" s="89"/>
      <c r="DVW156" s="89"/>
      <c r="DVX156" s="89"/>
      <c r="DVY156" s="89"/>
      <c r="DVZ156" s="89"/>
      <c r="DWA156" s="89"/>
      <c r="DWB156" s="89"/>
      <c r="DWC156" s="89"/>
      <c r="DWD156" s="89"/>
      <c r="DWE156" s="89"/>
      <c r="DWF156" s="89"/>
      <c r="DWG156" s="89"/>
      <c r="DWH156" s="89"/>
      <c r="DWI156" s="89"/>
      <c r="DWJ156" s="89"/>
      <c r="DWK156" s="89"/>
      <c r="DWL156" s="89"/>
      <c r="DWM156" s="89"/>
      <c r="DWN156" s="89"/>
      <c r="DWO156" s="89"/>
      <c r="DWP156" s="89"/>
      <c r="DWQ156" s="89"/>
      <c r="DWR156" s="89"/>
      <c r="DWS156" s="89"/>
      <c r="DWT156" s="89"/>
      <c r="DWU156" s="89"/>
      <c r="DWV156" s="89"/>
      <c r="DWW156" s="89"/>
      <c r="DWX156" s="89"/>
      <c r="DWY156" s="89"/>
      <c r="DWZ156" s="89"/>
      <c r="DXA156" s="89"/>
      <c r="DXB156" s="89"/>
      <c r="DXC156" s="89"/>
      <c r="DXD156" s="89"/>
      <c r="DXE156" s="89"/>
      <c r="DXF156" s="89"/>
      <c r="DXG156" s="89"/>
      <c r="DXH156" s="89"/>
      <c r="DXI156" s="89"/>
      <c r="DXJ156" s="89"/>
      <c r="DXK156" s="89"/>
      <c r="DXL156" s="89"/>
      <c r="DXM156" s="89"/>
      <c r="DXN156" s="89"/>
      <c r="DXO156" s="89"/>
      <c r="DXP156" s="89"/>
      <c r="DXQ156" s="89"/>
      <c r="DXR156" s="89"/>
      <c r="DXS156" s="89"/>
      <c r="DXT156" s="89"/>
      <c r="DXU156" s="89"/>
      <c r="DXV156" s="89"/>
      <c r="DXW156" s="89"/>
      <c r="DXX156" s="89"/>
      <c r="DXY156" s="89"/>
      <c r="DXZ156" s="89"/>
      <c r="DYA156" s="89"/>
      <c r="DYB156" s="89"/>
      <c r="DYC156" s="89"/>
      <c r="DYD156" s="89"/>
      <c r="DYE156" s="89"/>
      <c r="DYF156" s="89"/>
      <c r="DYG156" s="89"/>
      <c r="DYH156" s="89"/>
      <c r="DYI156" s="89"/>
      <c r="DYJ156" s="89"/>
      <c r="DYK156" s="89"/>
      <c r="DYL156" s="89"/>
      <c r="DYM156" s="89"/>
      <c r="DYN156" s="89"/>
      <c r="DYO156" s="89"/>
      <c r="DYP156" s="89"/>
      <c r="DYQ156" s="89"/>
      <c r="DYR156" s="89"/>
      <c r="DYS156" s="89"/>
      <c r="DYT156" s="89"/>
      <c r="DYU156" s="89"/>
      <c r="DYV156" s="89"/>
      <c r="DYW156" s="89"/>
      <c r="DYX156" s="89"/>
      <c r="DYY156" s="89"/>
      <c r="DYZ156" s="89"/>
      <c r="DZA156" s="89"/>
      <c r="DZB156" s="89"/>
      <c r="DZC156" s="89"/>
      <c r="DZD156" s="89"/>
      <c r="DZE156" s="89"/>
      <c r="DZF156" s="89"/>
      <c r="DZG156" s="89"/>
      <c r="DZH156" s="89"/>
      <c r="DZI156" s="89"/>
      <c r="DZJ156" s="89"/>
      <c r="DZK156" s="89"/>
      <c r="DZL156" s="89"/>
      <c r="DZM156" s="89"/>
      <c r="DZN156" s="89"/>
      <c r="DZO156" s="89"/>
      <c r="DZP156" s="89"/>
      <c r="DZQ156" s="89"/>
      <c r="DZR156" s="89"/>
      <c r="DZS156" s="89"/>
      <c r="DZT156" s="89"/>
      <c r="DZU156" s="89"/>
      <c r="DZV156" s="89"/>
      <c r="DZW156" s="89"/>
      <c r="DZX156" s="89"/>
      <c r="DZY156" s="89"/>
      <c r="DZZ156" s="89"/>
      <c r="EAA156" s="89"/>
      <c r="EAB156" s="89"/>
      <c r="EAC156" s="89"/>
      <c r="EAD156" s="89"/>
      <c r="EAE156" s="89"/>
      <c r="EAF156" s="89"/>
      <c r="EAG156" s="89"/>
      <c r="EAH156" s="89"/>
      <c r="EAI156" s="89"/>
      <c r="EAJ156" s="89"/>
      <c r="EAK156" s="89"/>
      <c r="EAL156" s="89"/>
      <c r="EAM156" s="89"/>
      <c r="EAN156" s="89"/>
      <c r="EAO156" s="89"/>
      <c r="EAP156" s="89"/>
      <c r="EAQ156" s="89"/>
      <c r="EAR156" s="89"/>
      <c r="EAS156" s="89"/>
      <c r="EAT156" s="89"/>
      <c r="EAU156" s="89"/>
      <c r="EAV156" s="89"/>
      <c r="EAW156" s="89"/>
      <c r="EAX156" s="89"/>
      <c r="EAY156" s="89"/>
      <c r="EAZ156" s="89"/>
      <c r="EBA156" s="89"/>
      <c r="EBB156" s="89"/>
      <c r="EBC156" s="89"/>
      <c r="EBD156" s="89"/>
      <c r="EBE156" s="89"/>
      <c r="EBF156" s="89"/>
      <c r="EBG156" s="89"/>
      <c r="EBH156" s="89"/>
      <c r="EBI156" s="89"/>
      <c r="EBJ156" s="89"/>
      <c r="EBK156" s="89"/>
      <c r="EBL156" s="89"/>
      <c r="EBM156" s="89"/>
      <c r="EBN156" s="89"/>
      <c r="EBO156" s="89"/>
      <c r="EBP156" s="89"/>
      <c r="EBQ156" s="89"/>
      <c r="EBR156" s="89"/>
      <c r="EBS156" s="89"/>
      <c r="EBT156" s="89"/>
      <c r="EBU156" s="89"/>
      <c r="EBV156" s="89"/>
      <c r="EBW156" s="89"/>
      <c r="EBX156" s="89"/>
      <c r="EBY156" s="89"/>
      <c r="EBZ156" s="89"/>
      <c r="ECA156" s="89"/>
      <c r="ECB156" s="89"/>
      <c r="ECC156" s="89"/>
      <c r="ECD156" s="89"/>
      <c r="ECE156" s="89"/>
      <c r="ECF156" s="89"/>
      <c r="ECG156" s="89"/>
      <c r="ECH156" s="89"/>
      <c r="ECI156" s="89"/>
      <c r="ECJ156" s="89"/>
      <c r="ECK156" s="89"/>
      <c r="ECL156" s="89"/>
      <c r="ECM156" s="89"/>
      <c r="ECN156" s="89"/>
      <c r="ECO156" s="89"/>
      <c r="ECP156" s="89"/>
      <c r="ECQ156" s="89"/>
      <c r="ECR156" s="89"/>
      <c r="ECS156" s="89"/>
      <c r="ECT156" s="89"/>
      <c r="ECU156" s="89"/>
      <c r="ECV156" s="89"/>
      <c r="ECW156" s="89"/>
      <c r="ECX156" s="89"/>
      <c r="ECY156" s="89"/>
      <c r="ECZ156" s="89"/>
      <c r="EDA156" s="89"/>
      <c r="EDB156" s="89"/>
      <c r="EDC156" s="89"/>
      <c r="EDD156" s="89"/>
      <c r="EDE156" s="89"/>
      <c r="EDF156" s="89"/>
      <c r="EDG156" s="89"/>
      <c r="EDH156" s="89"/>
      <c r="EDI156" s="89"/>
      <c r="EDJ156" s="89"/>
      <c r="EDK156" s="89"/>
      <c r="EDL156" s="89"/>
      <c r="EDM156" s="89"/>
      <c r="EDN156" s="89"/>
      <c r="EDO156" s="89"/>
      <c r="EDP156" s="89"/>
      <c r="EDQ156" s="89"/>
      <c r="EDR156" s="89"/>
      <c r="EDS156" s="89"/>
      <c r="EDT156" s="89"/>
      <c r="EDU156" s="89"/>
      <c r="EDV156" s="89"/>
      <c r="EDW156" s="89"/>
      <c r="EDX156" s="89"/>
      <c r="EDY156" s="89"/>
      <c r="EDZ156" s="89"/>
      <c r="EEA156" s="89"/>
      <c r="EEB156" s="89"/>
      <c r="EEC156" s="89"/>
      <c r="EED156" s="89"/>
      <c r="EEE156" s="89"/>
      <c r="EEF156" s="89"/>
      <c r="EEG156" s="89"/>
      <c r="EEH156" s="89"/>
      <c r="EEI156" s="89"/>
      <c r="EEJ156" s="89"/>
      <c r="EEK156" s="89"/>
      <c r="EEL156" s="89"/>
      <c r="EEM156" s="89"/>
      <c r="EEN156" s="89"/>
      <c r="EEO156" s="89"/>
      <c r="EEP156" s="89"/>
      <c r="EEQ156" s="89"/>
      <c r="EER156" s="89"/>
      <c r="EES156" s="89"/>
      <c r="EET156" s="89"/>
      <c r="EEU156" s="89"/>
      <c r="EEV156" s="89"/>
      <c r="EEW156" s="89"/>
      <c r="EEX156" s="89"/>
      <c r="EEY156" s="89"/>
      <c r="EEZ156" s="89"/>
      <c r="EFA156" s="89"/>
      <c r="EFB156" s="89"/>
      <c r="EFC156" s="89"/>
      <c r="EFD156" s="89"/>
      <c r="EFE156" s="89"/>
      <c r="EFF156" s="89"/>
      <c r="EFG156" s="89"/>
      <c r="EFH156" s="89"/>
      <c r="EFI156" s="89"/>
      <c r="EFJ156" s="89"/>
      <c r="EFK156" s="89"/>
      <c r="EFL156" s="89"/>
      <c r="EFM156" s="89"/>
      <c r="EFN156" s="89"/>
      <c r="EFO156" s="89"/>
      <c r="EFP156" s="89"/>
      <c r="EFQ156" s="89"/>
      <c r="EFR156" s="89"/>
      <c r="EFS156" s="89"/>
      <c r="EFT156" s="89"/>
      <c r="EFU156" s="89"/>
      <c r="EFV156" s="89"/>
      <c r="EFW156" s="89"/>
      <c r="EFX156" s="89"/>
      <c r="EFY156" s="89"/>
      <c r="EFZ156" s="89"/>
      <c r="EGA156" s="89"/>
      <c r="EGB156" s="89"/>
      <c r="EGC156" s="89"/>
      <c r="EGD156" s="89"/>
      <c r="EGE156" s="89"/>
      <c r="EGF156" s="89"/>
      <c r="EGG156" s="89"/>
      <c r="EGH156" s="89"/>
      <c r="EGI156" s="89"/>
      <c r="EGJ156" s="89"/>
      <c r="EGK156" s="89"/>
      <c r="EGL156" s="89"/>
      <c r="EGM156" s="89"/>
      <c r="EGN156" s="89"/>
      <c r="EGO156" s="89"/>
      <c r="EGP156" s="89"/>
      <c r="EGQ156" s="89"/>
      <c r="EGR156" s="89"/>
      <c r="EGS156" s="89"/>
      <c r="EGT156" s="89"/>
      <c r="EGU156" s="89"/>
      <c r="EGV156" s="89"/>
      <c r="EGW156" s="89"/>
      <c r="EGX156" s="89"/>
      <c r="EGY156" s="89"/>
      <c r="EGZ156" s="89"/>
      <c r="EHA156" s="89"/>
      <c r="EHB156" s="89"/>
      <c r="EHC156" s="89"/>
      <c r="EHD156" s="89"/>
      <c r="EHE156" s="89"/>
      <c r="EHF156" s="89"/>
      <c r="EHG156" s="89"/>
      <c r="EHH156" s="89"/>
      <c r="EHI156" s="89"/>
      <c r="EHJ156" s="89"/>
      <c r="EHK156" s="89"/>
      <c r="EHL156" s="89"/>
      <c r="EHM156" s="89"/>
      <c r="EHN156" s="89"/>
      <c r="EHO156" s="89"/>
      <c r="EHP156" s="89"/>
      <c r="EHQ156" s="89"/>
      <c r="EHR156" s="89"/>
      <c r="EHS156" s="89"/>
      <c r="EHT156" s="89"/>
      <c r="EHU156" s="89"/>
      <c r="EHV156" s="89"/>
      <c r="EHW156" s="89"/>
      <c r="EHX156" s="89"/>
      <c r="EHY156" s="89"/>
      <c r="EHZ156" s="89"/>
      <c r="EIA156" s="89"/>
      <c r="EIB156" s="89"/>
      <c r="EIC156" s="89"/>
      <c r="EID156" s="89"/>
      <c r="EIE156" s="89"/>
      <c r="EIF156" s="89"/>
      <c r="EIG156" s="89"/>
      <c r="EIH156" s="89"/>
      <c r="EII156" s="89"/>
      <c r="EIJ156" s="89"/>
      <c r="EIK156" s="89"/>
      <c r="EIL156" s="89"/>
      <c r="EIM156" s="89"/>
      <c r="EIN156" s="89"/>
      <c r="EIO156" s="89"/>
      <c r="EIP156" s="89"/>
      <c r="EIQ156" s="89"/>
      <c r="EIR156" s="89"/>
      <c r="EIS156" s="89"/>
      <c r="EIT156" s="89"/>
      <c r="EIU156" s="89"/>
      <c r="EIV156" s="89"/>
      <c r="EIW156" s="89"/>
      <c r="EIX156" s="89"/>
      <c r="EIY156" s="89"/>
      <c r="EIZ156" s="89"/>
      <c r="EJA156" s="89"/>
      <c r="EJB156" s="89"/>
      <c r="EJC156" s="89"/>
      <c r="EJD156" s="89"/>
      <c r="EJE156" s="89"/>
      <c r="EJF156" s="89"/>
      <c r="EJG156" s="89"/>
      <c r="EJH156" s="89"/>
      <c r="EJI156" s="89"/>
      <c r="EJJ156" s="89"/>
      <c r="EJK156" s="89"/>
      <c r="EJL156" s="89"/>
      <c r="EJM156" s="89"/>
      <c r="EJN156" s="89"/>
      <c r="EJO156" s="89"/>
      <c r="EJP156" s="89"/>
      <c r="EJQ156" s="89"/>
      <c r="EJR156" s="89"/>
      <c r="EJS156" s="89"/>
      <c r="EJT156" s="89"/>
      <c r="EJU156" s="89"/>
      <c r="EJV156" s="89"/>
      <c r="EJW156" s="89"/>
      <c r="EJX156" s="89"/>
      <c r="EJY156" s="89"/>
      <c r="EJZ156" s="89"/>
      <c r="EKA156" s="89"/>
      <c r="EKB156" s="89"/>
      <c r="EKC156" s="89"/>
      <c r="EKD156" s="89"/>
      <c r="EKE156" s="89"/>
      <c r="EKF156" s="89"/>
      <c r="EKG156" s="89"/>
      <c r="EKH156" s="89"/>
      <c r="EKI156" s="89"/>
      <c r="EKJ156" s="89"/>
      <c r="EKK156" s="89"/>
      <c r="EKL156" s="89"/>
      <c r="EKM156" s="89"/>
      <c r="EKN156" s="89"/>
      <c r="EKO156" s="89"/>
      <c r="EKP156" s="89"/>
      <c r="EKQ156" s="89"/>
      <c r="EKR156" s="89"/>
      <c r="EKS156" s="89"/>
      <c r="EKT156" s="89"/>
      <c r="EKU156" s="89"/>
      <c r="EKV156" s="89"/>
      <c r="EKW156" s="89"/>
      <c r="EKX156" s="89"/>
      <c r="EKY156" s="89"/>
      <c r="EKZ156" s="89"/>
      <c r="ELA156" s="89"/>
      <c r="ELB156" s="89"/>
      <c r="ELC156" s="89"/>
      <c r="ELD156" s="89"/>
      <c r="ELE156" s="89"/>
      <c r="ELF156" s="89"/>
      <c r="ELG156" s="89"/>
      <c r="ELH156" s="89"/>
      <c r="ELI156" s="89"/>
      <c r="ELJ156" s="89"/>
      <c r="ELK156" s="89"/>
      <c r="ELL156" s="89"/>
      <c r="ELM156" s="89"/>
      <c r="ELN156" s="89"/>
      <c r="ELO156" s="89"/>
      <c r="ELP156" s="89"/>
      <c r="ELQ156" s="89"/>
      <c r="ELR156" s="89"/>
      <c r="ELS156" s="89"/>
      <c r="ELT156" s="89"/>
      <c r="ELU156" s="89"/>
      <c r="ELV156" s="89"/>
      <c r="ELW156" s="89"/>
      <c r="ELX156" s="89"/>
      <c r="ELY156" s="89"/>
      <c r="ELZ156" s="89"/>
      <c r="EMA156" s="89"/>
      <c r="EMB156" s="89"/>
      <c r="EMC156" s="89"/>
      <c r="EMD156" s="89"/>
      <c r="EME156" s="89"/>
      <c r="EMF156" s="89"/>
      <c r="EMG156" s="89"/>
      <c r="EMH156" s="89"/>
      <c r="EMI156" s="89"/>
      <c r="EMJ156" s="89"/>
      <c r="EMK156" s="89"/>
      <c r="EML156" s="89"/>
      <c r="EMM156" s="89"/>
      <c r="EMN156" s="89"/>
      <c r="EMO156" s="89"/>
      <c r="EMP156" s="89"/>
      <c r="EMQ156" s="89"/>
      <c r="EMR156" s="89"/>
      <c r="EMS156" s="89"/>
      <c r="EMT156" s="89"/>
      <c r="EMU156" s="89"/>
      <c r="EMV156" s="89"/>
      <c r="EMW156" s="89"/>
      <c r="EMX156" s="89"/>
      <c r="EMY156" s="89"/>
      <c r="EMZ156" s="89"/>
      <c r="ENA156" s="89"/>
      <c r="ENB156" s="89"/>
      <c r="ENC156" s="89"/>
      <c r="END156" s="89"/>
      <c r="ENE156" s="89"/>
      <c r="ENF156" s="89"/>
      <c r="ENG156" s="89"/>
      <c r="ENH156" s="89"/>
      <c r="ENI156" s="89"/>
      <c r="ENJ156" s="89"/>
      <c r="ENK156" s="89"/>
      <c r="ENL156" s="89"/>
      <c r="ENM156" s="89"/>
      <c r="ENN156" s="89"/>
      <c r="ENO156" s="89"/>
      <c r="ENP156" s="89"/>
      <c r="ENQ156" s="89"/>
      <c r="ENR156" s="89"/>
      <c r="ENS156" s="89"/>
      <c r="ENT156" s="89"/>
      <c r="ENU156" s="89"/>
      <c r="ENV156" s="89"/>
      <c r="ENW156" s="89"/>
      <c r="ENX156" s="89"/>
      <c r="ENY156" s="89"/>
      <c r="ENZ156" s="89"/>
      <c r="EOA156" s="89"/>
      <c r="EOB156" s="89"/>
      <c r="EOC156" s="89"/>
      <c r="EOD156" s="89"/>
      <c r="EOE156" s="89"/>
      <c r="EOF156" s="89"/>
      <c r="EOG156" s="89"/>
      <c r="EOH156" s="89"/>
      <c r="EOI156" s="89"/>
      <c r="EOJ156" s="89"/>
      <c r="EOK156" s="89"/>
      <c r="EOL156" s="89"/>
      <c r="EOM156" s="89"/>
      <c r="EON156" s="89"/>
      <c r="EOO156" s="89"/>
      <c r="EOP156" s="89"/>
      <c r="EOQ156" s="89"/>
      <c r="EOR156" s="89"/>
      <c r="EOS156" s="89"/>
      <c r="EOT156" s="89"/>
      <c r="EOU156" s="89"/>
      <c r="EOV156" s="89"/>
      <c r="EOW156" s="89"/>
      <c r="EOX156" s="89"/>
      <c r="EOY156" s="89"/>
      <c r="EOZ156" s="89"/>
      <c r="EPA156" s="89"/>
      <c r="EPB156" s="89"/>
      <c r="EPC156" s="89"/>
      <c r="EPD156" s="89"/>
      <c r="EPE156" s="89"/>
      <c r="EPF156" s="89"/>
      <c r="EPG156" s="89"/>
      <c r="EPH156" s="89"/>
      <c r="EPI156" s="89"/>
      <c r="EPJ156" s="89"/>
      <c r="EPK156" s="89"/>
      <c r="EPL156" s="89"/>
      <c r="EPM156" s="89"/>
      <c r="EPN156" s="89"/>
      <c r="EPO156" s="89"/>
      <c r="EPP156" s="89"/>
      <c r="EPQ156" s="89"/>
      <c r="EPR156" s="89"/>
      <c r="EPS156" s="89"/>
      <c r="EPT156" s="89"/>
      <c r="EPU156" s="89"/>
      <c r="EPV156" s="89"/>
      <c r="EPW156" s="89"/>
      <c r="EPX156" s="89"/>
      <c r="EPY156" s="89"/>
      <c r="EPZ156" s="89"/>
      <c r="EQA156" s="89"/>
      <c r="EQB156" s="89"/>
      <c r="EQC156" s="89"/>
      <c r="EQD156" s="89"/>
      <c r="EQE156" s="89"/>
      <c r="EQF156" s="89"/>
      <c r="EQG156" s="89"/>
      <c r="EQH156" s="89"/>
      <c r="EQI156" s="89"/>
      <c r="EQJ156" s="89"/>
      <c r="EQK156" s="89"/>
      <c r="EQL156" s="89"/>
      <c r="EQM156" s="89"/>
      <c r="EQN156" s="89"/>
      <c r="EQO156" s="89"/>
      <c r="EQP156" s="89"/>
      <c r="EQQ156" s="89"/>
      <c r="EQR156" s="89"/>
      <c r="EQS156" s="89"/>
      <c r="EQT156" s="89"/>
      <c r="EQU156" s="89"/>
      <c r="EQV156" s="89"/>
      <c r="EQW156" s="89"/>
      <c r="EQX156" s="89"/>
      <c r="EQY156" s="89"/>
      <c r="EQZ156" s="89"/>
      <c r="ERA156" s="89"/>
      <c r="ERB156" s="89"/>
      <c r="ERC156" s="89"/>
      <c r="ERD156" s="89"/>
      <c r="ERE156" s="89"/>
      <c r="ERF156" s="89"/>
      <c r="ERG156" s="89"/>
      <c r="ERH156" s="89"/>
      <c r="ERI156" s="89"/>
      <c r="ERJ156" s="89"/>
      <c r="ERK156" s="89"/>
      <c r="ERL156" s="89"/>
      <c r="ERM156" s="89"/>
      <c r="ERN156" s="89"/>
      <c r="ERO156" s="89"/>
      <c r="ERP156" s="89"/>
      <c r="ERQ156" s="89"/>
      <c r="ERR156" s="89"/>
      <c r="ERS156" s="89"/>
      <c r="ERT156" s="89"/>
      <c r="ERU156" s="89"/>
      <c r="ERV156" s="89"/>
      <c r="ERW156" s="89"/>
      <c r="ERX156" s="89"/>
      <c r="ERY156" s="89"/>
      <c r="ERZ156" s="89"/>
      <c r="ESA156" s="89"/>
      <c r="ESB156" s="89"/>
      <c r="ESC156" s="89"/>
      <c r="ESD156" s="89"/>
      <c r="ESE156" s="89"/>
      <c r="ESF156" s="89"/>
      <c r="ESG156" s="89"/>
      <c r="ESH156" s="89"/>
      <c r="ESI156" s="89"/>
      <c r="ESJ156" s="89"/>
      <c r="ESK156" s="89"/>
      <c r="ESL156" s="89"/>
      <c r="ESM156" s="89"/>
      <c r="ESN156" s="89"/>
      <c r="ESO156" s="89"/>
      <c r="ESP156" s="89"/>
      <c r="ESQ156" s="89"/>
      <c r="ESR156" s="89"/>
      <c r="ESS156" s="89"/>
      <c r="EST156" s="89"/>
      <c r="ESU156" s="89"/>
      <c r="ESV156" s="89"/>
      <c r="ESW156" s="89"/>
      <c r="ESX156" s="89"/>
      <c r="ESY156" s="89"/>
      <c r="ESZ156" s="89"/>
      <c r="ETA156" s="89"/>
      <c r="ETB156" s="89"/>
      <c r="ETC156" s="89"/>
      <c r="ETD156" s="89"/>
      <c r="ETE156" s="89"/>
      <c r="ETF156" s="89"/>
      <c r="ETG156" s="89"/>
      <c r="ETH156" s="89"/>
      <c r="ETI156" s="89"/>
      <c r="ETJ156" s="89"/>
      <c r="ETK156" s="89"/>
      <c r="ETL156" s="89"/>
      <c r="ETM156" s="89"/>
      <c r="ETN156" s="89"/>
      <c r="ETO156" s="89"/>
      <c r="ETP156" s="89"/>
      <c r="ETQ156" s="89"/>
      <c r="ETR156" s="89"/>
      <c r="ETS156" s="89"/>
      <c r="ETT156" s="89"/>
      <c r="ETU156" s="89"/>
      <c r="ETV156" s="89"/>
      <c r="ETW156" s="89"/>
      <c r="ETX156" s="89"/>
      <c r="ETY156" s="89"/>
      <c r="ETZ156" s="89"/>
      <c r="EUA156" s="89"/>
      <c r="EUB156" s="89"/>
      <c r="EUC156" s="89"/>
      <c r="EUD156" s="89"/>
      <c r="EUE156" s="89"/>
      <c r="EUF156" s="89"/>
      <c r="EUG156" s="89"/>
      <c r="EUH156" s="89"/>
      <c r="EUI156" s="89"/>
      <c r="EUJ156" s="89"/>
      <c r="EUK156" s="89"/>
      <c r="EUL156" s="89"/>
      <c r="EUM156" s="89"/>
      <c r="EUN156" s="89"/>
      <c r="EUO156" s="89"/>
      <c r="EUP156" s="89"/>
      <c r="EUQ156" s="89"/>
      <c r="EUR156" s="89"/>
      <c r="EUS156" s="89"/>
      <c r="EUT156" s="89"/>
      <c r="EUU156" s="89"/>
      <c r="EUV156" s="89"/>
      <c r="EUW156" s="89"/>
      <c r="EUX156" s="89"/>
      <c r="EUY156" s="89"/>
      <c r="EUZ156" s="89"/>
      <c r="EVA156" s="89"/>
      <c r="EVB156" s="89"/>
      <c r="EVC156" s="89"/>
      <c r="EVD156" s="89"/>
      <c r="EVE156" s="89"/>
      <c r="EVF156" s="89"/>
      <c r="EVG156" s="89"/>
      <c r="EVH156" s="89"/>
      <c r="EVI156" s="89"/>
      <c r="EVJ156" s="89"/>
      <c r="EVK156" s="89"/>
      <c r="EVL156" s="89"/>
      <c r="EVM156" s="89"/>
      <c r="EVN156" s="89"/>
      <c r="EVO156" s="89"/>
      <c r="EVP156" s="89"/>
      <c r="EVQ156" s="89"/>
      <c r="EVR156" s="89"/>
      <c r="EVS156" s="89"/>
      <c r="EVT156" s="89"/>
      <c r="EVU156" s="89"/>
      <c r="EVV156" s="89"/>
      <c r="EVW156" s="89"/>
      <c r="EVX156" s="89"/>
      <c r="EVY156" s="89"/>
      <c r="EVZ156" s="89"/>
      <c r="EWA156" s="89"/>
      <c r="EWB156" s="89"/>
      <c r="EWC156" s="89"/>
      <c r="EWD156" s="89"/>
      <c r="EWE156" s="89"/>
      <c r="EWF156" s="89"/>
      <c r="EWG156" s="89"/>
      <c r="EWH156" s="89"/>
      <c r="EWI156" s="89"/>
      <c r="EWJ156" s="89"/>
      <c r="EWK156" s="89"/>
      <c r="EWL156" s="89"/>
      <c r="EWM156" s="89"/>
      <c r="EWN156" s="89"/>
      <c r="EWO156" s="89"/>
      <c r="EWP156" s="89"/>
      <c r="EWQ156" s="89"/>
      <c r="EWR156" s="89"/>
      <c r="EWS156" s="89"/>
      <c r="EWT156" s="89"/>
      <c r="EWU156" s="89"/>
      <c r="EWV156" s="89"/>
      <c r="EWW156" s="89"/>
      <c r="EWX156" s="89"/>
      <c r="EWY156" s="89"/>
      <c r="EWZ156" s="89"/>
      <c r="EXA156" s="89"/>
      <c r="EXB156" s="89"/>
      <c r="EXC156" s="89"/>
      <c r="EXD156" s="89"/>
      <c r="EXE156" s="89"/>
      <c r="EXF156" s="89"/>
      <c r="EXG156" s="89"/>
      <c r="EXH156" s="89"/>
      <c r="EXI156" s="89"/>
      <c r="EXJ156" s="89"/>
      <c r="EXK156" s="89"/>
      <c r="EXL156" s="89"/>
      <c r="EXM156" s="89"/>
      <c r="EXN156" s="89"/>
      <c r="EXO156" s="89"/>
      <c r="EXP156" s="89"/>
      <c r="EXQ156" s="89"/>
      <c r="EXR156" s="89"/>
      <c r="EXS156" s="89"/>
      <c r="EXT156" s="89"/>
      <c r="EXU156" s="89"/>
      <c r="EXV156" s="89"/>
      <c r="EXW156" s="89"/>
      <c r="EXX156" s="89"/>
      <c r="EXY156" s="89"/>
      <c r="EXZ156" s="89"/>
      <c r="EYA156" s="89"/>
      <c r="EYB156" s="89"/>
      <c r="EYC156" s="89"/>
      <c r="EYD156" s="89"/>
      <c r="EYE156" s="89"/>
      <c r="EYF156" s="89"/>
      <c r="EYG156" s="89"/>
      <c r="EYH156" s="89"/>
      <c r="EYI156" s="89"/>
      <c r="EYJ156" s="89"/>
      <c r="EYK156" s="89"/>
      <c r="EYL156" s="89"/>
      <c r="EYM156" s="89"/>
      <c r="EYN156" s="89"/>
      <c r="EYO156" s="89"/>
      <c r="EYP156" s="89"/>
      <c r="EYQ156" s="89"/>
      <c r="EYR156" s="89"/>
      <c r="EYS156" s="89"/>
      <c r="EYT156" s="89"/>
      <c r="EYU156" s="89"/>
      <c r="EYV156" s="89"/>
      <c r="EYW156" s="89"/>
      <c r="EYX156" s="89"/>
      <c r="EYY156" s="89"/>
      <c r="EYZ156" s="89"/>
      <c r="EZA156" s="89"/>
      <c r="EZB156" s="89"/>
      <c r="EZC156" s="89"/>
      <c r="EZD156" s="89"/>
      <c r="EZE156" s="89"/>
      <c r="EZF156" s="89"/>
      <c r="EZG156" s="89"/>
      <c r="EZH156" s="89"/>
      <c r="EZI156" s="89"/>
      <c r="EZJ156" s="89"/>
      <c r="EZK156" s="89"/>
      <c r="EZL156" s="89"/>
      <c r="EZM156" s="89"/>
      <c r="EZN156" s="89"/>
      <c r="EZO156" s="89"/>
      <c r="EZP156" s="89"/>
      <c r="EZQ156" s="89"/>
      <c r="EZR156" s="89"/>
      <c r="EZS156" s="89"/>
      <c r="EZT156" s="89"/>
      <c r="EZU156" s="89"/>
      <c r="EZV156" s="89"/>
      <c r="EZW156" s="89"/>
      <c r="EZX156" s="89"/>
      <c r="EZY156" s="89"/>
      <c r="EZZ156" s="89"/>
      <c r="FAA156" s="89"/>
      <c r="FAB156" s="89"/>
      <c r="FAC156" s="89"/>
      <c r="FAD156" s="89"/>
      <c r="FAE156" s="89"/>
      <c r="FAF156" s="89"/>
      <c r="FAG156" s="89"/>
      <c r="FAH156" s="89"/>
      <c r="FAI156" s="89"/>
      <c r="FAJ156" s="89"/>
      <c r="FAK156" s="89"/>
      <c r="FAL156" s="89"/>
      <c r="FAM156" s="89"/>
      <c r="FAN156" s="89"/>
      <c r="FAO156" s="89"/>
      <c r="FAP156" s="89"/>
      <c r="FAQ156" s="89"/>
      <c r="FAR156" s="89"/>
      <c r="FAS156" s="89"/>
      <c r="FAT156" s="89"/>
      <c r="FAU156" s="89"/>
      <c r="FAV156" s="89"/>
      <c r="FAW156" s="89"/>
      <c r="FAX156" s="89"/>
      <c r="FAY156" s="89"/>
      <c r="FAZ156" s="89"/>
      <c r="FBA156" s="89"/>
      <c r="FBB156" s="89"/>
      <c r="FBC156" s="89"/>
      <c r="FBD156" s="89"/>
      <c r="FBE156" s="89"/>
      <c r="FBF156" s="89"/>
      <c r="FBG156" s="89"/>
      <c r="FBH156" s="89"/>
      <c r="FBI156" s="89"/>
      <c r="FBJ156" s="89"/>
      <c r="FBK156" s="89"/>
      <c r="FBL156" s="89"/>
      <c r="FBM156" s="89"/>
      <c r="FBN156" s="89"/>
      <c r="FBO156" s="89"/>
      <c r="FBP156" s="89"/>
      <c r="FBQ156" s="89"/>
      <c r="FBR156" s="89"/>
      <c r="FBS156" s="89"/>
      <c r="FBT156" s="89"/>
      <c r="FBU156" s="89"/>
      <c r="FBV156" s="89"/>
      <c r="FBW156" s="89"/>
      <c r="FBX156" s="89"/>
      <c r="FBY156" s="89"/>
      <c r="FBZ156" s="89"/>
      <c r="FCA156" s="89"/>
      <c r="FCB156" s="89"/>
      <c r="FCC156" s="89"/>
      <c r="FCD156" s="89"/>
      <c r="FCE156" s="89"/>
      <c r="FCF156" s="89"/>
      <c r="FCG156" s="89"/>
      <c r="FCH156" s="89"/>
      <c r="FCI156" s="89"/>
      <c r="FCJ156" s="89"/>
      <c r="FCK156" s="89"/>
      <c r="FCL156" s="89"/>
      <c r="FCM156" s="89"/>
      <c r="FCN156" s="89"/>
      <c r="FCO156" s="89"/>
      <c r="FCP156" s="89"/>
      <c r="FCQ156" s="89"/>
      <c r="FCR156" s="89"/>
      <c r="FCS156" s="89"/>
      <c r="FCT156" s="89"/>
      <c r="FCU156" s="89"/>
      <c r="FCV156" s="89"/>
      <c r="FCW156" s="89"/>
      <c r="FCX156" s="89"/>
      <c r="FCY156" s="89"/>
      <c r="FCZ156" s="89"/>
      <c r="FDA156" s="89"/>
      <c r="FDB156" s="89"/>
      <c r="FDC156" s="89"/>
      <c r="FDD156" s="89"/>
      <c r="FDE156" s="89"/>
      <c r="FDF156" s="89"/>
      <c r="FDG156" s="89"/>
      <c r="FDH156" s="89"/>
      <c r="FDI156" s="89"/>
      <c r="FDJ156" s="89"/>
      <c r="FDK156" s="89"/>
      <c r="FDL156" s="89"/>
      <c r="FDM156" s="89"/>
      <c r="FDN156" s="89"/>
      <c r="FDO156" s="89"/>
      <c r="FDP156" s="89"/>
      <c r="FDQ156" s="89"/>
      <c r="FDR156" s="89"/>
      <c r="FDS156" s="89"/>
      <c r="FDT156" s="89"/>
      <c r="FDU156" s="89"/>
      <c r="FDV156" s="89"/>
      <c r="FDW156" s="89"/>
      <c r="FDX156" s="89"/>
      <c r="FDY156" s="89"/>
      <c r="FDZ156" s="89"/>
      <c r="FEA156" s="89"/>
      <c r="FEB156" s="89"/>
      <c r="FEC156" s="89"/>
      <c r="FED156" s="89"/>
      <c r="FEE156" s="89"/>
      <c r="FEF156" s="89"/>
      <c r="FEG156" s="89"/>
      <c r="FEH156" s="89"/>
      <c r="FEI156" s="89"/>
      <c r="FEJ156" s="89"/>
      <c r="FEK156" s="89"/>
      <c r="FEL156" s="89"/>
      <c r="FEM156" s="89"/>
      <c r="FEN156" s="89"/>
      <c r="FEO156" s="89"/>
      <c r="FEP156" s="89"/>
      <c r="FEQ156" s="89"/>
      <c r="FER156" s="89"/>
      <c r="FES156" s="89"/>
      <c r="FET156" s="89"/>
      <c r="FEU156" s="89"/>
      <c r="FEV156" s="89"/>
      <c r="FEW156" s="89"/>
      <c r="FEX156" s="89"/>
      <c r="FEY156" s="89"/>
      <c r="FEZ156" s="89"/>
      <c r="FFA156" s="89"/>
      <c r="FFB156" s="89"/>
      <c r="FFC156" s="89"/>
      <c r="FFD156" s="89"/>
      <c r="FFE156" s="89"/>
      <c r="FFF156" s="89"/>
      <c r="FFG156" s="89"/>
      <c r="FFH156" s="89"/>
      <c r="FFI156" s="89"/>
      <c r="FFJ156" s="89"/>
      <c r="FFK156" s="89"/>
      <c r="FFL156" s="89"/>
      <c r="FFM156" s="89"/>
      <c r="FFN156" s="89"/>
      <c r="FFO156" s="89"/>
      <c r="FFP156" s="89"/>
      <c r="FFQ156" s="89"/>
      <c r="FFR156" s="89"/>
      <c r="FFS156" s="89"/>
      <c r="FFT156" s="89"/>
      <c r="FFU156" s="89"/>
      <c r="FFV156" s="89"/>
      <c r="FFW156" s="89"/>
      <c r="FFX156" s="89"/>
      <c r="FFY156" s="89"/>
      <c r="FFZ156" s="89"/>
      <c r="FGA156" s="89"/>
      <c r="FGB156" s="89"/>
      <c r="FGC156" s="89"/>
      <c r="FGD156" s="89"/>
      <c r="FGE156" s="89"/>
      <c r="FGF156" s="89"/>
      <c r="FGG156" s="89"/>
      <c r="FGH156" s="89"/>
      <c r="FGI156" s="89"/>
      <c r="FGJ156" s="89"/>
      <c r="FGK156" s="89"/>
      <c r="FGL156" s="89"/>
      <c r="FGM156" s="89"/>
      <c r="FGN156" s="89"/>
      <c r="FGO156" s="89"/>
      <c r="FGP156" s="89"/>
      <c r="FGQ156" s="89"/>
      <c r="FGR156" s="89"/>
      <c r="FGS156" s="89"/>
      <c r="FGT156" s="89"/>
      <c r="FGU156" s="89"/>
      <c r="FGV156" s="89"/>
      <c r="FGW156" s="89"/>
      <c r="FGX156" s="89"/>
      <c r="FGY156" s="89"/>
      <c r="FGZ156" s="89"/>
      <c r="FHA156" s="89"/>
      <c r="FHB156" s="89"/>
      <c r="FHC156" s="89"/>
      <c r="FHD156" s="89"/>
      <c r="FHE156" s="89"/>
      <c r="FHF156" s="89"/>
      <c r="FHG156" s="89"/>
      <c r="FHH156" s="89"/>
      <c r="FHI156" s="89"/>
      <c r="FHJ156" s="89"/>
      <c r="FHK156" s="89"/>
      <c r="FHL156" s="89"/>
      <c r="FHM156" s="89"/>
      <c r="FHN156" s="89"/>
      <c r="FHO156" s="89"/>
      <c r="FHP156" s="89"/>
      <c r="FHQ156" s="89"/>
      <c r="FHR156" s="89"/>
      <c r="FHS156" s="89"/>
      <c r="FHT156" s="89"/>
      <c r="FHU156" s="89"/>
      <c r="FHV156" s="89"/>
      <c r="FHW156" s="89"/>
      <c r="FHX156" s="89"/>
      <c r="FHY156" s="89"/>
      <c r="FHZ156" s="89"/>
      <c r="FIA156" s="89"/>
      <c r="FIB156" s="89"/>
      <c r="FIC156" s="89"/>
      <c r="FID156" s="89"/>
      <c r="FIE156" s="89"/>
      <c r="FIF156" s="89"/>
      <c r="FIG156" s="89"/>
      <c r="FIH156" s="89"/>
      <c r="FII156" s="89"/>
      <c r="FIJ156" s="89"/>
      <c r="FIK156" s="89"/>
      <c r="FIL156" s="89"/>
      <c r="FIM156" s="89"/>
      <c r="FIN156" s="89"/>
      <c r="FIO156" s="89"/>
      <c r="FIP156" s="89"/>
      <c r="FIQ156" s="89"/>
      <c r="FIR156" s="89"/>
      <c r="FIS156" s="89"/>
      <c r="FIT156" s="89"/>
      <c r="FIU156" s="89"/>
      <c r="FIV156" s="89"/>
      <c r="FIW156" s="89"/>
      <c r="FIX156" s="89"/>
      <c r="FIY156" s="89"/>
      <c r="FIZ156" s="89"/>
      <c r="FJA156" s="89"/>
      <c r="FJB156" s="89"/>
      <c r="FJC156" s="89"/>
      <c r="FJD156" s="89"/>
      <c r="FJE156" s="89"/>
      <c r="FJF156" s="89"/>
      <c r="FJG156" s="89"/>
      <c r="FJH156" s="89"/>
      <c r="FJI156" s="89"/>
      <c r="FJJ156" s="89"/>
      <c r="FJK156" s="89"/>
      <c r="FJL156" s="89"/>
      <c r="FJM156" s="89"/>
      <c r="FJN156" s="89"/>
      <c r="FJO156" s="89"/>
      <c r="FJP156" s="89"/>
      <c r="FJQ156" s="89"/>
      <c r="FJR156" s="89"/>
      <c r="FJS156" s="89"/>
      <c r="FJT156" s="89"/>
      <c r="FJU156" s="89"/>
      <c r="FJV156" s="89"/>
      <c r="FJW156" s="89"/>
      <c r="FJX156" s="89"/>
      <c r="FJY156" s="89"/>
      <c r="FJZ156" s="89"/>
      <c r="FKA156" s="89"/>
      <c r="FKB156" s="89"/>
      <c r="FKC156" s="89"/>
      <c r="FKD156" s="89"/>
      <c r="FKE156" s="89"/>
      <c r="FKF156" s="89"/>
      <c r="FKG156" s="89"/>
      <c r="FKH156" s="89"/>
      <c r="FKI156" s="89"/>
      <c r="FKJ156" s="89"/>
      <c r="FKK156" s="89"/>
      <c r="FKL156" s="89"/>
      <c r="FKM156" s="89"/>
      <c r="FKN156" s="89"/>
      <c r="FKO156" s="89"/>
      <c r="FKP156" s="89"/>
      <c r="FKQ156" s="89"/>
      <c r="FKR156" s="89"/>
      <c r="FKS156" s="89"/>
      <c r="FKT156" s="89"/>
      <c r="FKU156" s="89"/>
      <c r="FKV156" s="89"/>
      <c r="FKW156" s="89"/>
      <c r="FKX156" s="89"/>
      <c r="FKY156" s="89"/>
      <c r="FKZ156" s="89"/>
      <c r="FLA156" s="89"/>
      <c r="FLB156" s="89"/>
      <c r="FLC156" s="89"/>
      <c r="FLD156" s="89"/>
      <c r="FLE156" s="89"/>
      <c r="FLF156" s="89"/>
      <c r="FLG156" s="89"/>
      <c r="FLH156" s="89"/>
      <c r="FLI156" s="89"/>
      <c r="FLJ156" s="89"/>
      <c r="FLK156" s="89"/>
      <c r="FLL156" s="89"/>
      <c r="FLM156" s="89"/>
      <c r="FLN156" s="89"/>
      <c r="FLO156" s="89"/>
      <c r="FLP156" s="89"/>
      <c r="FLQ156" s="89"/>
      <c r="FLR156" s="89"/>
      <c r="FLS156" s="89"/>
      <c r="FLT156" s="89"/>
      <c r="FLU156" s="89"/>
      <c r="FLV156" s="89"/>
      <c r="FLW156" s="89"/>
      <c r="FLX156" s="89"/>
      <c r="FLY156" s="89"/>
      <c r="FLZ156" s="89"/>
      <c r="FMA156" s="89"/>
      <c r="FMB156" s="89"/>
      <c r="FMC156" s="89"/>
      <c r="FMD156" s="89"/>
      <c r="FME156" s="89"/>
      <c r="FMF156" s="89"/>
      <c r="FMG156" s="89"/>
      <c r="FMH156" s="89"/>
      <c r="FMI156" s="89"/>
      <c r="FMJ156" s="89"/>
      <c r="FMK156" s="89"/>
      <c r="FML156" s="89"/>
      <c r="FMM156" s="89"/>
      <c r="FMN156" s="89"/>
      <c r="FMO156" s="89"/>
      <c r="FMP156" s="89"/>
      <c r="FMQ156" s="89"/>
      <c r="FMR156" s="89"/>
      <c r="FMS156" s="89"/>
      <c r="FMT156" s="89"/>
      <c r="FMU156" s="89"/>
      <c r="FMV156" s="89"/>
      <c r="FMW156" s="89"/>
      <c r="FMX156" s="89"/>
      <c r="FMY156" s="89"/>
      <c r="FMZ156" s="89"/>
      <c r="FNA156" s="89"/>
      <c r="FNB156" s="89"/>
      <c r="FNC156" s="89"/>
      <c r="FND156" s="89"/>
      <c r="FNE156" s="89"/>
      <c r="FNF156" s="89"/>
      <c r="FNG156" s="89"/>
      <c r="FNH156" s="89"/>
      <c r="FNI156" s="89"/>
      <c r="FNJ156" s="89"/>
      <c r="FNK156" s="89"/>
      <c r="FNL156" s="89"/>
      <c r="FNM156" s="89"/>
      <c r="FNN156" s="89"/>
      <c r="FNO156" s="89"/>
      <c r="FNP156" s="89"/>
      <c r="FNQ156" s="89"/>
      <c r="FNR156" s="89"/>
      <c r="FNS156" s="89"/>
      <c r="FNT156" s="89"/>
      <c r="FNU156" s="89"/>
      <c r="FNV156" s="89"/>
      <c r="FNW156" s="89"/>
      <c r="FNX156" s="89"/>
      <c r="FNY156" s="89"/>
      <c r="FNZ156" s="89"/>
      <c r="FOA156" s="89"/>
      <c r="FOB156" s="89"/>
      <c r="FOC156" s="89"/>
      <c r="FOD156" s="89"/>
      <c r="FOE156" s="89"/>
      <c r="FOF156" s="89"/>
      <c r="FOG156" s="89"/>
      <c r="FOH156" s="89"/>
      <c r="FOI156" s="89"/>
      <c r="FOJ156" s="89"/>
      <c r="FOK156" s="89"/>
      <c r="FOL156" s="89"/>
      <c r="FOM156" s="89"/>
      <c r="FON156" s="89"/>
      <c r="FOO156" s="89"/>
      <c r="FOP156" s="89"/>
      <c r="FOQ156" s="89"/>
      <c r="FOR156" s="89"/>
      <c r="FOS156" s="89"/>
      <c r="FOT156" s="89"/>
      <c r="FOU156" s="89"/>
      <c r="FOV156" s="89"/>
      <c r="FOW156" s="89"/>
      <c r="FOX156" s="89"/>
      <c r="FOY156" s="89"/>
      <c r="FOZ156" s="89"/>
      <c r="FPA156" s="89"/>
      <c r="FPB156" s="89"/>
      <c r="FPC156" s="89"/>
      <c r="FPD156" s="89"/>
      <c r="FPE156" s="89"/>
      <c r="FPF156" s="89"/>
      <c r="FPG156" s="89"/>
      <c r="FPH156" s="89"/>
      <c r="FPI156" s="89"/>
      <c r="FPJ156" s="89"/>
      <c r="FPK156" s="89"/>
      <c r="FPL156" s="89"/>
      <c r="FPM156" s="89"/>
      <c r="FPN156" s="89"/>
      <c r="FPO156" s="89"/>
      <c r="FPP156" s="89"/>
      <c r="FPQ156" s="89"/>
      <c r="FPR156" s="89"/>
      <c r="FPS156" s="89"/>
      <c r="FPT156" s="89"/>
      <c r="FPU156" s="89"/>
      <c r="FPV156" s="89"/>
      <c r="FPW156" s="89"/>
      <c r="FPX156" s="89"/>
      <c r="FPY156" s="89"/>
      <c r="FPZ156" s="89"/>
      <c r="FQA156" s="89"/>
      <c r="FQB156" s="89"/>
      <c r="FQC156" s="89"/>
      <c r="FQD156" s="89"/>
      <c r="FQE156" s="89"/>
      <c r="FQF156" s="89"/>
      <c r="FQG156" s="89"/>
      <c r="FQH156" s="89"/>
      <c r="FQI156" s="89"/>
      <c r="FQJ156" s="89"/>
      <c r="FQK156" s="89"/>
      <c r="FQL156" s="89"/>
      <c r="FQM156" s="89"/>
      <c r="FQN156" s="89"/>
      <c r="FQO156" s="89"/>
      <c r="FQP156" s="89"/>
      <c r="FQQ156" s="89"/>
      <c r="FQR156" s="89"/>
      <c r="FQS156" s="89"/>
      <c r="FQT156" s="89"/>
      <c r="FQU156" s="89"/>
      <c r="FQV156" s="89"/>
      <c r="FQW156" s="89"/>
      <c r="FQX156" s="89"/>
      <c r="FQY156" s="89"/>
      <c r="FQZ156" s="89"/>
      <c r="FRA156" s="89"/>
      <c r="FRB156" s="89"/>
      <c r="FRC156" s="89"/>
      <c r="FRD156" s="89"/>
      <c r="FRE156" s="89"/>
      <c r="FRF156" s="89"/>
      <c r="FRG156" s="89"/>
      <c r="FRH156" s="89"/>
      <c r="FRI156" s="89"/>
      <c r="FRJ156" s="89"/>
      <c r="FRK156" s="89"/>
      <c r="FRL156" s="89"/>
      <c r="FRM156" s="89"/>
      <c r="FRN156" s="89"/>
      <c r="FRO156" s="89"/>
      <c r="FRP156" s="89"/>
      <c r="FRQ156" s="89"/>
      <c r="FRR156" s="89"/>
      <c r="FRS156" s="89"/>
      <c r="FRT156" s="89"/>
      <c r="FRU156" s="89"/>
      <c r="FRV156" s="89"/>
      <c r="FRW156" s="89"/>
      <c r="FRX156" s="89"/>
      <c r="FRY156" s="89"/>
      <c r="FRZ156" s="89"/>
      <c r="FSA156" s="89"/>
      <c r="FSB156" s="89"/>
      <c r="FSC156" s="89"/>
      <c r="FSD156" s="89"/>
      <c r="FSE156" s="89"/>
      <c r="FSF156" s="89"/>
      <c r="FSG156" s="89"/>
      <c r="FSH156" s="89"/>
      <c r="FSI156" s="89"/>
      <c r="FSJ156" s="89"/>
      <c r="FSK156" s="89"/>
      <c r="FSL156" s="89"/>
      <c r="FSM156" s="89"/>
      <c r="FSN156" s="89"/>
      <c r="FSO156" s="89"/>
      <c r="FSP156" s="89"/>
      <c r="FSQ156" s="89"/>
      <c r="FSR156" s="89"/>
      <c r="FSS156" s="89"/>
      <c r="FST156" s="89"/>
      <c r="FSU156" s="89"/>
      <c r="FSV156" s="89"/>
      <c r="FSW156" s="89"/>
      <c r="FSX156" s="89"/>
      <c r="FSY156" s="89"/>
      <c r="FSZ156" s="89"/>
      <c r="FTA156" s="89"/>
      <c r="FTB156" s="89"/>
      <c r="FTC156" s="89"/>
      <c r="FTD156" s="89"/>
      <c r="FTE156" s="89"/>
      <c r="FTF156" s="89"/>
      <c r="FTG156" s="89"/>
      <c r="FTH156" s="89"/>
      <c r="FTI156" s="89"/>
      <c r="FTJ156" s="89"/>
      <c r="FTK156" s="89"/>
      <c r="FTL156" s="89"/>
      <c r="FTM156" s="89"/>
      <c r="FTN156" s="89"/>
      <c r="FTO156" s="89"/>
      <c r="FTP156" s="89"/>
      <c r="FTQ156" s="89"/>
      <c r="FTR156" s="89"/>
      <c r="FTS156" s="89"/>
      <c r="FTT156" s="89"/>
      <c r="FTU156" s="89"/>
      <c r="FTV156" s="89"/>
      <c r="FTW156" s="89"/>
      <c r="FTX156" s="89"/>
      <c r="FTY156" s="89"/>
      <c r="FTZ156" s="89"/>
      <c r="FUA156" s="89"/>
      <c r="FUB156" s="89"/>
      <c r="FUC156" s="89"/>
      <c r="FUD156" s="89"/>
      <c r="FUE156" s="89"/>
      <c r="FUF156" s="89"/>
      <c r="FUG156" s="89"/>
      <c r="FUH156" s="89"/>
      <c r="FUI156" s="89"/>
      <c r="FUJ156" s="89"/>
      <c r="FUK156" s="89"/>
      <c r="FUL156" s="89"/>
      <c r="FUM156" s="89"/>
      <c r="FUN156" s="89"/>
      <c r="FUO156" s="89"/>
      <c r="FUP156" s="89"/>
      <c r="FUQ156" s="89"/>
      <c r="FUR156" s="89"/>
      <c r="FUS156" s="89"/>
      <c r="FUT156" s="89"/>
      <c r="FUU156" s="89"/>
      <c r="FUV156" s="89"/>
      <c r="FUW156" s="89"/>
      <c r="FUX156" s="89"/>
      <c r="FUY156" s="89"/>
      <c r="FUZ156" s="89"/>
      <c r="FVA156" s="89"/>
      <c r="FVB156" s="89"/>
      <c r="FVC156" s="89"/>
      <c r="FVD156" s="89"/>
      <c r="FVE156" s="89"/>
      <c r="FVF156" s="89"/>
      <c r="FVG156" s="89"/>
      <c r="FVH156" s="89"/>
      <c r="FVI156" s="89"/>
      <c r="FVJ156" s="89"/>
      <c r="FVK156" s="89"/>
      <c r="FVL156" s="89"/>
      <c r="FVM156" s="89"/>
      <c r="FVN156" s="89"/>
      <c r="FVO156" s="89"/>
      <c r="FVP156" s="89"/>
      <c r="FVQ156" s="89"/>
      <c r="FVR156" s="89"/>
      <c r="FVS156" s="89"/>
      <c r="FVT156" s="89"/>
      <c r="FVU156" s="89"/>
      <c r="FVV156" s="89"/>
      <c r="FVW156" s="89"/>
      <c r="FVX156" s="89"/>
      <c r="FVY156" s="89"/>
      <c r="FVZ156" s="89"/>
      <c r="FWA156" s="89"/>
      <c r="FWB156" s="89"/>
      <c r="FWC156" s="89"/>
      <c r="FWD156" s="89"/>
      <c r="FWE156" s="89"/>
      <c r="FWF156" s="89"/>
      <c r="FWG156" s="89"/>
      <c r="FWH156" s="89"/>
      <c r="FWI156" s="89"/>
      <c r="FWJ156" s="89"/>
      <c r="FWK156" s="89"/>
      <c r="FWL156" s="89"/>
      <c r="FWM156" s="89"/>
      <c r="FWN156" s="89"/>
      <c r="FWO156" s="89"/>
      <c r="FWP156" s="89"/>
      <c r="FWQ156" s="89"/>
      <c r="FWR156" s="89"/>
      <c r="FWS156" s="89"/>
      <c r="FWT156" s="89"/>
      <c r="FWU156" s="89"/>
      <c r="FWV156" s="89"/>
      <c r="FWW156" s="89"/>
      <c r="FWX156" s="89"/>
      <c r="FWY156" s="89"/>
      <c r="FWZ156" s="89"/>
      <c r="FXA156" s="89"/>
      <c r="FXB156" s="89"/>
      <c r="FXC156" s="89"/>
      <c r="FXD156" s="89"/>
      <c r="FXE156" s="89"/>
      <c r="FXF156" s="89"/>
      <c r="FXG156" s="89"/>
      <c r="FXH156" s="89"/>
      <c r="FXI156" s="89"/>
      <c r="FXJ156" s="89"/>
      <c r="FXK156" s="89"/>
      <c r="FXL156" s="89"/>
      <c r="FXM156" s="89"/>
      <c r="FXN156" s="89"/>
      <c r="FXO156" s="89"/>
      <c r="FXP156" s="89"/>
      <c r="FXQ156" s="89"/>
      <c r="FXR156" s="89"/>
      <c r="FXS156" s="89"/>
      <c r="FXT156" s="89"/>
      <c r="FXU156" s="89"/>
      <c r="FXV156" s="89"/>
      <c r="FXW156" s="89"/>
      <c r="FXX156" s="89"/>
      <c r="FXY156" s="89"/>
      <c r="FXZ156" s="89"/>
      <c r="FYA156" s="89"/>
      <c r="FYB156" s="89"/>
      <c r="FYC156" s="89"/>
      <c r="FYD156" s="89"/>
      <c r="FYE156" s="89"/>
      <c r="FYF156" s="89"/>
      <c r="FYG156" s="89"/>
      <c r="FYH156" s="89"/>
      <c r="FYI156" s="89"/>
      <c r="FYJ156" s="89"/>
      <c r="FYK156" s="89"/>
      <c r="FYL156" s="89"/>
      <c r="FYM156" s="89"/>
      <c r="FYN156" s="89"/>
      <c r="FYO156" s="89"/>
      <c r="FYP156" s="89"/>
      <c r="FYQ156" s="89"/>
      <c r="FYR156" s="89"/>
      <c r="FYS156" s="89"/>
      <c r="FYT156" s="89"/>
      <c r="FYU156" s="89"/>
      <c r="FYV156" s="89"/>
      <c r="FYW156" s="89"/>
      <c r="FYX156" s="89"/>
      <c r="FYY156" s="89"/>
      <c r="FYZ156" s="89"/>
      <c r="FZA156" s="89"/>
      <c r="FZB156" s="89"/>
      <c r="FZC156" s="89"/>
      <c r="FZD156" s="89"/>
      <c r="FZE156" s="89"/>
      <c r="FZF156" s="89"/>
      <c r="FZG156" s="89"/>
      <c r="FZH156" s="89"/>
      <c r="FZI156" s="89"/>
      <c r="FZJ156" s="89"/>
      <c r="FZK156" s="89"/>
      <c r="FZL156" s="89"/>
      <c r="FZM156" s="89"/>
      <c r="FZN156" s="89"/>
      <c r="FZO156" s="89"/>
      <c r="FZP156" s="89"/>
      <c r="FZQ156" s="89"/>
      <c r="FZR156" s="89"/>
      <c r="FZS156" s="89"/>
      <c r="FZT156" s="89"/>
      <c r="FZU156" s="89"/>
      <c r="FZV156" s="89"/>
      <c r="FZW156" s="89"/>
      <c r="FZX156" s="89"/>
      <c r="FZY156" s="89"/>
      <c r="FZZ156" s="89"/>
      <c r="GAA156" s="89"/>
      <c r="GAB156" s="89"/>
      <c r="GAC156" s="89"/>
      <c r="GAD156" s="89"/>
      <c r="GAE156" s="89"/>
      <c r="GAF156" s="89"/>
      <c r="GAG156" s="89"/>
      <c r="GAH156" s="89"/>
      <c r="GAI156" s="89"/>
      <c r="GAJ156" s="89"/>
      <c r="GAK156" s="89"/>
      <c r="GAL156" s="89"/>
      <c r="GAM156" s="89"/>
      <c r="GAN156" s="89"/>
      <c r="GAO156" s="89"/>
      <c r="GAP156" s="89"/>
      <c r="GAQ156" s="89"/>
      <c r="GAR156" s="89"/>
      <c r="GAS156" s="89"/>
      <c r="GAT156" s="89"/>
      <c r="GAU156" s="89"/>
      <c r="GAV156" s="89"/>
      <c r="GAW156" s="89"/>
      <c r="GAX156" s="89"/>
      <c r="GAY156" s="89"/>
      <c r="GAZ156" s="89"/>
      <c r="GBA156" s="89"/>
      <c r="GBB156" s="89"/>
      <c r="GBC156" s="89"/>
      <c r="GBD156" s="89"/>
      <c r="GBE156" s="89"/>
      <c r="GBF156" s="89"/>
      <c r="GBG156" s="89"/>
      <c r="GBH156" s="89"/>
      <c r="GBI156" s="89"/>
      <c r="GBJ156" s="89"/>
      <c r="GBK156" s="89"/>
      <c r="GBL156" s="89"/>
      <c r="GBM156" s="89"/>
      <c r="GBN156" s="89"/>
      <c r="GBO156" s="89"/>
      <c r="GBP156" s="89"/>
      <c r="GBQ156" s="89"/>
      <c r="GBR156" s="89"/>
      <c r="GBS156" s="89"/>
      <c r="GBT156" s="89"/>
      <c r="GBU156" s="89"/>
      <c r="GBV156" s="89"/>
      <c r="GBW156" s="89"/>
      <c r="GBX156" s="89"/>
      <c r="GBY156" s="89"/>
      <c r="GBZ156" s="89"/>
      <c r="GCA156" s="89"/>
      <c r="GCB156" s="89"/>
      <c r="GCC156" s="89"/>
      <c r="GCD156" s="89"/>
      <c r="GCE156" s="89"/>
      <c r="GCF156" s="89"/>
      <c r="GCG156" s="89"/>
      <c r="GCH156" s="89"/>
      <c r="GCI156" s="89"/>
      <c r="GCJ156" s="89"/>
      <c r="GCK156" s="89"/>
      <c r="GCL156" s="89"/>
      <c r="GCM156" s="89"/>
      <c r="GCN156" s="89"/>
      <c r="GCO156" s="89"/>
      <c r="GCP156" s="89"/>
      <c r="GCQ156" s="89"/>
      <c r="GCR156" s="89"/>
      <c r="GCS156" s="89"/>
      <c r="GCT156" s="89"/>
      <c r="GCU156" s="89"/>
      <c r="GCV156" s="89"/>
      <c r="GCW156" s="89"/>
      <c r="GCX156" s="89"/>
      <c r="GCY156" s="89"/>
      <c r="GCZ156" s="89"/>
      <c r="GDA156" s="89"/>
      <c r="GDB156" s="89"/>
      <c r="GDC156" s="89"/>
      <c r="GDD156" s="89"/>
      <c r="GDE156" s="89"/>
      <c r="GDF156" s="89"/>
      <c r="GDG156" s="89"/>
      <c r="GDH156" s="89"/>
      <c r="GDI156" s="89"/>
      <c r="GDJ156" s="89"/>
      <c r="GDK156" s="89"/>
      <c r="GDL156" s="89"/>
      <c r="GDM156" s="89"/>
      <c r="GDN156" s="89"/>
      <c r="GDO156" s="89"/>
      <c r="GDP156" s="89"/>
      <c r="GDQ156" s="89"/>
      <c r="GDR156" s="89"/>
      <c r="GDS156" s="89"/>
      <c r="GDT156" s="89"/>
      <c r="GDU156" s="89"/>
      <c r="GDV156" s="89"/>
      <c r="GDW156" s="89"/>
      <c r="GDX156" s="89"/>
      <c r="GDY156" s="89"/>
      <c r="GDZ156" s="89"/>
      <c r="GEA156" s="89"/>
      <c r="GEB156" s="89"/>
      <c r="GEC156" s="89"/>
      <c r="GED156" s="89"/>
      <c r="GEE156" s="89"/>
      <c r="GEF156" s="89"/>
      <c r="GEG156" s="89"/>
      <c r="GEH156" s="89"/>
      <c r="GEI156" s="89"/>
      <c r="GEJ156" s="89"/>
      <c r="GEK156" s="89"/>
      <c r="GEL156" s="89"/>
      <c r="GEM156" s="89"/>
      <c r="GEN156" s="89"/>
      <c r="GEO156" s="89"/>
      <c r="GEP156" s="89"/>
      <c r="GEQ156" s="89"/>
      <c r="GER156" s="89"/>
      <c r="GES156" s="89"/>
      <c r="GET156" s="89"/>
      <c r="GEU156" s="89"/>
      <c r="GEV156" s="89"/>
      <c r="GEW156" s="89"/>
      <c r="GEX156" s="89"/>
      <c r="GEY156" s="89"/>
      <c r="GEZ156" s="89"/>
      <c r="GFA156" s="89"/>
      <c r="GFB156" s="89"/>
      <c r="GFC156" s="89"/>
      <c r="GFD156" s="89"/>
      <c r="GFE156" s="89"/>
      <c r="GFF156" s="89"/>
      <c r="GFG156" s="89"/>
      <c r="GFH156" s="89"/>
      <c r="GFI156" s="89"/>
      <c r="GFJ156" s="89"/>
      <c r="GFK156" s="89"/>
      <c r="GFL156" s="89"/>
      <c r="GFM156" s="89"/>
      <c r="GFN156" s="89"/>
      <c r="GFO156" s="89"/>
      <c r="GFP156" s="89"/>
      <c r="GFQ156" s="89"/>
      <c r="GFR156" s="89"/>
      <c r="GFS156" s="89"/>
      <c r="GFT156" s="89"/>
      <c r="GFU156" s="89"/>
      <c r="GFV156" s="89"/>
      <c r="GFW156" s="89"/>
      <c r="GFX156" s="89"/>
      <c r="GFY156" s="89"/>
      <c r="GFZ156" s="89"/>
      <c r="GGA156" s="89"/>
      <c r="GGB156" s="89"/>
      <c r="GGC156" s="89"/>
      <c r="GGD156" s="89"/>
      <c r="GGE156" s="89"/>
      <c r="GGF156" s="89"/>
      <c r="GGG156" s="89"/>
      <c r="GGH156" s="89"/>
      <c r="GGI156" s="89"/>
      <c r="GGJ156" s="89"/>
      <c r="GGK156" s="89"/>
      <c r="GGL156" s="89"/>
      <c r="GGM156" s="89"/>
      <c r="GGN156" s="89"/>
      <c r="GGO156" s="89"/>
      <c r="GGP156" s="89"/>
      <c r="GGQ156" s="89"/>
      <c r="GGR156" s="89"/>
      <c r="GGS156" s="89"/>
      <c r="GGT156" s="89"/>
      <c r="GGU156" s="89"/>
      <c r="GGV156" s="89"/>
      <c r="GGW156" s="89"/>
      <c r="GGX156" s="89"/>
      <c r="GGY156" s="89"/>
      <c r="GGZ156" s="89"/>
      <c r="GHA156" s="89"/>
      <c r="GHB156" s="89"/>
      <c r="GHC156" s="89"/>
      <c r="GHD156" s="89"/>
      <c r="GHE156" s="89"/>
      <c r="GHF156" s="89"/>
      <c r="GHG156" s="89"/>
      <c r="GHH156" s="89"/>
      <c r="GHI156" s="89"/>
      <c r="GHJ156" s="89"/>
      <c r="GHK156" s="89"/>
      <c r="GHL156" s="89"/>
      <c r="GHM156" s="89"/>
      <c r="GHN156" s="89"/>
      <c r="GHO156" s="89"/>
      <c r="GHP156" s="89"/>
      <c r="GHQ156" s="89"/>
      <c r="GHR156" s="89"/>
      <c r="GHS156" s="89"/>
      <c r="GHT156" s="89"/>
      <c r="GHU156" s="89"/>
      <c r="GHV156" s="89"/>
      <c r="GHW156" s="89"/>
      <c r="GHX156" s="89"/>
      <c r="GHY156" s="89"/>
      <c r="GHZ156" s="89"/>
      <c r="GIA156" s="89"/>
      <c r="GIB156" s="89"/>
      <c r="GIC156" s="89"/>
      <c r="GID156" s="89"/>
      <c r="GIE156" s="89"/>
      <c r="GIF156" s="89"/>
      <c r="GIG156" s="89"/>
      <c r="GIH156" s="89"/>
      <c r="GII156" s="89"/>
      <c r="GIJ156" s="89"/>
      <c r="GIK156" s="89"/>
      <c r="GIL156" s="89"/>
      <c r="GIM156" s="89"/>
      <c r="GIN156" s="89"/>
      <c r="GIO156" s="89"/>
      <c r="GIP156" s="89"/>
      <c r="GIQ156" s="89"/>
      <c r="GIR156" s="89"/>
      <c r="GIS156" s="89"/>
      <c r="GIT156" s="89"/>
      <c r="GIU156" s="89"/>
      <c r="GIV156" s="89"/>
      <c r="GIW156" s="89"/>
      <c r="GIX156" s="89"/>
      <c r="GIY156" s="89"/>
      <c r="GIZ156" s="89"/>
      <c r="GJA156" s="89"/>
      <c r="GJB156" s="89"/>
      <c r="GJC156" s="89"/>
      <c r="GJD156" s="89"/>
      <c r="GJE156" s="89"/>
      <c r="GJF156" s="89"/>
      <c r="GJG156" s="89"/>
      <c r="GJH156" s="89"/>
      <c r="GJI156" s="89"/>
      <c r="GJJ156" s="89"/>
      <c r="GJK156" s="89"/>
      <c r="GJL156" s="89"/>
      <c r="GJM156" s="89"/>
      <c r="GJN156" s="89"/>
      <c r="GJO156" s="89"/>
      <c r="GJP156" s="89"/>
      <c r="GJQ156" s="89"/>
      <c r="GJR156" s="89"/>
      <c r="GJS156" s="89"/>
      <c r="GJT156" s="89"/>
      <c r="GJU156" s="89"/>
      <c r="GJV156" s="89"/>
      <c r="GJW156" s="89"/>
      <c r="GJX156" s="89"/>
      <c r="GJY156" s="89"/>
      <c r="GJZ156" s="89"/>
      <c r="GKA156" s="89"/>
      <c r="GKB156" s="89"/>
      <c r="GKC156" s="89"/>
      <c r="GKD156" s="89"/>
      <c r="GKE156" s="89"/>
      <c r="GKF156" s="89"/>
      <c r="GKG156" s="89"/>
      <c r="GKH156" s="89"/>
      <c r="GKI156" s="89"/>
      <c r="GKJ156" s="89"/>
      <c r="GKK156" s="89"/>
      <c r="GKL156" s="89"/>
      <c r="GKM156" s="89"/>
      <c r="GKN156" s="89"/>
      <c r="GKO156" s="89"/>
      <c r="GKP156" s="89"/>
      <c r="GKQ156" s="89"/>
      <c r="GKR156" s="89"/>
      <c r="GKS156" s="89"/>
      <c r="GKT156" s="89"/>
      <c r="GKU156" s="89"/>
      <c r="GKV156" s="89"/>
      <c r="GKW156" s="89"/>
      <c r="GKX156" s="89"/>
      <c r="GKY156" s="89"/>
      <c r="GKZ156" s="89"/>
      <c r="GLA156" s="89"/>
      <c r="GLB156" s="89"/>
      <c r="GLC156" s="89"/>
      <c r="GLD156" s="89"/>
      <c r="GLE156" s="89"/>
      <c r="GLF156" s="89"/>
      <c r="GLG156" s="89"/>
      <c r="GLH156" s="89"/>
      <c r="GLI156" s="89"/>
      <c r="GLJ156" s="89"/>
      <c r="GLK156" s="89"/>
      <c r="GLL156" s="89"/>
      <c r="GLM156" s="89"/>
      <c r="GLN156" s="89"/>
      <c r="GLO156" s="89"/>
      <c r="GLP156" s="89"/>
      <c r="GLQ156" s="89"/>
      <c r="GLR156" s="89"/>
      <c r="GLS156" s="89"/>
      <c r="GLT156" s="89"/>
      <c r="GLU156" s="89"/>
      <c r="GLV156" s="89"/>
      <c r="GLW156" s="89"/>
      <c r="GLX156" s="89"/>
      <c r="GLY156" s="89"/>
      <c r="GLZ156" s="89"/>
      <c r="GMA156" s="89"/>
      <c r="GMB156" s="89"/>
      <c r="GMC156" s="89"/>
      <c r="GMD156" s="89"/>
      <c r="GME156" s="89"/>
      <c r="GMF156" s="89"/>
      <c r="GMG156" s="89"/>
      <c r="GMH156" s="89"/>
      <c r="GMI156" s="89"/>
      <c r="GMJ156" s="89"/>
      <c r="GMK156" s="89"/>
      <c r="GML156" s="89"/>
      <c r="GMM156" s="89"/>
      <c r="GMN156" s="89"/>
      <c r="GMO156" s="89"/>
      <c r="GMP156" s="89"/>
      <c r="GMQ156" s="89"/>
      <c r="GMR156" s="89"/>
      <c r="GMS156" s="89"/>
      <c r="GMT156" s="89"/>
      <c r="GMU156" s="89"/>
      <c r="GMV156" s="89"/>
      <c r="GMW156" s="89"/>
      <c r="GMX156" s="89"/>
      <c r="GMY156" s="89"/>
      <c r="GMZ156" s="89"/>
      <c r="GNA156" s="89"/>
      <c r="GNB156" s="89"/>
      <c r="GNC156" s="89"/>
      <c r="GND156" s="89"/>
      <c r="GNE156" s="89"/>
      <c r="GNF156" s="89"/>
      <c r="GNG156" s="89"/>
      <c r="GNH156" s="89"/>
      <c r="GNI156" s="89"/>
      <c r="GNJ156" s="89"/>
      <c r="GNK156" s="89"/>
      <c r="GNL156" s="89"/>
      <c r="GNM156" s="89"/>
      <c r="GNN156" s="89"/>
      <c r="GNO156" s="89"/>
      <c r="GNP156" s="89"/>
      <c r="GNQ156" s="89"/>
      <c r="GNR156" s="89"/>
      <c r="GNS156" s="89"/>
      <c r="GNT156" s="89"/>
      <c r="GNU156" s="89"/>
      <c r="GNV156" s="89"/>
      <c r="GNW156" s="89"/>
      <c r="GNX156" s="89"/>
      <c r="GNY156" s="89"/>
      <c r="GNZ156" s="89"/>
      <c r="GOA156" s="89"/>
      <c r="GOB156" s="89"/>
      <c r="GOC156" s="89"/>
      <c r="GOD156" s="89"/>
      <c r="GOE156" s="89"/>
      <c r="GOF156" s="89"/>
      <c r="GOG156" s="89"/>
      <c r="GOH156" s="89"/>
      <c r="GOI156" s="89"/>
      <c r="GOJ156" s="89"/>
      <c r="GOK156" s="89"/>
      <c r="GOL156" s="89"/>
      <c r="GOM156" s="89"/>
      <c r="GON156" s="89"/>
      <c r="GOO156" s="89"/>
      <c r="GOP156" s="89"/>
      <c r="GOQ156" s="89"/>
      <c r="GOR156" s="89"/>
      <c r="GOS156" s="89"/>
      <c r="GOT156" s="89"/>
      <c r="GOU156" s="89"/>
      <c r="GOV156" s="89"/>
      <c r="GOW156" s="89"/>
      <c r="GOX156" s="89"/>
      <c r="GOY156" s="89"/>
      <c r="GOZ156" s="89"/>
      <c r="GPA156" s="89"/>
      <c r="GPB156" s="89"/>
      <c r="GPC156" s="89"/>
      <c r="GPD156" s="89"/>
      <c r="GPE156" s="89"/>
      <c r="GPF156" s="89"/>
      <c r="GPG156" s="89"/>
      <c r="GPH156" s="89"/>
      <c r="GPI156" s="89"/>
      <c r="GPJ156" s="89"/>
      <c r="GPK156" s="89"/>
      <c r="GPL156" s="89"/>
      <c r="GPM156" s="89"/>
      <c r="GPN156" s="89"/>
      <c r="GPO156" s="89"/>
      <c r="GPP156" s="89"/>
      <c r="GPQ156" s="89"/>
      <c r="GPR156" s="89"/>
      <c r="GPS156" s="89"/>
      <c r="GPT156" s="89"/>
      <c r="GPU156" s="89"/>
      <c r="GPV156" s="89"/>
      <c r="GPW156" s="89"/>
      <c r="GPX156" s="89"/>
      <c r="GPY156" s="89"/>
      <c r="GPZ156" s="89"/>
      <c r="GQA156" s="89"/>
      <c r="GQB156" s="89"/>
      <c r="GQC156" s="89"/>
      <c r="GQD156" s="89"/>
      <c r="GQE156" s="89"/>
      <c r="GQF156" s="89"/>
      <c r="GQG156" s="89"/>
      <c r="GQH156" s="89"/>
      <c r="GQI156" s="89"/>
      <c r="GQJ156" s="89"/>
      <c r="GQK156" s="89"/>
      <c r="GQL156" s="89"/>
      <c r="GQM156" s="89"/>
      <c r="GQN156" s="89"/>
      <c r="GQO156" s="89"/>
      <c r="GQP156" s="89"/>
      <c r="GQQ156" s="89"/>
      <c r="GQR156" s="89"/>
      <c r="GQS156" s="89"/>
      <c r="GQT156" s="89"/>
      <c r="GQU156" s="89"/>
      <c r="GQV156" s="89"/>
      <c r="GQW156" s="89"/>
      <c r="GQX156" s="89"/>
      <c r="GQY156" s="89"/>
      <c r="GQZ156" s="89"/>
      <c r="GRA156" s="89"/>
      <c r="GRB156" s="89"/>
      <c r="GRC156" s="89"/>
      <c r="GRD156" s="89"/>
      <c r="GRE156" s="89"/>
      <c r="GRF156" s="89"/>
      <c r="GRG156" s="89"/>
      <c r="GRH156" s="89"/>
      <c r="GRI156" s="89"/>
      <c r="GRJ156" s="89"/>
      <c r="GRK156" s="89"/>
      <c r="GRL156" s="89"/>
      <c r="GRM156" s="89"/>
      <c r="GRN156" s="89"/>
      <c r="GRO156" s="89"/>
      <c r="GRP156" s="89"/>
      <c r="GRQ156" s="89"/>
      <c r="GRR156" s="89"/>
      <c r="GRS156" s="89"/>
      <c r="GRT156" s="89"/>
      <c r="GRU156" s="89"/>
      <c r="GRV156" s="89"/>
      <c r="GRW156" s="89"/>
      <c r="GRX156" s="89"/>
      <c r="GRY156" s="89"/>
      <c r="GRZ156" s="89"/>
      <c r="GSA156" s="89"/>
      <c r="GSB156" s="89"/>
      <c r="GSC156" s="89"/>
      <c r="GSD156" s="89"/>
      <c r="GSE156" s="89"/>
      <c r="GSF156" s="89"/>
      <c r="GSG156" s="89"/>
      <c r="GSH156" s="89"/>
      <c r="GSI156" s="89"/>
      <c r="GSJ156" s="89"/>
      <c r="GSK156" s="89"/>
      <c r="GSL156" s="89"/>
      <c r="GSM156" s="89"/>
      <c r="GSN156" s="89"/>
      <c r="GSO156" s="89"/>
      <c r="GSP156" s="89"/>
      <c r="GSQ156" s="89"/>
      <c r="GSR156" s="89"/>
      <c r="GSS156" s="89"/>
      <c r="GST156" s="89"/>
      <c r="GSU156" s="89"/>
      <c r="GSV156" s="89"/>
      <c r="GSW156" s="89"/>
      <c r="GSX156" s="89"/>
      <c r="GSY156" s="89"/>
      <c r="GSZ156" s="89"/>
      <c r="GTA156" s="89"/>
      <c r="GTB156" s="89"/>
      <c r="GTC156" s="89"/>
      <c r="GTD156" s="89"/>
      <c r="GTE156" s="89"/>
      <c r="GTF156" s="89"/>
      <c r="GTG156" s="89"/>
      <c r="GTH156" s="89"/>
      <c r="GTI156" s="89"/>
      <c r="GTJ156" s="89"/>
      <c r="GTK156" s="89"/>
      <c r="GTL156" s="89"/>
      <c r="GTM156" s="89"/>
      <c r="GTN156" s="89"/>
      <c r="GTO156" s="89"/>
      <c r="GTP156" s="89"/>
      <c r="GTQ156" s="89"/>
      <c r="GTR156" s="89"/>
      <c r="GTS156" s="89"/>
      <c r="GTT156" s="89"/>
      <c r="GTU156" s="89"/>
      <c r="GTV156" s="89"/>
      <c r="GTW156" s="89"/>
      <c r="GTX156" s="89"/>
      <c r="GTY156" s="89"/>
      <c r="GTZ156" s="89"/>
      <c r="GUA156" s="89"/>
      <c r="GUB156" s="89"/>
      <c r="GUC156" s="89"/>
      <c r="GUD156" s="89"/>
      <c r="GUE156" s="89"/>
      <c r="GUF156" s="89"/>
      <c r="GUG156" s="89"/>
      <c r="GUH156" s="89"/>
      <c r="GUI156" s="89"/>
      <c r="GUJ156" s="89"/>
      <c r="GUK156" s="89"/>
      <c r="GUL156" s="89"/>
      <c r="GUM156" s="89"/>
      <c r="GUN156" s="89"/>
      <c r="GUO156" s="89"/>
      <c r="GUP156" s="89"/>
      <c r="GUQ156" s="89"/>
      <c r="GUR156" s="89"/>
      <c r="GUS156" s="89"/>
      <c r="GUT156" s="89"/>
      <c r="GUU156" s="89"/>
      <c r="GUV156" s="89"/>
      <c r="GUW156" s="89"/>
      <c r="GUX156" s="89"/>
      <c r="GUY156" s="89"/>
      <c r="GUZ156" s="89"/>
      <c r="GVA156" s="89"/>
      <c r="GVB156" s="89"/>
      <c r="GVC156" s="89"/>
      <c r="GVD156" s="89"/>
      <c r="GVE156" s="89"/>
      <c r="GVF156" s="89"/>
      <c r="GVG156" s="89"/>
      <c r="GVH156" s="89"/>
      <c r="GVI156" s="89"/>
      <c r="GVJ156" s="89"/>
      <c r="GVK156" s="89"/>
      <c r="GVL156" s="89"/>
      <c r="GVM156" s="89"/>
      <c r="GVN156" s="89"/>
      <c r="GVO156" s="89"/>
      <c r="GVP156" s="89"/>
      <c r="GVQ156" s="89"/>
      <c r="GVR156" s="89"/>
      <c r="GVS156" s="89"/>
      <c r="GVT156" s="89"/>
      <c r="GVU156" s="89"/>
      <c r="GVV156" s="89"/>
      <c r="GVW156" s="89"/>
      <c r="GVX156" s="89"/>
      <c r="GVY156" s="89"/>
      <c r="GVZ156" s="89"/>
      <c r="GWA156" s="89"/>
      <c r="GWB156" s="89"/>
      <c r="GWC156" s="89"/>
      <c r="GWD156" s="89"/>
      <c r="GWE156" s="89"/>
      <c r="GWF156" s="89"/>
      <c r="GWG156" s="89"/>
      <c r="GWH156" s="89"/>
      <c r="GWI156" s="89"/>
      <c r="GWJ156" s="89"/>
      <c r="GWK156" s="89"/>
      <c r="GWL156" s="89"/>
      <c r="GWM156" s="89"/>
      <c r="GWN156" s="89"/>
      <c r="GWO156" s="89"/>
      <c r="GWP156" s="89"/>
      <c r="GWQ156" s="89"/>
      <c r="GWR156" s="89"/>
      <c r="GWS156" s="89"/>
      <c r="GWT156" s="89"/>
      <c r="GWU156" s="89"/>
      <c r="GWV156" s="89"/>
      <c r="GWW156" s="89"/>
      <c r="GWX156" s="89"/>
      <c r="GWY156" s="89"/>
      <c r="GWZ156" s="89"/>
      <c r="GXA156" s="89"/>
      <c r="GXB156" s="89"/>
      <c r="GXC156" s="89"/>
      <c r="GXD156" s="89"/>
      <c r="GXE156" s="89"/>
      <c r="GXF156" s="89"/>
      <c r="GXG156" s="89"/>
      <c r="GXH156" s="89"/>
      <c r="GXI156" s="89"/>
      <c r="GXJ156" s="89"/>
      <c r="GXK156" s="89"/>
      <c r="GXL156" s="89"/>
      <c r="GXM156" s="89"/>
      <c r="GXN156" s="89"/>
      <c r="GXO156" s="89"/>
      <c r="GXP156" s="89"/>
      <c r="GXQ156" s="89"/>
      <c r="GXR156" s="89"/>
      <c r="GXS156" s="89"/>
      <c r="GXT156" s="89"/>
      <c r="GXU156" s="89"/>
      <c r="GXV156" s="89"/>
      <c r="GXW156" s="89"/>
      <c r="GXX156" s="89"/>
      <c r="GXY156" s="89"/>
      <c r="GXZ156" s="89"/>
      <c r="GYA156" s="89"/>
      <c r="GYB156" s="89"/>
      <c r="GYC156" s="89"/>
      <c r="GYD156" s="89"/>
      <c r="GYE156" s="89"/>
      <c r="GYF156" s="89"/>
      <c r="GYG156" s="89"/>
      <c r="GYH156" s="89"/>
      <c r="GYI156" s="89"/>
      <c r="GYJ156" s="89"/>
      <c r="GYK156" s="89"/>
      <c r="GYL156" s="89"/>
      <c r="GYM156" s="89"/>
      <c r="GYN156" s="89"/>
      <c r="GYO156" s="89"/>
      <c r="GYP156" s="89"/>
      <c r="GYQ156" s="89"/>
      <c r="GYR156" s="89"/>
      <c r="GYS156" s="89"/>
      <c r="GYT156" s="89"/>
      <c r="GYU156" s="89"/>
      <c r="GYV156" s="89"/>
      <c r="GYW156" s="89"/>
      <c r="GYX156" s="89"/>
      <c r="GYY156" s="89"/>
      <c r="GYZ156" s="89"/>
      <c r="GZA156" s="89"/>
      <c r="GZB156" s="89"/>
      <c r="GZC156" s="89"/>
      <c r="GZD156" s="89"/>
      <c r="GZE156" s="89"/>
      <c r="GZF156" s="89"/>
      <c r="GZG156" s="89"/>
      <c r="GZH156" s="89"/>
      <c r="GZI156" s="89"/>
      <c r="GZJ156" s="89"/>
      <c r="GZK156" s="89"/>
      <c r="GZL156" s="89"/>
      <c r="GZM156" s="89"/>
      <c r="GZN156" s="89"/>
      <c r="GZO156" s="89"/>
      <c r="GZP156" s="89"/>
      <c r="GZQ156" s="89"/>
      <c r="GZR156" s="89"/>
      <c r="GZS156" s="89"/>
      <c r="GZT156" s="89"/>
      <c r="GZU156" s="89"/>
      <c r="GZV156" s="89"/>
      <c r="GZW156" s="89"/>
      <c r="GZX156" s="89"/>
      <c r="GZY156" s="89"/>
      <c r="GZZ156" s="89"/>
      <c r="HAA156" s="89"/>
      <c r="HAB156" s="89"/>
      <c r="HAC156" s="89"/>
      <c r="HAD156" s="89"/>
      <c r="HAE156" s="89"/>
      <c r="HAF156" s="89"/>
      <c r="HAG156" s="89"/>
      <c r="HAH156" s="89"/>
      <c r="HAI156" s="89"/>
      <c r="HAJ156" s="89"/>
      <c r="HAK156" s="89"/>
      <c r="HAL156" s="89"/>
      <c r="HAM156" s="89"/>
      <c r="HAN156" s="89"/>
      <c r="HAO156" s="89"/>
      <c r="HAP156" s="89"/>
      <c r="HAQ156" s="89"/>
      <c r="HAR156" s="89"/>
      <c r="HAS156" s="89"/>
      <c r="HAT156" s="89"/>
      <c r="HAU156" s="89"/>
      <c r="HAV156" s="89"/>
      <c r="HAW156" s="89"/>
      <c r="HAX156" s="89"/>
      <c r="HAY156" s="89"/>
      <c r="HAZ156" s="89"/>
      <c r="HBA156" s="89"/>
      <c r="HBB156" s="89"/>
      <c r="HBC156" s="89"/>
      <c r="HBD156" s="89"/>
      <c r="HBE156" s="89"/>
      <c r="HBF156" s="89"/>
      <c r="HBG156" s="89"/>
      <c r="HBH156" s="89"/>
      <c r="HBI156" s="89"/>
      <c r="HBJ156" s="89"/>
      <c r="HBK156" s="89"/>
      <c r="HBL156" s="89"/>
      <c r="HBM156" s="89"/>
      <c r="HBN156" s="89"/>
      <c r="HBO156" s="89"/>
      <c r="HBP156" s="89"/>
      <c r="HBQ156" s="89"/>
      <c r="HBR156" s="89"/>
      <c r="HBS156" s="89"/>
      <c r="HBT156" s="89"/>
      <c r="HBU156" s="89"/>
      <c r="HBV156" s="89"/>
      <c r="HBW156" s="89"/>
      <c r="HBX156" s="89"/>
      <c r="HBY156" s="89"/>
      <c r="HBZ156" s="89"/>
      <c r="HCA156" s="89"/>
      <c r="HCB156" s="89"/>
      <c r="HCC156" s="89"/>
      <c r="HCD156" s="89"/>
      <c r="HCE156" s="89"/>
      <c r="HCF156" s="89"/>
      <c r="HCG156" s="89"/>
      <c r="HCH156" s="89"/>
      <c r="HCI156" s="89"/>
      <c r="HCJ156" s="89"/>
      <c r="HCK156" s="89"/>
      <c r="HCL156" s="89"/>
      <c r="HCM156" s="89"/>
      <c r="HCN156" s="89"/>
      <c r="HCO156" s="89"/>
      <c r="HCP156" s="89"/>
      <c r="HCQ156" s="89"/>
      <c r="HCR156" s="89"/>
      <c r="HCS156" s="89"/>
      <c r="HCT156" s="89"/>
      <c r="HCU156" s="89"/>
      <c r="HCV156" s="89"/>
      <c r="HCW156" s="89"/>
      <c r="HCX156" s="89"/>
      <c r="HCY156" s="89"/>
      <c r="HCZ156" s="89"/>
      <c r="HDA156" s="89"/>
      <c r="HDB156" s="89"/>
      <c r="HDC156" s="89"/>
      <c r="HDD156" s="89"/>
      <c r="HDE156" s="89"/>
      <c r="HDF156" s="89"/>
      <c r="HDG156" s="89"/>
      <c r="HDH156" s="89"/>
      <c r="HDI156" s="89"/>
      <c r="HDJ156" s="89"/>
      <c r="HDK156" s="89"/>
      <c r="HDL156" s="89"/>
      <c r="HDM156" s="89"/>
      <c r="HDN156" s="89"/>
      <c r="HDO156" s="89"/>
      <c r="HDP156" s="89"/>
      <c r="HDQ156" s="89"/>
      <c r="HDR156" s="89"/>
      <c r="HDS156" s="89"/>
      <c r="HDT156" s="89"/>
      <c r="HDU156" s="89"/>
      <c r="HDV156" s="89"/>
      <c r="HDW156" s="89"/>
      <c r="HDX156" s="89"/>
      <c r="HDY156" s="89"/>
      <c r="HDZ156" s="89"/>
      <c r="HEA156" s="89"/>
      <c r="HEB156" s="89"/>
      <c r="HEC156" s="89"/>
      <c r="HED156" s="89"/>
      <c r="HEE156" s="89"/>
      <c r="HEF156" s="89"/>
      <c r="HEG156" s="89"/>
      <c r="HEH156" s="89"/>
      <c r="HEI156" s="89"/>
      <c r="HEJ156" s="89"/>
      <c r="HEK156" s="89"/>
      <c r="HEL156" s="89"/>
      <c r="HEM156" s="89"/>
      <c r="HEN156" s="89"/>
      <c r="HEO156" s="89"/>
      <c r="HEP156" s="89"/>
      <c r="HEQ156" s="89"/>
      <c r="HER156" s="89"/>
      <c r="HES156" s="89"/>
      <c r="HET156" s="89"/>
      <c r="HEU156" s="89"/>
      <c r="HEV156" s="89"/>
      <c r="HEW156" s="89"/>
      <c r="HEX156" s="89"/>
      <c r="HEY156" s="89"/>
      <c r="HEZ156" s="89"/>
      <c r="HFA156" s="89"/>
      <c r="HFB156" s="89"/>
      <c r="HFC156" s="89"/>
      <c r="HFD156" s="89"/>
      <c r="HFE156" s="89"/>
      <c r="HFF156" s="89"/>
      <c r="HFG156" s="89"/>
      <c r="HFH156" s="89"/>
      <c r="HFI156" s="89"/>
      <c r="HFJ156" s="89"/>
      <c r="HFK156" s="89"/>
      <c r="HFL156" s="89"/>
      <c r="HFM156" s="89"/>
      <c r="HFN156" s="89"/>
      <c r="HFO156" s="89"/>
      <c r="HFP156" s="89"/>
      <c r="HFQ156" s="89"/>
      <c r="HFR156" s="89"/>
      <c r="HFS156" s="89"/>
      <c r="HFT156" s="89"/>
      <c r="HFU156" s="89"/>
      <c r="HFV156" s="89"/>
      <c r="HFW156" s="89"/>
      <c r="HFX156" s="89"/>
      <c r="HFY156" s="89"/>
      <c r="HFZ156" s="89"/>
      <c r="HGA156" s="89"/>
      <c r="HGB156" s="89"/>
      <c r="HGC156" s="89"/>
      <c r="HGD156" s="89"/>
      <c r="HGE156" s="89"/>
      <c r="HGF156" s="89"/>
      <c r="HGG156" s="89"/>
      <c r="HGH156" s="89"/>
      <c r="HGI156" s="89"/>
      <c r="HGJ156" s="89"/>
      <c r="HGK156" s="89"/>
      <c r="HGL156" s="89"/>
      <c r="HGM156" s="89"/>
      <c r="HGN156" s="89"/>
      <c r="HGO156" s="89"/>
      <c r="HGP156" s="89"/>
      <c r="HGQ156" s="89"/>
      <c r="HGR156" s="89"/>
      <c r="HGS156" s="89"/>
      <c r="HGT156" s="89"/>
      <c r="HGU156" s="89"/>
      <c r="HGV156" s="89"/>
      <c r="HGW156" s="89"/>
      <c r="HGX156" s="89"/>
      <c r="HGY156" s="89"/>
      <c r="HGZ156" s="89"/>
      <c r="HHA156" s="89"/>
      <c r="HHB156" s="89"/>
      <c r="HHC156" s="89"/>
      <c r="HHD156" s="89"/>
      <c r="HHE156" s="89"/>
      <c r="HHF156" s="89"/>
      <c r="HHG156" s="89"/>
      <c r="HHH156" s="89"/>
      <c r="HHI156" s="89"/>
      <c r="HHJ156" s="89"/>
      <c r="HHK156" s="89"/>
      <c r="HHL156" s="89"/>
      <c r="HHM156" s="89"/>
      <c r="HHN156" s="89"/>
      <c r="HHO156" s="89"/>
      <c r="HHP156" s="89"/>
      <c r="HHQ156" s="89"/>
      <c r="HHR156" s="89"/>
      <c r="HHS156" s="89"/>
      <c r="HHT156" s="89"/>
      <c r="HHU156" s="89"/>
      <c r="HHV156" s="89"/>
      <c r="HHW156" s="89"/>
      <c r="HHX156" s="89"/>
      <c r="HHY156" s="89"/>
      <c r="HHZ156" s="89"/>
      <c r="HIA156" s="89"/>
      <c r="HIB156" s="89"/>
      <c r="HIC156" s="89"/>
      <c r="HID156" s="89"/>
      <c r="HIE156" s="89"/>
      <c r="HIF156" s="89"/>
      <c r="HIG156" s="89"/>
      <c r="HIH156" s="89"/>
      <c r="HII156" s="89"/>
      <c r="HIJ156" s="89"/>
      <c r="HIK156" s="89"/>
      <c r="HIL156" s="89"/>
      <c r="HIM156" s="89"/>
      <c r="HIN156" s="89"/>
      <c r="HIO156" s="89"/>
      <c r="HIP156" s="89"/>
      <c r="HIQ156" s="89"/>
      <c r="HIR156" s="89"/>
      <c r="HIS156" s="89"/>
      <c r="HIT156" s="89"/>
      <c r="HIU156" s="89"/>
      <c r="HIV156" s="89"/>
      <c r="HIW156" s="89"/>
      <c r="HIX156" s="89"/>
      <c r="HIY156" s="89"/>
      <c r="HIZ156" s="89"/>
      <c r="HJA156" s="89"/>
      <c r="HJB156" s="89"/>
      <c r="HJC156" s="89"/>
      <c r="HJD156" s="89"/>
      <c r="HJE156" s="89"/>
      <c r="HJF156" s="89"/>
      <c r="HJG156" s="89"/>
      <c r="HJH156" s="89"/>
      <c r="HJI156" s="89"/>
      <c r="HJJ156" s="89"/>
      <c r="HJK156" s="89"/>
      <c r="HJL156" s="89"/>
      <c r="HJM156" s="89"/>
      <c r="HJN156" s="89"/>
      <c r="HJO156" s="89"/>
      <c r="HJP156" s="89"/>
      <c r="HJQ156" s="89"/>
      <c r="HJR156" s="89"/>
      <c r="HJS156" s="89"/>
      <c r="HJT156" s="89"/>
      <c r="HJU156" s="89"/>
      <c r="HJV156" s="89"/>
      <c r="HJW156" s="89"/>
      <c r="HJX156" s="89"/>
      <c r="HJY156" s="89"/>
      <c r="HJZ156" s="89"/>
      <c r="HKA156" s="89"/>
      <c r="HKB156" s="89"/>
      <c r="HKC156" s="89"/>
      <c r="HKD156" s="89"/>
      <c r="HKE156" s="89"/>
      <c r="HKF156" s="89"/>
      <c r="HKG156" s="89"/>
      <c r="HKH156" s="89"/>
      <c r="HKI156" s="89"/>
      <c r="HKJ156" s="89"/>
      <c r="HKK156" s="89"/>
      <c r="HKL156" s="89"/>
      <c r="HKM156" s="89"/>
      <c r="HKN156" s="89"/>
      <c r="HKO156" s="89"/>
      <c r="HKP156" s="89"/>
      <c r="HKQ156" s="89"/>
      <c r="HKR156" s="89"/>
      <c r="HKS156" s="89"/>
      <c r="HKT156" s="89"/>
      <c r="HKU156" s="89"/>
      <c r="HKV156" s="89"/>
      <c r="HKW156" s="89"/>
      <c r="HKX156" s="89"/>
      <c r="HKY156" s="89"/>
      <c r="HKZ156" s="89"/>
      <c r="HLA156" s="89"/>
      <c r="HLB156" s="89"/>
      <c r="HLC156" s="89"/>
      <c r="HLD156" s="89"/>
      <c r="HLE156" s="89"/>
      <c r="HLF156" s="89"/>
      <c r="HLG156" s="89"/>
      <c r="HLH156" s="89"/>
      <c r="HLI156" s="89"/>
      <c r="HLJ156" s="89"/>
      <c r="HLK156" s="89"/>
      <c r="HLL156" s="89"/>
      <c r="HLM156" s="89"/>
      <c r="HLN156" s="89"/>
      <c r="HLO156" s="89"/>
      <c r="HLP156" s="89"/>
      <c r="HLQ156" s="89"/>
      <c r="HLR156" s="89"/>
      <c r="HLS156" s="89"/>
      <c r="HLT156" s="89"/>
      <c r="HLU156" s="89"/>
      <c r="HLV156" s="89"/>
      <c r="HLW156" s="89"/>
      <c r="HLX156" s="89"/>
      <c r="HLY156" s="89"/>
      <c r="HLZ156" s="89"/>
      <c r="HMA156" s="89"/>
      <c r="HMB156" s="89"/>
      <c r="HMC156" s="89"/>
      <c r="HMD156" s="89"/>
      <c r="HME156" s="89"/>
      <c r="HMF156" s="89"/>
      <c r="HMG156" s="89"/>
      <c r="HMH156" s="89"/>
      <c r="HMI156" s="89"/>
      <c r="HMJ156" s="89"/>
      <c r="HMK156" s="89"/>
      <c r="HML156" s="89"/>
      <c r="HMM156" s="89"/>
      <c r="HMN156" s="89"/>
      <c r="HMO156" s="89"/>
      <c r="HMP156" s="89"/>
      <c r="HMQ156" s="89"/>
      <c r="HMR156" s="89"/>
      <c r="HMS156" s="89"/>
      <c r="HMT156" s="89"/>
      <c r="HMU156" s="89"/>
      <c r="HMV156" s="89"/>
      <c r="HMW156" s="89"/>
      <c r="HMX156" s="89"/>
      <c r="HMY156" s="89"/>
      <c r="HMZ156" s="89"/>
      <c r="HNA156" s="89"/>
      <c r="HNB156" s="89"/>
      <c r="HNC156" s="89"/>
      <c r="HND156" s="89"/>
      <c r="HNE156" s="89"/>
      <c r="HNF156" s="89"/>
      <c r="HNG156" s="89"/>
      <c r="HNH156" s="89"/>
      <c r="HNI156" s="89"/>
      <c r="HNJ156" s="89"/>
      <c r="HNK156" s="89"/>
      <c r="HNL156" s="89"/>
      <c r="HNM156" s="89"/>
      <c r="HNN156" s="89"/>
      <c r="HNO156" s="89"/>
      <c r="HNP156" s="89"/>
      <c r="HNQ156" s="89"/>
      <c r="HNR156" s="89"/>
      <c r="HNS156" s="89"/>
      <c r="HNT156" s="89"/>
      <c r="HNU156" s="89"/>
      <c r="HNV156" s="89"/>
      <c r="HNW156" s="89"/>
      <c r="HNX156" s="89"/>
      <c r="HNY156" s="89"/>
      <c r="HNZ156" s="89"/>
      <c r="HOA156" s="89"/>
      <c r="HOB156" s="89"/>
      <c r="HOC156" s="89"/>
      <c r="HOD156" s="89"/>
      <c r="HOE156" s="89"/>
      <c r="HOF156" s="89"/>
      <c r="HOG156" s="89"/>
      <c r="HOH156" s="89"/>
      <c r="HOI156" s="89"/>
      <c r="HOJ156" s="89"/>
      <c r="HOK156" s="89"/>
      <c r="HOL156" s="89"/>
      <c r="HOM156" s="89"/>
      <c r="HON156" s="89"/>
      <c r="HOO156" s="89"/>
      <c r="HOP156" s="89"/>
      <c r="HOQ156" s="89"/>
      <c r="HOR156" s="89"/>
      <c r="HOS156" s="89"/>
      <c r="HOT156" s="89"/>
      <c r="HOU156" s="89"/>
      <c r="HOV156" s="89"/>
      <c r="HOW156" s="89"/>
      <c r="HOX156" s="89"/>
      <c r="HOY156" s="89"/>
      <c r="HOZ156" s="89"/>
      <c r="HPA156" s="89"/>
      <c r="HPB156" s="89"/>
      <c r="HPC156" s="89"/>
      <c r="HPD156" s="89"/>
      <c r="HPE156" s="89"/>
      <c r="HPF156" s="89"/>
      <c r="HPG156" s="89"/>
      <c r="HPH156" s="89"/>
      <c r="HPI156" s="89"/>
      <c r="HPJ156" s="89"/>
      <c r="HPK156" s="89"/>
      <c r="HPL156" s="89"/>
      <c r="HPM156" s="89"/>
      <c r="HPN156" s="89"/>
      <c r="HPO156" s="89"/>
      <c r="HPP156" s="89"/>
      <c r="HPQ156" s="89"/>
      <c r="HPR156" s="89"/>
      <c r="HPS156" s="89"/>
      <c r="HPT156" s="89"/>
      <c r="HPU156" s="89"/>
      <c r="HPV156" s="89"/>
      <c r="HPW156" s="89"/>
      <c r="HPX156" s="89"/>
      <c r="HPY156" s="89"/>
      <c r="HPZ156" s="89"/>
      <c r="HQA156" s="89"/>
      <c r="HQB156" s="89"/>
      <c r="HQC156" s="89"/>
      <c r="HQD156" s="89"/>
      <c r="HQE156" s="89"/>
      <c r="HQF156" s="89"/>
      <c r="HQG156" s="89"/>
      <c r="HQH156" s="89"/>
      <c r="HQI156" s="89"/>
      <c r="HQJ156" s="89"/>
      <c r="HQK156" s="89"/>
      <c r="HQL156" s="89"/>
      <c r="HQM156" s="89"/>
      <c r="HQN156" s="89"/>
      <c r="HQO156" s="89"/>
      <c r="HQP156" s="89"/>
      <c r="HQQ156" s="89"/>
      <c r="HQR156" s="89"/>
      <c r="HQS156" s="89"/>
      <c r="HQT156" s="89"/>
      <c r="HQU156" s="89"/>
      <c r="HQV156" s="89"/>
      <c r="HQW156" s="89"/>
      <c r="HQX156" s="89"/>
      <c r="HQY156" s="89"/>
      <c r="HQZ156" s="89"/>
      <c r="HRA156" s="89"/>
      <c r="HRB156" s="89"/>
      <c r="HRC156" s="89"/>
      <c r="HRD156" s="89"/>
      <c r="HRE156" s="89"/>
      <c r="HRF156" s="89"/>
      <c r="HRG156" s="89"/>
      <c r="HRH156" s="89"/>
      <c r="HRI156" s="89"/>
      <c r="HRJ156" s="89"/>
      <c r="HRK156" s="89"/>
      <c r="HRL156" s="89"/>
      <c r="HRM156" s="89"/>
      <c r="HRN156" s="89"/>
      <c r="HRO156" s="89"/>
      <c r="HRP156" s="89"/>
      <c r="HRQ156" s="89"/>
      <c r="HRR156" s="89"/>
      <c r="HRS156" s="89"/>
      <c r="HRT156" s="89"/>
      <c r="HRU156" s="89"/>
      <c r="HRV156" s="89"/>
      <c r="HRW156" s="89"/>
      <c r="HRX156" s="89"/>
      <c r="HRY156" s="89"/>
      <c r="HRZ156" s="89"/>
      <c r="HSA156" s="89"/>
      <c r="HSB156" s="89"/>
      <c r="HSC156" s="89"/>
      <c r="HSD156" s="89"/>
      <c r="HSE156" s="89"/>
      <c r="HSF156" s="89"/>
      <c r="HSG156" s="89"/>
      <c r="HSH156" s="89"/>
      <c r="HSI156" s="89"/>
      <c r="HSJ156" s="89"/>
      <c r="HSK156" s="89"/>
      <c r="HSL156" s="89"/>
      <c r="HSM156" s="89"/>
      <c r="HSN156" s="89"/>
      <c r="HSO156" s="89"/>
      <c r="HSP156" s="89"/>
      <c r="HSQ156" s="89"/>
      <c r="HSR156" s="89"/>
      <c r="HSS156" s="89"/>
      <c r="HST156" s="89"/>
      <c r="HSU156" s="89"/>
      <c r="HSV156" s="89"/>
      <c r="HSW156" s="89"/>
      <c r="HSX156" s="89"/>
      <c r="HSY156" s="89"/>
      <c r="HSZ156" s="89"/>
      <c r="HTA156" s="89"/>
      <c r="HTB156" s="89"/>
      <c r="HTC156" s="89"/>
      <c r="HTD156" s="89"/>
      <c r="HTE156" s="89"/>
      <c r="HTF156" s="89"/>
      <c r="HTG156" s="89"/>
      <c r="HTH156" s="89"/>
      <c r="HTI156" s="89"/>
      <c r="HTJ156" s="89"/>
      <c r="HTK156" s="89"/>
      <c r="HTL156" s="89"/>
      <c r="HTM156" s="89"/>
      <c r="HTN156" s="89"/>
      <c r="HTO156" s="89"/>
      <c r="HTP156" s="89"/>
      <c r="HTQ156" s="89"/>
      <c r="HTR156" s="89"/>
      <c r="HTS156" s="89"/>
      <c r="HTT156" s="89"/>
      <c r="HTU156" s="89"/>
      <c r="HTV156" s="89"/>
      <c r="HTW156" s="89"/>
      <c r="HTX156" s="89"/>
      <c r="HTY156" s="89"/>
      <c r="HTZ156" s="89"/>
      <c r="HUA156" s="89"/>
      <c r="HUB156" s="89"/>
      <c r="HUC156" s="89"/>
      <c r="HUD156" s="89"/>
      <c r="HUE156" s="89"/>
      <c r="HUF156" s="89"/>
      <c r="HUG156" s="89"/>
      <c r="HUH156" s="89"/>
      <c r="HUI156" s="89"/>
      <c r="HUJ156" s="89"/>
      <c r="HUK156" s="89"/>
      <c r="HUL156" s="89"/>
      <c r="HUM156" s="89"/>
      <c r="HUN156" s="89"/>
      <c r="HUO156" s="89"/>
      <c r="HUP156" s="89"/>
      <c r="HUQ156" s="89"/>
      <c r="HUR156" s="89"/>
      <c r="HUS156" s="89"/>
      <c r="HUT156" s="89"/>
      <c r="HUU156" s="89"/>
      <c r="HUV156" s="89"/>
      <c r="HUW156" s="89"/>
      <c r="HUX156" s="89"/>
      <c r="HUY156" s="89"/>
      <c r="HUZ156" s="89"/>
      <c r="HVA156" s="89"/>
      <c r="HVB156" s="89"/>
      <c r="HVC156" s="89"/>
      <c r="HVD156" s="89"/>
      <c r="HVE156" s="89"/>
      <c r="HVF156" s="89"/>
      <c r="HVG156" s="89"/>
      <c r="HVH156" s="89"/>
      <c r="HVI156" s="89"/>
      <c r="HVJ156" s="89"/>
      <c r="HVK156" s="89"/>
      <c r="HVL156" s="89"/>
      <c r="HVM156" s="89"/>
      <c r="HVN156" s="89"/>
      <c r="HVO156" s="89"/>
      <c r="HVP156" s="89"/>
      <c r="HVQ156" s="89"/>
      <c r="HVR156" s="89"/>
      <c r="HVS156" s="89"/>
      <c r="HVT156" s="89"/>
      <c r="HVU156" s="89"/>
      <c r="HVV156" s="89"/>
      <c r="HVW156" s="89"/>
      <c r="HVX156" s="89"/>
      <c r="HVY156" s="89"/>
      <c r="HVZ156" s="89"/>
      <c r="HWA156" s="89"/>
      <c r="HWB156" s="89"/>
      <c r="HWC156" s="89"/>
      <c r="HWD156" s="89"/>
      <c r="HWE156" s="89"/>
      <c r="HWF156" s="89"/>
      <c r="HWG156" s="89"/>
      <c r="HWH156" s="89"/>
      <c r="HWI156" s="89"/>
      <c r="HWJ156" s="89"/>
      <c r="HWK156" s="89"/>
      <c r="HWL156" s="89"/>
      <c r="HWM156" s="89"/>
      <c r="HWN156" s="89"/>
      <c r="HWO156" s="89"/>
      <c r="HWP156" s="89"/>
      <c r="HWQ156" s="89"/>
      <c r="HWR156" s="89"/>
      <c r="HWS156" s="89"/>
      <c r="HWT156" s="89"/>
      <c r="HWU156" s="89"/>
      <c r="HWV156" s="89"/>
      <c r="HWW156" s="89"/>
      <c r="HWX156" s="89"/>
      <c r="HWY156" s="89"/>
      <c r="HWZ156" s="89"/>
      <c r="HXA156" s="89"/>
      <c r="HXB156" s="89"/>
      <c r="HXC156" s="89"/>
      <c r="HXD156" s="89"/>
      <c r="HXE156" s="89"/>
      <c r="HXF156" s="89"/>
      <c r="HXG156" s="89"/>
      <c r="HXH156" s="89"/>
      <c r="HXI156" s="89"/>
      <c r="HXJ156" s="89"/>
      <c r="HXK156" s="89"/>
      <c r="HXL156" s="89"/>
      <c r="HXM156" s="89"/>
      <c r="HXN156" s="89"/>
      <c r="HXO156" s="89"/>
      <c r="HXP156" s="89"/>
      <c r="HXQ156" s="89"/>
      <c r="HXR156" s="89"/>
      <c r="HXS156" s="89"/>
      <c r="HXT156" s="89"/>
      <c r="HXU156" s="89"/>
      <c r="HXV156" s="89"/>
      <c r="HXW156" s="89"/>
      <c r="HXX156" s="89"/>
      <c r="HXY156" s="89"/>
      <c r="HXZ156" s="89"/>
      <c r="HYA156" s="89"/>
      <c r="HYB156" s="89"/>
      <c r="HYC156" s="89"/>
      <c r="HYD156" s="89"/>
      <c r="HYE156" s="89"/>
      <c r="HYF156" s="89"/>
      <c r="HYG156" s="89"/>
      <c r="HYH156" s="89"/>
      <c r="HYI156" s="89"/>
      <c r="HYJ156" s="89"/>
      <c r="HYK156" s="89"/>
      <c r="HYL156" s="89"/>
      <c r="HYM156" s="89"/>
      <c r="HYN156" s="89"/>
      <c r="HYO156" s="89"/>
      <c r="HYP156" s="89"/>
      <c r="HYQ156" s="89"/>
      <c r="HYR156" s="89"/>
      <c r="HYS156" s="89"/>
      <c r="HYT156" s="89"/>
      <c r="HYU156" s="89"/>
      <c r="HYV156" s="89"/>
      <c r="HYW156" s="89"/>
      <c r="HYX156" s="89"/>
      <c r="HYY156" s="89"/>
      <c r="HYZ156" s="89"/>
      <c r="HZA156" s="89"/>
      <c r="HZB156" s="89"/>
      <c r="HZC156" s="89"/>
      <c r="HZD156" s="89"/>
      <c r="HZE156" s="89"/>
      <c r="HZF156" s="89"/>
      <c r="HZG156" s="89"/>
      <c r="HZH156" s="89"/>
      <c r="HZI156" s="89"/>
      <c r="HZJ156" s="89"/>
      <c r="HZK156" s="89"/>
      <c r="HZL156" s="89"/>
      <c r="HZM156" s="89"/>
      <c r="HZN156" s="89"/>
      <c r="HZO156" s="89"/>
      <c r="HZP156" s="89"/>
      <c r="HZQ156" s="89"/>
      <c r="HZR156" s="89"/>
      <c r="HZS156" s="89"/>
      <c r="HZT156" s="89"/>
      <c r="HZU156" s="89"/>
      <c r="HZV156" s="89"/>
      <c r="HZW156" s="89"/>
      <c r="HZX156" s="89"/>
      <c r="HZY156" s="89"/>
      <c r="HZZ156" s="89"/>
      <c r="IAA156" s="89"/>
      <c r="IAB156" s="89"/>
      <c r="IAC156" s="89"/>
      <c r="IAD156" s="89"/>
      <c r="IAE156" s="89"/>
      <c r="IAF156" s="89"/>
      <c r="IAG156" s="89"/>
      <c r="IAH156" s="89"/>
      <c r="IAI156" s="89"/>
      <c r="IAJ156" s="89"/>
      <c r="IAK156" s="89"/>
      <c r="IAL156" s="89"/>
      <c r="IAM156" s="89"/>
      <c r="IAN156" s="89"/>
      <c r="IAO156" s="89"/>
      <c r="IAP156" s="89"/>
      <c r="IAQ156" s="89"/>
      <c r="IAR156" s="89"/>
      <c r="IAS156" s="89"/>
      <c r="IAT156" s="89"/>
      <c r="IAU156" s="89"/>
      <c r="IAV156" s="89"/>
      <c r="IAW156" s="89"/>
      <c r="IAX156" s="89"/>
      <c r="IAY156" s="89"/>
      <c r="IAZ156" s="89"/>
      <c r="IBA156" s="89"/>
      <c r="IBB156" s="89"/>
      <c r="IBC156" s="89"/>
      <c r="IBD156" s="89"/>
      <c r="IBE156" s="89"/>
      <c r="IBF156" s="89"/>
      <c r="IBG156" s="89"/>
      <c r="IBH156" s="89"/>
      <c r="IBI156" s="89"/>
      <c r="IBJ156" s="89"/>
      <c r="IBK156" s="89"/>
      <c r="IBL156" s="89"/>
      <c r="IBM156" s="89"/>
      <c r="IBN156" s="89"/>
      <c r="IBO156" s="89"/>
      <c r="IBP156" s="89"/>
      <c r="IBQ156" s="89"/>
      <c r="IBR156" s="89"/>
      <c r="IBS156" s="89"/>
      <c r="IBT156" s="89"/>
      <c r="IBU156" s="89"/>
      <c r="IBV156" s="89"/>
      <c r="IBW156" s="89"/>
      <c r="IBX156" s="89"/>
      <c r="IBY156" s="89"/>
      <c r="IBZ156" s="89"/>
      <c r="ICA156" s="89"/>
      <c r="ICB156" s="89"/>
      <c r="ICC156" s="89"/>
      <c r="ICD156" s="89"/>
      <c r="ICE156" s="89"/>
      <c r="ICF156" s="89"/>
      <c r="ICG156" s="89"/>
      <c r="ICH156" s="89"/>
      <c r="ICI156" s="89"/>
      <c r="ICJ156" s="89"/>
      <c r="ICK156" s="89"/>
      <c r="ICL156" s="89"/>
      <c r="ICM156" s="89"/>
      <c r="ICN156" s="89"/>
      <c r="ICO156" s="89"/>
      <c r="ICP156" s="89"/>
      <c r="ICQ156" s="89"/>
      <c r="ICR156" s="89"/>
      <c r="ICS156" s="89"/>
      <c r="ICT156" s="89"/>
      <c r="ICU156" s="89"/>
      <c r="ICV156" s="89"/>
      <c r="ICW156" s="89"/>
      <c r="ICX156" s="89"/>
      <c r="ICY156" s="89"/>
      <c r="ICZ156" s="89"/>
      <c r="IDA156" s="89"/>
      <c r="IDB156" s="89"/>
      <c r="IDC156" s="89"/>
      <c r="IDD156" s="89"/>
      <c r="IDE156" s="89"/>
      <c r="IDF156" s="89"/>
      <c r="IDG156" s="89"/>
      <c r="IDH156" s="89"/>
      <c r="IDI156" s="89"/>
      <c r="IDJ156" s="89"/>
      <c r="IDK156" s="89"/>
      <c r="IDL156" s="89"/>
      <c r="IDM156" s="89"/>
      <c r="IDN156" s="89"/>
      <c r="IDO156" s="89"/>
      <c r="IDP156" s="89"/>
      <c r="IDQ156" s="89"/>
      <c r="IDR156" s="89"/>
      <c r="IDS156" s="89"/>
      <c r="IDT156" s="89"/>
      <c r="IDU156" s="89"/>
      <c r="IDV156" s="89"/>
      <c r="IDW156" s="89"/>
      <c r="IDX156" s="89"/>
      <c r="IDY156" s="89"/>
      <c r="IDZ156" s="89"/>
      <c r="IEA156" s="89"/>
      <c r="IEB156" s="89"/>
      <c r="IEC156" s="89"/>
      <c r="IED156" s="89"/>
      <c r="IEE156" s="89"/>
      <c r="IEF156" s="89"/>
      <c r="IEG156" s="89"/>
      <c r="IEH156" s="89"/>
      <c r="IEI156" s="89"/>
      <c r="IEJ156" s="89"/>
      <c r="IEK156" s="89"/>
      <c r="IEL156" s="89"/>
      <c r="IEM156" s="89"/>
      <c r="IEN156" s="89"/>
      <c r="IEO156" s="89"/>
      <c r="IEP156" s="89"/>
      <c r="IEQ156" s="89"/>
      <c r="IER156" s="89"/>
      <c r="IES156" s="89"/>
      <c r="IET156" s="89"/>
      <c r="IEU156" s="89"/>
      <c r="IEV156" s="89"/>
      <c r="IEW156" s="89"/>
      <c r="IEX156" s="89"/>
      <c r="IEY156" s="89"/>
      <c r="IEZ156" s="89"/>
      <c r="IFA156" s="89"/>
      <c r="IFB156" s="89"/>
      <c r="IFC156" s="89"/>
      <c r="IFD156" s="89"/>
      <c r="IFE156" s="89"/>
      <c r="IFF156" s="89"/>
      <c r="IFG156" s="89"/>
      <c r="IFH156" s="89"/>
      <c r="IFI156" s="89"/>
      <c r="IFJ156" s="89"/>
      <c r="IFK156" s="89"/>
      <c r="IFL156" s="89"/>
      <c r="IFM156" s="89"/>
      <c r="IFN156" s="89"/>
      <c r="IFO156" s="89"/>
      <c r="IFP156" s="89"/>
      <c r="IFQ156" s="89"/>
      <c r="IFR156" s="89"/>
      <c r="IFS156" s="89"/>
      <c r="IFT156" s="89"/>
      <c r="IFU156" s="89"/>
      <c r="IFV156" s="89"/>
      <c r="IFW156" s="89"/>
      <c r="IFX156" s="89"/>
      <c r="IFY156" s="89"/>
      <c r="IFZ156" s="89"/>
      <c r="IGA156" s="89"/>
      <c r="IGB156" s="89"/>
      <c r="IGC156" s="89"/>
      <c r="IGD156" s="89"/>
      <c r="IGE156" s="89"/>
      <c r="IGF156" s="89"/>
      <c r="IGG156" s="89"/>
      <c r="IGH156" s="89"/>
      <c r="IGI156" s="89"/>
      <c r="IGJ156" s="89"/>
      <c r="IGK156" s="89"/>
      <c r="IGL156" s="89"/>
      <c r="IGM156" s="89"/>
      <c r="IGN156" s="89"/>
      <c r="IGO156" s="89"/>
      <c r="IGP156" s="89"/>
      <c r="IGQ156" s="89"/>
      <c r="IGR156" s="89"/>
      <c r="IGS156" s="89"/>
      <c r="IGT156" s="89"/>
      <c r="IGU156" s="89"/>
      <c r="IGV156" s="89"/>
      <c r="IGW156" s="89"/>
      <c r="IGX156" s="89"/>
      <c r="IGY156" s="89"/>
      <c r="IGZ156" s="89"/>
      <c r="IHA156" s="89"/>
      <c r="IHB156" s="89"/>
      <c r="IHC156" s="89"/>
      <c r="IHD156" s="89"/>
      <c r="IHE156" s="89"/>
      <c r="IHF156" s="89"/>
      <c r="IHG156" s="89"/>
      <c r="IHH156" s="89"/>
      <c r="IHI156" s="89"/>
      <c r="IHJ156" s="89"/>
      <c r="IHK156" s="89"/>
      <c r="IHL156" s="89"/>
      <c r="IHM156" s="89"/>
      <c r="IHN156" s="89"/>
      <c r="IHO156" s="89"/>
      <c r="IHP156" s="89"/>
      <c r="IHQ156" s="89"/>
      <c r="IHR156" s="89"/>
      <c r="IHS156" s="89"/>
      <c r="IHT156" s="89"/>
      <c r="IHU156" s="89"/>
      <c r="IHV156" s="89"/>
      <c r="IHW156" s="89"/>
      <c r="IHX156" s="89"/>
      <c r="IHY156" s="89"/>
      <c r="IHZ156" s="89"/>
      <c r="IIA156" s="89"/>
      <c r="IIB156" s="89"/>
      <c r="IIC156" s="89"/>
      <c r="IID156" s="89"/>
      <c r="IIE156" s="89"/>
      <c r="IIF156" s="89"/>
      <c r="IIG156" s="89"/>
      <c r="IIH156" s="89"/>
      <c r="III156" s="89"/>
      <c r="IIJ156" s="89"/>
      <c r="IIK156" s="89"/>
      <c r="IIL156" s="89"/>
      <c r="IIM156" s="89"/>
      <c r="IIN156" s="89"/>
      <c r="IIO156" s="89"/>
      <c r="IIP156" s="89"/>
      <c r="IIQ156" s="89"/>
      <c r="IIR156" s="89"/>
      <c r="IIS156" s="89"/>
      <c r="IIT156" s="89"/>
      <c r="IIU156" s="89"/>
      <c r="IIV156" s="89"/>
      <c r="IIW156" s="89"/>
      <c r="IIX156" s="89"/>
      <c r="IIY156" s="89"/>
      <c r="IIZ156" s="89"/>
      <c r="IJA156" s="89"/>
      <c r="IJB156" s="89"/>
      <c r="IJC156" s="89"/>
      <c r="IJD156" s="89"/>
      <c r="IJE156" s="89"/>
      <c r="IJF156" s="89"/>
      <c r="IJG156" s="89"/>
      <c r="IJH156" s="89"/>
      <c r="IJI156" s="89"/>
      <c r="IJJ156" s="89"/>
      <c r="IJK156" s="89"/>
      <c r="IJL156" s="89"/>
      <c r="IJM156" s="89"/>
      <c r="IJN156" s="89"/>
      <c r="IJO156" s="89"/>
      <c r="IJP156" s="89"/>
      <c r="IJQ156" s="89"/>
      <c r="IJR156" s="89"/>
      <c r="IJS156" s="89"/>
      <c r="IJT156" s="89"/>
      <c r="IJU156" s="89"/>
      <c r="IJV156" s="89"/>
      <c r="IJW156" s="89"/>
      <c r="IJX156" s="89"/>
      <c r="IJY156" s="89"/>
      <c r="IJZ156" s="89"/>
      <c r="IKA156" s="89"/>
      <c r="IKB156" s="89"/>
      <c r="IKC156" s="89"/>
      <c r="IKD156" s="89"/>
      <c r="IKE156" s="89"/>
      <c r="IKF156" s="89"/>
      <c r="IKG156" s="89"/>
      <c r="IKH156" s="89"/>
      <c r="IKI156" s="89"/>
      <c r="IKJ156" s="89"/>
      <c r="IKK156" s="89"/>
      <c r="IKL156" s="89"/>
      <c r="IKM156" s="89"/>
      <c r="IKN156" s="89"/>
      <c r="IKO156" s="89"/>
      <c r="IKP156" s="89"/>
      <c r="IKQ156" s="89"/>
      <c r="IKR156" s="89"/>
      <c r="IKS156" s="89"/>
      <c r="IKT156" s="89"/>
      <c r="IKU156" s="89"/>
      <c r="IKV156" s="89"/>
      <c r="IKW156" s="89"/>
      <c r="IKX156" s="89"/>
      <c r="IKY156" s="89"/>
      <c r="IKZ156" s="89"/>
      <c r="ILA156" s="89"/>
      <c r="ILB156" s="89"/>
      <c r="ILC156" s="89"/>
      <c r="ILD156" s="89"/>
      <c r="ILE156" s="89"/>
      <c r="ILF156" s="89"/>
      <c r="ILG156" s="89"/>
      <c r="ILH156" s="89"/>
      <c r="ILI156" s="89"/>
      <c r="ILJ156" s="89"/>
      <c r="ILK156" s="89"/>
      <c r="ILL156" s="89"/>
      <c r="ILM156" s="89"/>
      <c r="ILN156" s="89"/>
      <c r="ILO156" s="89"/>
      <c r="ILP156" s="89"/>
      <c r="ILQ156" s="89"/>
      <c r="ILR156" s="89"/>
      <c r="ILS156" s="89"/>
      <c r="ILT156" s="89"/>
      <c r="ILU156" s="89"/>
      <c r="ILV156" s="89"/>
      <c r="ILW156" s="89"/>
      <c r="ILX156" s="89"/>
      <c r="ILY156" s="89"/>
      <c r="ILZ156" s="89"/>
      <c r="IMA156" s="89"/>
      <c r="IMB156" s="89"/>
      <c r="IMC156" s="89"/>
      <c r="IMD156" s="89"/>
      <c r="IME156" s="89"/>
      <c r="IMF156" s="89"/>
      <c r="IMG156" s="89"/>
      <c r="IMH156" s="89"/>
      <c r="IMI156" s="89"/>
      <c r="IMJ156" s="89"/>
      <c r="IMK156" s="89"/>
      <c r="IML156" s="89"/>
      <c r="IMM156" s="89"/>
      <c r="IMN156" s="89"/>
      <c r="IMO156" s="89"/>
      <c r="IMP156" s="89"/>
      <c r="IMQ156" s="89"/>
      <c r="IMR156" s="89"/>
      <c r="IMS156" s="89"/>
      <c r="IMT156" s="89"/>
      <c r="IMU156" s="89"/>
      <c r="IMV156" s="89"/>
      <c r="IMW156" s="89"/>
      <c r="IMX156" s="89"/>
      <c r="IMY156" s="89"/>
      <c r="IMZ156" s="89"/>
      <c r="INA156" s="89"/>
      <c r="INB156" s="89"/>
      <c r="INC156" s="89"/>
      <c r="IND156" s="89"/>
      <c r="INE156" s="89"/>
      <c r="INF156" s="89"/>
      <c r="ING156" s="89"/>
      <c r="INH156" s="89"/>
      <c r="INI156" s="89"/>
      <c r="INJ156" s="89"/>
      <c r="INK156" s="89"/>
      <c r="INL156" s="89"/>
      <c r="INM156" s="89"/>
      <c r="INN156" s="89"/>
      <c r="INO156" s="89"/>
      <c r="INP156" s="89"/>
      <c r="INQ156" s="89"/>
      <c r="INR156" s="89"/>
      <c r="INS156" s="89"/>
      <c r="INT156" s="89"/>
      <c r="INU156" s="89"/>
      <c r="INV156" s="89"/>
      <c r="INW156" s="89"/>
      <c r="INX156" s="89"/>
      <c r="INY156" s="89"/>
      <c r="INZ156" s="89"/>
      <c r="IOA156" s="89"/>
      <c r="IOB156" s="89"/>
      <c r="IOC156" s="89"/>
      <c r="IOD156" s="89"/>
      <c r="IOE156" s="89"/>
      <c r="IOF156" s="89"/>
      <c r="IOG156" s="89"/>
      <c r="IOH156" s="89"/>
      <c r="IOI156" s="89"/>
      <c r="IOJ156" s="89"/>
      <c r="IOK156" s="89"/>
      <c r="IOL156" s="89"/>
      <c r="IOM156" s="89"/>
      <c r="ION156" s="89"/>
      <c r="IOO156" s="89"/>
      <c r="IOP156" s="89"/>
      <c r="IOQ156" s="89"/>
      <c r="IOR156" s="89"/>
      <c r="IOS156" s="89"/>
      <c r="IOT156" s="89"/>
      <c r="IOU156" s="89"/>
      <c r="IOV156" s="89"/>
      <c r="IOW156" s="89"/>
      <c r="IOX156" s="89"/>
      <c r="IOY156" s="89"/>
      <c r="IOZ156" s="89"/>
      <c r="IPA156" s="89"/>
      <c r="IPB156" s="89"/>
      <c r="IPC156" s="89"/>
      <c r="IPD156" s="89"/>
      <c r="IPE156" s="89"/>
      <c r="IPF156" s="89"/>
      <c r="IPG156" s="89"/>
      <c r="IPH156" s="89"/>
      <c r="IPI156" s="89"/>
      <c r="IPJ156" s="89"/>
      <c r="IPK156" s="89"/>
      <c r="IPL156" s="89"/>
      <c r="IPM156" s="89"/>
      <c r="IPN156" s="89"/>
      <c r="IPO156" s="89"/>
      <c r="IPP156" s="89"/>
      <c r="IPQ156" s="89"/>
      <c r="IPR156" s="89"/>
      <c r="IPS156" s="89"/>
      <c r="IPT156" s="89"/>
      <c r="IPU156" s="89"/>
      <c r="IPV156" s="89"/>
      <c r="IPW156" s="89"/>
      <c r="IPX156" s="89"/>
      <c r="IPY156" s="89"/>
      <c r="IPZ156" s="89"/>
      <c r="IQA156" s="89"/>
      <c r="IQB156" s="89"/>
      <c r="IQC156" s="89"/>
      <c r="IQD156" s="89"/>
      <c r="IQE156" s="89"/>
      <c r="IQF156" s="89"/>
      <c r="IQG156" s="89"/>
      <c r="IQH156" s="89"/>
      <c r="IQI156" s="89"/>
      <c r="IQJ156" s="89"/>
      <c r="IQK156" s="89"/>
      <c r="IQL156" s="89"/>
      <c r="IQM156" s="89"/>
      <c r="IQN156" s="89"/>
      <c r="IQO156" s="89"/>
      <c r="IQP156" s="89"/>
      <c r="IQQ156" s="89"/>
      <c r="IQR156" s="89"/>
      <c r="IQS156" s="89"/>
      <c r="IQT156" s="89"/>
      <c r="IQU156" s="89"/>
      <c r="IQV156" s="89"/>
      <c r="IQW156" s="89"/>
      <c r="IQX156" s="89"/>
      <c r="IQY156" s="89"/>
      <c r="IQZ156" s="89"/>
      <c r="IRA156" s="89"/>
      <c r="IRB156" s="89"/>
      <c r="IRC156" s="89"/>
      <c r="IRD156" s="89"/>
      <c r="IRE156" s="89"/>
      <c r="IRF156" s="89"/>
      <c r="IRG156" s="89"/>
      <c r="IRH156" s="89"/>
      <c r="IRI156" s="89"/>
      <c r="IRJ156" s="89"/>
      <c r="IRK156" s="89"/>
      <c r="IRL156" s="89"/>
      <c r="IRM156" s="89"/>
      <c r="IRN156" s="89"/>
      <c r="IRO156" s="89"/>
      <c r="IRP156" s="89"/>
      <c r="IRQ156" s="89"/>
      <c r="IRR156" s="89"/>
      <c r="IRS156" s="89"/>
      <c r="IRT156" s="89"/>
      <c r="IRU156" s="89"/>
      <c r="IRV156" s="89"/>
      <c r="IRW156" s="89"/>
      <c r="IRX156" s="89"/>
      <c r="IRY156" s="89"/>
      <c r="IRZ156" s="89"/>
      <c r="ISA156" s="89"/>
      <c r="ISB156" s="89"/>
      <c r="ISC156" s="89"/>
      <c r="ISD156" s="89"/>
      <c r="ISE156" s="89"/>
      <c r="ISF156" s="89"/>
      <c r="ISG156" s="89"/>
      <c r="ISH156" s="89"/>
      <c r="ISI156" s="89"/>
      <c r="ISJ156" s="89"/>
      <c r="ISK156" s="89"/>
      <c r="ISL156" s="89"/>
      <c r="ISM156" s="89"/>
      <c r="ISN156" s="89"/>
      <c r="ISO156" s="89"/>
      <c r="ISP156" s="89"/>
      <c r="ISQ156" s="89"/>
      <c r="ISR156" s="89"/>
      <c r="ISS156" s="89"/>
      <c r="IST156" s="89"/>
      <c r="ISU156" s="89"/>
      <c r="ISV156" s="89"/>
      <c r="ISW156" s="89"/>
      <c r="ISX156" s="89"/>
      <c r="ISY156" s="89"/>
      <c r="ISZ156" s="89"/>
      <c r="ITA156" s="89"/>
      <c r="ITB156" s="89"/>
      <c r="ITC156" s="89"/>
      <c r="ITD156" s="89"/>
      <c r="ITE156" s="89"/>
      <c r="ITF156" s="89"/>
      <c r="ITG156" s="89"/>
      <c r="ITH156" s="89"/>
      <c r="ITI156" s="89"/>
      <c r="ITJ156" s="89"/>
      <c r="ITK156" s="89"/>
      <c r="ITL156" s="89"/>
      <c r="ITM156" s="89"/>
      <c r="ITN156" s="89"/>
      <c r="ITO156" s="89"/>
      <c r="ITP156" s="89"/>
      <c r="ITQ156" s="89"/>
      <c r="ITR156" s="89"/>
      <c r="ITS156" s="89"/>
      <c r="ITT156" s="89"/>
      <c r="ITU156" s="89"/>
      <c r="ITV156" s="89"/>
      <c r="ITW156" s="89"/>
      <c r="ITX156" s="89"/>
      <c r="ITY156" s="89"/>
      <c r="ITZ156" s="89"/>
      <c r="IUA156" s="89"/>
      <c r="IUB156" s="89"/>
      <c r="IUC156" s="89"/>
      <c r="IUD156" s="89"/>
      <c r="IUE156" s="89"/>
      <c r="IUF156" s="89"/>
      <c r="IUG156" s="89"/>
      <c r="IUH156" s="89"/>
      <c r="IUI156" s="89"/>
      <c r="IUJ156" s="89"/>
      <c r="IUK156" s="89"/>
      <c r="IUL156" s="89"/>
      <c r="IUM156" s="89"/>
      <c r="IUN156" s="89"/>
      <c r="IUO156" s="89"/>
      <c r="IUP156" s="89"/>
      <c r="IUQ156" s="89"/>
      <c r="IUR156" s="89"/>
      <c r="IUS156" s="89"/>
      <c r="IUT156" s="89"/>
      <c r="IUU156" s="89"/>
      <c r="IUV156" s="89"/>
      <c r="IUW156" s="89"/>
      <c r="IUX156" s="89"/>
      <c r="IUY156" s="89"/>
      <c r="IUZ156" s="89"/>
      <c r="IVA156" s="89"/>
      <c r="IVB156" s="89"/>
      <c r="IVC156" s="89"/>
      <c r="IVD156" s="89"/>
      <c r="IVE156" s="89"/>
      <c r="IVF156" s="89"/>
      <c r="IVG156" s="89"/>
      <c r="IVH156" s="89"/>
      <c r="IVI156" s="89"/>
      <c r="IVJ156" s="89"/>
      <c r="IVK156" s="89"/>
      <c r="IVL156" s="89"/>
      <c r="IVM156" s="89"/>
      <c r="IVN156" s="89"/>
      <c r="IVO156" s="89"/>
      <c r="IVP156" s="89"/>
      <c r="IVQ156" s="89"/>
      <c r="IVR156" s="89"/>
      <c r="IVS156" s="89"/>
      <c r="IVT156" s="89"/>
      <c r="IVU156" s="89"/>
      <c r="IVV156" s="89"/>
      <c r="IVW156" s="89"/>
      <c r="IVX156" s="89"/>
      <c r="IVY156" s="89"/>
      <c r="IVZ156" s="89"/>
      <c r="IWA156" s="89"/>
      <c r="IWB156" s="89"/>
      <c r="IWC156" s="89"/>
      <c r="IWD156" s="89"/>
      <c r="IWE156" s="89"/>
      <c r="IWF156" s="89"/>
      <c r="IWG156" s="89"/>
      <c r="IWH156" s="89"/>
      <c r="IWI156" s="89"/>
      <c r="IWJ156" s="89"/>
      <c r="IWK156" s="89"/>
      <c r="IWL156" s="89"/>
      <c r="IWM156" s="89"/>
      <c r="IWN156" s="89"/>
      <c r="IWO156" s="89"/>
      <c r="IWP156" s="89"/>
      <c r="IWQ156" s="89"/>
      <c r="IWR156" s="89"/>
      <c r="IWS156" s="89"/>
      <c r="IWT156" s="89"/>
      <c r="IWU156" s="89"/>
      <c r="IWV156" s="89"/>
      <c r="IWW156" s="89"/>
      <c r="IWX156" s="89"/>
      <c r="IWY156" s="89"/>
      <c r="IWZ156" s="89"/>
      <c r="IXA156" s="89"/>
      <c r="IXB156" s="89"/>
      <c r="IXC156" s="89"/>
      <c r="IXD156" s="89"/>
      <c r="IXE156" s="89"/>
      <c r="IXF156" s="89"/>
      <c r="IXG156" s="89"/>
      <c r="IXH156" s="89"/>
      <c r="IXI156" s="89"/>
      <c r="IXJ156" s="89"/>
      <c r="IXK156" s="89"/>
      <c r="IXL156" s="89"/>
      <c r="IXM156" s="89"/>
      <c r="IXN156" s="89"/>
      <c r="IXO156" s="89"/>
      <c r="IXP156" s="89"/>
      <c r="IXQ156" s="89"/>
      <c r="IXR156" s="89"/>
      <c r="IXS156" s="89"/>
      <c r="IXT156" s="89"/>
      <c r="IXU156" s="89"/>
      <c r="IXV156" s="89"/>
      <c r="IXW156" s="89"/>
      <c r="IXX156" s="89"/>
      <c r="IXY156" s="89"/>
      <c r="IXZ156" s="89"/>
      <c r="IYA156" s="89"/>
      <c r="IYB156" s="89"/>
      <c r="IYC156" s="89"/>
      <c r="IYD156" s="89"/>
      <c r="IYE156" s="89"/>
      <c r="IYF156" s="89"/>
      <c r="IYG156" s="89"/>
      <c r="IYH156" s="89"/>
      <c r="IYI156" s="89"/>
      <c r="IYJ156" s="89"/>
      <c r="IYK156" s="89"/>
      <c r="IYL156" s="89"/>
      <c r="IYM156" s="89"/>
      <c r="IYN156" s="89"/>
      <c r="IYO156" s="89"/>
      <c r="IYP156" s="89"/>
      <c r="IYQ156" s="89"/>
      <c r="IYR156" s="89"/>
      <c r="IYS156" s="89"/>
      <c r="IYT156" s="89"/>
      <c r="IYU156" s="89"/>
      <c r="IYV156" s="89"/>
      <c r="IYW156" s="89"/>
      <c r="IYX156" s="89"/>
      <c r="IYY156" s="89"/>
      <c r="IYZ156" s="89"/>
      <c r="IZA156" s="89"/>
      <c r="IZB156" s="89"/>
      <c r="IZC156" s="89"/>
      <c r="IZD156" s="89"/>
      <c r="IZE156" s="89"/>
      <c r="IZF156" s="89"/>
      <c r="IZG156" s="89"/>
      <c r="IZH156" s="89"/>
      <c r="IZI156" s="89"/>
      <c r="IZJ156" s="89"/>
      <c r="IZK156" s="89"/>
      <c r="IZL156" s="89"/>
      <c r="IZM156" s="89"/>
      <c r="IZN156" s="89"/>
      <c r="IZO156" s="89"/>
      <c r="IZP156" s="89"/>
      <c r="IZQ156" s="89"/>
      <c r="IZR156" s="89"/>
      <c r="IZS156" s="89"/>
      <c r="IZT156" s="89"/>
      <c r="IZU156" s="89"/>
      <c r="IZV156" s="89"/>
      <c r="IZW156" s="89"/>
      <c r="IZX156" s="89"/>
      <c r="IZY156" s="89"/>
      <c r="IZZ156" s="89"/>
      <c r="JAA156" s="89"/>
      <c r="JAB156" s="89"/>
      <c r="JAC156" s="89"/>
      <c r="JAD156" s="89"/>
      <c r="JAE156" s="89"/>
      <c r="JAF156" s="89"/>
      <c r="JAG156" s="89"/>
      <c r="JAH156" s="89"/>
      <c r="JAI156" s="89"/>
      <c r="JAJ156" s="89"/>
      <c r="JAK156" s="89"/>
      <c r="JAL156" s="89"/>
      <c r="JAM156" s="89"/>
      <c r="JAN156" s="89"/>
      <c r="JAO156" s="89"/>
      <c r="JAP156" s="89"/>
      <c r="JAQ156" s="89"/>
      <c r="JAR156" s="89"/>
      <c r="JAS156" s="89"/>
      <c r="JAT156" s="89"/>
      <c r="JAU156" s="89"/>
      <c r="JAV156" s="89"/>
      <c r="JAW156" s="89"/>
      <c r="JAX156" s="89"/>
      <c r="JAY156" s="89"/>
      <c r="JAZ156" s="89"/>
      <c r="JBA156" s="89"/>
      <c r="JBB156" s="89"/>
      <c r="JBC156" s="89"/>
      <c r="JBD156" s="89"/>
      <c r="JBE156" s="89"/>
      <c r="JBF156" s="89"/>
      <c r="JBG156" s="89"/>
      <c r="JBH156" s="89"/>
      <c r="JBI156" s="89"/>
      <c r="JBJ156" s="89"/>
      <c r="JBK156" s="89"/>
      <c r="JBL156" s="89"/>
      <c r="JBM156" s="89"/>
      <c r="JBN156" s="89"/>
      <c r="JBO156" s="89"/>
      <c r="JBP156" s="89"/>
      <c r="JBQ156" s="89"/>
      <c r="JBR156" s="89"/>
      <c r="JBS156" s="89"/>
      <c r="JBT156" s="89"/>
      <c r="JBU156" s="89"/>
      <c r="JBV156" s="89"/>
      <c r="JBW156" s="89"/>
      <c r="JBX156" s="89"/>
      <c r="JBY156" s="89"/>
      <c r="JBZ156" s="89"/>
      <c r="JCA156" s="89"/>
      <c r="JCB156" s="89"/>
      <c r="JCC156" s="89"/>
      <c r="JCD156" s="89"/>
      <c r="JCE156" s="89"/>
      <c r="JCF156" s="89"/>
      <c r="JCG156" s="89"/>
      <c r="JCH156" s="89"/>
      <c r="JCI156" s="89"/>
      <c r="JCJ156" s="89"/>
      <c r="JCK156" s="89"/>
      <c r="JCL156" s="89"/>
      <c r="JCM156" s="89"/>
      <c r="JCN156" s="89"/>
      <c r="JCO156" s="89"/>
      <c r="JCP156" s="89"/>
      <c r="JCQ156" s="89"/>
      <c r="JCR156" s="89"/>
      <c r="JCS156" s="89"/>
      <c r="JCT156" s="89"/>
      <c r="JCU156" s="89"/>
      <c r="JCV156" s="89"/>
      <c r="JCW156" s="89"/>
      <c r="JCX156" s="89"/>
      <c r="JCY156" s="89"/>
      <c r="JCZ156" s="89"/>
      <c r="JDA156" s="89"/>
      <c r="JDB156" s="89"/>
      <c r="JDC156" s="89"/>
      <c r="JDD156" s="89"/>
      <c r="JDE156" s="89"/>
      <c r="JDF156" s="89"/>
      <c r="JDG156" s="89"/>
      <c r="JDH156" s="89"/>
      <c r="JDI156" s="89"/>
      <c r="JDJ156" s="89"/>
      <c r="JDK156" s="89"/>
      <c r="JDL156" s="89"/>
      <c r="JDM156" s="89"/>
      <c r="JDN156" s="89"/>
      <c r="JDO156" s="89"/>
      <c r="JDP156" s="89"/>
      <c r="JDQ156" s="89"/>
      <c r="JDR156" s="89"/>
      <c r="JDS156" s="89"/>
      <c r="JDT156" s="89"/>
      <c r="JDU156" s="89"/>
      <c r="JDV156" s="89"/>
      <c r="JDW156" s="89"/>
      <c r="JDX156" s="89"/>
      <c r="JDY156" s="89"/>
      <c r="JDZ156" s="89"/>
      <c r="JEA156" s="89"/>
      <c r="JEB156" s="89"/>
      <c r="JEC156" s="89"/>
      <c r="JED156" s="89"/>
      <c r="JEE156" s="89"/>
      <c r="JEF156" s="89"/>
      <c r="JEG156" s="89"/>
      <c r="JEH156" s="89"/>
      <c r="JEI156" s="89"/>
      <c r="JEJ156" s="89"/>
      <c r="JEK156" s="89"/>
      <c r="JEL156" s="89"/>
      <c r="JEM156" s="89"/>
      <c r="JEN156" s="89"/>
      <c r="JEO156" s="89"/>
      <c r="JEP156" s="89"/>
      <c r="JEQ156" s="89"/>
      <c r="JER156" s="89"/>
      <c r="JES156" s="89"/>
      <c r="JET156" s="89"/>
      <c r="JEU156" s="89"/>
      <c r="JEV156" s="89"/>
      <c r="JEW156" s="89"/>
      <c r="JEX156" s="89"/>
      <c r="JEY156" s="89"/>
      <c r="JEZ156" s="89"/>
      <c r="JFA156" s="89"/>
      <c r="JFB156" s="89"/>
      <c r="JFC156" s="89"/>
      <c r="JFD156" s="89"/>
      <c r="JFE156" s="89"/>
      <c r="JFF156" s="89"/>
      <c r="JFG156" s="89"/>
      <c r="JFH156" s="89"/>
      <c r="JFI156" s="89"/>
      <c r="JFJ156" s="89"/>
      <c r="JFK156" s="89"/>
      <c r="JFL156" s="89"/>
      <c r="JFM156" s="89"/>
      <c r="JFN156" s="89"/>
      <c r="JFO156" s="89"/>
      <c r="JFP156" s="89"/>
      <c r="JFQ156" s="89"/>
      <c r="JFR156" s="89"/>
      <c r="JFS156" s="89"/>
      <c r="JFT156" s="89"/>
      <c r="JFU156" s="89"/>
      <c r="JFV156" s="89"/>
      <c r="JFW156" s="89"/>
      <c r="JFX156" s="89"/>
      <c r="JFY156" s="89"/>
      <c r="JFZ156" s="89"/>
      <c r="JGA156" s="89"/>
      <c r="JGB156" s="89"/>
      <c r="JGC156" s="89"/>
      <c r="JGD156" s="89"/>
      <c r="JGE156" s="89"/>
      <c r="JGF156" s="89"/>
      <c r="JGG156" s="89"/>
      <c r="JGH156" s="89"/>
      <c r="JGI156" s="89"/>
      <c r="JGJ156" s="89"/>
      <c r="JGK156" s="89"/>
      <c r="JGL156" s="89"/>
      <c r="JGM156" s="89"/>
      <c r="JGN156" s="89"/>
      <c r="JGO156" s="89"/>
      <c r="JGP156" s="89"/>
      <c r="JGQ156" s="89"/>
      <c r="JGR156" s="89"/>
      <c r="JGS156" s="89"/>
      <c r="JGT156" s="89"/>
      <c r="JGU156" s="89"/>
      <c r="JGV156" s="89"/>
      <c r="JGW156" s="89"/>
      <c r="JGX156" s="89"/>
      <c r="JGY156" s="89"/>
      <c r="JGZ156" s="89"/>
      <c r="JHA156" s="89"/>
      <c r="JHB156" s="89"/>
      <c r="JHC156" s="89"/>
      <c r="JHD156" s="89"/>
      <c r="JHE156" s="89"/>
      <c r="JHF156" s="89"/>
      <c r="JHG156" s="89"/>
      <c r="JHH156" s="89"/>
      <c r="JHI156" s="89"/>
      <c r="JHJ156" s="89"/>
      <c r="JHK156" s="89"/>
      <c r="JHL156" s="89"/>
      <c r="JHM156" s="89"/>
      <c r="JHN156" s="89"/>
      <c r="JHO156" s="89"/>
      <c r="JHP156" s="89"/>
      <c r="JHQ156" s="89"/>
      <c r="JHR156" s="89"/>
      <c r="JHS156" s="89"/>
      <c r="JHT156" s="89"/>
      <c r="JHU156" s="89"/>
      <c r="JHV156" s="89"/>
      <c r="JHW156" s="89"/>
      <c r="JHX156" s="89"/>
      <c r="JHY156" s="89"/>
      <c r="JHZ156" s="89"/>
      <c r="JIA156" s="89"/>
      <c r="JIB156" s="89"/>
      <c r="JIC156" s="89"/>
      <c r="JID156" s="89"/>
      <c r="JIE156" s="89"/>
      <c r="JIF156" s="89"/>
      <c r="JIG156" s="89"/>
      <c r="JIH156" s="89"/>
      <c r="JII156" s="89"/>
      <c r="JIJ156" s="89"/>
      <c r="JIK156" s="89"/>
      <c r="JIL156" s="89"/>
      <c r="JIM156" s="89"/>
      <c r="JIN156" s="89"/>
      <c r="JIO156" s="89"/>
      <c r="JIP156" s="89"/>
      <c r="JIQ156" s="89"/>
      <c r="JIR156" s="89"/>
      <c r="JIS156" s="89"/>
      <c r="JIT156" s="89"/>
      <c r="JIU156" s="89"/>
      <c r="JIV156" s="89"/>
      <c r="JIW156" s="89"/>
      <c r="JIX156" s="89"/>
      <c r="JIY156" s="89"/>
      <c r="JIZ156" s="89"/>
      <c r="JJA156" s="89"/>
      <c r="JJB156" s="89"/>
      <c r="JJC156" s="89"/>
      <c r="JJD156" s="89"/>
      <c r="JJE156" s="89"/>
      <c r="JJF156" s="89"/>
      <c r="JJG156" s="89"/>
      <c r="JJH156" s="89"/>
      <c r="JJI156" s="89"/>
      <c r="JJJ156" s="89"/>
      <c r="JJK156" s="89"/>
      <c r="JJL156" s="89"/>
      <c r="JJM156" s="89"/>
      <c r="JJN156" s="89"/>
      <c r="JJO156" s="89"/>
      <c r="JJP156" s="89"/>
      <c r="JJQ156" s="89"/>
      <c r="JJR156" s="89"/>
      <c r="JJS156" s="89"/>
      <c r="JJT156" s="89"/>
      <c r="JJU156" s="89"/>
      <c r="JJV156" s="89"/>
      <c r="JJW156" s="89"/>
      <c r="JJX156" s="89"/>
      <c r="JJY156" s="89"/>
      <c r="JJZ156" s="89"/>
      <c r="JKA156" s="89"/>
      <c r="JKB156" s="89"/>
      <c r="JKC156" s="89"/>
      <c r="JKD156" s="89"/>
      <c r="JKE156" s="89"/>
      <c r="JKF156" s="89"/>
      <c r="JKG156" s="89"/>
      <c r="JKH156" s="89"/>
      <c r="JKI156" s="89"/>
      <c r="JKJ156" s="89"/>
      <c r="JKK156" s="89"/>
      <c r="JKL156" s="89"/>
      <c r="JKM156" s="89"/>
      <c r="JKN156" s="89"/>
      <c r="JKO156" s="89"/>
      <c r="JKP156" s="89"/>
      <c r="JKQ156" s="89"/>
      <c r="JKR156" s="89"/>
      <c r="JKS156" s="89"/>
      <c r="JKT156" s="89"/>
      <c r="JKU156" s="89"/>
      <c r="JKV156" s="89"/>
      <c r="JKW156" s="89"/>
      <c r="JKX156" s="89"/>
      <c r="JKY156" s="89"/>
      <c r="JKZ156" s="89"/>
      <c r="JLA156" s="89"/>
      <c r="JLB156" s="89"/>
      <c r="JLC156" s="89"/>
      <c r="JLD156" s="89"/>
      <c r="JLE156" s="89"/>
      <c r="JLF156" s="89"/>
      <c r="JLG156" s="89"/>
      <c r="JLH156" s="89"/>
      <c r="JLI156" s="89"/>
      <c r="JLJ156" s="89"/>
      <c r="JLK156" s="89"/>
      <c r="JLL156" s="89"/>
      <c r="JLM156" s="89"/>
      <c r="JLN156" s="89"/>
      <c r="JLO156" s="89"/>
      <c r="JLP156" s="89"/>
      <c r="JLQ156" s="89"/>
      <c r="JLR156" s="89"/>
      <c r="JLS156" s="89"/>
      <c r="JLT156" s="89"/>
      <c r="JLU156" s="89"/>
      <c r="JLV156" s="89"/>
      <c r="JLW156" s="89"/>
      <c r="JLX156" s="89"/>
      <c r="JLY156" s="89"/>
      <c r="JLZ156" s="89"/>
      <c r="JMA156" s="89"/>
      <c r="JMB156" s="89"/>
      <c r="JMC156" s="89"/>
      <c r="JMD156" s="89"/>
      <c r="JME156" s="89"/>
      <c r="JMF156" s="89"/>
      <c r="JMG156" s="89"/>
      <c r="JMH156" s="89"/>
      <c r="JMI156" s="89"/>
      <c r="JMJ156" s="89"/>
      <c r="JMK156" s="89"/>
      <c r="JML156" s="89"/>
      <c r="JMM156" s="89"/>
      <c r="JMN156" s="89"/>
      <c r="JMO156" s="89"/>
      <c r="JMP156" s="89"/>
      <c r="JMQ156" s="89"/>
      <c r="JMR156" s="89"/>
      <c r="JMS156" s="89"/>
      <c r="JMT156" s="89"/>
      <c r="JMU156" s="89"/>
      <c r="JMV156" s="89"/>
      <c r="JMW156" s="89"/>
      <c r="JMX156" s="89"/>
      <c r="JMY156" s="89"/>
      <c r="JMZ156" s="89"/>
      <c r="JNA156" s="89"/>
      <c r="JNB156" s="89"/>
      <c r="JNC156" s="89"/>
      <c r="JND156" s="89"/>
      <c r="JNE156" s="89"/>
      <c r="JNF156" s="89"/>
      <c r="JNG156" s="89"/>
      <c r="JNH156" s="89"/>
      <c r="JNI156" s="89"/>
      <c r="JNJ156" s="89"/>
      <c r="JNK156" s="89"/>
      <c r="JNL156" s="89"/>
      <c r="JNM156" s="89"/>
      <c r="JNN156" s="89"/>
      <c r="JNO156" s="89"/>
      <c r="JNP156" s="89"/>
      <c r="JNQ156" s="89"/>
      <c r="JNR156" s="89"/>
      <c r="JNS156" s="89"/>
      <c r="JNT156" s="89"/>
      <c r="JNU156" s="89"/>
      <c r="JNV156" s="89"/>
      <c r="JNW156" s="89"/>
      <c r="JNX156" s="89"/>
      <c r="JNY156" s="89"/>
      <c r="JNZ156" s="89"/>
      <c r="JOA156" s="89"/>
      <c r="JOB156" s="89"/>
      <c r="JOC156" s="89"/>
      <c r="JOD156" s="89"/>
      <c r="JOE156" s="89"/>
      <c r="JOF156" s="89"/>
      <c r="JOG156" s="89"/>
      <c r="JOH156" s="89"/>
      <c r="JOI156" s="89"/>
      <c r="JOJ156" s="89"/>
      <c r="JOK156" s="89"/>
      <c r="JOL156" s="89"/>
      <c r="JOM156" s="89"/>
      <c r="JON156" s="89"/>
      <c r="JOO156" s="89"/>
      <c r="JOP156" s="89"/>
      <c r="JOQ156" s="89"/>
      <c r="JOR156" s="89"/>
      <c r="JOS156" s="89"/>
      <c r="JOT156" s="89"/>
      <c r="JOU156" s="89"/>
      <c r="JOV156" s="89"/>
      <c r="JOW156" s="89"/>
      <c r="JOX156" s="89"/>
      <c r="JOY156" s="89"/>
      <c r="JOZ156" s="89"/>
      <c r="JPA156" s="89"/>
      <c r="JPB156" s="89"/>
      <c r="JPC156" s="89"/>
      <c r="JPD156" s="89"/>
      <c r="JPE156" s="89"/>
      <c r="JPF156" s="89"/>
      <c r="JPG156" s="89"/>
      <c r="JPH156" s="89"/>
      <c r="JPI156" s="89"/>
      <c r="JPJ156" s="89"/>
      <c r="JPK156" s="89"/>
      <c r="JPL156" s="89"/>
      <c r="JPM156" s="89"/>
      <c r="JPN156" s="89"/>
      <c r="JPO156" s="89"/>
      <c r="JPP156" s="89"/>
      <c r="JPQ156" s="89"/>
      <c r="JPR156" s="89"/>
      <c r="JPS156" s="89"/>
      <c r="JPT156" s="89"/>
      <c r="JPU156" s="89"/>
      <c r="JPV156" s="89"/>
      <c r="JPW156" s="89"/>
      <c r="JPX156" s="89"/>
      <c r="JPY156" s="89"/>
      <c r="JPZ156" s="89"/>
      <c r="JQA156" s="89"/>
      <c r="JQB156" s="89"/>
      <c r="JQC156" s="89"/>
      <c r="JQD156" s="89"/>
      <c r="JQE156" s="89"/>
      <c r="JQF156" s="89"/>
      <c r="JQG156" s="89"/>
      <c r="JQH156" s="89"/>
      <c r="JQI156" s="89"/>
      <c r="JQJ156" s="89"/>
      <c r="JQK156" s="89"/>
      <c r="JQL156" s="89"/>
      <c r="JQM156" s="89"/>
      <c r="JQN156" s="89"/>
      <c r="JQO156" s="89"/>
      <c r="JQP156" s="89"/>
      <c r="JQQ156" s="89"/>
      <c r="JQR156" s="89"/>
      <c r="JQS156" s="89"/>
      <c r="JQT156" s="89"/>
      <c r="JQU156" s="89"/>
      <c r="JQV156" s="89"/>
      <c r="JQW156" s="89"/>
      <c r="JQX156" s="89"/>
      <c r="JQY156" s="89"/>
      <c r="JQZ156" s="89"/>
      <c r="JRA156" s="89"/>
      <c r="JRB156" s="89"/>
      <c r="JRC156" s="89"/>
      <c r="JRD156" s="89"/>
      <c r="JRE156" s="89"/>
      <c r="JRF156" s="89"/>
      <c r="JRG156" s="89"/>
      <c r="JRH156" s="89"/>
      <c r="JRI156" s="89"/>
      <c r="JRJ156" s="89"/>
      <c r="JRK156" s="89"/>
      <c r="JRL156" s="89"/>
      <c r="JRM156" s="89"/>
      <c r="JRN156" s="89"/>
      <c r="JRO156" s="89"/>
      <c r="JRP156" s="89"/>
      <c r="JRQ156" s="89"/>
      <c r="JRR156" s="89"/>
      <c r="JRS156" s="89"/>
      <c r="JRT156" s="89"/>
      <c r="JRU156" s="89"/>
      <c r="JRV156" s="89"/>
      <c r="JRW156" s="89"/>
      <c r="JRX156" s="89"/>
      <c r="JRY156" s="89"/>
      <c r="JRZ156" s="89"/>
      <c r="JSA156" s="89"/>
      <c r="JSB156" s="89"/>
      <c r="JSC156" s="89"/>
      <c r="JSD156" s="89"/>
      <c r="JSE156" s="89"/>
      <c r="JSF156" s="89"/>
      <c r="JSG156" s="89"/>
      <c r="JSH156" s="89"/>
      <c r="JSI156" s="89"/>
      <c r="JSJ156" s="89"/>
      <c r="JSK156" s="89"/>
      <c r="JSL156" s="89"/>
      <c r="JSM156" s="89"/>
      <c r="JSN156" s="89"/>
      <c r="JSO156" s="89"/>
      <c r="JSP156" s="89"/>
      <c r="JSQ156" s="89"/>
      <c r="JSR156" s="89"/>
      <c r="JSS156" s="89"/>
      <c r="JST156" s="89"/>
      <c r="JSU156" s="89"/>
      <c r="JSV156" s="89"/>
      <c r="JSW156" s="89"/>
      <c r="JSX156" s="89"/>
      <c r="JSY156" s="89"/>
      <c r="JSZ156" s="89"/>
      <c r="JTA156" s="89"/>
      <c r="JTB156" s="89"/>
      <c r="JTC156" s="89"/>
      <c r="JTD156" s="89"/>
      <c r="JTE156" s="89"/>
      <c r="JTF156" s="89"/>
      <c r="JTG156" s="89"/>
      <c r="JTH156" s="89"/>
      <c r="JTI156" s="89"/>
      <c r="JTJ156" s="89"/>
      <c r="JTK156" s="89"/>
      <c r="JTL156" s="89"/>
      <c r="JTM156" s="89"/>
      <c r="JTN156" s="89"/>
      <c r="JTO156" s="89"/>
      <c r="JTP156" s="89"/>
      <c r="JTQ156" s="89"/>
      <c r="JTR156" s="89"/>
      <c r="JTS156" s="89"/>
      <c r="JTT156" s="89"/>
      <c r="JTU156" s="89"/>
      <c r="JTV156" s="89"/>
      <c r="JTW156" s="89"/>
      <c r="JTX156" s="89"/>
      <c r="JTY156" s="89"/>
      <c r="JTZ156" s="89"/>
      <c r="JUA156" s="89"/>
      <c r="JUB156" s="89"/>
      <c r="JUC156" s="89"/>
      <c r="JUD156" s="89"/>
      <c r="JUE156" s="89"/>
      <c r="JUF156" s="89"/>
      <c r="JUG156" s="89"/>
      <c r="JUH156" s="89"/>
      <c r="JUI156" s="89"/>
      <c r="JUJ156" s="89"/>
      <c r="JUK156" s="89"/>
      <c r="JUL156" s="89"/>
      <c r="JUM156" s="89"/>
      <c r="JUN156" s="89"/>
      <c r="JUO156" s="89"/>
      <c r="JUP156" s="89"/>
      <c r="JUQ156" s="89"/>
      <c r="JUR156" s="89"/>
      <c r="JUS156" s="89"/>
      <c r="JUT156" s="89"/>
      <c r="JUU156" s="89"/>
      <c r="JUV156" s="89"/>
      <c r="JUW156" s="89"/>
      <c r="JUX156" s="89"/>
      <c r="JUY156" s="89"/>
      <c r="JUZ156" s="89"/>
      <c r="JVA156" s="89"/>
      <c r="JVB156" s="89"/>
      <c r="JVC156" s="89"/>
      <c r="JVD156" s="89"/>
      <c r="JVE156" s="89"/>
      <c r="JVF156" s="89"/>
      <c r="JVG156" s="89"/>
      <c r="JVH156" s="89"/>
      <c r="JVI156" s="89"/>
      <c r="JVJ156" s="89"/>
      <c r="JVK156" s="89"/>
      <c r="JVL156" s="89"/>
      <c r="JVM156" s="89"/>
      <c r="JVN156" s="89"/>
      <c r="JVO156" s="89"/>
      <c r="JVP156" s="89"/>
      <c r="JVQ156" s="89"/>
      <c r="JVR156" s="89"/>
      <c r="JVS156" s="89"/>
      <c r="JVT156" s="89"/>
      <c r="JVU156" s="89"/>
      <c r="JVV156" s="89"/>
      <c r="JVW156" s="89"/>
      <c r="JVX156" s="89"/>
      <c r="JVY156" s="89"/>
      <c r="JVZ156" s="89"/>
      <c r="JWA156" s="89"/>
      <c r="JWB156" s="89"/>
      <c r="JWC156" s="89"/>
      <c r="JWD156" s="89"/>
      <c r="JWE156" s="89"/>
      <c r="JWF156" s="89"/>
      <c r="JWG156" s="89"/>
      <c r="JWH156" s="89"/>
      <c r="JWI156" s="89"/>
      <c r="JWJ156" s="89"/>
      <c r="JWK156" s="89"/>
      <c r="JWL156" s="89"/>
      <c r="JWM156" s="89"/>
      <c r="JWN156" s="89"/>
      <c r="JWO156" s="89"/>
      <c r="JWP156" s="89"/>
      <c r="JWQ156" s="89"/>
      <c r="JWR156" s="89"/>
      <c r="JWS156" s="89"/>
      <c r="JWT156" s="89"/>
      <c r="JWU156" s="89"/>
      <c r="JWV156" s="89"/>
      <c r="JWW156" s="89"/>
      <c r="JWX156" s="89"/>
      <c r="JWY156" s="89"/>
      <c r="JWZ156" s="89"/>
      <c r="JXA156" s="89"/>
      <c r="JXB156" s="89"/>
      <c r="JXC156" s="89"/>
      <c r="JXD156" s="89"/>
      <c r="JXE156" s="89"/>
      <c r="JXF156" s="89"/>
      <c r="JXG156" s="89"/>
      <c r="JXH156" s="89"/>
      <c r="JXI156" s="89"/>
      <c r="JXJ156" s="89"/>
      <c r="JXK156" s="89"/>
      <c r="JXL156" s="89"/>
      <c r="JXM156" s="89"/>
      <c r="JXN156" s="89"/>
      <c r="JXO156" s="89"/>
      <c r="JXP156" s="89"/>
      <c r="JXQ156" s="89"/>
      <c r="JXR156" s="89"/>
      <c r="JXS156" s="89"/>
      <c r="JXT156" s="89"/>
      <c r="JXU156" s="89"/>
      <c r="JXV156" s="89"/>
      <c r="JXW156" s="89"/>
      <c r="JXX156" s="89"/>
      <c r="JXY156" s="89"/>
      <c r="JXZ156" s="89"/>
      <c r="JYA156" s="89"/>
      <c r="JYB156" s="89"/>
      <c r="JYC156" s="89"/>
      <c r="JYD156" s="89"/>
      <c r="JYE156" s="89"/>
      <c r="JYF156" s="89"/>
      <c r="JYG156" s="89"/>
      <c r="JYH156" s="89"/>
      <c r="JYI156" s="89"/>
      <c r="JYJ156" s="89"/>
      <c r="JYK156" s="89"/>
      <c r="JYL156" s="89"/>
      <c r="JYM156" s="89"/>
      <c r="JYN156" s="89"/>
      <c r="JYO156" s="89"/>
      <c r="JYP156" s="89"/>
      <c r="JYQ156" s="89"/>
      <c r="JYR156" s="89"/>
      <c r="JYS156" s="89"/>
      <c r="JYT156" s="89"/>
      <c r="JYU156" s="89"/>
      <c r="JYV156" s="89"/>
      <c r="JYW156" s="89"/>
      <c r="JYX156" s="89"/>
      <c r="JYY156" s="89"/>
      <c r="JYZ156" s="89"/>
      <c r="JZA156" s="89"/>
      <c r="JZB156" s="89"/>
      <c r="JZC156" s="89"/>
      <c r="JZD156" s="89"/>
      <c r="JZE156" s="89"/>
      <c r="JZF156" s="89"/>
      <c r="JZG156" s="89"/>
      <c r="JZH156" s="89"/>
      <c r="JZI156" s="89"/>
      <c r="JZJ156" s="89"/>
      <c r="JZK156" s="89"/>
      <c r="JZL156" s="89"/>
      <c r="JZM156" s="89"/>
      <c r="JZN156" s="89"/>
      <c r="JZO156" s="89"/>
      <c r="JZP156" s="89"/>
      <c r="JZQ156" s="89"/>
      <c r="JZR156" s="89"/>
      <c r="JZS156" s="89"/>
      <c r="JZT156" s="89"/>
      <c r="JZU156" s="89"/>
      <c r="JZV156" s="89"/>
      <c r="JZW156" s="89"/>
      <c r="JZX156" s="89"/>
      <c r="JZY156" s="89"/>
      <c r="JZZ156" s="89"/>
      <c r="KAA156" s="89"/>
      <c r="KAB156" s="89"/>
      <c r="KAC156" s="89"/>
      <c r="KAD156" s="89"/>
      <c r="KAE156" s="89"/>
      <c r="KAF156" s="89"/>
      <c r="KAG156" s="89"/>
      <c r="KAH156" s="89"/>
      <c r="KAI156" s="89"/>
      <c r="KAJ156" s="89"/>
      <c r="KAK156" s="89"/>
      <c r="KAL156" s="89"/>
      <c r="KAM156" s="89"/>
      <c r="KAN156" s="89"/>
      <c r="KAO156" s="89"/>
      <c r="KAP156" s="89"/>
      <c r="KAQ156" s="89"/>
      <c r="KAR156" s="89"/>
      <c r="KAS156" s="89"/>
      <c r="KAT156" s="89"/>
      <c r="KAU156" s="89"/>
      <c r="KAV156" s="89"/>
      <c r="KAW156" s="89"/>
      <c r="KAX156" s="89"/>
      <c r="KAY156" s="89"/>
      <c r="KAZ156" s="89"/>
      <c r="KBA156" s="89"/>
      <c r="KBB156" s="89"/>
      <c r="KBC156" s="89"/>
      <c r="KBD156" s="89"/>
      <c r="KBE156" s="89"/>
      <c r="KBF156" s="89"/>
      <c r="KBG156" s="89"/>
      <c r="KBH156" s="89"/>
      <c r="KBI156" s="89"/>
      <c r="KBJ156" s="89"/>
      <c r="KBK156" s="89"/>
      <c r="KBL156" s="89"/>
      <c r="KBM156" s="89"/>
      <c r="KBN156" s="89"/>
      <c r="KBO156" s="89"/>
      <c r="KBP156" s="89"/>
      <c r="KBQ156" s="89"/>
      <c r="KBR156" s="89"/>
      <c r="KBS156" s="89"/>
      <c r="KBT156" s="89"/>
      <c r="KBU156" s="89"/>
      <c r="KBV156" s="89"/>
      <c r="KBW156" s="89"/>
      <c r="KBX156" s="89"/>
      <c r="KBY156" s="89"/>
      <c r="KBZ156" s="89"/>
      <c r="KCA156" s="89"/>
      <c r="KCB156" s="89"/>
      <c r="KCC156" s="89"/>
      <c r="KCD156" s="89"/>
      <c r="KCE156" s="89"/>
      <c r="KCF156" s="89"/>
      <c r="KCG156" s="89"/>
      <c r="KCH156" s="89"/>
      <c r="KCI156" s="89"/>
      <c r="KCJ156" s="89"/>
      <c r="KCK156" s="89"/>
      <c r="KCL156" s="89"/>
      <c r="KCM156" s="89"/>
      <c r="KCN156" s="89"/>
      <c r="KCO156" s="89"/>
      <c r="KCP156" s="89"/>
      <c r="KCQ156" s="89"/>
      <c r="KCR156" s="89"/>
      <c r="KCS156" s="89"/>
      <c r="KCT156" s="89"/>
      <c r="KCU156" s="89"/>
      <c r="KCV156" s="89"/>
      <c r="KCW156" s="89"/>
      <c r="KCX156" s="89"/>
      <c r="KCY156" s="89"/>
      <c r="KCZ156" s="89"/>
      <c r="KDA156" s="89"/>
      <c r="KDB156" s="89"/>
      <c r="KDC156" s="89"/>
      <c r="KDD156" s="89"/>
      <c r="KDE156" s="89"/>
      <c r="KDF156" s="89"/>
      <c r="KDG156" s="89"/>
      <c r="KDH156" s="89"/>
      <c r="KDI156" s="89"/>
      <c r="KDJ156" s="89"/>
      <c r="KDK156" s="89"/>
      <c r="KDL156" s="89"/>
      <c r="KDM156" s="89"/>
      <c r="KDN156" s="89"/>
      <c r="KDO156" s="89"/>
      <c r="KDP156" s="89"/>
      <c r="KDQ156" s="89"/>
      <c r="KDR156" s="89"/>
      <c r="KDS156" s="89"/>
      <c r="KDT156" s="89"/>
      <c r="KDU156" s="89"/>
      <c r="KDV156" s="89"/>
      <c r="KDW156" s="89"/>
      <c r="KDX156" s="89"/>
      <c r="KDY156" s="89"/>
      <c r="KDZ156" s="89"/>
      <c r="KEA156" s="89"/>
      <c r="KEB156" s="89"/>
      <c r="KEC156" s="89"/>
      <c r="KED156" s="89"/>
      <c r="KEE156" s="89"/>
      <c r="KEF156" s="89"/>
      <c r="KEG156" s="89"/>
      <c r="KEH156" s="89"/>
      <c r="KEI156" s="89"/>
      <c r="KEJ156" s="89"/>
      <c r="KEK156" s="89"/>
      <c r="KEL156" s="89"/>
      <c r="KEM156" s="89"/>
      <c r="KEN156" s="89"/>
      <c r="KEO156" s="89"/>
      <c r="KEP156" s="89"/>
      <c r="KEQ156" s="89"/>
      <c r="KER156" s="89"/>
      <c r="KES156" s="89"/>
      <c r="KET156" s="89"/>
      <c r="KEU156" s="89"/>
      <c r="KEV156" s="89"/>
      <c r="KEW156" s="89"/>
      <c r="KEX156" s="89"/>
      <c r="KEY156" s="89"/>
      <c r="KEZ156" s="89"/>
      <c r="KFA156" s="89"/>
      <c r="KFB156" s="89"/>
      <c r="KFC156" s="89"/>
      <c r="KFD156" s="89"/>
      <c r="KFE156" s="89"/>
      <c r="KFF156" s="89"/>
      <c r="KFG156" s="89"/>
      <c r="KFH156" s="89"/>
      <c r="KFI156" s="89"/>
      <c r="KFJ156" s="89"/>
      <c r="KFK156" s="89"/>
      <c r="KFL156" s="89"/>
      <c r="KFM156" s="89"/>
      <c r="KFN156" s="89"/>
      <c r="KFO156" s="89"/>
      <c r="KFP156" s="89"/>
      <c r="KFQ156" s="89"/>
      <c r="KFR156" s="89"/>
      <c r="KFS156" s="89"/>
      <c r="KFT156" s="89"/>
      <c r="KFU156" s="89"/>
      <c r="KFV156" s="89"/>
      <c r="KFW156" s="89"/>
      <c r="KFX156" s="89"/>
      <c r="KFY156" s="89"/>
      <c r="KFZ156" s="89"/>
      <c r="KGA156" s="89"/>
      <c r="KGB156" s="89"/>
      <c r="KGC156" s="89"/>
      <c r="KGD156" s="89"/>
      <c r="KGE156" s="89"/>
      <c r="KGF156" s="89"/>
      <c r="KGG156" s="89"/>
      <c r="KGH156" s="89"/>
      <c r="KGI156" s="89"/>
      <c r="KGJ156" s="89"/>
      <c r="KGK156" s="89"/>
      <c r="KGL156" s="89"/>
      <c r="KGM156" s="89"/>
      <c r="KGN156" s="89"/>
      <c r="KGO156" s="89"/>
      <c r="KGP156" s="89"/>
      <c r="KGQ156" s="89"/>
      <c r="KGR156" s="89"/>
      <c r="KGS156" s="89"/>
      <c r="KGT156" s="89"/>
      <c r="KGU156" s="89"/>
      <c r="KGV156" s="89"/>
      <c r="KGW156" s="89"/>
      <c r="KGX156" s="89"/>
      <c r="KGY156" s="89"/>
      <c r="KGZ156" s="89"/>
      <c r="KHA156" s="89"/>
      <c r="KHB156" s="89"/>
      <c r="KHC156" s="89"/>
      <c r="KHD156" s="89"/>
      <c r="KHE156" s="89"/>
      <c r="KHF156" s="89"/>
      <c r="KHG156" s="89"/>
      <c r="KHH156" s="89"/>
      <c r="KHI156" s="89"/>
      <c r="KHJ156" s="89"/>
      <c r="KHK156" s="89"/>
      <c r="KHL156" s="89"/>
      <c r="KHM156" s="89"/>
      <c r="KHN156" s="89"/>
      <c r="KHO156" s="89"/>
      <c r="KHP156" s="89"/>
      <c r="KHQ156" s="89"/>
      <c r="KHR156" s="89"/>
      <c r="KHS156" s="89"/>
      <c r="KHT156" s="89"/>
      <c r="KHU156" s="89"/>
      <c r="KHV156" s="89"/>
      <c r="KHW156" s="89"/>
      <c r="KHX156" s="89"/>
      <c r="KHY156" s="89"/>
      <c r="KHZ156" s="89"/>
      <c r="KIA156" s="89"/>
      <c r="KIB156" s="89"/>
      <c r="KIC156" s="89"/>
      <c r="KID156" s="89"/>
      <c r="KIE156" s="89"/>
      <c r="KIF156" s="89"/>
      <c r="KIG156" s="89"/>
      <c r="KIH156" s="89"/>
      <c r="KII156" s="89"/>
      <c r="KIJ156" s="89"/>
      <c r="KIK156" s="89"/>
      <c r="KIL156" s="89"/>
      <c r="KIM156" s="89"/>
      <c r="KIN156" s="89"/>
      <c r="KIO156" s="89"/>
      <c r="KIP156" s="89"/>
      <c r="KIQ156" s="89"/>
      <c r="KIR156" s="89"/>
      <c r="KIS156" s="89"/>
      <c r="KIT156" s="89"/>
      <c r="KIU156" s="89"/>
      <c r="KIV156" s="89"/>
      <c r="KIW156" s="89"/>
      <c r="KIX156" s="89"/>
      <c r="KIY156" s="89"/>
      <c r="KIZ156" s="89"/>
      <c r="KJA156" s="89"/>
      <c r="KJB156" s="89"/>
      <c r="KJC156" s="89"/>
      <c r="KJD156" s="89"/>
      <c r="KJE156" s="89"/>
      <c r="KJF156" s="89"/>
      <c r="KJG156" s="89"/>
      <c r="KJH156" s="89"/>
      <c r="KJI156" s="89"/>
      <c r="KJJ156" s="89"/>
      <c r="KJK156" s="89"/>
      <c r="KJL156" s="89"/>
      <c r="KJM156" s="89"/>
      <c r="KJN156" s="89"/>
      <c r="KJO156" s="89"/>
      <c r="KJP156" s="89"/>
      <c r="KJQ156" s="89"/>
      <c r="KJR156" s="89"/>
      <c r="KJS156" s="89"/>
      <c r="KJT156" s="89"/>
      <c r="KJU156" s="89"/>
      <c r="KJV156" s="89"/>
      <c r="KJW156" s="89"/>
      <c r="KJX156" s="89"/>
      <c r="KJY156" s="89"/>
      <c r="KJZ156" s="89"/>
      <c r="KKA156" s="89"/>
      <c r="KKB156" s="89"/>
      <c r="KKC156" s="89"/>
      <c r="KKD156" s="89"/>
      <c r="KKE156" s="89"/>
      <c r="KKF156" s="89"/>
      <c r="KKG156" s="89"/>
      <c r="KKH156" s="89"/>
      <c r="KKI156" s="89"/>
      <c r="KKJ156" s="89"/>
      <c r="KKK156" s="89"/>
      <c r="KKL156" s="89"/>
      <c r="KKM156" s="89"/>
      <c r="KKN156" s="89"/>
      <c r="KKO156" s="89"/>
      <c r="KKP156" s="89"/>
      <c r="KKQ156" s="89"/>
      <c r="KKR156" s="89"/>
      <c r="KKS156" s="89"/>
      <c r="KKT156" s="89"/>
      <c r="KKU156" s="89"/>
      <c r="KKV156" s="89"/>
      <c r="KKW156" s="89"/>
      <c r="KKX156" s="89"/>
      <c r="KKY156" s="89"/>
      <c r="KKZ156" s="89"/>
      <c r="KLA156" s="89"/>
      <c r="KLB156" s="89"/>
      <c r="KLC156" s="89"/>
      <c r="KLD156" s="89"/>
      <c r="KLE156" s="89"/>
      <c r="KLF156" s="89"/>
      <c r="KLG156" s="89"/>
      <c r="KLH156" s="89"/>
      <c r="KLI156" s="89"/>
      <c r="KLJ156" s="89"/>
      <c r="KLK156" s="89"/>
      <c r="KLL156" s="89"/>
      <c r="KLM156" s="89"/>
      <c r="KLN156" s="89"/>
      <c r="KLO156" s="89"/>
      <c r="KLP156" s="89"/>
      <c r="KLQ156" s="89"/>
      <c r="KLR156" s="89"/>
      <c r="KLS156" s="89"/>
      <c r="KLT156" s="89"/>
      <c r="KLU156" s="89"/>
      <c r="KLV156" s="89"/>
      <c r="KLW156" s="89"/>
      <c r="KLX156" s="89"/>
      <c r="KLY156" s="89"/>
      <c r="KLZ156" s="89"/>
      <c r="KMA156" s="89"/>
      <c r="KMB156" s="89"/>
      <c r="KMC156" s="89"/>
      <c r="KMD156" s="89"/>
      <c r="KME156" s="89"/>
      <c r="KMF156" s="89"/>
      <c r="KMG156" s="89"/>
      <c r="KMH156" s="89"/>
      <c r="KMI156" s="89"/>
      <c r="KMJ156" s="89"/>
      <c r="KMK156" s="89"/>
      <c r="KML156" s="89"/>
      <c r="KMM156" s="89"/>
      <c r="KMN156" s="89"/>
      <c r="KMO156" s="89"/>
      <c r="KMP156" s="89"/>
      <c r="KMQ156" s="89"/>
      <c r="KMR156" s="89"/>
      <c r="KMS156" s="89"/>
      <c r="KMT156" s="89"/>
      <c r="KMU156" s="89"/>
      <c r="KMV156" s="89"/>
      <c r="KMW156" s="89"/>
      <c r="KMX156" s="89"/>
      <c r="KMY156" s="89"/>
      <c r="KMZ156" s="89"/>
      <c r="KNA156" s="89"/>
      <c r="KNB156" s="89"/>
      <c r="KNC156" s="89"/>
      <c r="KND156" s="89"/>
      <c r="KNE156" s="89"/>
      <c r="KNF156" s="89"/>
      <c r="KNG156" s="89"/>
      <c r="KNH156" s="89"/>
      <c r="KNI156" s="89"/>
      <c r="KNJ156" s="89"/>
      <c r="KNK156" s="89"/>
      <c r="KNL156" s="89"/>
      <c r="KNM156" s="89"/>
      <c r="KNN156" s="89"/>
      <c r="KNO156" s="89"/>
      <c r="KNP156" s="89"/>
      <c r="KNQ156" s="89"/>
      <c r="KNR156" s="89"/>
      <c r="KNS156" s="89"/>
      <c r="KNT156" s="89"/>
      <c r="KNU156" s="89"/>
      <c r="KNV156" s="89"/>
      <c r="KNW156" s="89"/>
      <c r="KNX156" s="89"/>
      <c r="KNY156" s="89"/>
      <c r="KNZ156" s="89"/>
      <c r="KOA156" s="89"/>
      <c r="KOB156" s="89"/>
      <c r="KOC156" s="89"/>
      <c r="KOD156" s="89"/>
      <c r="KOE156" s="89"/>
      <c r="KOF156" s="89"/>
      <c r="KOG156" s="89"/>
      <c r="KOH156" s="89"/>
      <c r="KOI156" s="89"/>
      <c r="KOJ156" s="89"/>
      <c r="KOK156" s="89"/>
      <c r="KOL156" s="89"/>
      <c r="KOM156" s="89"/>
      <c r="KON156" s="89"/>
      <c r="KOO156" s="89"/>
      <c r="KOP156" s="89"/>
      <c r="KOQ156" s="89"/>
      <c r="KOR156" s="89"/>
      <c r="KOS156" s="89"/>
      <c r="KOT156" s="89"/>
      <c r="KOU156" s="89"/>
      <c r="KOV156" s="89"/>
      <c r="KOW156" s="89"/>
      <c r="KOX156" s="89"/>
      <c r="KOY156" s="89"/>
      <c r="KOZ156" s="89"/>
      <c r="KPA156" s="89"/>
      <c r="KPB156" s="89"/>
      <c r="KPC156" s="89"/>
      <c r="KPD156" s="89"/>
      <c r="KPE156" s="89"/>
      <c r="KPF156" s="89"/>
      <c r="KPG156" s="89"/>
      <c r="KPH156" s="89"/>
      <c r="KPI156" s="89"/>
      <c r="KPJ156" s="89"/>
      <c r="KPK156" s="89"/>
      <c r="KPL156" s="89"/>
      <c r="KPM156" s="89"/>
      <c r="KPN156" s="89"/>
      <c r="KPO156" s="89"/>
      <c r="KPP156" s="89"/>
      <c r="KPQ156" s="89"/>
      <c r="KPR156" s="89"/>
      <c r="KPS156" s="89"/>
      <c r="KPT156" s="89"/>
      <c r="KPU156" s="89"/>
      <c r="KPV156" s="89"/>
      <c r="KPW156" s="89"/>
      <c r="KPX156" s="89"/>
      <c r="KPY156" s="89"/>
      <c r="KPZ156" s="89"/>
      <c r="KQA156" s="89"/>
      <c r="KQB156" s="89"/>
      <c r="KQC156" s="89"/>
      <c r="KQD156" s="89"/>
      <c r="KQE156" s="89"/>
      <c r="KQF156" s="89"/>
      <c r="KQG156" s="89"/>
      <c r="KQH156" s="89"/>
      <c r="KQI156" s="89"/>
      <c r="KQJ156" s="89"/>
      <c r="KQK156" s="89"/>
      <c r="KQL156" s="89"/>
      <c r="KQM156" s="89"/>
      <c r="KQN156" s="89"/>
      <c r="KQO156" s="89"/>
      <c r="KQP156" s="89"/>
      <c r="KQQ156" s="89"/>
      <c r="KQR156" s="89"/>
      <c r="KQS156" s="89"/>
      <c r="KQT156" s="89"/>
      <c r="KQU156" s="89"/>
      <c r="KQV156" s="89"/>
      <c r="KQW156" s="89"/>
      <c r="KQX156" s="89"/>
      <c r="KQY156" s="89"/>
      <c r="KQZ156" s="89"/>
      <c r="KRA156" s="89"/>
      <c r="KRB156" s="89"/>
      <c r="KRC156" s="89"/>
      <c r="KRD156" s="89"/>
      <c r="KRE156" s="89"/>
      <c r="KRF156" s="89"/>
      <c r="KRG156" s="89"/>
      <c r="KRH156" s="89"/>
      <c r="KRI156" s="89"/>
      <c r="KRJ156" s="89"/>
      <c r="KRK156" s="89"/>
      <c r="KRL156" s="89"/>
      <c r="KRM156" s="89"/>
      <c r="KRN156" s="89"/>
      <c r="KRO156" s="89"/>
      <c r="KRP156" s="89"/>
      <c r="KRQ156" s="89"/>
      <c r="KRR156" s="89"/>
      <c r="KRS156" s="89"/>
      <c r="KRT156" s="89"/>
      <c r="KRU156" s="89"/>
      <c r="KRV156" s="89"/>
      <c r="KRW156" s="89"/>
      <c r="KRX156" s="89"/>
      <c r="KRY156" s="89"/>
      <c r="KRZ156" s="89"/>
      <c r="KSA156" s="89"/>
      <c r="KSB156" s="89"/>
      <c r="KSC156" s="89"/>
      <c r="KSD156" s="89"/>
      <c r="KSE156" s="89"/>
      <c r="KSF156" s="89"/>
      <c r="KSG156" s="89"/>
      <c r="KSH156" s="89"/>
      <c r="KSI156" s="89"/>
      <c r="KSJ156" s="89"/>
      <c r="KSK156" s="89"/>
      <c r="KSL156" s="89"/>
      <c r="KSM156" s="89"/>
      <c r="KSN156" s="89"/>
      <c r="KSO156" s="89"/>
      <c r="KSP156" s="89"/>
      <c r="KSQ156" s="89"/>
      <c r="KSR156" s="89"/>
      <c r="KSS156" s="89"/>
      <c r="KST156" s="89"/>
      <c r="KSU156" s="89"/>
      <c r="KSV156" s="89"/>
      <c r="KSW156" s="89"/>
      <c r="KSX156" s="89"/>
      <c r="KSY156" s="89"/>
      <c r="KSZ156" s="89"/>
      <c r="KTA156" s="89"/>
      <c r="KTB156" s="89"/>
      <c r="KTC156" s="89"/>
      <c r="KTD156" s="89"/>
      <c r="KTE156" s="89"/>
      <c r="KTF156" s="89"/>
      <c r="KTG156" s="89"/>
      <c r="KTH156" s="89"/>
      <c r="KTI156" s="89"/>
      <c r="KTJ156" s="89"/>
      <c r="KTK156" s="89"/>
      <c r="KTL156" s="89"/>
      <c r="KTM156" s="89"/>
      <c r="KTN156" s="89"/>
      <c r="KTO156" s="89"/>
      <c r="KTP156" s="89"/>
      <c r="KTQ156" s="89"/>
      <c r="KTR156" s="89"/>
      <c r="KTS156" s="89"/>
      <c r="KTT156" s="89"/>
      <c r="KTU156" s="89"/>
      <c r="KTV156" s="89"/>
      <c r="KTW156" s="89"/>
      <c r="KTX156" s="89"/>
      <c r="KTY156" s="89"/>
      <c r="KTZ156" s="89"/>
      <c r="KUA156" s="89"/>
      <c r="KUB156" s="89"/>
      <c r="KUC156" s="89"/>
      <c r="KUD156" s="89"/>
      <c r="KUE156" s="89"/>
      <c r="KUF156" s="89"/>
      <c r="KUG156" s="89"/>
      <c r="KUH156" s="89"/>
      <c r="KUI156" s="89"/>
      <c r="KUJ156" s="89"/>
      <c r="KUK156" s="89"/>
      <c r="KUL156" s="89"/>
      <c r="KUM156" s="89"/>
      <c r="KUN156" s="89"/>
      <c r="KUO156" s="89"/>
      <c r="KUP156" s="89"/>
      <c r="KUQ156" s="89"/>
      <c r="KUR156" s="89"/>
      <c r="KUS156" s="89"/>
      <c r="KUT156" s="89"/>
      <c r="KUU156" s="89"/>
      <c r="KUV156" s="89"/>
      <c r="KUW156" s="89"/>
      <c r="KUX156" s="89"/>
      <c r="KUY156" s="89"/>
      <c r="KUZ156" s="89"/>
      <c r="KVA156" s="89"/>
      <c r="KVB156" s="89"/>
      <c r="KVC156" s="89"/>
      <c r="KVD156" s="89"/>
      <c r="KVE156" s="89"/>
      <c r="KVF156" s="89"/>
      <c r="KVG156" s="89"/>
      <c r="KVH156" s="89"/>
      <c r="KVI156" s="89"/>
      <c r="KVJ156" s="89"/>
      <c r="KVK156" s="89"/>
      <c r="KVL156" s="89"/>
      <c r="KVM156" s="89"/>
      <c r="KVN156" s="89"/>
      <c r="KVO156" s="89"/>
      <c r="KVP156" s="89"/>
      <c r="KVQ156" s="89"/>
      <c r="KVR156" s="89"/>
      <c r="KVS156" s="89"/>
      <c r="KVT156" s="89"/>
      <c r="KVU156" s="89"/>
      <c r="KVV156" s="89"/>
      <c r="KVW156" s="89"/>
      <c r="KVX156" s="89"/>
      <c r="KVY156" s="89"/>
      <c r="KVZ156" s="89"/>
      <c r="KWA156" s="89"/>
      <c r="KWB156" s="89"/>
      <c r="KWC156" s="89"/>
      <c r="KWD156" s="89"/>
      <c r="KWE156" s="89"/>
      <c r="KWF156" s="89"/>
      <c r="KWG156" s="89"/>
      <c r="KWH156" s="89"/>
      <c r="KWI156" s="89"/>
      <c r="KWJ156" s="89"/>
      <c r="KWK156" s="89"/>
      <c r="KWL156" s="89"/>
      <c r="KWM156" s="89"/>
      <c r="KWN156" s="89"/>
      <c r="KWO156" s="89"/>
      <c r="KWP156" s="89"/>
      <c r="KWQ156" s="89"/>
      <c r="KWR156" s="89"/>
      <c r="KWS156" s="89"/>
      <c r="KWT156" s="89"/>
      <c r="KWU156" s="89"/>
      <c r="KWV156" s="89"/>
      <c r="KWW156" s="89"/>
      <c r="KWX156" s="89"/>
      <c r="KWY156" s="89"/>
      <c r="KWZ156" s="89"/>
      <c r="KXA156" s="89"/>
      <c r="KXB156" s="89"/>
      <c r="KXC156" s="89"/>
      <c r="KXD156" s="89"/>
      <c r="KXE156" s="89"/>
      <c r="KXF156" s="89"/>
      <c r="KXG156" s="89"/>
      <c r="KXH156" s="89"/>
      <c r="KXI156" s="89"/>
      <c r="KXJ156" s="89"/>
      <c r="KXK156" s="89"/>
      <c r="KXL156" s="89"/>
      <c r="KXM156" s="89"/>
      <c r="KXN156" s="89"/>
      <c r="KXO156" s="89"/>
      <c r="KXP156" s="89"/>
      <c r="KXQ156" s="89"/>
      <c r="KXR156" s="89"/>
      <c r="KXS156" s="89"/>
      <c r="KXT156" s="89"/>
      <c r="KXU156" s="89"/>
      <c r="KXV156" s="89"/>
      <c r="KXW156" s="89"/>
      <c r="KXX156" s="89"/>
      <c r="KXY156" s="89"/>
      <c r="KXZ156" s="89"/>
      <c r="KYA156" s="89"/>
      <c r="KYB156" s="89"/>
      <c r="KYC156" s="89"/>
      <c r="KYD156" s="89"/>
      <c r="KYE156" s="89"/>
      <c r="KYF156" s="89"/>
      <c r="KYG156" s="89"/>
      <c r="KYH156" s="89"/>
      <c r="KYI156" s="89"/>
      <c r="KYJ156" s="89"/>
      <c r="KYK156" s="89"/>
      <c r="KYL156" s="89"/>
      <c r="KYM156" s="89"/>
      <c r="KYN156" s="89"/>
      <c r="KYO156" s="89"/>
      <c r="KYP156" s="89"/>
      <c r="KYQ156" s="89"/>
      <c r="KYR156" s="89"/>
      <c r="KYS156" s="89"/>
      <c r="KYT156" s="89"/>
      <c r="KYU156" s="89"/>
      <c r="KYV156" s="89"/>
      <c r="KYW156" s="89"/>
      <c r="KYX156" s="89"/>
      <c r="KYY156" s="89"/>
      <c r="KYZ156" s="89"/>
      <c r="KZA156" s="89"/>
      <c r="KZB156" s="89"/>
      <c r="KZC156" s="89"/>
      <c r="KZD156" s="89"/>
      <c r="KZE156" s="89"/>
      <c r="KZF156" s="89"/>
      <c r="KZG156" s="89"/>
      <c r="KZH156" s="89"/>
      <c r="KZI156" s="89"/>
      <c r="KZJ156" s="89"/>
      <c r="KZK156" s="89"/>
      <c r="KZL156" s="89"/>
      <c r="KZM156" s="89"/>
      <c r="KZN156" s="89"/>
      <c r="KZO156" s="89"/>
      <c r="KZP156" s="89"/>
      <c r="KZQ156" s="89"/>
      <c r="KZR156" s="89"/>
      <c r="KZS156" s="89"/>
      <c r="KZT156" s="89"/>
      <c r="KZU156" s="89"/>
      <c r="KZV156" s="89"/>
      <c r="KZW156" s="89"/>
      <c r="KZX156" s="89"/>
      <c r="KZY156" s="89"/>
      <c r="KZZ156" s="89"/>
      <c r="LAA156" s="89"/>
      <c r="LAB156" s="89"/>
      <c r="LAC156" s="89"/>
      <c r="LAD156" s="89"/>
      <c r="LAE156" s="89"/>
      <c r="LAF156" s="89"/>
      <c r="LAG156" s="89"/>
      <c r="LAH156" s="89"/>
      <c r="LAI156" s="89"/>
      <c r="LAJ156" s="89"/>
      <c r="LAK156" s="89"/>
      <c r="LAL156" s="89"/>
      <c r="LAM156" s="89"/>
      <c r="LAN156" s="89"/>
      <c r="LAO156" s="89"/>
      <c r="LAP156" s="89"/>
      <c r="LAQ156" s="89"/>
      <c r="LAR156" s="89"/>
      <c r="LAS156" s="89"/>
      <c r="LAT156" s="89"/>
      <c r="LAU156" s="89"/>
      <c r="LAV156" s="89"/>
      <c r="LAW156" s="89"/>
      <c r="LAX156" s="89"/>
      <c r="LAY156" s="89"/>
      <c r="LAZ156" s="89"/>
      <c r="LBA156" s="89"/>
      <c r="LBB156" s="89"/>
      <c r="LBC156" s="89"/>
      <c r="LBD156" s="89"/>
      <c r="LBE156" s="89"/>
      <c r="LBF156" s="89"/>
      <c r="LBG156" s="89"/>
      <c r="LBH156" s="89"/>
      <c r="LBI156" s="89"/>
      <c r="LBJ156" s="89"/>
      <c r="LBK156" s="89"/>
      <c r="LBL156" s="89"/>
      <c r="LBM156" s="89"/>
      <c r="LBN156" s="89"/>
      <c r="LBO156" s="89"/>
      <c r="LBP156" s="89"/>
      <c r="LBQ156" s="89"/>
      <c r="LBR156" s="89"/>
      <c r="LBS156" s="89"/>
      <c r="LBT156" s="89"/>
      <c r="LBU156" s="89"/>
      <c r="LBV156" s="89"/>
      <c r="LBW156" s="89"/>
      <c r="LBX156" s="89"/>
      <c r="LBY156" s="89"/>
      <c r="LBZ156" s="89"/>
      <c r="LCA156" s="89"/>
      <c r="LCB156" s="89"/>
      <c r="LCC156" s="89"/>
      <c r="LCD156" s="89"/>
      <c r="LCE156" s="89"/>
      <c r="LCF156" s="89"/>
      <c r="LCG156" s="89"/>
      <c r="LCH156" s="89"/>
      <c r="LCI156" s="89"/>
      <c r="LCJ156" s="89"/>
      <c r="LCK156" s="89"/>
      <c r="LCL156" s="89"/>
      <c r="LCM156" s="89"/>
      <c r="LCN156" s="89"/>
      <c r="LCO156" s="89"/>
      <c r="LCP156" s="89"/>
      <c r="LCQ156" s="89"/>
      <c r="LCR156" s="89"/>
      <c r="LCS156" s="89"/>
      <c r="LCT156" s="89"/>
      <c r="LCU156" s="89"/>
      <c r="LCV156" s="89"/>
      <c r="LCW156" s="89"/>
      <c r="LCX156" s="89"/>
      <c r="LCY156" s="89"/>
      <c r="LCZ156" s="89"/>
      <c r="LDA156" s="89"/>
      <c r="LDB156" s="89"/>
      <c r="LDC156" s="89"/>
      <c r="LDD156" s="89"/>
      <c r="LDE156" s="89"/>
      <c r="LDF156" s="89"/>
      <c r="LDG156" s="89"/>
      <c r="LDH156" s="89"/>
      <c r="LDI156" s="89"/>
      <c r="LDJ156" s="89"/>
      <c r="LDK156" s="89"/>
      <c r="LDL156" s="89"/>
      <c r="LDM156" s="89"/>
      <c r="LDN156" s="89"/>
      <c r="LDO156" s="89"/>
      <c r="LDP156" s="89"/>
      <c r="LDQ156" s="89"/>
      <c r="LDR156" s="89"/>
      <c r="LDS156" s="89"/>
      <c r="LDT156" s="89"/>
      <c r="LDU156" s="89"/>
      <c r="LDV156" s="89"/>
      <c r="LDW156" s="89"/>
      <c r="LDX156" s="89"/>
      <c r="LDY156" s="89"/>
      <c r="LDZ156" s="89"/>
      <c r="LEA156" s="89"/>
      <c r="LEB156" s="89"/>
      <c r="LEC156" s="89"/>
      <c r="LED156" s="89"/>
      <c r="LEE156" s="89"/>
      <c r="LEF156" s="89"/>
      <c r="LEG156" s="89"/>
      <c r="LEH156" s="89"/>
      <c r="LEI156" s="89"/>
      <c r="LEJ156" s="89"/>
      <c r="LEK156" s="89"/>
      <c r="LEL156" s="89"/>
      <c r="LEM156" s="89"/>
      <c r="LEN156" s="89"/>
      <c r="LEO156" s="89"/>
      <c r="LEP156" s="89"/>
      <c r="LEQ156" s="89"/>
      <c r="LER156" s="89"/>
      <c r="LES156" s="89"/>
      <c r="LET156" s="89"/>
      <c r="LEU156" s="89"/>
      <c r="LEV156" s="89"/>
      <c r="LEW156" s="89"/>
      <c r="LEX156" s="89"/>
      <c r="LEY156" s="89"/>
      <c r="LEZ156" s="89"/>
      <c r="LFA156" s="89"/>
      <c r="LFB156" s="89"/>
      <c r="LFC156" s="89"/>
      <c r="LFD156" s="89"/>
      <c r="LFE156" s="89"/>
      <c r="LFF156" s="89"/>
      <c r="LFG156" s="89"/>
      <c r="LFH156" s="89"/>
      <c r="LFI156" s="89"/>
      <c r="LFJ156" s="89"/>
      <c r="LFK156" s="89"/>
      <c r="LFL156" s="89"/>
      <c r="LFM156" s="89"/>
      <c r="LFN156" s="89"/>
      <c r="LFO156" s="89"/>
      <c r="LFP156" s="89"/>
      <c r="LFQ156" s="89"/>
      <c r="LFR156" s="89"/>
      <c r="LFS156" s="89"/>
      <c r="LFT156" s="89"/>
      <c r="LFU156" s="89"/>
      <c r="LFV156" s="89"/>
      <c r="LFW156" s="89"/>
      <c r="LFX156" s="89"/>
      <c r="LFY156" s="89"/>
      <c r="LFZ156" s="89"/>
      <c r="LGA156" s="89"/>
      <c r="LGB156" s="89"/>
      <c r="LGC156" s="89"/>
      <c r="LGD156" s="89"/>
      <c r="LGE156" s="89"/>
      <c r="LGF156" s="89"/>
      <c r="LGG156" s="89"/>
      <c r="LGH156" s="89"/>
      <c r="LGI156" s="89"/>
      <c r="LGJ156" s="89"/>
      <c r="LGK156" s="89"/>
      <c r="LGL156" s="89"/>
      <c r="LGM156" s="89"/>
      <c r="LGN156" s="89"/>
      <c r="LGO156" s="89"/>
      <c r="LGP156" s="89"/>
      <c r="LGQ156" s="89"/>
      <c r="LGR156" s="89"/>
      <c r="LGS156" s="89"/>
      <c r="LGT156" s="89"/>
      <c r="LGU156" s="89"/>
      <c r="LGV156" s="89"/>
      <c r="LGW156" s="89"/>
      <c r="LGX156" s="89"/>
      <c r="LGY156" s="89"/>
      <c r="LGZ156" s="89"/>
      <c r="LHA156" s="89"/>
      <c r="LHB156" s="89"/>
      <c r="LHC156" s="89"/>
      <c r="LHD156" s="89"/>
      <c r="LHE156" s="89"/>
      <c r="LHF156" s="89"/>
      <c r="LHG156" s="89"/>
      <c r="LHH156" s="89"/>
      <c r="LHI156" s="89"/>
      <c r="LHJ156" s="89"/>
      <c r="LHK156" s="89"/>
      <c r="LHL156" s="89"/>
      <c r="LHM156" s="89"/>
      <c r="LHN156" s="89"/>
      <c r="LHO156" s="89"/>
      <c r="LHP156" s="89"/>
      <c r="LHQ156" s="89"/>
      <c r="LHR156" s="89"/>
      <c r="LHS156" s="89"/>
      <c r="LHT156" s="89"/>
      <c r="LHU156" s="89"/>
      <c r="LHV156" s="89"/>
      <c r="LHW156" s="89"/>
      <c r="LHX156" s="89"/>
      <c r="LHY156" s="89"/>
      <c r="LHZ156" s="89"/>
      <c r="LIA156" s="89"/>
      <c r="LIB156" s="89"/>
      <c r="LIC156" s="89"/>
      <c r="LID156" s="89"/>
      <c r="LIE156" s="89"/>
      <c r="LIF156" s="89"/>
      <c r="LIG156" s="89"/>
      <c r="LIH156" s="89"/>
      <c r="LII156" s="89"/>
      <c r="LIJ156" s="89"/>
      <c r="LIK156" s="89"/>
      <c r="LIL156" s="89"/>
      <c r="LIM156" s="89"/>
      <c r="LIN156" s="89"/>
      <c r="LIO156" s="89"/>
      <c r="LIP156" s="89"/>
      <c r="LIQ156" s="89"/>
      <c r="LIR156" s="89"/>
      <c r="LIS156" s="89"/>
      <c r="LIT156" s="89"/>
      <c r="LIU156" s="89"/>
      <c r="LIV156" s="89"/>
      <c r="LIW156" s="89"/>
      <c r="LIX156" s="89"/>
      <c r="LIY156" s="89"/>
      <c r="LIZ156" s="89"/>
      <c r="LJA156" s="89"/>
      <c r="LJB156" s="89"/>
      <c r="LJC156" s="89"/>
      <c r="LJD156" s="89"/>
      <c r="LJE156" s="89"/>
      <c r="LJF156" s="89"/>
      <c r="LJG156" s="89"/>
      <c r="LJH156" s="89"/>
      <c r="LJI156" s="89"/>
      <c r="LJJ156" s="89"/>
      <c r="LJK156" s="89"/>
      <c r="LJL156" s="89"/>
      <c r="LJM156" s="89"/>
      <c r="LJN156" s="89"/>
      <c r="LJO156" s="89"/>
      <c r="LJP156" s="89"/>
      <c r="LJQ156" s="89"/>
      <c r="LJR156" s="89"/>
      <c r="LJS156" s="89"/>
      <c r="LJT156" s="89"/>
      <c r="LJU156" s="89"/>
      <c r="LJV156" s="89"/>
      <c r="LJW156" s="89"/>
      <c r="LJX156" s="89"/>
      <c r="LJY156" s="89"/>
      <c r="LJZ156" s="89"/>
      <c r="LKA156" s="89"/>
      <c r="LKB156" s="89"/>
      <c r="LKC156" s="89"/>
      <c r="LKD156" s="89"/>
      <c r="LKE156" s="89"/>
      <c r="LKF156" s="89"/>
      <c r="LKG156" s="89"/>
      <c r="LKH156" s="89"/>
      <c r="LKI156" s="89"/>
      <c r="LKJ156" s="89"/>
      <c r="LKK156" s="89"/>
      <c r="LKL156" s="89"/>
      <c r="LKM156" s="89"/>
      <c r="LKN156" s="89"/>
      <c r="LKO156" s="89"/>
      <c r="LKP156" s="89"/>
      <c r="LKQ156" s="89"/>
      <c r="LKR156" s="89"/>
      <c r="LKS156" s="89"/>
      <c r="LKT156" s="89"/>
      <c r="LKU156" s="89"/>
      <c r="LKV156" s="89"/>
      <c r="LKW156" s="89"/>
      <c r="LKX156" s="89"/>
      <c r="LKY156" s="89"/>
      <c r="LKZ156" s="89"/>
      <c r="LLA156" s="89"/>
      <c r="LLB156" s="89"/>
      <c r="LLC156" s="89"/>
      <c r="LLD156" s="89"/>
      <c r="LLE156" s="89"/>
      <c r="LLF156" s="89"/>
      <c r="LLG156" s="89"/>
      <c r="LLH156" s="89"/>
      <c r="LLI156" s="89"/>
      <c r="LLJ156" s="89"/>
      <c r="LLK156" s="89"/>
      <c r="LLL156" s="89"/>
      <c r="LLM156" s="89"/>
      <c r="LLN156" s="89"/>
      <c r="LLO156" s="89"/>
      <c r="LLP156" s="89"/>
      <c r="LLQ156" s="89"/>
      <c r="LLR156" s="89"/>
      <c r="LLS156" s="89"/>
      <c r="LLT156" s="89"/>
      <c r="LLU156" s="89"/>
      <c r="LLV156" s="89"/>
      <c r="LLW156" s="89"/>
      <c r="LLX156" s="89"/>
      <c r="LLY156" s="89"/>
      <c r="LLZ156" s="89"/>
      <c r="LMA156" s="89"/>
      <c r="LMB156" s="89"/>
      <c r="LMC156" s="89"/>
      <c r="LMD156" s="89"/>
      <c r="LME156" s="89"/>
      <c r="LMF156" s="89"/>
      <c r="LMG156" s="89"/>
      <c r="LMH156" s="89"/>
      <c r="LMI156" s="89"/>
      <c r="LMJ156" s="89"/>
      <c r="LMK156" s="89"/>
      <c r="LML156" s="89"/>
      <c r="LMM156" s="89"/>
      <c r="LMN156" s="89"/>
      <c r="LMO156" s="89"/>
      <c r="LMP156" s="89"/>
      <c r="LMQ156" s="89"/>
      <c r="LMR156" s="89"/>
      <c r="LMS156" s="89"/>
      <c r="LMT156" s="89"/>
      <c r="LMU156" s="89"/>
      <c r="LMV156" s="89"/>
      <c r="LMW156" s="89"/>
      <c r="LMX156" s="89"/>
      <c r="LMY156" s="89"/>
      <c r="LMZ156" s="89"/>
      <c r="LNA156" s="89"/>
      <c r="LNB156" s="89"/>
      <c r="LNC156" s="89"/>
      <c r="LND156" s="89"/>
      <c r="LNE156" s="89"/>
      <c r="LNF156" s="89"/>
      <c r="LNG156" s="89"/>
      <c r="LNH156" s="89"/>
      <c r="LNI156" s="89"/>
      <c r="LNJ156" s="89"/>
      <c r="LNK156" s="89"/>
      <c r="LNL156" s="89"/>
      <c r="LNM156" s="89"/>
      <c r="LNN156" s="89"/>
      <c r="LNO156" s="89"/>
      <c r="LNP156" s="89"/>
      <c r="LNQ156" s="89"/>
      <c r="LNR156" s="89"/>
      <c r="LNS156" s="89"/>
      <c r="LNT156" s="89"/>
      <c r="LNU156" s="89"/>
      <c r="LNV156" s="89"/>
      <c r="LNW156" s="89"/>
      <c r="LNX156" s="89"/>
      <c r="LNY156" s="89"/>
      <c r="LNZ156" s="89"/>
      <c r="LOA156" s="89"/>
      <c r="LOB156" s="89"/>
      <c r="LOC156" s="89"/>
      <c r="LOD156" s="89"/>
      <c r="LOE156" s="89"/>
      <c r="LOF156" s="89"/>
      <c r="LOG156" s="89"/>
      <c r="LOH156" s="89"/>
      <c r="LOI156" s="89"/>
      <c r="LOJ156" s="89"/>
      <c r="LOK156" s="89"/>
      <c r="LOL156" s="89"/>
      <c r="LOM156" s="89"/>
      <c r="LON156" s="89"/>
      <c r="LOO156" s="89"/>
      <c r="LOP156" s="89"/>
      <c r="LOQ156" s="89"/>
      <c r="LOR156" s="89"/>
      <c r="LOS156" s="89"/>
      <c r="LOT156" s="89"/>
      <c r="LOU156" s="89"/>
      <c r="LOV156" s="89"/>
      <c r="LOW156" s="89"/>
      <c r="LOX156" s="89"/>
      <c r="LOY156" s="89"/>
      <c r="LOZ156" s="89"/>
      <c r="LPA156" s="89"/>
      <c r="LPB156" s="89"/>
      <c r="LPC156" s="89"/>
      <c r="LPD156" s="89"/>
      <c r="LPE156" s="89"/>
      <c r="LPF156" s="89"/>
      <c r="LPG156" s="89"/>
      <c r="LPH156" s="89"/>
      <c r="LPI156" s="89"/>
      <c r="LPJ156" s="89"/>
      <c r="LPK156" s="89"/>
      <c r="LPL156" s="89"/>
      <c r="LPM156" s="89"/>
      <c r="LPN156" s="89"/>
      <c r="LPO156" s="89"/>
      <c r="LPP156" s="89"/>
      <c r="LPQ156" s="89"/>
      <c r="LPR156" s="89"/>
      <c r="LPS156" s="89"/>
      <c r="LPT156" s="89"/>
      <c r="LPU156" s="89"/>
      <c r="LPV156" s="89"/>
      <c r="LPW156" s="89"/>
      <c r="LPX156" s="89"/>
      <c r="LPY156" s="89"/>
      <c r="LPZ156" s="89"/>
      <c r="LQA156" s="89"/>
      <c r="LQB156" s="89"/>
      <c r="LQC156" s="89"/>
      <c r="LQD156" s="89"/>
      <c r="LQE156" s="89"/>
      <c r="LQF156" s="89"/>
      <c r="LQG156" s="89"/>
      <c r="LQH156" s="89"/>
      <c r="LQI156" s="89"/>
      <c r="LQJ156" s="89"/>
      <c r="LQK156" s="89"/>
      <c r="LQL156" s="89"/>
      <c r="LQM156" s="89"/>
      <c r="LQN156" s="89"/>
      <c r="LQO156" s="89"/>
      <c r="LQP156" s="89"/>
      <c r="LQQ156" s="89"/>
      <c r="LQR156" s="89"/>
      <c r="LQS156" s="89"/>
      <c r="LQT156" s="89"/>
      <c r="LQU156" s="89"/>
      <c r="LQV156" s="89"/>
      <c r="LQW156" s="89"/>
      <c r="LQX156" s="89"/>
      <c r="LQY156" s="89"/>
      <c r="LQZ156" s="89"/>
      <c r="LRA156" s="89"/>
      <c r="LRB156" s="89"/>
      <c r="LRC156" s="89"/>
      <c r="LRD156" s="89"/>
      <c r="LRE156" s="89"/>
      <c r="LRF156" s="89"/>
      <c r="LRG156" s="89"/>
      <c r="LRH156" s="89"/>
      <c r="LRI156" s="89"/>
      <c r="LRJ156" s="89"/>
      <c r="LRK156" s="89"/>
      <c r="LRL156" s="89"/>
      <c r="LRM156" s="89"/>
      <c r="LRN156" s="89"/>
      <c r="LRO156" s="89"/>
      <c r="LRP156" s="89"/>
      <c r="LRQ156" s="89"/>
      <c r="LRR156" s="89"/>
      <c r="LRS156" s="89"/>
      <c r="LRT156" s="89"/>
      <c r="LRU156" s="89"/>
      <c r="LRV156" s="89"/>
      <c r="LRW156" s="89"/>
      <c r="LRX156" s="89"/>
      <c r="LRY156" s="89"/>
      <c r="LRZ156" s="89"/>
      <c r="LSA156" s="89"/>
      <c r="LSB156" s="89"/>
      <c r="LSC156" s="89"/>
      <c r="LSD156" s="89"/>
      <c r="LSE156" s="89"/>
      <c r="LSF156" s="89"/>
      <c r="LSG156" s="89"/>
      <c r="LSH156" s="89"/>
      <c r="LSI156" s="89"/>
      <c r="LSJ156" s="89"/>
      <c r="LSK156" s="89"/>
      <c r="LSL156" s="89"/>
      <c r="LSM156" s="89"/>
      <c r="LSN156" s="89"/>
      <c r="LSO156" s="89"/>
      <c r="LSP156" s="89"/>
      <c r="LSQ156" s="89"/>
      <c r="LSR156" s="89"/>
      <c r="LSS156" s="89"/>
      <c r="LST156" s="89"/>
      <c r="LSU156" s="89"/>
      <c r="LSV156" s="89"/>
      <c r="LSW156" s="89"/>
      <c r="LSX156" s="89"/>
      <c r="LSY156" s="89"/>
      <c r="LSZ156" s="89"/>
      <c r="LTA156" s="89"/>
      <c r="LTB156" s="89"/>
      <c r="LTC156" s="89"/>
      <c r="LTD156" s="89"/>
      <c r="LTE156" s="89"/>
      <c r="LTF156" s="89"/>
      <c r="LTG156" s="89"/>
      <c r="LTH156" s="89"/>
      <c r="LTI156" s="89"/>
      <c r="LTJ156" s="89"/>
      <c r="LTK156" s="89"/>
      <c r="LTL156" s="89"/>
      <c r="LTM156" s="89"/>
      <c r="LTN156" s="89"/>
      <c r="LTO156" s="89"/>
      <c r="LTP156" s="89"/>
      <c r="LTQ156" s="89"/>
      <c r="LTR156" s="89"/>
      <c r="LTS156" s="89"/>
      <c r="LTT156" s="89"/>
      <c r="LTU156" s="89"/>
      <c r="LTV156" s="89"/>
      <c r="LTW156" s="89"/>
      <c r="LTX156" s="89"/>
      <c r="LTY156" s="89"/>
      <c r="LTZ156" s="89"/>
      <c r="LUA156" s="89"/>
      <c r="LUB156" s="89"/>
      <c r="LUC156" s="89"/>
      <c r="LUD156" s="89"/>
      <c r="LUE156" s="89"/>
      <c r="LUF156" s="89"/>
      <c r="LUG156" s="89"/>
      <c r="LUH156" s="89"/>
      <c r="LUI156" s="89"/>
      <c r="LUJ156" s="89"/>
      <c r="LUK156" s="89"/>
      <c r="LUL156" s="89"/>
      <c r="LUM156" s="89"/>
      <c r="LUN156" s="89"/>
      <c r="LUO156" s="89"/>
      <c r="LUP156" s="89"/>
      <c r="LUQ156" s="89"/>
      <c r="LUR156" s="89"/>
      <c r="LUS156" s="89"/>
      <c r="LUT156" s="89"/>
      <c r="LUU156" s="89"/>
      <c r="LUV156" s="89"/>
      <c r="LUW156" s="89"/>
      <c r="LUX156" s="89"/>
      <c r="LUY156" s="89"/>
      <c r="LUZ156" s="89"/>
      <c r="LVA156" s="89"/>
      <c r="LVB156" s="89"/>
      <c r="LVC156" s="89"/>
      <c r="LVD156" s="89"/>
      <c r="LVE156" s="89"/>
      <c r="LVF156" s="89"/>
      <c r="LVG156" s="89"/>
      <c r="LVH156" s="89"/>
      <c r="LVI156" s="89"/>
      <c r="LVJ156" s="89"/>
      <c r="LVK156" s="89"/>
      <c r="LVL156" s="89"/>
      <c r="LVM156" s="89"/>
      <c r="LVN156" s="89"/>
      <c r="LVO156" s="89"/>
      <c r="LVP156" s="89"/>
      <c r="LVQ156" s="89"/>
      <c r="LVR156" s="89"/>
      <c r="LVS156" s="89"/>
      <c r="LVT156" s="89"/>
      <c r="LVU156" s="89"/>
      <c r="LVV156" s="89"/>
      <c r="LVW156" s="89"/>
      <c r="LVX156" s="89"/>
      <c r="LVY156" s="89"/>
      <c r="LVZ156" s="89"/>
      <c r="LWA156" s="89"/>
      <c r="LWB156" s="89"/>
      <c r="LWC156" s="89"/>
      <c r="LWD156" s="89"/>
      <c r="LWE156" s="89"/>
      <c r="LWF156" s="89"/>
      <c r="LWG156" s="89"/>
      <c r="LWH156" s="89"/>
      <c r="LWI156" s="89"/>
      <c r="LWJ156" s="89"/>
      <c r="LWK156" s="89"/>
      <c r="LWL156" s="89"/>
      <c r="LWM156" s="89"/>
      <c r="LWN156" s="89"/>
      <c r="LWO156" s="89"/>
      <c r="LWP156" s="89"/>
      <c r="LWQ156" s="89"/>
      <c r="LWR156" s="89"/>
      <c r="LWS156" s="89"/>
      <c r="LWT156" s="89"/>
      <c r="LWU156" s="89"/>
      <c r="LWV156" s="89"/>
      <c r="LWW156" s="89"/>
      <c r="LWX156" s="89"/>
      <c r="LWY156" s="89"/>
      <c r="LWZ156" s="89"/>
      <c r="LXA156" s="89"/>
      <c r="LXB156" s="89"/>
      <c r="LXC156" s="89"/>
      <c r="LXD156" s="89"/>
      <c r="LXE156" s="89"/>
      <c r="LXF156" s="89"/>
      <c r="LXG156" s="89"/>
      <c r="LXH156" s="89"/>
      <c r="LXI156" s="89"/>
      <c r="LXJ156" s="89"/>
      <c r="LXK156" s="89"/>
      <c r="LXL156" s="89"/>
      <c r="LXM156" s="89"/>
      <c r="LXN156" s="89"/>
      <c r="LXO156" s="89"/>
      <c r="LXP156" s="89"/>
      <c r="LXQ156" s="89"/>
      <c r="LXR156" s="89"/>
      <c r="LXS156" s="89"/>
      <c r="LXT156" s="89"/>
      <c r="LXU156" s="89"/>
      <c r="LXV156" s="89"/>
      <c r="LXW156" s="89"/>
      <c r="LXX156" s="89"/>
      <c r="LXY156" s="89"/>
      <c r="LXZ156" s="89"/>
      <c r="LYA156" s="89"/>
      <c r="LYB156" s="89"/>
      <c r="LYC156" s="89"/>
      <c r="LYD156" s="89"/>
      <c r="LYE156" s="89"/>
      <c r="LYF156" s="89"/>
      <c r="LYG156" s="89"/>
      <c r="LYH156" s="89"/>
      <c r="LYI156" s="89"/>
      <c r="LYJ156" s="89"/>
      <c r="LYK156" s="89"/>
      <c r="LYL156" s="89"/>
      <c r="LYM156" s="89"/>
      <c r="LYN156" s="89"/>
      <c r="LYO156" s="89"/>
      <c r="LYP156" s="89"/>
      <c r="LYQ156" s="89"/>
      <c r="LYR156" s="89"/>
      <c r="LYS156" s="89"/>
      <c r="LYT156" s="89"/>
      <c r="LYU156" s="89"/>
      <c r="LYV156" s="89"/>
      <c r="LYW156" s="89"/>
      <c r="LYX156" s="89"/>
      <c r="LYY156" s="89"/>
      <c r="LYZ156" s="89"/>
      <c r="LZA156" s="89"/>
      <c r="LZB156" s="89"/>
      <c r="LZC156" s="89"/>
      <c r="LZD156" s="89"/>
      <c r="LZE156" s="89"/>
      <c r="LZF156" s="89"/>
      <c r="LZG156" s="89"/>
      <c r="LZH156" s="89"/>
      <c r="LZI156" s="89"/>
      <c r="LZJ156" s="89"/>
      <c r="LZK156" s="89"/>
      <c r="LZL156" s="89"/>
      <c r="LZM156" s="89"/>
      <c r="LZN156" s="89"/>
      <c r="LZO156" s="89"/>
      <c r="LZP156" s="89"/>
      <c r="LZQ156" s="89"/>
      <c r="LZR156" s="89"/>
      <c r="LZS156" s="89"/>
      <c r="LZT156" s="89"/>
      <c r="LZU156" s="89"/>
      <c r="LZV156" s="89"/>
      <c r="LZW156" s="89"/>
      <c r="LZX156" s="89"/>
      <c r="LZY156" s="89"/>
      <c r="LZZ156" s="89"/>
      <c r="MAA156" s="89"/>
      <c r="MAB156" s="89"/>
      <c r="MAC156" s="89"/>
      <c r="MAD156" s="89"/>
      <c r="MAE156" s="89"/>
      <c r="MAF156" s="89"/>
      <c r="MAG156" s="89"/>
      <c r="MAH156" s="89"/>
      <c r="MAI156" s="89"/>
      <c r="MAJ156" s="89"/>
      <c r="MAK156" s="89"/>
      <c r="MAL156" s="89"/>
      <c r="MAM156" s="89"/>
      <c r="MAN156" s="89"/>
      <c r="MAO156" s="89"/>
      <c r="MAP156" s="89"/>
      <c r="MAQ156" s="89"/>
      <c r="MAR156" s="89"/>
      <c r="MAS156" s="89"/>
      <c r="MAT156" s="89"/>
      <c r="MAU156" s="89"/>
      <c r="MAV156" s="89"/>
      <c r="MAW156" s="89"/>
      <c r="MAX156" s="89"/>
      <c r="MAY156" s="89"/>
      <c r="MAZ156" s="89"/>
      <c r="MBA156" s="89"/>
      <c r="MBB156" s="89"/>
      <c r="MBC156" s="89"/>
      <c r="MBD156" s="89"/>
      <c r="MBE156" s="89"/>
      <c r="MBF156" s="89"/>
      <c r="MBG156" s="89"/>
      <c r="MBH156" s="89"/>
      <c r="MBI156" s="89"/>
      <c r="MBJ156" s="89"/>
      <c r="MBK156" s="89"/>
      <c r="MBL156" s="89"/>
      <c r="MBM156" s="89"/>
      <c r="MBN156" s="89"/>
      <c r="MBO156" s="89"/>
      <c r="MBP156" s="89"/>
      <c r="MBQ156" s="89"/>
      <c r="MBR156" s="89"/>
      <c r="MBS156" s="89"/>
      <c r="MBT156" s="89"/>
      <c r="MBU156" s="89"/>
      <c r="MBV156" s="89"/>
      <c r="MBW156" s="89"/>
      <c r="MBX156" s="89"/>
      <c r="MBY156" s="89"/>
      <c r="MBZ156" s="89"/>
      <c r="MCA156" s="89"/>
      <c r="MCB156" s="89"/>
      <c r="MCC156" s="89"/>
      <c r="MCD156" s="89"/>
      <c r="MCE156" s="89"/>
      <c r="MCF156" s="89"/>
      <c r="MCG156" s="89"/>
      <c r="MCH156" s="89"/>
      <c r="MCI156" s="89"/>
      <c r="MCJ156" s="89"/>
      <c r="MCK156" s="89"/>
      <c r="MCL156" s="89"/>
      <c r="MCM156" s="89"/>
      <c r="MCN156" s="89"/>
      <c r="MCO156" s="89"/>
      <c r="MCP156" s="89"/>
      <c r="MCQ156" s="89"/>
      <c r="MCR156" s="89"/>
      <c r="MCS156" s="89"/>
      <c r="MCT156" s="89"/>
      <c r="MCU156" s="89"/>
      <c r="MCV156" s="89"/>
      <c r="MCW156" s="89"/>
      <c r="MCX156" s="89"/>
      <c r="MCY156" s="89"/>
      <c r="MCZ156" s="89"/>
      <c r="MDA156" s="89"/>
      <c r="MDB156" s="89"/>
      <c r="MDC156" s="89"/>
      <c r="MDD156" s="89"/>
      <c r="MDE156" s="89"/>
      <c r="MDF156" s="89"/>
      <c r="MDG156" s="89"/>
      <c r="MDH156" s="89"/>
      <c r="MDI156" s="89"/>
      <c r="MDJ156" s="89"/>
      <c r="MDK156" s="89"/>
      <c r="MDL156" s="89"/>
      <c r="MDM156" s="89"/>
      <c r="MDN156" s="89"/>
      <c r="MDO156" s="89"/>
      <c r="MDP156" s="89"/>
      <c r="MDQ156" s="89"/>
      <c r="MDR156" s="89"/>
      <c r="MDS156" s="89"/>
      <c r="MDT156" s="89"/>
      <c r="MDU156" s="89"/>
      <c r="MDV156" s="89"/>
      <c r="MDW156" s="89"/>
      <c r="MDX156" s="89"/>
      <c r="MDY156" s="89"/>
      <c r="MDZ156" s="89"/>
      <c r="MEA156" s="89"/>
      <c r="MEB156" s="89"/>
      <c r="MEC156" s="89"/>
      <c r="MED156" s="89"/>
      <c r="MEE156" s="89"/>
      <c r="MEF156" s="89"/>
      <c r="MEG156" s="89"/>
      <c r="MEH156" s="89"/>
      <c r="MEI156" s="89"/>
      <c r="MEJ156" s="89"/>
      <c r="MEK156" s="89"/>
      <c r="MEL156" s="89"/>
      <c r="MEM156" s="89"/>
      <c r="MEN156" s="89"/>
      <c r="MEO156" s="89"/>
      <c r="MEP156" s="89"/>
      <c r="MEQ156" s="89"/>
      <c r="MER156" s="89"/>
      <c r="MES156" s="89"/>
      <c r="MET156" s="89"/>
      <c r="MEU156" s="89"/>
      <c r="MEV156" s="89"/>
      <c r="MEW156" s="89"/>
      <c r="MEX156" s="89"/>
      <c r="MEY156" s="89"/>
      <c r="MEZ156" s="89"/>
      <c r="MFA156" s="89"/>
      <c r="MFB156" s="89"/>
      <c r="MFC156" s="89"/>
      <c r="MFD156" s="89"/>
      <c r="MFE156" s="89"/>
      <c r="MFF156" s="89"/>
      <c r="MFG156" s="89"/>
      <c r="MFH156" s="89"/>
      <c r="MFI156" s="89"/>
      <c r="MFJ156" s="89"/>
      <c r="MFK156" s="89"/>
      <c r="MFL156" s="89"/>
      <c r="MFM156" s="89"/>
      <c r="MFN156" s="89"/>
      <c r="MFO156" s="89"/>
      <c r="MFP156" s="89"/>
      <c r="MFQ156" s="89"/>
      <c r="MFR156" s="89"/>
      <c r="MFS156" s="89"/>
      <c r="MFT156" s="89"/>
      <c r="MFU156" s="89"/>
      <c r="MFV156" s="89"/>
      <c r="MFW156" s="89"/>
      <c r="MFX156" s="89"/>
      <c r="MFY156" s="89"/>
      <c r="MFZ156" s="89"/>
      <c r="MGA156" s="89"/>
      <c r="MGB156" s="89"/>
      <c r="MGC156" s="89"/>
      <c r="MGD156" s="89"/>
      <c r="MGE156" s="89"/>
      <c r="MGF156" s="89"/>
      <c r="MGG156" s="89"/>
      <c r="MGH156" s="89"/>
      <c r="MGI156" s="89"/>
      <c r="MGJ156" s="89"/>
      <c r="MGK156" s="89"/>
      <c r="MGL156" s="89"/>
      <c r="MGM156" s="89"/>
      <c r="MGN156" s="89"/>
      <c r="MGO156" s="89"/>
      <c r="MGP156" s="89"/>
      <c r="MGQ156" s="89"/>
      <c r="MGR156" s="89"/>
      <c r="MGS156" s="89"/>
      <c r="MGT156" s="89"/>
      <c r="MGU156" s="89"/>
      <c r="MGV156" s="89"/>
      <c r="MGW156" s="89"/>
      <c r="MGX156" s="89"/>
      <c r="MGY156" s="89"/>
      <c r="MGZ156" s="89"/>
      <c r="MHA156" s="89"/>
      <c r="MHB156" s="89"/>
      <c r="MHC156" s="89"/>
      <c r="MHD156" s="89"/>
      <c r="MHE156" s="89"/>
      <c r="MHF156" s="89"/>
      <c r="MHG156" s="89"/>
      <c r="MHH156" s="89"/>
      <c r="MHI156" s="89"/>
      <c r="MHJ156" s="89"/>
      <c r="MHK156" s="89"/>
      <c r="MHL156" s="89"/>
      <c r="MHM156" s="89"/>
      <c r="MHN156" s="89"/>
      <c r="MHO156" s="89"/>
      <c r="MHP156" s="89"/>
      <c r="MHQ156" s="89"/>
      <c r="MHR156" s="89"/>
      <c r="MHS156" s="89"/>
      <c r="MHT156" s="89"/>
      <c r="MHU156" s="89"/>
      <c r="MHV156" s="89"/>
      <c r="MHW156" s="89"/>
      <c r="MHX156" s="89"/>
      <c r="MHY156" s="89"/>
      <c r="MHZ156" s="89"/>
      <c r="MIA156" s="89"/>
      <c r="MIB156" s="89"/>
      <c r="MIC156" s="89"/>
      <c r="MID156" s="89"/>
      <c r="MIE156" s="89"/>
      <c r="MIF156" s="89"/>
      <c r="MIG156" s="89"/>
      <c r="MIH156" s="89"/>
      <c r="MII156" s="89"/>
      <c r="MIJ156" s="89"/>
      <c r="MIK156" s="89"/>
      <c r="MIL156" s="89"/>
      <c r="MIM156" s="89"/>
      <c r="MIN156" s="89"/>
      <c r="MIO156" s="89"/>
      <c r="MIP156" s="89"/>
      <c r="MIQ156" s="89"/>
      <c r="MIR156" s="89"/>
      <c r="MIS156" s="89"/>
      <c r="MIT156" s="89"/>
      <c r="MIU156" s="89"/>
      <c r="MIV156" s="89"/>
      <c r="MIW156" s="89"/>
      <c r="MIX156" s="89"/>
      <c r="MIY156" s="89"/>
      <c r="MIZ156" s="89"/>
      <c r="MJA156" s="89"/>
      <c r="MJB156" s="89"/>
      <c r="MJC156" s="89"/>
      <c r="MJD156" s="89"/>
      <c r="MJE156" s="89"/>
      <c r="MJF156" s="89"/>
      <c r="MJG156" s="89"/>
      <c r="MJH156" s="89"/>
      <c r="MJI156" s="89"/>
      <c r="MJJ156" s="89"/>
      <c r="MJK156" s="89"/>
      <c r="MJL156" s="89"/>
      <c r="MJM156" s="89"/>
      <c r="MJN156" s="89"/>
      <c r="MJO156" s="89"/>
      <c r="MJP156" s="89"/>
      <c r="MJQ156" s="89"/>
      <c r="MJR156" s="89"/>
      <c r="MJS156" s="89"/>
      <c r="MJT156" s="89"/>
      <c r="MJU156" s="89"/>
      <c r="MJV156" s="89"/>
      <c r="MJW156" s="89"/>
      <c r="MJX156" s="89"/>
      <c r="MJY156" s="89"/>
      <c r="MJZ156" s="89"/>
      <c r="MKA156" s="89"/>
      <c r="MKB156" s="89"/>
      <c r="MKC156" s="89"/>
      <c r="MKD156" s="89"/>
      <c r="MKE156" s="89"/>
      <c r="MKF156" s="89"/>
      <c r="MKG156" s="89"/>
      <c r="MKH156" s="89"/>
      <c r="MKI156" s="89"/>
      <c r="MKJ156" s="89"/>
      <c r="MKK156" s="89"/>
      <c r="MKL156" s="89"/>
      <c r="MKM156" s="89"/>
      <c r="MKN156" s="89"/>
      <c r="MKO156" s="89"/>
      <c r="MKP156" s="89"/>
      <c r="MKQ156" s="89"/>
      <c r="MKR156" s="89"/>
      <c r="MKS156" s="89"/>
      <c r="MKT156" s="89"/>
      <c r="MKU156" s="89"/>
      <c r="MKV156" s="89"/>
      <c r="MKW156" s="89"/>
      <c r="MKX156" s="89"/>
      <c r="MKY156" s="89"/>
      <c r="MKZ156" s="89"/>
      <c r="MLA156" s="89"/>
      <c r="MLB156" s="89"/>
      <c r="MLC156" s="89"/>
      <c r="MLD156" s="89"/>
      <c r="MLE156" s="89"/>
      <c r="MLF156" s="89"/>
      <c r="MLG156" s="89"/>
      <c r="MLH156" s="89"/>
      <c r="MLI156" s="89"/>
      <c r="MLJ156" s="89"/>
      <c r="MLK156" s="89"/>
      <c r="MLL156" s="89"/>
      <c r="MLM156" s="89"/>
      <c r="MLN156" s="89"/>
      <c r="MLO156" s="89"/>
      <c r="MLP156" s="89"/>
      <c r="MLQ156" s="89"/>
      <c r="MLR156" s="89"/>
      <c r="MLS156" s="89"/>
      <c r="MLT156" s="89"/>
      <c r="MLU156" s="89"/>
      <c r="MLV156" s="89"/>
      <c r="MLW156" s="89"/>
      <c r="MLX156" s="89"/>
      <c r="MLY156" s="89"/>
      <c r="MLZ156" s="89"/>
      <c r="MMA156" s="89"/>
      <c r="MMB156" s="89"/>
      <c r="MMC156" s="89"/>
      <c r="MMD156" s="89"/>
      <c r="MME156" s="89"/>
      <c r="MMF156" s="89"/>
      <c r="MMG156" s="89"/>
      <c r="MMH156" s="89"/>
      <c r="MMI156" s="89"/>
      <c r="MMJ156" s="89"/>
      <c r="MMK156" s="89"/>
      <c r="MML156" s="89"/>
      <c r="MMM156" s="89"/>
      <c r="MMN156" s="89"/>
      <c r="MMO156" s="89"/>
      <c r="MMP156" s="89"/>
      <c r="MMQ156" s="89"/>
      <c r="MMR156" s="89"/>
      <c r="MMS156" s="89"/>
      <c r="MMT156" s="89"/>
      <c r="MMU156" s="89"/>
      <c r="MMV156" s="89"/>
      <c r="MMW156" s="89"/>
      <c r="MMX156" s="89"/>
      <c r="MMY156" s="89"/>
      <c r="MMZ156" s="89"/>
      <c r="MNA156" s="89"/>
      <c r="MNB156" s="89"/>
      <c r="MNC156" s="89"/>
      <c r="MND156" s="89"/>
      <c r="MNE156" s="89"/>
      <c r="MNF156" s="89"/>
      <c r="MNG156" s="89"/>
      <c r="MNH156" s="89"/>
      <c r="MNI156" s="89"/>
      <c r="MNJ156" s="89"/>
      <c r="MNK156" s="89"/>
      <c r="MNL156" s="89"/>
      <c r="MNM156" s="89"/>
      <c r="MNN156" s="89"/>
      <c r="MNO156" s="89"/>
      <c r="MNP156" s="89"/>
      <c r="MNQ156" s="89"/>
      <c r="MNR156" s="89"/>
      <c r="MNS156" s="89"/>
      <c r="MNT156" s="89"/>
      <c r="MNU156" s="89"/>
      <c r="MNV156" s="89"/>
      <c r="MNW156" s="89"/>
      <c r="MNX156" s="89"/>
      <c r="MNY156" s="89"/>
      <c r="MNZ156" s="89"/>
      <c r="MOA156" s="89"/>
      <c r="MOB156" s="89"/>
      <c r="MOC156" s="89"/>
      <c r="MOD156" s="89"/>
      <c r="MOE156" s="89"/>
      <c r="MOF156" s="89"/>
      <c r="MOG156" s="89"/>
      <c r="MOH156" s="89"/>
      <c r="MOI156" s="89"/>
      <c r="MOJ156" s="89"/>
      <c r="MOK156" s="89"/>
      <c r="MOL156" s="89"/>
      <c r="MOM156" s="89"/>
      <c r="MON156" s="89"/>
      <c r="MOO156" s="89"/>
      <c r="MOP156" s="89"/>
      <c r="MOQ156" s="89"/>
      <c r="MOR156" s="89"/>
      <c r="MOS156" s="89"/>
      <c r="MOT156" s="89"/>
      <c r="MOU156" s="89"/>
      <c r="MOV156" s="89"/>
      <c r="MOW156" s="89"/>
      <c r="MOX156" s="89"/>
      <c r="MOY156" s="89"/>
      <c r="MOZ156" s="89"/>
      <c r="MPA156" s="89"/>
      <c r="MPB156" s="89"/>
      <c r="MPC156" s="89"/>
      <c r="MPD156" s="89"/>
      <c r="MPE156" s="89"/>
      <c r="MPF156" s="89"/>
      <c r="MPG156" s="89"/>
      <c r="MPH156" s="89"/>
      <c r="MPI156" s="89"/>
      <c r="MPJ156" s="89"/>
      <c r="MPK156" s="89"/>
      <c r="MPL156" s="89"/>
      <c r="MPM156" s="89"/>
      <c r="MPN156" s="89"/>
      <c r="MPO156" s="89"/>
      <c r="MPP156" s="89"/>
      <c r="MPQ156" s="89"/>
      <c r="MPR156" s="89"/>
      <c r="MPS156" s="89"/>
      <c r="MPT156" s="89"/>
      <c r="MPU156" s="89"/>
      <c r="MPV156" s="89"/>
      <c r="MPW156" s="89"/>
      <c r="MPX156" s="89"/>
      <c r="MPY156" s="89"/>
      <c r="MPZ156" s="89"/>
      <c r="MQA156" s="89"/>
      <c r="MQB156" s="89"/>
      <c r="MQC156" s="89"/>
      <c r="MQD156" s="89"/>
      <c r="MQE156" s="89"/>
      <c r="MQF156" s="89"/>
      <c r="MQG156" s="89"/>
      <c r="MQH156" s="89"/>
      <c r="MQI156" s="89"/>
      <c r="MQJ156" s="89"/>
      <c r="MQK156" s="89"/>
      <c r="MQL156" s="89"/>
      <c r="MQM156" s="89"/>
      <c r="MQN156" s="89"/>
      <c r="MQO156" s="89"/>
      <c r="MQP156" s="89"/>
      <c r="MQQ156" s="89"/>
      <c r="MQR156" s="89"/>
      <c r="MQS156" s="89"/>
      <c r="MQT156" s="89"/>
      <c r="MQU156" s="89"/>
      <c r="MQV156" s="89"/>
      <c r="MQW156" s="89"/>
      <c r="MQX156" s="89"/>
      <c r="MQY156" s="89"/>
      <c r="MQZ156" s="89"/>
      <c r="MRA156" s="89"/>
      <c r="MRB156" s="89"/>
      <c r="MRC156" s="89"/>
      <c r="MRD156" s="89"/>
      <c r="MRE156" s="89"/>
      <c r="MRF156" s="89"/>
      <c r="MRG156" s="89"/>
      <c r="MRH156" s="89"/>
      <c r="MRI156" s="89"/>
      <c r="MRJ156" s="89"/>
      <c r="MRK156" s="89"/>
      <c r="MRL156" s="89"/>
      <c r="MRM156" s="89"/>
      <c r="MRN156" s="89"/>
      <c r="MRO156" s="89"/>
      <c r="MRP156" s="89"/>
      <c r="MRQ156" s="89"/>
      <c r="MRR156" s="89"/>
      <c r="MRS156" s="89"/>
      <c r="MRT156" s="89"/>
      <c r="MRU156" s="89"/>
      <c r="MRV156" s="89"/>
      <c r="MRW156" s="89"/>
      <c r="MRX156" s="89"/>
      <c r="MRY156" s="89"/>
      <c r="MRZ156" s="89"/>
      <c r="MSA156" s="89"/>
      <c r="MSB156" s="89"/>
      <c r="MSC156" s="89"/>
      <c r="MSD156" s="89"/>
      <c r="MSE156" s="89"/>
      <c r="MSF156" s="89"/>
      <c r="MSG156" s="89"/>
      <c r="MSH156" s="89"/>
      <c r="MSI156" s="89"/>
      <c r="MSJ156" s="89"/>
      <c r="MSK156" s="89"/>
      <c r="MSL156" s="89"/>
      <c r="MSM156" s="89"/>
      <c r="MSN156" s="89"/>
      <c r="MSO156" s="89"/>
      <c r="MSP156" s="89"/>
      <c r="MSQ156" s="89"/>
      <c r="MSR156" s="89"/>
      <c r="MSS156" s="89"/>
      <c r="MST156" s="89"/>
      <c r="MSU156" s="89"/>
      <c r="MSV156" s="89"/>
      <c r="MSW156" s="89"/>
      <c r="MSX156" s="89"/>
      <c r="MSY156" s="89"/>
      <c r="MSZ156" s="89"/>
      <c r="MTA156" s="89"/>
      <c r="MTB156" s="89"/>
      <c r="MTC156" s="89"/>
      <c r="MTD156" s="89"/>
      <c r="MTE156" s="89"/>
      <c r="MTF156" s="89"/>
      <c r="MTG156" s="89"/>
      <c r="MTH156" s="89"/>
      <c r="MTI156" s="89"/>
      <c r="MTJ156" s="89"/>
      <c r="MTK156" s="89"/>
      <c r="MTL156" s="89"/>
      <c r="MTM156" s="89"/>
      <c r="MTN156" s="89"/>
      <c r="MTO156" s="89"/>
      <c r="MTP156" s="89"/>
      <c r="MTQ156" s="89"/>
      <c r="MTR156" s="89"/>
      <c r="MTS156" s="89"/>
      <c r="MTT156" s="89"/>
      <c r="MTU156" s="89"/>
      <c r="MTV156" s="89"/>
      <c r="MTW156" s="89"/>
      <c r="MTX156" s="89"/>
      <c r="MTY156" s="89"/>
      <c r="MTZ156" s="89"/>
      <c r="MUA156" s="89"/>
      <c r="MUB156" s="89"/>
      <c r="MUC156" s="89"/>
      <c r="MUD156" s="89"/>
      <c r="MUE156" s="89"/>
      <c r="MUF156" s="89"/>
      <c r="MUG156" s="89"/>
      <c r="MUH156" s="89"/>
      <c r="MUI156" s="89"/>
      <c r="MUJ156" s="89"/>
      <c r="MUK156" s="89"/>
      <c r="MUL156" s="89"/>
      <c r="MUM156" s="89"/>
      <c r="MUN156" s="89"/>
      <c r="MUO156" s="89"/>
      <c r="MUP156" s="89"/>
      <c r="MUQ156" s="89"/>
      <c r="MUR156" s="89"/>
      <c r="MUS156" s="89"/>
      <c r="MUT156" s="89"/>
      <c r="MUU156" s="89"/>
      <c r="MUV156" s="89"/>
      <c r="MUW156" s="89"/>
      <c r="MUX156" s="89"/>
      <c r="MUY156" s="89"/>
      <c r="MUZ156" s="89"/>
      <c r="MVA156" s="89"/>
      <c r="MVB156" s="89"/>
      <c r="MVC156" s="89"/>
      <c r="MVD156" s="89"/>
      <c r="MVE156" s="89"/>
      <c r="MVF156" s="89"/>
      <c r="MVG156" s="89"/>
      <c r="MVH156" s="89"/>
      <c r="MVI156" s="89"/>
      <c r="MVJ156" s="89"/>
      <c r="MVK156" s="89"/>
      <c r="MVL156" s="89"/>
      <c r="MVM156" s="89"/>
      <c r="MVN156" s="89"/>
      <c r="MVO156" s="89"/>
      <c r="MVP156" s="89"/>
      <c r="MVQ156" s="89"/>
      <c r="MVR156" s="89"/>
      <c r="MVS156" s="89"/>
      <c r="MVT156" s="89"/>
      <c r="MVU156" s="89"/>
      <c r="MVV156" s="89"/>
      <c r="MVW156" s="89"/>
      <c r="MVX156" s="89"/>
      <c r="MVY156" s="89"/>
      <c r="MVZ156" s="89"/>
      <c r="MWA156" s="89"/>
      <c r="MWB156" s="89"/>
      <c r="MWC156" s="89"/>
      <c r="MWD156" s="89"/>
      <c r="MWE156" s="89"/>
      <c r="MWF156" s="89"/>
      <c r="MWG156" s="89"/>
      <c r="MWH156" s="89"/>
      <c r="MWI156" s="89"/>
      <c r="MWJ156" s="89"/>
      <c r="MWK156" s="89"/>
      <c r="MWL156" s="89"/>
      <c r="MWM156" s="89"/>
      <c r="MWN156" s="89"/>
      <c r="MWO156" s="89"/>
      <c r="MWP156" s="89"/>
      <c r="MWQ156" s="89"/>
      <c r="MWR156" s="89"/>
      <c r="MWS156" s="89"/>
      <c r="MWT156" s="89"/>
      <c r="MWU156" s="89"/>
      <c r="MWV156" s="89"/>
      <c r="MWW156" s="89"/>
      <c r="MWX156" s="89"/>
      <c r="MWY156" s="89"/>
      <c r="MWZ156" s="89"/>
      <c r="MXA156" s="89"/>
      <c r="MXB156" s="89"/>
      <c r="MXC156" s="89"/>
      <c r="MXD156" s="89"/>
      <c r="MXE156" s="89"/>
      <c r="MXF156" s="89"/>
      <c r="MXG156" s="89"/>
      <c r="MXH156" s="89"/>
      <c r="MXI156" s="89"/>
      <c r="MXJ156" s="89"/>
      <c r="MXK156" s="89"/>
      <c r="MXL156" s="89"/>
      <c r="MXM156" s="89"/>
      <c r="MXN156" s="89"/>
      <c r="MXO156" s="89"/>
      <c r="MXP156" s="89"/>
      <c r="MXQ156" s="89"/>
      <c r="MXR156" s="89"/>
      <c r="MXS156" s="89"/>
      <c r="MXT156" s="89"/>
      <c r="MXU156" s="89"/>
      <c r="MXV156" s="89"/>
      <c r="MXW156" s="89"/>
      <c r="MXX156" s="89"/>
      <c r="MXY156" s="89"/>
      <c r="MXZ156" s="89"/>
      <c r="MYA156" s="89"/>
      <c r="MYB156" s="89"/>
      <c r="MYC156" s="89"/>
      <c r="MYD156" s="89"/>
      <c r="MYE156" s="89"/>
      <c r="MYF156" s="89"/>
      <c r="MYG156" s="89"/>
      <c r="MYH156" s="89"/>
      <c r="MYI156" s="89"/>
      <c r="MYJ156" s="89"/>
      <c r="MYK156" s="89"/>
      <c r="MYL156" s="89"/>
      <c r="MYM156" s="89"/>
      <c r="MYN156" s="89"/>
      <c r="MYO156" s="89"/>
      <c r="MYP156" s="89"/>
      <c r="MYQ156" s="89"/>
      <c r="MYR156" s="89"/>
      <c r="MYS156" s="89"/>
      <c r="MYT156" s="89"/>
      <c r="MYU156" s="89"/>
      <c r="MYV156" s="89"/>
      <c r="MYW156" s="89"/>
      <c r="MYX156" s="89"/>
      <c r="MYY156" s="89"/>
      <c r="MYZ156" s="89"/>
      <c r="MZA156" s="89"/>
      <c r="MZB156" s="89"/>
      <c r="MZC156" s="89"/>
      <c r="MZD156" s="89"/>
      <c r="MZE156" s="89"/>
      <c r="MZF156" s="89"/>
      <c r="MZG156" s="89"/>
      <c r="MZH156" s="89"/>
      <c r="MZI156" s="89"/>
      <c r="MZJ156" s="89"/>
      <c r="MZK156" s="89"/>
      <c r="MZL156" s="89"/>
      <c r="MZM156" s="89"/>
      <c r="MZN156" s="89"/>
      <c r="MZO156" s="89"/>
      <c r="MZP156" s="89"/>
      <c r="MZQ156" s="89"/>
      <c r="MZR156" s="89"/>
      <c r="MZS156" s="89"/>
      <c r="MZT156" s="89"/>
      <c r="MZU156" s="89"/>
      <c r="MZV156" s="89"/>
      <c r="MZW156" s="89"/>
      <c r="MZX156" s="89"/>
      <c r="MZY156" s="89"/>
      <c r="MZZ156" s="89"/>
      <c r="NAA156" s="89"/>
      <c r="NAB156" s="89"/>
      <c r="NAC156" s="89"/>
      <c r="NAD156" s="89"/>
      <c r="NAE156" s="89"/>
      <c r="NAF156" s="89"/>
      <c r="NAG156" s="89"/>
      <c r="NAH156" s="89"/>
      <c r="NAI156" s="89"/>
      <c r="NAJ156" s="89"/>
      <c r="NAK156" s="89"/>
      <c r="NAL156" s="89"/>
      <c r="NAM156" s="89"/>
      <c r="NAN156" s="89"/>
      <c r="NAO156" s="89"/>
      <c r="NAP156" s="89"/>
      <c r="NAQ156" s="89"/>
      <c r="NAR156" s="89"/>
      <c r="NAS156" s="89"/>
      <c r="NAT156" s="89"/>
      <c r="NAU156" s="89"/>
      <c r="NAV156" s="89"/>
      <c r="NAW156" s="89"/>
      <c r="NAX156" s="89"/>
      <c r="NAY156" s="89"/>
      <c r="NAZ156" s="89"/>
      <c r="NBA156" s="89"/>
      <c r="NBB156" s="89"/>
      <c r="NBC156" s="89"/>
      <c r="NBD156" s="89"/>
      <c r="NBE156" s="89"/>
      <c r="NBF156" s="89"/>
      <c r="NBG156" s="89"/>
      <c r="NBH156" s="89"/>
      <c r="NBI156" s="89"/>
      <c r="NBJ156" s="89"/>
      <c r="NBK156" s="89"/>
      <c r="NBL156" s="89"/>
      <c r="NBM156" s="89"/>
      <c r="NBN156" s="89"/>
      <c r="NBO156" s="89"/>
      <c r="NBP156" s="89"/>
      <c r="NBQ156" s="89"/>
      <c r="NBR156" s="89"/>
      <c r="NBS156" s="89"/>
      <c r="NBT156" s="89"/>
      <c r="NBU156" s="89"/>
      <c r="NBV156" s="89"/>
      <c r="NBW156" s="89"/>
      <c r="NBX156" s="89"/>
      <c r="NBY156" s="89"/>
      <c r="NBZ156" s="89"/>
      <c r="NCA156" s="89"/>
      <c r="NCB156" s="89"/>
      <c r="NCC156" s="89"/>
      <c r="NCD156" s="89"/>
      <c r="NCE156" s="89"/>
      <c r="NCF156" s="89"/>
      <c r="NCG156" s="89"/>
      <c r="NCH156" s="89"/>
      <c r="NCI156" s="89"/>
      <c r="NCJ156" s="89"/>
      <c r="NCK156" s="89"/>
      <c r="NCL156" s="89"/>
      <c r="NCM156" s="89"/>
      <c r="NCN156" s="89"/>
      <c r="NCO156" s="89"/>
      <c r="NCP156" s="89"/>
      <c r="NCQ156" s="89"/>
      <c r="NCR156" s="89"/>
      <c r="NCS156" s="89"/>
      <c r="NCT156" s="89"/>
      <c r="NCU156" s="89"/>
      <c r="NCV156" s="89"/>
      <c r="NCW156" s="89"/>
      <c r="NCX156" s="89"/>
      <c r="NCY156" s="89"/>
      <c r="NCZ156" s="89"/>
      <c r="NDA156" s="89"/>
      <c r="NDB156" s="89"/>
      <c r="NDC156" s="89"/>
      <c r="NDD156" s="89"/>
      <c r="NDE156" s="89"/>
      <c r="NDF156" s="89"/>
      <c r="NDG156" s="89"/>
      <c r="NDH156" s="89"/>
      <c r="NDI156" s="89"/>
      <c r="NDJ156" s="89"/>
      <c r="NDK156" s="89"/>
      <c r="NDL156" s="89"/>
      <c r="NDM156" s="89"/>
      <c r="NDN156" s="89"/>
      <c r="NDO156" s="89"/>
      <c r="NDP156" s="89"/>
      <c r="NDQ156" s="89"/>
      <c r="NDR156" s="89"/>
      <c r="NDS156" s="89"/>
      <c r="NDT156" s="89"/>
      <c r="NDU156" s="89"/>
      <c r="NDV156" s="89"/>
      <c r="NDW156" s="89"/>
      <c r="NDX156" s="89"/>
      <c r="NDY156" s="89"/>
      <c r="NDZ156" s="89"/>
      <c r="NEA156" s="89"/>
      <c r="NEB156" s="89"/>
      <c r="NEC156" s="89"/>
      <c r="NED156" s="89"/>
      <c r="NEE156" s="89"/>
      <c r="NEF156" s="89"/>
      <c r="NEG156" s="89"/>
      <c r="NEH156" s="89"/>
      <c r="NEI156" s="89"/>
      <c r="NEJ156" s="89"/>
      <c r="NEK156" s="89"/>
      <c r="NEL156" s="89"/>
      <c r="NEM156" s="89"/>
      <c r="NEN156" s="89"/>
      <c r="NEO156" s="89"/>
      <c r="NEP156" s="89"/>
      <c r="NEQ156" s="89"/>
      <c r="NER156" s="89"/>
      <c r="NES156" s="89"/>
      <c r="NET156" s="89"/>
      <c r="NEU156" s="89"/>
      <c r="NEV156" s="89"/>
      <c r="NEW156" s="89"/>
      <c r="NEX156" s="89"/>
      <c r="NEY156" s="89"/>
      <c r="NEZ156" s="89"/>
      <c r="NFA156" s="89"/>
      <c r="NFB156" s="89"/>
      <c r="NFC156" s="89"/>
      <c r="NFD156" s="89"/>
      <c r="NFE156" s="89"/>
      <c r="NFF156" s="89"/>
      <c r="NFG156" s="89"/>
      <c r="NFH156" s="89"/>
      <c r="NFI156" s="89"/>
      <c r="NFJ156" s="89"/>
      <c r="NFK156" s="89"/>
      <c r="NFL156" s="89"/>
      <c r="NFM156" s="89"/>
      <c r="NFN156" s="89"/>
      <c r="NFO156" s="89"/>
      <c r="NFP156" s="89"/>
      <c r="NFQ156" s="89"/>
      <c r="NFR156" s="89"/>
      <c r="NFS156" s="89"/>
      <c r="NFT156" s="89"/>
      <c r="NFU156" s="89"/>
      <c r="NFV156" s="89"/>
      <c r="NFW156" s="89"/>
      <c r="NFX156" s="89"/>
      <c r="NFY156" s="89"/>
      <c r="NFZ156" s="89"/>
      <c r="NGA156" s="89"/>
      <c r="NGB156" s="89"/>
      <c r="NGC156" s="89"/>
      <c r="NGD156" s="89"/>
      <c r="NGE156" s="89"/>
      <c r="NGF156" s="89"/>
      <c r="NGG156" s="89"/>
      <c r="NGH156" s="89"/>
      <c r="NGI156" s="89"/>
      <c r="NGJ156" s="89"/>
      <c r="NGK156" s="89"/>
      <c r="NGL156" s="89"/>
      <c r="NGM156" s="89"/>
      <c r="NGN156" s="89"/>
      <c r="NGO156" s="89"/>
      <c r="NGP156" s="89"/>
      <c r="NGQ156" s="89"/>
      <c r="NGR156" s="89"/>
      <c r="NGS156" s="89"/>
      <c r="NGT156" s="89"/>
      <c r="NGU156" s="89"/>
      <c r="NGV156" s="89"/>
      <c r="NGW156" s="89"/>
      <c r="NGX156" s="89"/>
      <c r="NGY156" s="89"/>
      <c r="NGZ156" s="89"/>
      <c r="NHA156" s="89"/>
      <c r="NHB156" s="89"/>
      <c r="NHC156" s="89"/>
      <c r="NHD156" s="89"/>
      <c r="NHE156" s="89"/>
      <c r="NHF156" s="89"/>
      <c r="NHG156" s="89"/>
      <c r="NHH156" s="89"/>
      <c r="NHI156" s="89"/>
      <c r="NHJ156" s="89"/>
      <c r="NHK156" s="89"/>
      <c r="NHL156" s="89"/>
      <c r="NHM156" s="89"/>
      <c r="NHN156" s="89"/>
      <c r="NHO156" s="89"/>
      <c r="NHP156" s="89"/>
      <c r="NHQ156" s="89"/>
      <c r="NHR156" s="89"/>
      <c r="NHS156" s="89"/>
      <c r="NHT156" s="89"/>
      <c r="NHU156" s="89"/>
      <c r="NHV156" s="89"/>
      <c r="NHW156" s="89"/>
      <c r="NHX156" s="89"/>
      <c r="NHY156" s="89"/>
      <c r="NHZ156" s="89"/>
      <c r="NIA156" s="89"/>
      <c r="NIB156" s="89"/>
      <c r="NIC156" s="89"/>
      <c r="NID156" s="89"/>
      <c r="NIE156" s="89"/>
      <c r="NIF156" s="89"/>
      <c r="NIG156" s="89"/>
      <c r="NIH156" s="89"/>
      <c r="NII156" s="89"/>
      <c r="NIJ156" s="89"/>
      <c r="NIK156" s="89"/>
      <c r="NIL156" s="89"/>
      <c r="NIM156" s="89"/>
      <c r="NIN156" s="89"/>
      <c r="NIO156" s="89"/>
      <c r="NIP156" s="89"/>
      <c r="NIQ156" s="89"/>
      <c r="NIR156" s="89"/>
      <c r="NIS156" s="89"/>
      <c r="NIT156" s="89"/>
      <c r="NIU156" s="89"/>
      <c r="NIV156" s="89"/>
      <c r="NIW156" s="89"/>
      <c r="NIX156" s="89"/>
      <c r="NIY156" s="89"/>
      <c r="NIZ156" s="89"/>
      <c r="NJA156" s="89"/>
      <c r="NJB156" s="89"/>
      <c r="NJC156" s="89"/>
      <c r="NJD156" s="89"/>
      <c r="NJE156" s="89"/>
      <c r="NJF156" s="89"/>
      <c r="NJG156" s="89"/>
      <c r="NJH156" s="89"/>
      <c r="NJI156" s="89"/>
      <c r="NJJ156" s="89"/>
      <c r="NJK156" s="89"/>
      <c r="NJL156" s="89"/>
      <c r="NJM156" s="89"/>
      <c r="NJN156" s="89"/>
      <c r="NJO156" s="89"/>
      <c r="NJP156" s="89"/>
      <c r="NJQ156" s="89"/>
      <c r="NJR156" s="89"/>
      <c r="NJS156" s="89"/>
      <c r="NJT156" s="89"/>
      <c r="NJU156" s="89"/>
      <c r="NJV156" s="89"/>
      <c r="NJW156" s="89"/>
      <c r="NJX156" s="89"/>
      <c r="NJY156" s="89"/>
      <c r="NJZ156" s="89"/>
      <c r="NKA156" s="89"/>
      <c r="NKB156" s="89"/>
      <c r="NKC156" s="89"/>
      <c r="NKD156" s="89"/>
      <c r="NKE156" s="89"/>
      <c r="NKF156" s="89"/>
      <c r="NKG156" s="89"/>
      <c r="NKH156" s="89"/>
      <c r="NKI156" s="89"/>
      <c r="NKJ156" s="89"/>
      <c r="NKK156" s="89"/>
      <c r="NKL156" s="89"/>
      <c r="NKM156" s="89"/>
      <c r="NKN156" s="89"/>
      <c r="NKO156" s="89"/>
      <c r="NKP156" s="89"/>
      <c r="NKQ156" s="89"/>
      <c r="NKR156" s="89"/>
      <c r="NKS156" s="89"/>
      <c r="NKT156" s="89"/>
      <c r="NKU156" s="89"/>
      <c r="NKV156" s="89"/>
      <c r="NKW156" s="89"/>
      <c r="NKX156" s="89"/>
      <c r="NKY156" s="89"/>
      <c r="NKZ156" s="89"/>
      <c r="NLA156" s="89"/>
      <c r="NLB156" s="89"/>
      <c r="NLC156" s="89"/>
      <c r="NLD156" s="89"/>
      <c r="NLE156" s="89"/>
      <c r="NLF156" s="89"/>
      <c r="NLG156" s="89"/>
      <c r="NLH156" s="89"/>
      <c r="NLI156" s="89"/>
      <c r="NLJ156" s="89"/>
      <c r="NLK156" s="89"/>
      <c r="NLL156" s="89"/>
      <c r="NLM156" s="89"/>
      <c r="NLN156" s="89"/>
      <c r="NLO156" s="89"/>
      <c r="NLP156" s="89"/>
      <c r="NLQ156" s="89"/>
      <c r="NLR156" s="89"/>
      <c r="NLS156" s="89"/>
      <c r="NLT156" s="89"/>
      <c r="NLU156" s="89"/>
      <c r="NLV156" s="89"/>
      <c r="NLW156" s="89"/>
      <c r="NLX156" s="89"/>
      <c r="NLY156" s="89"/>
      <c r="NLZ156" s="89"/>
      <c r="NMA156" s="89"/>
      <c r="NMB156" s="89"/>
      <c r="NMC156" s="89"/>
      <c r="NMD156" s="89"/>
      <c r="NME156" s="89"/>
      <c r="NMF156" s="89"/>
      <c r="NMG156" s="89"/>
      <c r="NMH156" s="89"/>
      <c r="NMI156" s="89"/>
      <c r="NMJ156" s="89"/>
      <c r="NMK156" s="89"/>
      <c r="NML156" s="89"/>
      <c r="NMM156" s="89"/>
      <c r="NMN156" s="89"/>
      <c r="NMO156" s="89"/>
      <c r="NMP156" s="89"/>
      <c r="NMQ156" s="89"/>
      <c r="NMR156" s="89"/>
      <c r="NMS156" s="89"/>
      <c r="NMT156" s="89"/>
      <c r="NMU156" s="89"/>
      <c r="NMV156" s="89"/>
      <c r="NMW156" s="89"/>
      <c r="NMX156" s="89"/>
      <c r="NMY156" s="89"/>
      <c r="NMZ156" s="89"/>
      <c r="NNA156" s="89"/>
      <c r="NNB156" s="89"/>
      <c r="NNC156" s="89"/>
      <c r="NND156" s="89"/>
      <c r="NNE156" s="89"/>
      <c r="NNF156" s="89"/>
      <c r="NNG156" s="89"/>
      <c r="NNH156" s="89"/>
      <c r="NNI156" s="89"/>
      <c r="NNJ156" s="89"/>
      <c r="NNK156" s="89"/>
      <c r="NNL156" s="89"/>
      <c r="NNM156" s="89"/>
      <c r="NNN156" s="89"/>
      <c r="NNO156" s="89"/>
      <c r="NNP156" s="89"/>
      <c r="NNQ156" s="89"/>
      <c r="NNR156" s="89"/>
      <c r="NNS156" s="89"/>
      <c r="NNT156" s="89"/>
      <c r="NNU156" s="89"/>
      <c r="NNV156" s="89"/>
      <c r="NNW156" s="89"/>
      <c r="NNX156" s="89"/>
      <c r="NNY156" s="89"/>
      <c r="NNZ156" s="89"/>
      <c r="NOA156" s="89"/>
      <c r="NOB156" s="89"/>
      <c r="NOC156" s="89"/>
      <c r="NOD156" s="89"/>
      <c r="NOE156" s="89"/>
      <c r="NOF156" s="89"/>
      <c r="NOG156" s="89"/>
      <c r="NOH156" s="89"/>
      <c r="NOI156" s="89"/>
      <c r="NOJ156" s="89"/>
      <c r="NOK156" s="89"/>
      <c r="NOL156" s="89"/>
      <c r="NOM156" s="89"/>
      <c r="NON156" s="89"/>
      <c r="NOO156" s="89"/>
      <c r="NOP156" s="89"/>
      <c r="NOQ156" s="89"/>
      <c r="NOR156" s="89"/>
      <c r="NOS156" s="89"/>
      <c r="NOT156" s="89"/>
      <c r="NOU156" s="89"/>
      <c r="NOV156" s="89"/>
      <c r="NOW156" s="89"/>
      <c r="NOX156" s="89"/>
      <c r="NOY156" s="89"/>
      <c r="NOZ156" s="89"/>
      <c r="NPA156" s="89"/>
      <c r="NPB156" s="89"/>
      <c r="NPC156" s="89"/>
      <c r="NPD156" s="89"/>
      <c r="NPE156" s="89"/>
      <c r="NPF156" s="89"/>
      <c r="NPG156" s="89"/>
      <c r="NPH156" s="89"/>
      <c r="NPI156" s="89"/>
      <c r="NPJ156" s="89"/>
      <c r="NPK156" s="89"/>
      <c r="NPL156" s="89"/>
      <c r="NPM156" s="89"/>
      <c r="NPN156" s="89"/>
      <c r="NPO156" s="89"/>
      <c r="NPP156" s="89"/>
      <c r="NPQ156" s="89"/>
      <c r="NPR156" s="89"/>
      <c r="NPS156" s="89"/>
      <c r="NPT156" s="89"/>
      <c r="NPU156" s="89"/>
      <c r="NPV156" s="89"/>
      <c r="NPW156" s="89"/>
      <c r="NPX156" s="89"/>
      <c r="NPY156" s="89"/>
      <c r="NPZ156" s="89"/>
      <c r="NQA156" s="89"/>
      <c r="NQB156" s="89"/>
      <c r="NQC156" s="89"/>
      <c r="NQD156" s="89"/>
      <c r="NQE156" s="89"/>
      <c r="NQF156" s="89"/>
      <c r="NQG156" s="89"/>
      <c r="NQH156" s="89"/>
      <c r="NQI156" s="89"/>
      <c r="NQJ156" s="89"/>
      <c r="NQK156" s="89"/>
      <c r="NQL156" s="89"/>
      <c r="NQM156" s="89"/>
      <c r="NQN156" s="89"/>
      <c r="NQO156" s="89"/>
      <c r="NQP156" s="89"/>
      <c r="NQQ156" s="89"/>
      <c r="NQR156" s="89"/>
      <c r="NQS156" s="89"/>
      <c r="NQT156" s="89"/>
      <c r="NQU156" s="89"/>
      <c r="NQV156" s="89"/>
      <c r="NQW156" s="89"/>
      <c r="NQX156" s="89"/>
      <c r="NQY156" s="89"/>
      <c r="NQZ156" s="89"/>
      <c r="NRA156" s="89"/>
      <c r="NRB156" s="89"/>
      <c r="NRC156" s="89"/>
      <c r="NRD156" s="89"/>
      <c r="NRE156" s="89"/>
      <c r="NRF156" s="89"/>
      <c r="NRG156" s="89"/>
      <c r="NRH156" s="89"/>
      <c r="NRI156" s="89"/>
      <c r="NRJ156" s="89"/>
      <c r="NRK156" s="89"/>
      <c r="NRL156" s="89"/>
      <c r="NRM156" s="89"/>
      <c r="NRN156" s="89"/>
      <c r="NRO156" s="89"/>
      <c r="NRP156" s="89"/>
      <c r="NRQ156" s="89"/>
      <c r="NRR156" s="89"/>
      <c r="NRS156" s="89"/>
      <c r="NRT156" s="89"/>
      <c r="NRU156" s="89"/>
      <c r="NRV156" s="89"/>
      <c r="NRW156" s="89"/>
      <c r="NRX156" s="89"/>
      <c r="NRY156" s="89"/>
      <c r="NRZ156" s="89"/>
      <c r="NSA156" s="89"/>
      <c r="NSB156" s="89"/>
      <c r="NSC156" s="89"/>
      <c r="NSD156" s="89"/>
      <c r="NSE156" s="89"/>
      <c r="NSF156" s="89"/>
      <c r="NSG156" s="89"/>
      <c r="NSH156" s="89"/>
      <c r="NSI156" s="89"/>
      <c r="NSJ156" s="89"/>
      <c r="NSK156" s="89"/>
      <c r="NSL156" s="89"/>
      <c r="NSM156" s="89"/>
      <c r="NSN156" s="89"/>
      <c r="NSO156" s="89"/>
      <c r="NSP156" s="89"/>
      <c r="NSQ156" s="89"/>
      <c r="NSR156" s="89"/>
      <c r="NSS156" s="89"/>
      <c r="NST156" s="89"/>
      <c r="NSU156" s="89"/>
      <c r="NSV156" s="89"/>
      <c r="NSW156" s="89"/>
      <c r="NSX156" s="89"/>
      <c r="NSY156" s="89"/>
      <c r="NSZ156" s="89"/>
      <c r="NTA156" s="89"/>
      <c r="NTB156" s="89"/>
      <c r="NTC156" s="89"/>
      <c r="NTD156" s="89"/>
      <c r="NTE156" s="89"/>
      <c r="NTF156" s="89"/>
      <c r="NTG156" s="89"/>
      <c r="NTH156" s="89"/>
      <c r="NTI156" s="89"/>
      <c r="NTJ156" s="89"/>
      <c r="NTK156" s="89"/>
      <c r="NTL156" s="89"/>
      <c r="NTM156" s="89"/>
      <c r="NTN156" s="89"/>
      <c r="NTO156" s="89"/>
      <c r="NTP156" s="89"/>
      <c r="NTQ156" s="89"/>
      <c r="NTR156" s="89"/>
      <c r="NTS156" s="89"/>
      <c r="NTT156" s="89"/>
      <c r="NTU156" s="89"/>
      <c r="NTV156" s="89"/>
      <c r="NTW156" s="89"/>
      <c r="NTX156" s="89"/>
      <c r="NTY156" s="89"/>
      <c r="NTZ156" s="89"/>
      <c r="NUA156" s="89"/>
      <c r="NUB156" s="89"/>
      <c r="NUC156" s="89"/>
      <c r="NUD156" s="89"/>
      <c r="NUE156" s="89"/>
      <c r="NUF156" s="89"/>
      <c r="NUG156" s="89"/>
      <c r="NUH156" s="89"/>
      <c r="NUI156" s="89"/>
      <c r="NUJ156" s="89"/>
      <c r="NUK156" s="89"/>
      <c r="NUL156" s="89"/>
      <c r="NUM156" s="89"/>
      <c r="NUN156" s="89"/>
      <c r="NUO156" s="89"/>
      <c r="NUP156" s="89"/>
      <c r="NUQ156" s="89"/>
      <c r="NUR156" s="89"/>
      <c r="NUS156" s="89"/>
      <c r="NUT156" s="89"/>
      <c r="NUU156" s="89"/>
      <c r="NUV156" s="89"/>
      <c r="NUW156" s="89"/>
      <c r="NUX156" s="89"/>
      <c r="NUY156" s="89"/>
      <c r="NUZ156" s="89"/>
      <c r="NVA156" s="89"/>
      <c r="NVB156" s="89"/>
      <c r="NVC156" s="89"/>
      <c r="NVD156" s="89"/>
      <c r="NVE156" s="89"/>
      <c r="NVF156" s="89"/>
      <c r="NVG156" s="89"/>
      <c r="NVH156" s="89"/>
      <c r="NVI156" s="89"/>
      <c r="NVJ156" s="89"/>
      <c r="NVK156" s="89"/>
      <c r="NVL156" s="89"/>
      <c r="NVM156" s="89"/>
      <c r="NVN156" s="89"/>
      <c r="NVO156" s="89"/>
      <c r="NVP156" s="89"/>
      <c r="NVQ156" s="89"/>
      <c r="NVR156" s="89"/>
      <c r="NVS156" s="89"/>
      <c r="NVT156" s="89"/>
      <c r="NVU156" s="89"/>
      <c r="NVV156" s="89"/>
      <c r="NVW156" s="89"/>
      <c r="NVX156" s="89"/>
      <c r="NVY156" s="89"/>
      <c r="NVZ156" s="89"/>
      <c r="NWA156" s="89"/>
      <c r="NWB156" s="89"/>
      <c r="NWC156" s="89"/>
      <c r="NWD156" s="89"/>
      <c r="NWE156" s="89"/>
      <c r="NWF156" s="89"/>
      <c r="NWG156" s="89"/>
      <c r="NWH156" s="89"/>
      <c r="NWI156" s="89"/>
      <c r="NWJ156" s="89"/>
      <c r="NWK156" s="89"/>
      <c r="NWL156" s="89"/>
      <c r="NWM156" s="89"/>
      <c r="NWN156" s="89"/>
      <c r="NWO156" s="89"/>
      <c r="NWP156" s="89"/>
      <c r="NWQ156" s="89"/>
      <c r="NWR156" s="89"/>
      <c r="NWS156" s="89"/>
      <c r="NWT156" s="89"/>
      <c r="NWU156" s="89"/>
      <c r="NWV156" s="89"/>
      <c r="NWW156" s="89"/>
      <c r="NWX156" s="89"/>
      <c r="NWY156" s="89"/>
      <c r="NWZ156" s="89"/>
      <c r="NXA156" s="89"/>
      <c r="NXB156" s="89"/>
      <c r="NXC156" s="89"/>
      <c r="NXD156" s="89"/>
      <c r="NXE156" s="89"/>
      <c r="NXF156" s="89"/>
      <c r="NXG156" s="89"/>
      <c r="NXH156" s="89"/>
      <c r="NXI156" s="89"/>
      <c r="NXJ156" s="89"/>
      <c r="NXK156" s="89"/>
      <c r="NXL156" s="89"/>
      <c r="NXM156" s="89"/>
      <c r="NXN156" s="89"/>
      <c r="NXO156" s="89"/>
      <c r="NXP156" s="89"/>
      <c r="NXQ156" s="89"/>
      <c r="NXR156" s="89"/>
      <c r="NXS156" s="89"/>
      <c r="NXT156" s="89"/>
      <c r="NXU156" s="89"/>
      <c r="NXV156" s="89"/>
      <c r="NXW156" s="89"/>
      <c r="NXX156" s="89"/>
      <c r="NXY156" s="89"/>
      <c r="NXZ156" s="89"/>
      <c r="NYA156" s="89"/>
      <c r="NYB156" s="89"/>
      <c r="NYC156" s="89"/>
      <c r="NYD156" s="89"/>
      <c r="NYE156" s="89"/>
      <c r="NYF156" s="89"/>
      <c r="NYG156" s="89"/>
      <c r="NYH156" s="89"/>
      <c r="NYI156" s="89"/>
      <c r="NYJ156" s="89"/>
      <c r="NYK156" s="89"/>
      <c r="NYL156" s="89"/>
      <c r="NYM156" s="89"/>
      <c r="NYN156" s="89"/>
      <c r="NYO156" s="89"/>
      <c r="NYP156" s="89"/>
      <c r="NYQ156" s="89"/>
      <c r="NYR156" s="89"/>
      <c r="NYS156" s="89"/>
      <c r="NYT156" s="89"/>
      <c r="NYU156" s="89"/>
      <c r="NYV156" s="89"/>
      <c r="NYW156" s="89"/>
      <c r="NYX156" s="89"/>
      <c r="NYY156" s="89"/>
      <c r="NYZ156" s="89"/>
      <c r="NZA156" s="89"/>
      <c r="NZB156" s="89"/>
      <c r="NZC156" s="89"/>
      <c r="NZD156" s="89"/>
      <c r="NZE156" s="89"/>
      <c r="NZF156" s="89"/>
      <c r="NZG156" s="89"/>
      <c r="NZH156" s="89"/>
      <c r="NZI156" s="89"/>
      <c r="NZJ156" s="89"/>
      <c r="NZK156" s="89"/>
      <c r="NZL156" s="89"/>
      <c r="NZM156" s="89"/>
      <c r="NZN156" s="89"/>
      <c r="NZO156" s="89"/>
      <c r="NZP156" s="89"/>
      <c r="NZQ156" s="89"/>
      <c r="NZR156" s="89"/>
      <c r="NZS156" s="89"/>
      <c r="NZT156" s="89"/>
      <c r="NZU156" s="89"/>
      <c r="NZV156" s="89"/>
      <c r="NZW156" s="89"/>
      <c r="NZX156" s="89"/>
      <c r="NZY156" s="89"/>
      <c r="NZZ156" s="89"/>
      <c r="OAA156" s="89"/>
      <c r="OAB156" s="89"/>
      <c r="OAC156" s="89"/>
      <c r="OAD156" s="89"/>
      <c r="OAE156" s="89"/>
      <c r="OAF156" s="89"/>
      <c r="OAG156" s="89"/>
      <c r="OAH156" s="89"/>
      <c r="OAI156" s="89"/>
      <c r="OAJ156" s="89"/>
      <c r="OAK156" s="89"/>
      <c r="OAL156" s="89"/>
      <c r="OAM156" s="89"/>
      <c r="OAN156" s="89"/>
      <c r="OAO156" s="89"/>
      <c r="OAP156" s="89"/>
      <c r="OAQ156" s="89"/>
      <c r="OAR156" s="89"/>
      <c r="OAS156" s="89"/>
      <c r="OAT156" s="89"/>
      <c r="OAU156" s="89"/>
      <c r="OAV156" s="89"/>
      <c r="OAW156" s="89"/>
      <c r="OAX156" s="89"/>
      <c r="OAY156" s="89"/>
      <c r="OAZ156" s="89"/>
      <c r="OBA156" s="89"/>
      <c r="OBB156" s="89"/>
      <c r="OBC156" s="89"/>
      <c r="OBD156" s="89"/>
      <c r="OBE156" s="89"/>
      <c r="OBF156" s="89"/>
      <c r="OBG156" s="89"/>
      <c r="OBH156" s="89"/>
      <c r="OBI156" s="89"/>
      <c r="OBJ156" s="89"/>
      <c r="OBK156" s="89"/>
      <c r="OBL156" s="89"/>
      <c r="OBM156" s="89"/>
      <c r="OBN156" s="89"/>
      <c r="OBO156" s="89"/>
      <c r="OBP156" s="89"/>
      <c r="OBQ156" s="89"/>
      <c r="OBR156" s="89"/>
      <c r="OBS156" s="89"/>
      <c r="OBT156" s="89"/>
      <c r="OBU156" s="89"/>
      <c r="OBV156" s="89"/>
      <c r="OBW156" s="89"/>
      <c r="OBX156" s="89"/>
      <c r="OBY156" s="89"/>
      <c r="OBZ156" s="89"/>
      <c r="OCA156" s="89"/>
      <c r="OCB156" s="89"/>
      <c r="OCC156" s="89"/>
      <c r="OCD156" s="89"/>
      <c r="OCE156" s="89"/>
      <c r="OCF156" s="89"/>
      <c r="OCG156" s="89"/>
      <c r="OCH156" s="89"/>
      <c r="OCI156" s="89"/>
      <c r="OCJ156" s="89"/>
      <c r="OCK156" s="89"/>
      <c r="OCL156" s="89"/>
      <c r="OCM156" s="89"/>
      <c r="OCN156" s="89"/>
      <c r="OCO156" s="89"/>
      <c r="OCP156" s="89"/>
      <c r="OCQ156" s="89"/>
      <c r="OCR156" s="89"/>
      <c r="OCS156" s="89"/>
      <c r="OCT156" s="89"/>
      <c r="OCU156" s="89"/>
      <c r="OCV156" s="89"/>
      <c r="OCW156" s="89"/>
      <c r="OCX156" s="89"/>
      <c r="OCY156" s="89"/>
      <c r="OCZ156" s="89"/>
      <c r="ODA156" s="89"/>
      <c r="ODB156" s="89"/>
      <c r="ODC156" s="89"/>
      <c r="ODD156" s="89"/>
      <c r="ODE156" s="89"/>
      <c r="ODF156" s="89"/>
      <c r="ODG156" s="89"/>
      <c r="ODH156" s="89"/>
      <c r="ODI156" s="89"/>
      <c r="ODJ156" s="89"/>
      <c r="ODK156" s="89"/>
      <c r="ODL156" s="89"/>
      <c r="ODM156" s="89"/>
      <c r="ODN156" s="89"/>
      <c r="ODO156" s="89"/>
      <c r="ODP156" s="89"/>
      <c r="ODQ156" s="89"/>
      <c r="ODR156" s="89"/>
      <c r="ODS156" s="89"/>
      <c r="ODT156" s="89"/>
      <c r="ODU156" s="89"/>
      <c r="ODV156" s="89"/>
      <c r="ODW156" s="89"/>
      <c r="ODX156" s="89"/>
      <c r="ODY156" s="89"/>
      <c r="ODZ156" s="89"/>
      <c r="OEA156" s="89"/>
      <c r="OEB156" s="89"/>
      <c r="OEC156" s="89"/>
      <c r="OED156" s="89"/>
      <c r="OEE156" s="89"/>
      <c r="OEF156" s="89"/>
      <c r="OEG156" s="89"/>
      <c r="OEH156" s="89"/>
      <c r="OEI156" s="89"/>
      <c r="OEJ156" s="89"/>
      <c r="OEK156" s="89"/>
      <c r="OEL156" s="89"/>
      <c r="OEM156" s="89"/>
      <c r="OEN156" s="89"/>
      <c r="OEO156" s="89"/>
      <c r="OEP156" s="89"/>
      <c r="OEQ156" s="89"/>
      <c r="OER156" s="89"/>
      <c r="OES156" s="89"/>
      <c r="OET156" s="89"/>
      <c r="OEU156" s="89"/>
      <c r="OEV156" s="89"/>
      <c r="OEW156" s="89"/>
      <c r="OEX156" s="89"/>
      <c r="OEY156" s="89"/>
      <c r="OEZ156" s="89"/>
      <c r="OFA156" s="89"/>
      <c r="OFB156" s="89"/>
      <c r="OFC156" s="89"/>
      <c r="OFD156" s="89"/>
      <c r="OFE156" s="89"/>
      <c r="OFF156" s="89"/>
      <c r="OFG156" s="89"/>
      <c r="OFH156" s="89"/>
      <c r="OFI156" s="89"/>
      <c r="OFJ156" s="89"/>
      <c r="OFK156" s="89"/>
      <c r="OFL156" s="89"/>
      <c r="OFM156" s="89"/>
      <c r="OFN156" s="89"/>
      <c r="OFO156" s="89"/>
      <c r="OFP156" s="89"/>
      <c r="OFQ156" s="89"/>
      <c r="OFR156" s="89"/>
      <c r="OFS156" s="89"/>
      <c r="OFT156" s="89"/>
      <c r="OFU156" s="89"/>
      <c r="OFV156" s="89"/>
      <c r="OFW156" s="89"/>
      <c r="OFX156" s="89"/>
      <c r="OFY156" s="89"/>
      <c r="OFZ156" s="89"/>
      <c r="OGA156" s="89"/>
      <c r="OGB156" s="89"/>
      <c r="OGC156" s="89"/>
      <c r="OGD156" s="89"/>
      <c r="OGE156" s="89"/>
      <c r="OGF156" s="89"/>
      <c r="OGG156" s="89"/>
      <c r="OGH156" s="89"/>
      <c r="OGI156" s="89"/>
      <c r="OGJ156" s="89"/>
      <c r="OGK156" s="89"/>
      <c r="OGL156" s="89"/>
      <c r="OGM156" s="89"/>
      <c r="OGN156" s="89"/>
      <c r="OGO156" s="89"/>
      <c r="OGP156" s="89"/>
      <c r="OGQ156" s="89"/>
      <c r="OGR156" s="89"/>
      <c r="OGS156" s="89"/>
      <c r="OGT156" s="89"/>
      <c r="OGU156" s="89"/>
      <c r="OGV156" s="89"/>
      <c r="OGW156" s="89"/>
      <c r="OGX156" s="89"/>
      <c r="OGY156" s="89"/>
      <c r="OGZ156" s="89"/>
      <c r="OHA156" s="89"/>
      <c r="OHB156" s="89"/>
      <c r="OHC156" s="89"/>
      <c r="OHD156" s="89"/>
      <c r="OHE156" s="89"/>
      <c r="OHF156" s="89"/>
      <c r="OHG156" s="89"/>
      <c r="OHH156" s="89"/>
      <c r="OHI156" s="89"/>
      <c r="OHJ156" s="89"/>
      <c r="OHK156" s="89"/>
      <c r="OHL156" s="89"/>
      <c r="OHM156" s="89"/>
      <c r="OHN156" s="89"/>
      <c r="OHO156" s="89"/>
      <c r="OHP156" s="89"/>
      <c r="OHQ156" s="89"/>
      <c r="OHR156" s="89"/>
      <c r="OHS156" s="89"/>
      <c r="OHT156" s="89"/>
      <c r="OHU156" s="89"/>
      <c r="OHV156" s="89"/>
      <c r="OHW156" s="89"/>
      <c r="OHX156" s="89"/>
      <c r="OHY156" s="89"/>
      <c r="OHZ156" s="89"/>
      <c r="OIA156" s="89"/>
      <c r="OIB156" s="89"/>
      <c r="OIC156" s="89"/>
      <c r="OID156" s="89"/>
      <c r="OIE156" s="89"/>
      <c r="OIF156" s="89"/>
      <c r="OIG156" s="89"/>
      <c r="OIH156" s="89"/>
      <c r="OII156" s="89"/>
      <c r="OIJ156" s="89"/>
      <c r="OIK156" s="89"/>
      <c r="OIL156" s="89"/>
      <c r="OIM156" s="89"/>
      <c r="OIN156" s="89"/>
      <c r="OIO156" s="89"/>
      <c r="OIP156" s="89"/>
      <c r="OIQ156" s="89"/>
      <c r="OIR156" s="89"/>
      <c r="OIS156" s="89"/>
      <c r="OIT156" s="89"/>
      <c r="OIU156" s="89"/>
      <c r="OIV156" s="89"/>
      <c r="OIW156" s="89"/>
      <c r="OIX156" s="89"/>
      <c r="OIY156" s="89"/>
      <c r="OIZ156" s="89"/>
      <c r="OJA156" s="89"/>
      <c r="OJB156" s="89"/>
      <c r="OJC156" s="89"/>
      <c r="OJD156" s="89"/>
      <c r="OJE156" s="89"/>
      <c r="OJF156" s="89"/>
      <c r="OJG156" s="89"/>
      <c r="OJH156" s="89"/>
      <c r="OJI156" s="89"/>
      <c r="OJJ156" s="89"/>
      <c r="OJK156" s="89"/>
      <c r="OJL156" s="89"/>
      <c r="OJM156" s="89"/>
      <c r="OJN156" s="89"/>
      <c r="OJO156" s="89"/>
      <c r="OJP156" s="89"/>
      <c r="OJQ156" s="89"/>
      <c r="OJR156" s="89"/>
      <c r="OJS156" s="89"/>
      <c r="OJT156" s="89"/>
      <c r="OJU156" s="89"/>
      <c r="OJV156" s="89"/>
      <c r="OJW156" s="89"/>
      <c r="OJX156" s="89"/>
      <c r="OJY156" s="89"/>
      <c r="OJZ156" s="89"/>
      <c r="OKA156" s="89"/>
      <c r="OKB156" s="89"/>
      <c r="OKC156" s="89"/>
      <c r="OKD156" s="89"/>
      <c r="OKE156" s="89"/>
      <c r="OKF156" s="89"/>
      <c r="OKG156" s="89"/>
      <c r="OKH156" s="89"/>
      <c r="OKI156" s="89"/>
      <c r="OKJ156" s="89"/>
      <c r="OKK156" s="89"/>
      <c r="OKL156" s="89"/>
      <c r="OKM156" s="89"/>
      <c r="OKN156" s="89"/>
      <c r="OKO156" s="89"/>
      <c r="OKP156" s="89"/>
      <c r="OKQ156" s="89"/>
      <c r="OKR156" s="89"/>
      <c r="OKS156" s="89"/>
      <c r="OKT156" s="89"/>
      <c r="OKU156" s="89"/>
      <c r="OKV156" s="89"/>
      <c r="OKW156" s="89"/>
      <c r="OKX156" s="89"/>
      <c r="OKY156" s="89"/>
      <c r="OKZ156" s="89"/>
      <c r="OLA156" s="89"/>
      <c r="OLB156" s="89"/>
      <c r="OLC156" s="89"/>
      <c r="OLD156" s="89"/>
      <c r="OLE156" s="89"/>
      <c r="OLF156" s="89"/>
      <c r="OLG156" s="89"/>
      <c r="OLH156" s="89"/>
      <c r="OLI156" s="89"/>
      <c r="OLJ156" s="89"/>
      <c r="OLK156" s="89"/>
      <c r="OLL156" s="89"/>
      <c r="OLM156" s="89"/>
      <c r="OLN156" s="89"/>
      <c r="OLO156" s="89"/>
      <c r="OLP156" s="89"/>
      <c r="OLQ156" s="89"/>
      <c r="OLR156" s="89"/>
      <c r="OLS156" s="89"/>
      <c r="OLT156" s="89"/>
      <c r="OLU156" s="89"/>
      <c r="OLV156" s="89"/>
      <c r="OLW156" s="89"/>
      <c r="OLX156" s="89"/>
      <c r="OLY156" s="89"/>
      <c r="OLZ156" s="89"/>
      <c r="OMA156" s="89"/>
      <c r="OMB156" s="89"/>
      <c r="OMC156" s="89"/>
      <c r="OMD156" s="89"/>
      <c r="OME156" s="89"/>
      <c r="OMF156" s="89"/>
      <c r="OMG156" s="89"/>
      <c r="OMH156" s="89"/>
      <c r="OMI156" s="89"/>
      <c r="OMJ156" s="89"/>
      <c r="OMK156" s="89"/>
      <c r="OML156" s="89"/>
      <c r="OMM156" s="89"/>
      <c r="OMN156" s="89"/>
      <c r="OMO156" s="89"/>
      <c r="OMP156" s="89"/>
      <c r="OMQ156" s="89"/>
      <c r="OMR156" s="89"/>
      <c r="OMS156" s="89"/>
      <c r="OMT156" s="89"/>
      <c r="OMU156" s="89"/>
      <c r="OMV156" s="89"/>
      <c r="OMW156" s="89"/>
      <c r="OMX156" s="89"/>
      <c r="OMY156" s="89"/>
      <c r="OMZ156" s="89"/>
      <c r="ONA156" s="89"/>
      <c r="ONB156" s="89"/>
      <c r="ONC156" s="89"/>
      <c r="OND156" s="89"/>
      <c r="ONE156" s="89"/>
      <c r="ONF156" s="89"/>
      <c r="ONG156" s="89"/>
      <c r="ONH156" s="89"/>
      <c r="ONI156" s="89"/>
      <c r="ONJ156" s="89"/>
      <c r="ONK156" s="89"/>
      <c r="ONL156" s="89"/>
      <c r="ONM156" s="89"/>
      <c r="ONN156" s="89"/>
      <c r="ONO156" s="89"/>
      <c r="ONP156" s="89"/>
      <c r="ONQ156" s="89"/>
      <c r="ONR156" s="89"/>
      <c r="ONS156" s="89"/>
      <c r="ONT156" s="89"/>
      <c r="ONU156" s="89"/>
      <c r="ONV156" s="89"/>
      <c r="ONW156" s="89"/>
      <c r="ONX156" s="89"/>
      <c r="ONY156" s="89"/>
      <c r="ONZ156" s="89"/>
      <c r="OOA156" s="89"/>
      <c r="OOB156" s="89"/>
      <c r="OOC156" s="89"/>
      <c r="OOD156" s="89"/>
      <c r="OOE156" s="89"/>
      <c r="OOF156" s="89"/>
      <c r="OOG156" s="89"/>
      <c r="OOH156" s="89"/>
      <c r="OOI156" s="89"/>
      <c r="OOJ156" s="89"/>
      <c r="OOK156" s="89"/>
      <c r="OOL156" s="89"/>
      <c r="OOM156" s="89"/>
      <c r="OON156" s="89"/>
      <c r="OOO156" s="89"/>
      <c r="OOP156" s="89"/>
      <c r="OOQ156" s="89"/>
      <c r="OOR156" s="89"/>
      <c r="OOS156" s="89"/>
      <c r="OOT156" s="89"/>
      <c r="OOU156" s="89"/>
      <c r="OOV156" s="89"/>
      <c r="OOW156" s="89"/>
      <c r="OOX156" s="89"/>
      <c r="OOY156" s="89"/>
      <c r="OOZ156" s="89"/>
      <c r="OPA156" s="89"/>
      <c r="OPB156" s="89"/>
      <c r="OPC156" s="89"/>
      <c r="OPD156" s="89"/>
      <c r="OPE156" s="89"/>
      <c r="OPF156" s="89"/>
      <c r="OPG156" s="89"/>
      <c r="OPH156" s="89"/>
      <c r="OPI156" s="89"/>
      <c r="OPJ156" s="89"/>
      <c r="OPK156" s="89"/>
      <c r="OPL156" s="89"/>
      <c r="OPM156" s="89"/>
      <c r="OPN156" s="89"/>
      <c r="OPO156" s="89"/>
      <c r="OPP156" s="89"/>
      <c r="OPQ156" s="89"/>
      <c r="OPR156" s="89"/>
      <c r="OPS156" s="89"/>
      <c r="OPT156" s="89"/>
      <c r="OPU156" s="89"/>
      <c r="OPV156" s="89"/>
      <c r="OPW156" s="89"/>
      <c r="OPX156" s="89"/>
      <c r="OPY156" s="89"/>
      <c r="OPZ156" s="89"/>
      <c r="OQA156" s="89"/>
      <c r="OQB156" s="89"/>
      <c r="OQC156" s="89"/>
      <c r="OQD156" s="89"/>
      <c r="OQE156" s="89"/>
      <c r="OQF156" s="89"/>
      <c r="OQG156" s="89"/>
      <c r="OQH156" s="89"/>
      <c r="OQI156" s="89"/>
      <c r="OQJ156" s="89"/>
      <c r="OQK156" s="89"/>
      <c r="OQL156" s="89"/>
      <c r="OQM156" s="89"/>
      <c r="OQN156" s="89"/>
      <c r="OQO156" s="89"/>
      <c r="OQP156" s="89"/>
      <c r="OQQ156" s="89"/>
      <c r="OQR156" s="89"/>
      <c r="OQS156" s="89"/>
      <c r="OQT156" s="89"/>
      <c r="OQU156" s="89"/>
      <c r="OQV156" s="89"/>
      <c r="OQW156" s="89"/>
      <c r="OQX156" s="89"/>
      <c r="OQY156" s="89"/>
      <c r="OQZ156" s="89"/>
      <c r="ORA156" s="89"/>
      <c r="ORB156" s="89"/>
      <c r="ORC156" s="89"/>
      <c r="ORD156" s="89"/>
      <c r="ORE156" s="89"/>
      <c r="ORF156" s="89"/>
      <c r="ORG156" s="89"/>
      <c r="ORH156" s="89"/>
      <c r="ORI156" s="89"/>
      <c r="ORJ156" s="89"/>
      <c r="ORK156" s="89"/>
      <c r="ORL156" s="89"/>
      <c r="ORM156" s="89"/>
      <c r="ORN156" s="89"/>
      <c r="ORO156" s="89"/>
      <c r="ORP156" s="89"/>
      <c r="ORQ156" s="89"/>
      <c r="ORR156" s="89"/>
      <c r="ORS156" s="89"/>
      <c r="ORT156" s="89"/>
      <c r="ORU156" s="89"/>
      <c r="ORV156" s="89"/>
      <c r="ORW156" s="89"/>
      <c r="ORX156" s="89"/>
      <c r="ORY156" s="89"/>
      <c r="ORZ156" s="89"/>
      <c r="OSA156" s="89"/>
      <c r="OSB156" s="89"/>
      <c r="OSC156" s="89"/>
      <c r="OSD156" s="89"/>
      <c r="OSE156" s="89"/>
      <c r="OSF156" s="89"/>
      <c r="OSG156" s="89"/>
      <c r="OSH156" s="89"/>
      <c r="OSI156" s="89"/>
      <c r="OSJ156" s="89"/>
      <c r="OSK156" s="89"/>
      <c r="OSL156" s="89"/>
      <c r="OSM156" s="89"/>
      <c r="OSN156" s="89"/>
      <c r="OSO156" s="89"/>
      <c r="OSP156" s="89"/>
      <c r="OSQ156" s="89"/>
      <c r="OSR156" s="89"/>
      <c r="OSS156" s="89"/>
      <c r="OST156" s="89"/>
      <c r="OSU156" s="89"/>
      <c r="OSV156" s="89"/>
      <c r="OSW156" s="89"/>
      <c r="OSX156" s="89"/>
      <c r="OSY156" s="89"/>
      <c r="OSZ156" s="89"/>
      <c r="OTA156" s="89"/>
      <c r="OTB156" s="89"/>
      <c r="OTC156" s="89"/>
      <c r="OTD156" s="89"/>
      <c r="OTE156" s="89"/>
      <c r="OTF156" s="89"/>
      <c r="OTG156" s="89"/>
      <c r="OTH156" s="89"/>
      <c r="OTI156" s="89"/>
      <c r="OTJ156" s="89"/>
      <c r="OTK156" s="89"/>
      <c r="OTL156" s="89"/>
      <c r="OTM156" s="89"/>
      <c r="OTN156" s="89"/>
      <c r="OTO156" s="89"/>
      <c r="OTP156" s="89"/>
      <c r="OTQ156" s="89"/>
      <c r="OTR156" s="89"/>
      <c r="OTS156" s="89"/>
      <c r="OTT156" s="89"/>
      <c r="OTU156" s="89"/>
      <c r="OTV156" s="89"/>
      <c r="OTW156" s="89"/>
      <c r="OTX156" s="89"/>
      <c r="OTY156" s="89"/>
      <c r="OTZ156" s="89"/>
      <c r="OUA156" s="89"/>
      <c r="OUB156" s="89"/>
      <c r="OUC156" s="89"/>
      <c r="OUD156" s="89"/>
      <c r="OUE156" s="89"/>
      <c r="OUF156" s="89"/>
      <c r="OUG156" s="89"/>
      <c r="OUH156" s="89"/>
      <c r="OUI156" s="89"/>
      <c r="OUJ156" s="89"/>
      <c r="OUK156" s="89"/>
      <c r="OUL156" s="89"/>
      <c r="OUM156" s="89"/>
      <c r="OUN156" s="89"/>
      <c r="OUO156" s="89"/>
      <c r="OUP156" s="89"/>
      <c r="OUQ156" s="89"/>
      <c r="OUR156" s="89"/>
      <c r="OUS156" s="89"/>
      <c r="OUT156" s="89"/>
      <c r="OUU156" s="89"/>
      <c r="OUV156" s="89"/>
      <c r="OUW156" s="89"/>
      <c r="OUX156" s="89"/>
      <c r="OUY156" s="89"/>
      <c r="OUZ156" s="89"/>
      <c r="OVA156" s="89"/>
      <c r="OVB156" s="89"/>
      <c r="OVC156" s="89"/>
      <c r="OVD156" s="89"/>
      <c r="OVE156" s="89"/>
      <c r="OVF156" s="89"/>
      <c r="OVG156" s="89"/>
      <c r="OVH156" s="89"/>
      <c r="OVI156" s="89"/>
      <c r="OVJ156" s="89"/>
      <c r="OVK156" s="89"/>
      <c r="OVL156" s="89"/>
      <c r="OVM156" s="89"/>
      <c r="OVN156" s="89"/>
      <c r="OVO156" s="89"/>
      <c r="OVP156" s="89"/>
      <c r="OVQ156" s="89"/>
      <c r="OVR156" s="89"/>
      <c r="OVS156" s="89"/>
      <c r="OVT156" s="89"/>
      <c r="OVU156" s="89"/>
      <c r="OVV156" s="89"/>
      <c r="OVW156" s="89"/>
      <c r="OVX156" s="89"/>
      <c r="OVY156" s="89"/>
      <c r="OVZ156" s="89"/>
      <c r="OWA156" s="89"/>
      <c r="OWB156" s="89"/>
      <c r="OWC156" s="89"/>
      <c r="OWD156" s="89"/>
      <c r="OWE156" s="89"/>
      <c r="OWF156" s="89"/>
      <c r="OWG156" s="89"/>
      <c r="OWH156" s="89"/>
      <c r="OWI156" s="89"/>
      <c r="OWJ156" s="89"/>
      <c r="OWK156" s="89"/>
      <c r="OWL156" s="89"/>
      <c r="OWM156" s="89"/>
      <c r="OWN156" s="89"/>
      <c r="OWO156" s="89"/>
      <c r="OWP156" s="89"/>
      <c r="OWQ156" s="89"/>
      <c r="OWR156" s="89"/>
      <c r="OWS156" s="89"/>
      <c r="OWT156" s="89"/>
      <c r="OWU156" s="89"/>
      <c r="OWV156" s="89"/>
      <c r="OWW156" s="89"/>
      <c r="OWX156" s="89"/>
      <c r="OWY156" s="89"/>
      <c r="OWZ156" s="89"/>
      <c r="OXA156" s="89"/>
      <c r="OXB156" s="89"/>
      <c r="OXC156" s="89"/>
      <c r="OXD156" s="89"/>
      <c r="OXE156" s="89"/>
      <c r="OXF156" s="89"/>
      <c r="OXG156" s="89"/>
      <c r="OXH156" s="89"/>
      <c r="OXI156" s="89"/>
      <c r="OXJ156" s="89"/>
      <c r="OXK156" s="89"/>
      <c r="OXL156" s="89"/>
      <c r="OXM156" s="89"/>
      <c r="OXN156" s="89"/>
      <c r="OXO156" s="89"/>
      <c r="OXP156" s="89"/>
      <c r="OXQ156" s="89"/>
      <c r="OXR156" s="89"/>
      <c r="OXS156" s="89"/>
      <c r="OXT156" s="89"/>
      <c r="OXU156" s="89"/>
      <c r="OXV156" s="89"/>
      <c r="OXW156" s="89"/>
      <c r="OXX156" s="89"/>
      <c r="OXY156" s="89"/>
      <c r="OXZ156" s="89"/>
      <c r="OYA156" s="89"/>
      <c r="OYB156" s="89"/>
      <c r="OYC156" s="89"/>
      <c r="OYD156" s="89"/>
      <c r="OYE156" s="89"/>
      <c r="OYF156" s="89"/>
      <c r="OYG156" s="89"/>
      <c r="OYH156" s="89"/>
      <c r="OYI156" s="89"/>
      <c r="OYJ156" s="89"/>
      <c r="OYK156" s="89"/>
      <c r="OYL156" s="89"/>
      <c r="OYM156" s="89"/>
      <c r="OYN156" s="89"/>
      <c r="OYO156" s="89"/>
      <c r="OYP156" s="89"/>
      <c r="OYQ156" s="89"/>
      <c r="OYR156" s="89"/>
      <c r="OYS156" s="89"/>
      <c r="OYT156" s="89"/>
      <c r="OYU156" s="89"/>
      <c r="OYV156" s="89"/>
      <c r="OYW156" s="89"/>
      <c r="OYX156" s="89"/>
      <c r="OYY156" s="89"/>
      <c r="OYZ156" s="89"/>
      <c r="OZA156" s="89"/>
      <c r="OZB156" s="89"/>
      <c r="OZC156" s="89"/>
      <c r="OZD156" s="89"/>
      <c r="OZE156" s="89"/>
      <c r="OZF156" s="89"/>
      <c r="OZG156" s="89"/>
      <c r="OZH156" s="89"/>
      <c r="OZI156" s="89"/>
      <c r="OZJ156" s="89"/>
      <c r="OZK156" s="89"/>
      <c r="OZL156" s="89"/>
      <c r="OZM156" s="89"/>
      <c r="OZN156" s="89"/>
      <c r="OZO156" s="89"/>
      <c r="OZP156" s="89"/>
      <c r="OZQ156" s="89"/>
      <c r="OZR156" s="89"/>
      <c r="OZS156" s="89"/>
      <c r="OZT156" s="89"/>
      <c r="OZU156" s="89"/>
      <c r="OZV156" s="89"/>
      <c r="OZW156" s="89"/>
      <c r="OZX156" s="89"/>
      <c r="OZY156" s="89"/>
      <c r="OZZ156" s="89"/>
      <c r="PAA156" s="89"/>
      <c r="PAB156" s="89"/>
      <c r="PAC156" s="89"/>
      <c r="PAD156" s="89"/>
      <c r="PAE156" s="89"/>
      <c r="PAF156" s="89"/>
      <c r="PAG156" s="89"/>
      <c r="PAH156" s="89"/>
      <c r="PAI156" s="89"/>
      <c r="PAJ156" s="89"/>
      <c r="PAK156" s="89"/>
      <c r="PAL156" s="89"/>
      <c r="PAM156" s="89"/>
      <c r="PAN156" s="89"/>
      <c r="PAO156" s="89"/>
      <c r="PAP156" s="89"/>
      <c r="PAQ156" s="89"/>
      <c r="PAR156" s="89"/>
      <c r="PAS156" s="89"/>
      <c r="PAT156" s="89"/>
      <c r="PAU156" s="89"/>
      <c r="PAV156" s="89"/>
      <c r="PAW156" s="89"/>
      <c r="PAX156" s="89"/>
      <c r="PAY156" s="89"/>
      <c r="PAZ156" s="89"/>
      <c r="PBA156" s="89"/>
      <c r="PBB156" s="89"/>
      <c r="PBC156" s="89"/>
      <c r="PBD156" s="89"/>
      <c r="PBE156" s="89"/>
      <c r="PBF156" s="89"/>
      <c r="PBG156" s="89"/>
      <c r="PBH156" s="89"/>
      <c r="PBI156" s="89"/>
      <c r="PBJ156" s="89"/>
      <c r="PBK156" s="89"/>
      <c r="PBL156" s="89"/>
      <c r="PBM156" s="89"/>
      <c r="PBN156" s="89"/>
      <c r="PBO156" s="89"/>
      <c r="PBP156" s="89"/>
      <c r="PBQ156" s="89"/>
      <c r="PBR156" s="89"/>
      <c r="PBS156" s="89"/>
      <c r="PBT156" s="89"/>
      <c r="PBU156" s="89"/>
      <c r="PBV156" s="89"/>
      <c r="PBW156" s="89"/>
      <c r="PBX156" s="89"/>
      <c r="PBY156" s="89"/>
      <c r="PBZ156" s="89"/>
      <c r="PCA156" s="89"/>
      <c r="PCB156" s="89"/>
      <c r="PCC156" s="89"/>
      <c r="PCD156" s="89"/>
      <c r="PCE156" s="89"/>
      <c r="PCF156" s="89"/>
      <c r="PCG156" s="89"/>
      <c r="PCH156" s="89"/>
      <c r="PCI156" s="89"/>
      <c r="PCJ156" s="89"/>
      <c r="PCK156" s="89"/>
      <c r="PCL156" s="89"/>
      <c r="PCM156" s="89"/>
      <c r="PCN156" s="89"/>
      <c r="PCO156" s="89"/>
      <c r="PCP156" s="89"/>
      <c r="PCQ156" s="89"/>
      <c r="PCR156" s="89"/>
      <c r="PCS156" s="89"/>
      <c r="PCT156" s="89"/>
      <c r="PCU156" s="89"/>
      <c r="PCV156" s="89"/>
      <c r="PCW156" s="89"/>
      <c r="PCX156" s="89"/>
      <c r="PCY156" s="89"/>
      <c r="PCZ156" s="89"/>
      <c r="PDA156" s="89"/>
      <c r="PDB156" s="89"/>
      <c r="PDC156" s="89"/>
      <c r="PDD156" s="89"/>
      <c r="PDE156" s="89"/>
      <c r="PDF156" s="89"/>
      <c r="PDG156" s="89"/>
      <c r="PDH156" s="89"/>
      <c r="PDI156" s="89"/>
      <c r="PDJ156" s="89"/>
      <c r="PDK156" s="89"/>
      <c r="PDL156" s="89"/>
      <c r="PDM156" s="89"/>
      <c r="PDN156" s="89"/>
      <c r="PDO156" s="89"/>
      <c r="PDP156" s="89"/>
      <c r="PDQ156" s="89"/>
      <c r="PDR156" s="89"/>
      <c r="PDS156" s="89"/>
      <c r="PDT156" s="89"/>
      <c r="PDU156" s="89"/>
      <c r="PDV156" s="89"/>
      <c r="PDW156" s="89"/>
      <c r="PDX156" s="89"/>
      <c r="PDY156" s="89"/>
      <c r="PDZ156" s="89"/>
      <c r="PEA156" s="89"/>
      <c r="PEB156" s="89"/>
      <c r="PEC156" s="89"/>
      <c r="PED156" s="89"/>
      <c r="PEE156" s="89"/>
      <c r="PEF156" s="89"/>
      <c r="PEG156" s="89"/>
      <c r="PEH156" s="89"/>
      <c r="PEI156" s="89"/>
      <c r="PEJ156" s="89"/>
      <c r="PEK156" s="89"/>
      <c r="PEL156" s="89"/>
      <c r="PEM156" s="89"/>
      <c r="PEN156" s="89"/>
      <c r="PEO156" s="89"/>
      <c r="PEP156" s="89"/>
      <c r="PEQ156" s="89"/>
      <c r="PER156" s="89"/>
      <c r="PES156" s="89"/>
      <c r="PET156" s="89"/>
      <c r="PEU156" s="89"/>
      <c r="PEV156" s="89"/>
      <c r="PEW156" s="89"/>
      <c r="PEX156" s="89"/>
      <c r="PEY156" s="89"/>
      <c r="PEZ156" s="89"/>
      <c r="PFA156" s="89"/>
      <c r="PFB156" s="89"/>
      <c r="PFC156" s="89"/>
      <c r="PFD156" s="89"/>
      <c r="PFE156" s="89"/>
      <c r="PFF156" s="89"/>
      <c r="PFG156" s="89"/>
      <c r="PFH156" s="89"/>
      <c r="PFI156" s="89"/>
      <c r="PFJ156" s="89"/>
      <c r="PFK156" s="89"/>
      <c r="PFL156" s="89"/>
      <c r="PFM156" s="89"/>
      <c r="PFN156" s="89"/>
      <c r="PFO156" s="89"/>
      <c r="PFP156" s="89"/>
      <c r="PFQ156" s="89"/>
      <c r="PFR156" s="89"/>
      <c r="PFS156" s="89"/>
      <c r="PFT156" s="89"/>
      <c r="PFU156" s="89"/>
      <c r="PFV156" s="89"/>
      <c r="PFW156" s="89"/>
      <c r="PFX156" s="89"/>
      <c r="PFY156" s="89"/>
      <c r="PFZ156" s="89"/>
      <c r="PGA156" s="89"/>
      <c r="PGB156" s="89"/>
      <c r="PGC156" s="89"/>
      <c r="PGD156" s="89"/>
      <c r="PGE156" s="89"/>
      <c r="PGF156" s="89"/>
      <c r="PGG156" s="89"/>
      <c r="PGH156" s="89"/>
      <c r="PGI156" s="89"/>
      <c r="PGJ156" s="89"/>
      <c r="PGK156" s="89"/>
      <c r="PGL156" s="89"/>
      <c r="PGM156" s="89"/>
      <c r="PGN156" s="89"/>
      <c r="PGO156" s="89"/>
      <c r="PGP156" s="89"/>
      <c r="PGQ156" s="89"/>
      <c r="PGR156" s="89"/>
      <c r="PGS156" s="89"/>
      <c r="PGT156" s="89"/>
      <c r="PGU156" s="89"/>
      <c r="PGV156" s="89"/>
      <c r="PGW156" s="89"/>
      <c r="PGX156" s="89"/>
      <c r="PGY156" s="89"/>
      <c r="PGZ156" s="89"/>
      <c r="PHA156" s="89"/>
      <c r="PHB156" s="89"/>
      <c r="PHC156" s="89"/>
      <c r="PHD156" s="89"/>
      <c r="PHE156" s="89"/>
      <c r="PHF156" s="89"/>
      <c r="PHG156" s="89"/>
      <c r="PHH156" s="89"/>
      <c r="PHI156" s="89"/>
      <c r="PHJ156" s="89"/>
      <c r="PHK156" s="89"/>
      <c r="PHL156" s="89"/>
      <c r="PHM156" s="89"/>
      <c r="PHN156" s="89"/>
      <c r="PHO156" s="89"/>
      <c r="PHP156" s="89"/>
      <c r="PHQ156" s="89"/>
      <c r="PHR156" s="89"/>
      <c r="PHS156" s="89"/>
      <c r="PHT156" s="89"/>
      <c r="PHU156" s="89"/>
      <c r="PHV156" s="89"/>
      <c r="PHW156" s="89"/>
      <c r="PHX156" s="89"/>
      <c r="PHY156" s="89"/>
      <c r="PHZ156" s="89"/>
      <c r="PIA156" s="89"/>
      <c r="PIB156" s="89"/>
      <c r="PIC156" s="89"/>
      <c r="PID156" s="89"/>
      <c r="PIE156" s="89"/>
      <c r="PIF156" s="89"/>
      <c r="PIG156" s="89"/>
      <c r="PIH156" s="89"/>
      <c r="PII156" s="89"/>
      <c r="PIJ156" s="89"/>
      <c r="PIK156" s="89"/>
      <c r="PIL156" s="89"/>
      <c r="PIM156" s="89"/>
      <c r="PIN156" s="89"/>
      <c r="PIO156" s="89"/>
      <c r="PIP156" s="89"/>
      <c r="PIQ156" s="89"/>
      <c r="PIR156" s="89"/>
      <c r="PIS156" s="89"/>
      <c r="PIT156" s="89"/>
      <c r="PIU156" s="89"/>
      <c r="PIV156" s="89"/>
      <c r="PIW156" s="89"/>
      <c r="PIX156" s="89"/>
      <c r="PIY156" s="89"/>
      <c r="PIZ156" s="89"/>
      <c r="PJA156" s="89"/>
      <c r="PJB156" s="89"/>
      <c r="PJC156" s="89"/>
      <c r="PJD156" s="89"/>
      <c r="PJE156" s="89"/>
      <c r="PJF156" s="89"/>
      <c r="PJG156" s="89"/>
      <c r="PJH156" s="89"/>
      <c r="PJI156" s="89"/>
      <c r="PJJ156" s="89"/>
      <c r="PJK156" s="89"/>
      <c r="PJL156" s="89"/>
      <c r="PJM156" s="89"/>
      <c r="PJN156" s="89"/>
      <c r="PJO156" s="89"/>
      <c r="PJP156" s="89"/>
      <c r="PJQ156" s="89"/>
      <c r="PJR156" s="89"/>
      <c r="PJS156" s="89"/>
      <c r="PJT156" s="89"/>
      <c r="PJU156" s="89"/>
      <c r="PJV156" s="89"/>
      <c r="PJW156" s="89"/>
      <c r="PJX156" s="89"/>
      <c r="PJY156" s="89"/>
      <c r="PJZ156" s="89"/>
      <c r="PKA156" s="89"/>
      <c r="PKB156" s="89"/>
      <c r="PKC156" s="89"/>
      <c r="PKD156" s="89"/>
      <c r="PKE156" s="89"/>
      <c r="PKF156" s="89"/>
      <c r="PKG156" s="89"/>
      <c r="PKH156" s="89"/>
      <c r="PKI156" s="89"/>
      <c r="PKJ156" s="89"/>
      <c r="PKK156" s="89"/>
      <c r="PKL156" s="89"/>
      <c r="PKM156" s="89"/>
      <c r="PKN156" s="89"/>
      <c r="PKO156" s="89"/>
      <c r="PKP156" s="89"/>
      <c r="PKQ156" s="89"/>
      <c r="PKR156" s="89"/>
      <c r="PKS156" s="89"/>
      <c r="PKT156" s="89"/>
      <c r="PKU156" s="89"/>
      <c r="PKV156" s="89"/>
      <c r="PKW156" s="89"/>
      <c r="PKX156" s="89"/>
      <c r="PKY156" s="89"/>
      <c r="PKZ156" s="89"/>
      <c r="PLA156" s="89"/>
      <c r="PLB156" s="89"/>
      <c r="PLC156" s="89"/>
      <c r="PLD156" s="89"/>
      <c r="PLE156" s="89"/>
      <c r="PLF156" s="89"/>
      <c r="PLG156" s="89"/>
      <c r="PLH156" s="89"/>
      <c r="PLI156" s="89"/>
      <c r="PLJ156" s="89"/>
      <c r="PLK156" s="89"/>
      <c r="PLL156" s="89"/>
      <c r="PLM156" s="89"/>
      <c r="PLN156" s="89"/>
      <c r="PLO156" s="89"/>
      <c r="PLP156" s="89"/>
      <c r="PLQ156" s="89"/>
      <c r="PLR156" s="89"/>
      <c r="PLS156" s="89"/>
      <c r="PLT156" s="89"/>
      <c r="PLU156" s="89"/>
      <c r="PLV156" s="89"/>
      <c r="PLW156" s="89"/>
      <c r="PLX156" s="89"/>
      <c r="PLY156" s="89"/>
      <c r="PLZ156" s="89"/>
      <c r="PMA156" s="89"/>
      <c r="PMB156" s="89"/>
      <c r="PMC156" s="89"/>
      <c r="PMD156" s="89"/>
      <c r="PME156" s="89"/>
      <c r="PMF156" s="89"/>
      <c r="PMG156" s="89"/>
      <c r="PMH156" s="89"/>
      <c r="PMI156" s="89"/>
      <c r="PMJ156" s="89"/>
      <c r="PMK156" s="89"/>
      <c r="PML156" s="89"/>
      <c r="PMM156" s="89"/>
      <c r="PMN156" s="89"/>
      <c r="PMO156" s="89"/>
      <c r="PMP156" s="89"/>
      <c r="PMQ156" s="89"/>
      <c r="PMR156" s="89"/>
      <c r="PMS156" s="89"/>
      <c r="PMT156" s="89"/>
      <c r="PMU156" s="89"/>
      <c r="PMV156" s="89"/>
      <c r="PMW156" s="89"/>
      <c r="PMX156" s="89"/>
      <c r="PMY156" s="89"/>
      <c r="PMZ156" s="89"/>
      <c r="PNA156" s="89"/>
      <c r="PNB156" s="89"/>
      <c r="PNC156" s="89"/>
      <c r="PND156" s="89"/>
      <c r="PNE156" s="89"/>
      <c r="PNF156" s="89"/>
      <c r="PNG156" s="89"/>
      <c r="PNH156" s="89"/>
      <c r="PNI156" s="89"/>
      <c r="PNJ156" s="89"/>
      <c r="PNK156" s="89"/>
      <c r="PNL156" s="89"/>
      <c r="PNM156" s="89"/>
      <c r="PNN156" s="89"/>
      <c r="PNO156" s="89"/>
      <c r="PNP156" s="89"/>
      <c r="PNQ156" s="89"/>
      <c r="PNR156" s="89"/>
      <c r="PNS156" s="89"/>
      <c r="PNT156" s="89"/>
      <c r="PNU156" s="89"/>
      <c r="PNV156" s="89"/>
      <c r="PNW156" s="89"/>
      <c r="PNX156" s="89"/>
      <c r="PNY156" s="89"/>
      <c r="PNZ156" s="89"/>
      <c r="POA156" s="89"/>
      <c r="POB156" s="89"/>
      <c r="POC156" s="89"/>
      <c r="POD156" s="89"/>
      <c r="POE156" s="89"/>
      <c r="POF156" s="89"/>
      <c r="POG156" s="89"/>
      <c r="POH156" s="89"/>
      <c r="POI156" s="89"/>
      <c r="POJ156" s="89"/>
      <c r="POK156" s="89"/>
      <c r="POL156" s="89"/>
      <c r="POM156" s="89"/>
      <c r="PON156" s="89"/>
      <c r="POO156" s="89"/>
      <c r="POP156" s="89"/>
      <c r="POQ156" s="89"/>
      <c r="POR156" s="89"/>
      <c r="POS156" s="89"/>
      <c r="POT156" s="89"/>
      <c r="POU156" s="89"/>
      <c r="POV156" s="89"/>
      <c r="POW156" s="89"/>
      <c r="POX156" s="89"/>
      <c r="POY156" s="89"/>
      <c r="POZ156" s="89"/>
      <c r="PPA156" s="89"/>
      <c r="PPB156" s="89"/>
      <c r="PPC156" s="89"/>
      <c r="PPD156" s="89"/>
      <c r="PPE156" s="89"/>
      <c r="PPF156" s="89"/>
      <c r="PPG156" s="89"/>
      <c r="PPH156" s="89"/>
      <c r="PPI156" s="89"/>
      <c r="PPJ156" s="89"/>
      <c r="PPK156" s="89"/>
      <c r="PPL156" s="89"/>
      <c r="PPM156" s="89"/>
      <c r="PPN156" s="89"/>
      <c r="PPO156" s="89"/>
      <c r="PPP156" s="89"/>
      <c r="PPQ156" s="89"/>
      <c r="PPR156" s="89"/>
      <c r="PPS156" s="89"/>
      <c r="PPT156" s="89"/>
      <c r="PPU156" s="89"/>
      <c r="PPV156" s="89"/>
      <c r="PPW156" s="89"/>
      <c r="PPX156" s="89"/>
      <c r="PPY156" s="89"/>
      <c r="PPZ156" s="89"/>
      <c r="PQA156" s="89"/>
      <c r="PQB156" s="89"/>
      <c r="PQC156" s="89"/>
      <c r="PQD156" s="89"/>
      <c r="PQE156" s="89"/>
      <c r="PQF156" s="89"/>
      <c r="PQG156" s="89"/>
      <c r="PQH156" s="89"/>
      <c r="PQI156" s="89"/>
      <c r="PQJ156" s="89"/>
      <c r="PQK156" s="89"/>
      <c r="PQL156" s="89"/>
      <c r="PQM156" s="89"/>
      <c r="PQN156" s="89"/>
      <c r="PQO156" s="89"/>
      <c r="PQP156" s="89"/>
      <c r="PQQ156" s="89"/>
      <c r="PQR156" s="89"/>
      <c r="PQS156" s="89"/>
      <c r="PQT156" s="89"/>
      <c r="PQU156" s="89"/>
      <c r="PQV156" s="89"/>
      <c r="PQW156" s="89"/>
      <c r="PQX156" s="89"/>
      <c r="PQY156" s="89"/>
      <c r="PQZ156" s="89"/>
      <c r="PRA156" s="89"/>
      <c r="PRB156" s="89"/>
      <c r="PRC156" s="89"/>
      <c r="PRD156" s="89"/>
      <c r="PRE156" s="89"/>
      <c r="PRF156" s="89"/>
      <c r="PRG156" s="89"/>
      <c r="PRH156" s="89"/>
      <c r="PRI156" s="89"/>
      <c r="PRJ156" s="89"/>
      <c r="PRK156" s="89"/>
      <c r="PRL156" s="89"/>
      <c r="PRM156" s="89"/>
      <c r="PRN156" s="89"/>
      <c r="PRO156" s="89"/>
      <c r="PRP156" s="89"/>
      <c r="PRQ156" s="89"/>
      <c r="PRR156" s="89"/>
      <c r="PRS156" s="89"/>
      <c r="PRT156" s="89"/>
      <c r="PRU156" s="89"/>
      <c r="PRV156" s="89"/>
      <c r="PRW156" s="89"/>
      <c r="PRX156" s="89"/>
      <c r="PRY156" s="89"/>
      <c r="PRZ156" s="89"/>
      <c r="PSA156" s="89"/>
      <c r="PSB156" s="89"/>
      <c r="PSC156" s="89"/>
      <c r="PSD156" s="89"/>
      <c r="PSE156" s="89"/>
      <c r="PSF156" s="89"/>
      <c r="PSG156" s="89"/>
      <c r="PSH156" s="89"/>
      <c r="PSI156" s="89"/>
      <c r="PSJ156" s="89"/>
      <c r="PSK156" s="89"/>
      <c r="PSL156" s="89"/>
      <c r="PSM156" s="89"/>
      <c r="PSN156" s="89"/>
      <c r="PSO156" s="89"/>
      <c r="PSP156" s="89"/>
      <c r="PSQ156" s="89"/>
      <c r="PSR156" s="89"/>
      <c r="PSS156" s="89"/>
      <c r="PST156" s="89"/>
      <c r="PSU156" s="89"/>
      <c r="PSV156" s="89"/>
      <c r="PSW156" s="89"/>
      <c r="PSX156" s="89"/>
      <c r="PSY156" s="89"/>
      <c r="PSZ156" s="89"/>
      <c r="PTA156" s="89"/>
      <c r="PTB156" s="89"/>
      <c r="PTC156" s="89"/>
      <c r="PTD156" s="89"/>
      <c r="PTE156" s="89"/>
      <c r="PTF156" s="89"/>
      <c r="PTG156" s="89"/>
      <c r="PTH156" s="89"/>
      <c r="PTI156" s="89"/>
      <c r="PTJ156" s="89"/>
      <c r="PTK156" s="89"/>
      <c r="PTL156" s="89"/>
      <c r="PTM156" s="89"/>
      <c r="PTN156" s="89"/>
      <c r="PTO156" s="89"/>
      <c r="PTP156" s="89"/>
      <c r="PTQ156" s="89"/>
      <c r="PTR156" s="89"/>
      <c r="PTS156" s="89"/>
      <c r="PTT156" s="89"/>
      <c r="PTU156" s="89"/>
      <c r="PTV156" s="89"/>
      <c r="PTW156" s="89"/>
      <c r="PTX156" s="89"/>
      <c r="PTY156" s="89"/>
      <c r="PTZ156" s="89"/>
      <c r="PUA156" s="89"/>
      <c r="PUB156" s="89"/>
      <c r="PUC156" s="89"/>
      <c r="PUD156" s="89"/>
      <c r="PUE156" s="89"/>
      <c r="PUF156" s="89"/>
      <c r="PUG156" s="89"/>
      <c r="PUH156" s="89"/>
      <c r="PUI156" s="89"/>
      <c r="PUJ156" s="89"/>
      <c r="PUK156" s="89"/>
      <c r="PUL156" s="89"/>
      <c r="PUM156" s="89"/>
      <c r="PUN156" s="89"/>
      <c r="PUO156" s="89"/>
      <c r="PUP156" s="89"/>
      <c r="PUQ156" s="89"/>
      <c r="PUR156" s="89"/>
      <c r="PUS156" s="89"/>
      <c r="PUT156" s="89"/>
      <c r="PUU156" s="89"/>
      <c r="PUV156" s="89"/>
      <c r="PUW156" s="89"/>
      <c r="PUX156" s="89"/>
      <c r="PUY156" s="89"/>
      <c r="PUZ156" s="89"/>
      <c r="PVA156" s="89"/>
      <c r="PVB156" s="89"/>
      <c r="PVC156" s="89"/>
      <c r="PVD156" s="89"/>
      <c r="PVE156" s="89"/>
      <c r="PVF156" s="89"/>
      <c r="PVG156" s="89"/>
      <c r="PVH156" s="89"/>
      <c r="PVI156" s="89"/>
      <c r="PVJ156" s="89"/>
      <c r="PVK156" s="89"/>
      <c r="PVL156" s="89"/>
      <c r="PVM156" s="89"/>
      <c r="PVN156" s="89"/>
      <c r="PVO156" s="89"/>
      <c r="PVP156" s="89"/>
      <c r="PVQ156" s="89"/>
      <c r="PVR156" s="89"/>
      <c r="PVS156" s="89"/>
      <c r="PVT156" s="89"/>
      <c r="PVU156" s="89"/>
      <c r="PVV156" s="89"/>
      <c r="PVW156" s="89"/>
      <c r="PVX156" s="89"/>
      <c r="PVY156" s="89"/>
      <c r="PVZ156" s="89"/>
      <c r="PWA156" s="89"/>
      <c r="PWB156" s="89"/>
      <c r="PWC156" s="89"/>
      <c r="PWD156" s="89"/>
      <c r="PWE156" s="89"/>
      <c r="PWF156" s="89"/>
      <c r="PWG156" s="89"/>
      <c r="PWH156" s="89"/>
      <c r="PWI156" s="89"/>
      <c r="PWJ156" s="89"/>
      <c r="PWK156" s="89"/>
      <c r="PWL156" s="89"/>
      <c r="PWM156" s="89"/>
      <c r="PWN156" s="89"/>
      <c r="PWO156" s="89"/>
      <c r="PWP156" s="89"/>
      <c r="PWQ156" s="89"/>
      <c r="PWR156" s="89"/>
      <c r="PWS156" s="89"/>
      <c r="PWT156" s="89"/>
      <c r="PWU156" s="89"/>
      <c r="PWV156" s="89"/>
      <c r="PWW156" s="89"/>
      <c r="PWX156" s="89"/>
      <c r="PWY156" s="89"/>
      <c r="PWZ156" s="89"/>
      <c r="PXA156" s="89"/>
      <c r="PXB156" s="89"/>
      <c r="PXC156" s="89"/>
      <c r="PXD156" s="89"/>
      <c r="PXE156" s="89"/>
      <c r="PXF156" s="89"/>
      <c r="PXG156" s="89"/>
      <c r="PXH156" s="89"/>
      <c r="PXI156" s="89"/>
      <c r="PXJ156" s="89"/>
      <c r="PXK156" s="89"/>
      <c r="PXL156" s="89"/>
      <c r="PXM156" s="89"/>
      <c r="PXN156" s="89"/>
      <c r="PXO156" s="89"/>
      <c r="PXP156" s="89"/>
      <c r="PXQ156" s="89"/>
      <c r="PXR156" s="89"/>
      <c r="PXS156" s="89"/>
      <c r="PXT156" s="89"/>
      <c r="PXU156" s="89"/>
      <c r="PXV156" s="89"/>
      <c r="PXW156" s="89"/>
      <c r="PXX156" s="89"/>
      <c r="PXY156" s="89"/>
      <c r="PXZ156" s="89"/>
      <c r="PYA156" s="89"/>
      <c r="PYB156" s="89"/>
      <c r="PYC156" s="89"/>
      <c r="PYD156" s="89"/>
      <c r="PYE156" s="89"/>
      <c r="PYF156" s="89"/>
      <c r="PYG156" s="89"/>
      <c r="PYH156" s="89"/>
      <c r="PYI156" s="89"/>
      <c r="PYJ156" s="89"/>
      <c r="PYK156" s="89"/>
      <c r="PYL156" s="89"/>
      <c r="PYM156" s="89"/>
      <c r="PYN156" s="89"/>
      <c r="PYO156" s="89"/>
      <c r="PYP156" s="89"/>
      <c r="PYQ156" s="89"/>
      <c r="PYR156" s="89"/>
      <c r="PYS156" s="89"/>
      <c r="PYT156" s="89"/>
      <c r="PYU156" s="89"/>
      <c r="PYV156" s="89"/>
      <c r="PYW156" s="89"/>
      <c r="PYX156" s="89"/>
      <c r="PYY156" s="89"/>
      <c r="PYZ156" s="89"/>
      <c r="PZA156" s="89"/>
      <c r="PZB156" s="89"/>
      <c r="PZC156" s="89"/>
      <c r="PZD156" s="89"/>
      <c r="PZE156" s="89"/>
      <c r="PZF156" s="89"/>
      <c r="PZG156" s="89"/>
      <c r="PZH156" s="89"/>
      <c r="PZI156" s="89"/>
      <c r="PZJ156" s="89"/>
      <c r="PZK156" s="89"/>
      <c r="PZL156" s="89"/>
      <c r="PZM156" s="89"/>
      <c r="PZN156" s="89"/>
      <c r="PZO156" s="89"/>
      <c r="PZP156" s="89"/>
      <c r="PZQ156" s="89"/>
      <c r="PZR156" s="89"/>
      <c r="PZS156" s="89"/>
      <c r="PZT156" s="89"/>
      <c r="PZU156" s="89"/>
      <c r="PZV156" s="89"/>
      <c r="PZW156" s="89"/>
      <c r="PZX156" s="89"/>
      <c r="PZY156" s="89"/>
      <c r="PZZ156" s="89"/>
      <c r="QAA156" s="89"/>
      <c r="QAB156" s="89"/>
      <c r="QAC156" s="89"/>
      <c r="QAD156" s="89"/>
      <c r="QAE156" s="89"/>
      <c r="QAF156" s="89"/>
      <c r="QAG156" s="89"/>
      <c r="QAH156" s="89"/>
      <c r="QAI156" s="89"/>
      <c r="QAJ156" s="89"/>
      <c r="QAK156" s="89"/>
      <c r="QAL156" s="89"/>
      <c r="QAM156" s="89"/>
      <c r="QAN156" s="89"/>
      <c r="QAO156" s="89"/>
      <c r="QAP156" s="89"/>
      <c r="QAQ156" s="89"/>
      <c r="QAR156" s="89"/>
      <c r="QAS156" s="89"/>
      <c r="QAT156" s="89"/>
      <c r="QAU156" s="89"/>
      <c r="QAV156" s="89"/>
      <c r="QAW156" s="89"/>
      <c r="QAX156" s="89"/>
      <c r="QAY156" s="89"/>
      <c r="QAZ156" s="89"/>
      <c r="QBA156" s="89"/>
      <c r="QBB156" s="89"/>
      <c r="QBC156" s="89"/>
      <c r="QBD156" s="89"/>
      <c r="QBE156" s="89"/>
      <c r="QBF156" s="89"/>
      <c r="QBG156" s="89"/>
      <c r="QBH156" s="89"/>
      <c r="QBI156" s="89"/>
      <c r="QBJ156" s="89"/>
      <c r="QBK156" s="89"/>
      <c r="QBL156" s="89"/>
      <c r="QBM156" s="89"/>
      <c r="QBN156" s="89"/>
      <c r="QBO156" s="89"/>
      <c r="QBP156" s="89"/>
      <c r="QBQ156" s="89"/>
      <c r="QBR156" s="89"/>
      <c r="QBS156" s="89"/>
      <c r="QBT156" s="89"/>
      <c r="QBU156" s="89"/>
      <c r="QBV156" s="89"/>
      <c r="QBW156" s="89"/>
      <c r="QBX156" s="89"/>
      <c r="QBY156" s="89"/>
      <c r="QBZ156" s="89"/>
      <c r="QCA156" s="89"/>
      <c r="QCB156" s="89"/>
      <c r="QCC156" s="89"/>
      <c r="QCD156" s="89"/>
      <c r="QCE156" s="89"/>
      <c r="QCF156" s="89"/>
      <c r="QCG156" s="89"/>
      <c r="QCH156" s="89"/>
      <c r="QCI156" s="89"/>
      <c r="QCJ156" s="89"/>
      <c r="QCK156" s="89"/>
      <c r="QCL156" s="89"/>
      <c r="QCM156" s="89"/>
      <c r="QCN156" s="89"/>
      <c r="QCO156" s="89"/>
      <c r="QCP156" s="89"/>
      <c r="QCQ156" s="89"/>
      <c r="QCR156" s="89"/>
      <c r="QCS156" s="89"/>
      <c r="QCT156" s="89"/>
      <c r="QCU156" s="89"/>
      <c r="QCV156" s="89"/>
      <c r="QCW156" s="89"/>
      <c r="QCX156" s="89"/>
      <c r="QCY156" s="89"/>
      <c r="QCZ156" s="89"/>
      <c r="QDA156" s="89"/>
      <c r="QDB156" s="89"/>
      <c r="QDC156" s="89"/>
      <c r="QDD156" s="89"/>
      <c r="QDE156" s="89"/>
      <c r="QDF156" s="89"/>
      <c r="QDG156" s="89"/>
      <c r="QDH156" s="89"/>
      <c r="QDI156" s="89"/>
      <c r="QDJ156" s="89"/>
      <c r="QDK156" s="89"/>
      <c r="QDL156" s="89"/>
      <c r="QDM156" s="89"/>
      <c r="QDN156" s="89"/>
      <c r="QDO156" s="89"/>
      <c r="QDP156" s="89"/>
      <c r="QDQ156" s="89"/>
      <c r="QDR156" s="89"/>
      <c r="QDS156" s="89"/>
      <c r="QDT156" s="89"/>
      <c r="QDU156" s="89"/>
      <c r="QDV156" s="89"/>
      <c r="QDW156" s="89"/>
      <c r="QDX156" s="89"/>
      <c r="QDY156" s="89"/>
      <c r="QDZ156" s="89"/>
      <c r="QEA156" s="89"/>
      <c r="QEB156" s="89"/>
      <c r="QEC156" s="89"/>
      <c r="QED156" s="89"/>
      <c r="QEE156" s="89"/>
      <c r="QEF156" s="89"/>
      <c r="QEG156" s="89"/>
      <c r="QEH156" s="89"/>
      <c r="QEI156" s="89"/>
      <c r="QEJ156" s="89"/>
      <c r="QEK156" s="89"/>
      <c r="QEL156" s="89"/>
      <c r="QEM156" s="89"/>
      <c r="QEN156" s="89"/>
      <c r="QEO156" s="89"/>
      <c r="QEP156" s="89"/>
      <c r="QEQ156" s="89"/>
      <c r="QER156" s="89"/>
      <c r="QES156" s="89"/>
      <c r="QET156" s="89"/>
      <c r="QEU156" s="89"/>
      <c r="QEV156" s="89"/>
      <c r="QEW156" s="89"/>
      <c r="QEX156" s="89"/>
      <c r="QEY156" s="89"/>
      <c r="QEZ156" s="89"/>
      <c r="QFA156" s="89"/>
      <c r="QFB156" s="89"/>
      <c r="QFC156" s="89"/>
      <c r="QFD156" s="89"/>
      <c r="QFE156" s="89"/>
      <c r="QFF156" s="89"/>
      <c r="QFG156" s="89"/>
      <c r="QFH156" s="89"/>
      <c r="QFI156" s="89"/>
      <c r="QFJ156" s="89"/>
      <c r="QFK156" s="89"/>
      <c r="QFL156" s="89"/>
      <c r="QFM156" s="89"/>
      <c r="QFN156" s="89"/>
      <c r="QFO156" s="89"/>
      <c r="QFP156" s="89"/>
      <c r="QFQ156" s="89"/>
      <c r="QFR156" s="89"/>
      <c r="QFS156" s="89"/>
      <c r="QFT156" s="89"/>
      <c r="QFU156" s="89"/>
      <c r="QFV156" s="89"/>
      <c r="QFW156" s="89"/>
      <c r="QFX156" s="89"/>
      <c r="QFY156" s="89"/>
      <c r="QFZ156" s="89"/>
      <c r="QGA156" s="89"/>
      <c r="QGB156" s="89"/>
      <c r="QGC156" s="89"/>
      <c r="QGD156" s="89"/>
      <c r="QGE156" s="89"/>
      <c r="QGF156" s="89"/>
      <c r="QGG156" s="89"/>
      <c r="QGH156" s="89"/>
      <c r="QGI156" s="89"/>
      <c r="QGJ156" s="89"/>
      <c r="QGK156" s="89"/>
      <c r="QGL156" s="89"/>
      <c r="QGM156" s="89"/>
      <c r="QGN156" s="89"/>
      <c r="QGO156" s="89"/>
      <c r="QGP156" s="89"/>
      <c r="QGQ156" s="89"/>
      <c r="QGR156" s="89"/>
      <c r="QGS156" s="89"/>
      <c r="QGT156" s="89"/>
      <c r="QGU156" s="89"/>
      <c r="QGV156" s="89"/>
      <c r="QGW156" s="89"/>
      <c r="QGX156" s="89"/>
      <c r="QGY156" s="89"/>
      <c r="QGZ156" s="89"/>
      <c r="QHA156" s="89"/>
      <c r="QHB156" s="89"/>
      <c r="QHC156" s="89"/>
      <c r="QHD156" s="89"/>
      <c r="QHE156" s="89"/>
      <c r="QHF156" s="89"/>
      <c r="QHG156" s="89"/>
      <c r="QHH156" s="89"/>
      <c r="QHI156" s="89"/>
      <c r="QHJ156" s="89"/>
      <c r="QHK156" s="89"/>
      <c r="QHL156" s="89"/>
      <c r="QHM156" s="89"/>
      <c r="QHN156" s="89"/>
      <c r="QHO156" s="89"/>
      <c r="QHP156" s="89"/>
      <c r="QHQ156" s="89"/>
      <c r="QHR156" s="89"/>
      <c r="QHS156" s="89"/>
      <c r="QHT156" s="89"/>
      <c r="QHU156" s="89"/>
      <c r="QHV156" s="89"/>
      <c r="QHW156" s="89"/>
      <c r="QHX156" s="89"/>
      <c r="QHY156" s="89"/>
      <c r="QHZ156" s="89"/>
      <c r="QIA156" s="89"/>
      <c r="QIB156" s="89"/>
      <c r="QIC156" s="89"/>
      <c r="QID156" s="89"/>
      <c r="QIE156" s="89"/>
      <c r="QIF156" s="89"/>
      <c r="QIG156" s="89"/>
      <c r="QIH156" s="89"/>
      <c r="QII156" s="89"/>
      <c r="QIJ156" s="89"/>
      <c r="QIK156" s="89"/>
      <c r="QIL156" s="89"/>
      <c r="QIM156" s="89"/>
      <c r="QIN156" s="89"/>
      <c r="QIO156" s="89"/>
      <c r="QIP156" s="89"/>
      <c r="QIQ156" s="89"/>
      <c r="QIR156" s="89"/>
      <c r="QIS156" s="89"/>
      <c r="QIT156" s="89"/>
      <c r="QIU156" s="89"/>
      <c r="QIV156" s="89"/>
      <c r="QIW156" s="89"/>
      <c r="QIX156" s="89"/>
      <c r="QIY156" s="89"/>
      <c r="QIZ156" s="89"/>
      <c r="QJA156" s="89"/>
      <c r="QJB156" s="89"/>
      <c r="QJC156" s="89"/>
      <c r="QJD156" s="89"/>
      <c r="QJE156" s="89"/>
      <c r="QJF156" s="89"/>
      <c r="QJG156" s="89"/>
      <c r="QJH156" s="89"/>
      <c r="QJI156" s="89"/>
      <c r="QJJ156" s="89"/>
      <c r="QJK156" s="89"/>
      <c r="QJL156" s="89"/>
      <c r="QJM156" s="89"/>
      <c r="QJN156" s="89"/>
      <c r="QJO156" s="89"/>
      <c r="QJP156" s="89"/>
      <c r="QJQ156" s="89"/>
      <c r="QJR156" s="89"/>
      <c r="QJS156" s="89"/>
      <c r="QJT156" s="89"/>
      <c r="QJU156" s="89"/>
      <c r="QJV156" s="89"/>
      <c r="QJW156" s="89"/>
      <c r="QJX156" s="89"/>
      <c r="QJY156" s="89"/>
      <c r="QJZ156" s="89"/>
      <c r="QKA156" s="89"/>
      <c r="QKB156" s="89"/>
      <c r="QKC156" s="89"/>
      <c r="QKD156" s="89"/>
      <c r="QKE156" s="89"/>
      <c r="QKF156" s="89"/>
      <c r="QKG156" s="89"/>
      <c r="QKH156" s="89"/>
      <c r="QKI156" s="89"/>
      <c r="QKJ156" s="89"/>
      <c r="QKK156" s="89"/>
      <c r="QKL156" s="89"/>
      <c r="QKM156" s="89"/>
      <c r="QKN156" s="89"/>
      <c r="QKO156" s="89"/>
      <c r="QKP156" s="89"/>
      <c r="QKQ156" s="89"/>
      <c r="QKR156" s="89"/>
      <c r="QKS156" s="89"/>
      <c r="QKT156" s="89"/>
      <c r="QKU156" s="89"/>
      <c r="QKV156" s="89"/>
      <c r="QKW156" s="89"/>
      <c r="QKX156" s="89"/>
      <c r="QKY156" s="89"/>
      <c r="QKZ156" s="89"/>
      <c r="QLA156" s="89"/>
      <c r="QLB156" s="89"/>
      <c r="QLC156" s="89"/>
      <c r="QLD156" s="89"/>
      <c r="QLE156" s="89"/>
      <c r="QLF156" s="89"/>
      <c r="QLG156" s="89"/>
      <c r="QLH156" s="89"/>
      <c r="QLI156" s="89"/>
      <c r="QLJ156" s="89"/>
      <c r="QLK156" s="89"/>
      <c r="QLL156" s="89"/>
      <c r="QLM156" s="89"/>
      <c r="QLN156" s="89"/>
      <c r="QLO156" s="89"/>
      <c r="QLP156" s="89"/>
      <c r="QLQ156" s="89"/>
      <c r="QLR156" s="89"/>
      <c r="QLS156" s="89"/>
      <c r="QLT156" s="89"/>
      <c r="QLU156" s="89"/>
      <c r="QLV156" s="89"/>
      <c r="QLW156" s="89"/>
      <c r="QLX156" s="89"/>
      <c r="QLY156" s="89"/>
      <c r="QLZ156" s="89"/>
      <c r="QMA156" s="89"/>
      <c r="QMB156" s="89"/>
      <c r="QMC156" s="89"/>
      <c r="QMD156" s="89"/>
      <c r="QME156" s="89"/>
      <c r="QMF156" s="89"/>
      <c r="QMG156" s="89"/>
      <c r="QMH156" s="89"/>
      <c r="QMI156" s="89"/>
      <c r="QMJ156" s="89"/>
      <c r="QMK156" s="89"/>
      <c r="QML156" s="89"/>
      <c r="QMM156" s="89"/>
      <c r="QMN156" s="89"/>
      <c r="QMO156" s="89"/>
      <c r="QMP156" s="89"/>
      <c r="QMQ156" s="89"/>
      <c r="QMR156" s="89"/>
      <c r="QMS156" s="89"/>
      <c r="QMT156" s="89"/>
      <c r="QMU156" s="89"/>
      <c r="QMV156" s="89"/>
      <c r="QMW156" s="89"/>
      <c r="QMX156" s="89"/>
      <c r="QMY156" s="89"/>
      <c r="QMZ156" s="89"/>
      <c r="QNA156" s="89"/>
      <c r="QNB156" s="89"/>
      <c r="QNC156" s="89"/>
      <c r="QND156" s="89"/>
      <c r="QNE156" s="89"/>
      <c r="QNF156" s="89"/>
      <c r="QNG156" s="89"/>
      <c r="QNH156" s="89"/>
      <c r="QNI156" s="89"/>
      <c r="QNJ156" s="89"/>
      <c r="QNK156" s="89"/>
      <c r="QNL156" s="89"/>
      <c r="QNM156" s="89"/>
      <c r="QNN156" s="89"/>
      <c r="QNO156" s="89"/>
      <c r="QNP156" s="89"/>
      <c r="QNQ156" s="89"/>
      <c r="QNR156" s="89"/>
      <c r="QNS156" s="89"/>
      <c r="QNT156" s="89"/>
      <c r="QNU156" s="89"/>
      <c r="QNV156" s="89"/>
      <c r="QNW156" s="89"/>
      <c r="QNX156" s="89"/>
      <c r="QNY156" s="89"/>
      <c r="QNZ156" s="89"/>
      <c r="QOA156" s="89"/>
      <c r="QOB156" s="89"/>
      <c r="QOC156" s="89"/>
      <c r="QOD156" s="89"/>
      <c r="QOE156" s="89"/>
      <c r="QOF156" s="89"/>
      <c r="QOG156" s="89"/>
      <c r="QOH156" s="89"/>
      <c r="QOI156" s="89"/>
      <c r="QOJ156" s="89"/>
      <c r="QOK156" s="89"/>
      <c r="QOL156" s="89"/>
      <c r="QOM156" s="89"/>
      <c r="QON156" s="89"/>
      <c r="QOO156" s="89"/>
      <c r="QOP156" s="89"/>
      <c r="QOQ156" s="89"/>
      <c r="QOR156" s="89"/>
      <c r="QOS156" s="89"/>
      <c r="QOT156" s="89"/>
      <c r="QOU156" s="89"/>
      <c r="QOV156" s="89"/>
      <c r="QOW156" s="89"/>
      <c r="QOX156" s="89"/>
      <c r="QOY156" s="89"/>
      <c r="QOZ156" s="89"/>
      <c r="QPA156" s="89"/>
      <c r="QPB156" s="89"/>
      <c r="QPC156" s="89"/>
      <c r="QPD156" s="89"/>
      <c r="QPE156" s="89"/>
      <c r="QPF156" s="89"/>
      <c r="QPG156" s="89"/>
      <c r="QPH156" s="89"/>
      <c r="QPI156" s="89"/>
      <c r="QPJ156" s="89"/>
      <c r="QPK156" s="89"/>
      <c r="QPL156" s="89"/>
      <c r="QPM156" s="89"/>
      <c r="QPN156" s="89"/>
      <c r="QPO156" s="89"/>
      <c r="QPP156" s="89"/>
      <c r="QPQ156" s="89"/>
      <c r="QPR156" s="89"/>
      <c r="QPS156" s="89"/>
      <c r="QPT156" s="89"/>
      <c r="QPU156" s="89"/>
      <c r="QPV156" s="89"/>
      <c r="QPW156" s="89"/>
      <c r="QPX156" s="89"/>
      <c r="QPY156" s="89"/>
      <c r="QPZ156" s="89"/>
      <c r="QQA156" s="89"/>
      <c r="QQB156" s="89"/>
      <c r="QQC156" s="89"/>
      <c r="QQD156" s="89"/>
      <c r="QQE156" s="89"/>
      <c r="QQF156" s="89"/>
      <c r="QQG156" s="89"/>
      <c r="QQH156" s="89"/>
      <c r="QQI156" s="89"/>
      <c r="QQJ156" s="89"/>
      <c r="QQK156" s="89"/>
      <c r="QQL156" s="89"/>
      <c r="QQM156" s="89"/>
      <c r="QQN156" s="89"/>
      <c r="QQO156" s="89"/>
      <c r="QQP156" s="89"/>
      <c r="QQQ156" s="89"/>
      <c r="QQR156" s="89"/>
      <c r="QQS156" s="89"/>
      <c r="QQT156" s="89"/>
      <c r="QQU156" s="89"/>
      <c r="QQV156" s="89"/>
      <c r="QQW156" s="89"/>
      <c r="QQX156" s="89"/>
      <c r="QQY156" s="89"/>
      <c r="QQZ156" s="89"/>
      <c r="QRA156" s="89"/>
      <c r="QRB156" s="89"/>
      <c r="QRC156" s="89"/>
      <c r="QRD156" s="89"/>
      <c r="QRE156" s="89"/>
      <c r="QRF156" s="89"/>
      <c r="QRG156" s="89"/>
      <c r="QRH156" s="89"/>
      <c r="QRI156" s="89"/>
      <c r="QRJ156" s="89"/>
      <c r="QRK156" s="89"/>
      <c r="QRL156" s="89"/>
      <c r="QRM156" s="89"/>
      <c r="QRN156" s="89"/>
      <c r="QRO156" s="89"/>
      <c r="QRP156" s="89"/>
      <c r="QRQ156" s="89"/>
      <c r="QRR156" s="89"/>
      <c r="QRS156" s="89"/>
      <c r="QRT156" s="89"/>
      <c r="QRU156" s="89"/>
      <c r="QRV156" s="89"/>
      <c r="QRW156" s="89"/>
      <c r="QRX156" s="89"/>
      <c r="QRY156" s="89"/>
      <c r="QRZ156" s="89"/>
      <c r="QSA156" s="89"/>
      <c r="QSB156" s="89"/>
      <c r="QSC156" s="89"/>
      <c r="QSD156" s="89"/>
      <c r="QSE156" s="89"/>
      <c r="QSF156" s="89"/>
      <c r="QSG156" s="89"/>
      <c r="QSH156" s="89"/>
      <c r="QSI156" s="89"/>
      <c r="QSJ156" s="89"/>
      <c r="QSK156" s="89"/>
      <c r="QSL156" s="89"/>
      <c r="QSM156" s="89"/>
      <c r="QSN156" s="89"/>
      <c r="QSO156" s="89"/>
      <c r="QSP156" s="89"/>
      <c r="QSQ156" s="89"/>
      <c r="QSR156" s="89"/>
      <c r="QSS156" s="89"/>
      <c r="QST156" s="89"/>
      <c r="QSU156" s="89"/>
      <c r="QSV156" s="89"/>
      <c r="QSW156" s="89"/>
      <c r="QSX156" s="89"/>
      <c r="QSY156" s="89"/>
      <c r="QSZ156" s="89"/>
      <c r="QTA156" s="89"/>
      <c r="QTB156" s="89"/>
      <c r="QTC156" s="89"/>
      <c r="QTD156" s="89"/>
      <c r="QTE156" s="89"/>
      <c r="QTF156" s="89"/>
      <c r="QTG156" s="89"/>
      <c r="QTH156" s="89"/>
      <c r="QTI156" s="89"/>
      <c r="QTJ156" s="89"/>
      <c r="QTK156" s="89"/>
      <c r="QTL156" s="89"/>
      <c r="QTM156" s="89"/>
      <c r="QTN156" s="89"/>
      <c r="QTO156" s="89"/>
      <c r="QTP156" s="89"/>
      <c r="QTQ156" s="89"/>
      <c r="QTR156" s="89"/>
      <c r="QTS156" s="89"/>
      <c r="QTT156" s="89"/>
      <c r="QTU156" s="89"/>
      <c r="QTV156" s="89"/>
      <c r="QTW156" s="89"/>
      <c r="QTX156" s="89"/>
      <c r="QTY156" s="89"/>
      <c r="QTZ156" s="89"/>
      <c r="QUA156" s="89"/>
      <c r="QUB156" s="89"/>
      <c r="QUC156" s="89"/>
      <c r="QUD156" s="89"/>
      <c r="QUE156" s="89"/>
      <c r="QUF156" s="89"/>
      <c r="QUG156" s="89"/>
      <c r="QUH156" s="89"/>
      <c r="QUI156" s="89"/>
      <c r="QUJ156" s="89"/>
      <c r="QUK156" s="89"/>
      <c r="QUL156" s="89"/>
      <c r="QUM156" s="89"/>
      <c r="QUN156" s="89"/>
      <c r="QUO156" s="89"/>
      <c r="QUP156" s="89"/>
      <c r="QUQ156" s="89"/>
      <c r="QUR156" s="89"/>
      <c r="QUS156" s="89"/>
      <c r="QUT156" s="89"/>
      <c r="QUU156" s="89"/>
      <c r="QUV156" s="89"/>
      <c r="QUW156" s="89"/>
      <c r="QUX156" s="89"/>
      <c r="QUY156" s="89"/>
      <c r="QUZ156" s="89"/>
      <c r="QVA156" s="89"/>
      <c r="QVB156" s="89"/>
      <c r="QVC156" s="89"/>
      <c r="QVD156" s="89"/>
      <c r="QVE156" s="89"/>
      <c r="QVF156" s="89"/>
      <c r="QVG156" s="89"/>
      <c r="QVH156" s="89"/>
      <c r="QVI156" s="89"/>
      <c r="QVJ156" s="89"/>
      <c r="QVK156" s="89"/>
      <c r="QVL156" s="89"/>
      <c r="QVM156" s="89"/>
      <c r="QVN156" s="89"/>
      <c r="QVO156" s="89"/>
      <c r="QVP156" s="89"/>
      <c r="QVQ156" s="89"/>
      <c r="QVR156" s="89"/>
      <c r="QVS156" s="89"/>
      <c r="QVT156" s="89"/>
      <c r="QVU156" s="89"/>
      <c r="QVV156" s="89"/>
      <c r="QVW156" s="89"/>
      <c r="QVX156" s="89"/>
      <c r="QVY156" s="89"/>
      <c r="QVZ156" s="89"/>
      <c r="QWA156" s="89"/>
      <c r="QWB156" s="89"/>
      <c r="QWC156" s="89"/>
      <c r="QWD156" s="89"/>
      <c r="QWE156" s="89"/>
      <c r="QWF156" s="89"/>
      <c r="QWG156" s="89"/>
      <c r="QWH156" s="89"/>
      <c r="QWI156" s="89"/>
      <c r="QWJ156" s="89"/>
      <c r="QWK156" s="89"/>
      <c r="QWL156" s="89"/>
      <c r="QWM156" s="89"/>
      <c r="QWN156" s="89"/>
      <c r="QWO156" s="89"/>
      <c r="QWP156" s="89"/>
      <c r="QWQ156" s="89"/>
      <c r="QWR156" s="89"/>
      <c r="QWS156" s="89"/>
      <c r="QWT156" s="89"/>
      <c r="QWU156" s="89"/>
      <c r="QWV156" s="89"/>
      <c r="QWW156" s="89"/>
      <c r="QWX156" s="89"/>
      <c r="QWY156" s="89"/>
      <c r="QWZ156" s="89"/>
      <c r="QXA156" s="89"/>
      <c r="QXB156" s="89"/>
      <c r="QXC156" s="89"/>
      <c r="QXD156" s="89"/>
      <c r="QXE156" s="89"/>
      <c r="QXF156" s="89"/>
      <c r="QXG156" s="89"/>
      <c r="QXH156" s="89"/>
      <c r="QXI156" s="89"/>
      <c r="QXJ156" s="89"/>
      <c r="QXK156" s="89"/>
      <c r="QXL156" s="89"/>
      <c r="QXM156" s="89"/>
      <c r="QXN156" s="89"/>
      <c r="QXO156" s="89"/>
      <c r="QXP156" s="89"/>
      <c r="QXQ156" s="89"/>
      <c r="QXR156" s="89"/>
      <c r="QXS156" s="89"/>
      <c r="QXT156" s="89"/>
      <c r="QXU156" s="89"/>
      <c r="QXV156" s="89"/>
      <c r="QXW156" s="89"/>
      <c r="QXX156" s="89"/>
      <c r="QXY156" s="89"/>
      <c r="QXZ156" s="89"/>
      <c r="QYA156" s="89"/>
      <c r="QYB156" s="89"/>
      <c r="QYC156" s="89"/>
      <c r="QYD156" s="89"/>
      <c r="QYE156" s="89"/>
      <c r="QYF156" s="89"/>
      <c r="QYG156" s="89"/>
      <c r="QYH156" s="89"/>
      <c r="QYI156" s="89"/>
      <c r="QYJ156" s="89"/>
      <c r="QYK156" s="89"/>
      <c r="QYL156" s="89"/>
      <c r="QYM156" s="89"/>
      <c r="QYN156" s="89"/>
      <c r="QYO156" s="89"/>
      <c r="QYP156" s="89"/>
      <c r="QYQ156" s="89"/>
      <c r="QYR156" s="89"/>
      <c r="QYS156" s="89"/>
      <c r="QYT156" s="89"/>
      <c r="QYU156" s="89"/>
      <c r="QYV156" s="89"/>
      <c r="QYW156" s="89"/>
      <c r="QYX156" s="89"/>
      <c r="QYY156" s="89"/>
      <c r="QYZ156" s="89"/>
      <c r="QZA156" s="89"/>
      <c r="QZB156" s="89"/>
      <c r="QZC156" s="89"/>
      <c r="QZD156" s="89"/>
      <c r="QZE156" s="89"/>
      <c r="QZF156" s="89"/>
      <c r="QZG156" s="89"/>
      <c r="QZH156" s="89"/>
      <c r="QZI156" s="89"/>
      <c r="QZJ156" s="89"/>
      <c r="QZK156" s="89"/>
      <c r="QZL156" s="89"/>
      <c r="QZM156" s="89"/>
      <c r="QZN156" s="89"/>
      <c r="QZO156" s="89"/>
      <c r="QZP156" s="89"/>
      <c r="QZQ156" s="89"/>
      <c r="QZR156" s="89"/>
      <c r="QZS156" s="89"/>
      <c r="QZT156" s="89"/>
      <c r="QZU156" s="89"/>
      <c r="QZV156" s="89"/>
      <c r="QZW156" s="89"/>
      <c r="QZX156" s="89"/>
      <c r="QZY156" s="89"/>
      <c r="QZZ156" s="89"/>
      <c r="RAA156" s="89"/>
      <c r="RAB156" s="89"/>
      <c r="RAC156" s="89"/>
      <c r="RAD156" s="89"/>
      <c r="RAE156" s="89"/>
      <c r="RAF156" s="89"/>
      <c r="RAG156" s="89"/>
      <c r="RAH156" s="89"/>
      <c r="RAI156" s="89"/>
      <c r="RAJ156" s="89"/>
      <c r="RAK156" s="89"/>
      <c r="RAL156" s="89"/>
      <c r="RAM156" s="89"/>
      <c r="RAN156" s="89"/>
      <c r="RAO156" s="89"/>
      <c r="RAP156" s="89"/>
      <c r="RAQ156" s="89"/>
      <c r="RAR156" s="89"/>
      <c r="RAS156" s="89"/>
      <c r="RAT156" s="89"/>
      <c r="RAU156" s="89"/>
      <c r="RAV156" s="89"/>
      <c r="RAW156" s="89"/>
      <c r="RAX156" s="89"/>
      <c r="RAY156" s="89"/>
      <c r="RAZ156" s="89"/>
      <c r="RBA156" s="89"/>
      <c r="RBB156" s="89"/>
      <c r="RBC156" s="89"/>
      <c r="RBD156" s="89"/>
      <c r="RBE156" s="89"/>
      <c r="RBF156" s="89"/>
      <c r="RBG156" s="89"/>
      <c r="RBH156" s="89"/>
      <c r="RBI156" s="89"/>
      <c r="RBJ156" s="89"/>
      <c r="RBK156" s="89"/>
      <c r="RBL156" s="89"/>
      <c r="RBM156" s="89"/>
      <c r="RBN156" s="89"/>
      <c r="RBO156" s="89"/>
      <c r="RBP156" s="89"/>
      <c r="RBQ156" s="89"/>
      <c r="RBR156" s="89"/>
      <c r="RBS156" s="89"/>
      <c r="RBT156" s="89"/>
      <c r="RBU156" s="89"/>
      <c r="RBV156" s="89"/>
      <c r="RBW156" s="89"/>
      <c r="RBX156" s="89"/>
      <c r="RBY156" s="89"/>
      <c r="RBZ156" s="89"/>
      <c r="RCA156" s="89"/>
      <c r="RCB156" s="89"/>
      <c r="RCC156" s="89"/>
      <c r="RCD156" s="89"/>
      <c r="RCE156" s="89"/>
      <c r="RCF156" s="89"/>
      <c r="RCG156" s="89"/>
      <c r="RCH156" s="89"/>
      <c r="RCI156" s="89"/>
      <c r="RCJ156" s="89"/>
      <c r="RCK156" s="89"/>
      <c r="RCL156" s="89"/>
      <c r="RCM156" s="89"/>
      <c r="RCN156" s="89"/>
      <c r="RCO156" s="89"/>
      <c r="RCP156" s="89"/>
      <c r="RCQ156" s="89"/>
      <c r="RCR156" s="89"/>
      <c r="RCS156" s="89"/>
      <c r="RCT156" s="89"/>
      <c r="RCU156" s="89"/>
      <c r="RCV156" s="89"/>
      <c r="RCW156" s="89"/>
      <c r="RCX156" s="89"/>
      <c r="RCY156" s="89"/>
      <c r="RCZ156" s="89"/>
      <c r="RDA156" s="89"/>
      <c r="RDB156" s="89"/>
      <c r="RDC156" s="89"/>
      <c r="RDD156" s="89"/>
      <c r="RDE156" s="89"/>
      <c r="RDF156" s="89"/>
      <c r="RDG156" s="89"/>
      <c r="RDH156" s="89"/>
      <c r="RDI156" s="89"/>
      <c r="RDJ156" s="89"/>
      <c r="RDK156" s="89"/>
      <c r="RDL156" s="89"/>
      <c r="RDM156" s="89"/>
      <c r="RDN156" s="89"/>
      <c r="RDO156" s="89"/>
      <c r="RDP156" s="89"/>
      <c r="RDQ156" s="89"/>
      <c r="RDR156" s="89"/>
      <c r="RDS156" s="89"/>
      <c r="RDT156" s="89"/>
      <c r="RDU156" s="89"/>
      <c r="RDV156" s="89"/>
      <c r="RDW156" s="89"/>
      <c r="RDX156" s="89"/>
      <c r="RDY156" s="89"/>
      <c r="RDZ156" s="89"/>
      <c r="REA156" s="89"/>
      <c r="REB156" s="89"/>
      <c r="REC156" s="89"/>
      <c r="RED156" s="89"/>
      <c r="REE156" s="89"/>
      <c r="REF156" s="89"/>
      <c r="REG156" s="89"/>
      <c r="REH156" s="89"/>
      <c r="REI156" s="89"/>
      <c r="REJ156" s="89"/>
      <c r="REK156" s="89"/>
      <c r="REL156" s="89"/>
      <c r="REM156" s="89"/>
      <c r="REN156" s="89"/>
      <c r="REO156" s="89"/>
      <c r="REP156" s="89"/>
      <c r="REQ156" s="89"/>
      <c r="RER156" s="89"/>
      <c r="RES156" s="89"/>
      <c r="RET156" s="89"/>
      <c r="REU156" s="89"/>
      <c r="REV156" s="89"/>
      <c r="REW156" s="89"/>
      <c r="REX156" s="89"/>
      <c r="REY156" s="89"/>
      <c r="REZ156" s="89"/>
      <c r="RFA156" s="89"/>
      <c r="RFB156" s="89"/>
      <c r="RFC156" s="89"/>
      <c r="RFD156" s="89"/>
      <c r="RFE156" s="89"/>
      <c r="RFF156" s="89"/>
      <c r="RFG156" s="89"/>
      <c r="RFH156" s="89"/>
      <c r="RFI156" s="89"/>
      <c r="RFJ156" s="89"/>
      <c r="RFK156" s="89"/>
      <c r="RFL156" s="89"/>
      <c r="RFM156" s="89"/>
      <c r="RFN156" s="89"/>
      <c r="RFO156" s="89"/>
      <c r="RFP156" s="89"/>
      <c r="RFQ156" s="89"/>
      <c r="RFR156" s="89"/>
      <c r="RFS156" s="89"/>
      <c r="RFT156" s="89"/>
      <c r="RFU156" s="89"/>
      <c r="RFV156" s="89"/>
      <c r="RFW156" s="89"/>
      <c r="RFX156" s="89"/>
      <c r="RFY156" s="89"/>
      <c r="RFZ156" s="89"/>
      <c r="RGA156" s="89"/>
      <c r="RGB156" s="89"/>
      <c r="RGC156" s="89"/>
      <c r="RGD156" s="89"/>
      <c r="RGE156" s="89"/>
      <c r="RGF156" s="89"/>
      <c r="RGG156" s="89"/>
      <c r="RGH156" s="89"/>
      <c r="RGI156" s="89"/>
      <c r="RGJ156" s="89"/>
      <c r="RGK156" s="89"/>
      <c r="RGL156" s="89"/>
      <c r="RGM156" s="89"/>
      <c r="RGN156" s="89"/>
      <c r="RGO156" s="89"/>
      <c r="RGP156" s="89"/>
      <c r="RGQ156" s="89"/>
      <c r="RGR156" s="89"/>
      <c r="RGS156" s="89"/>
      <c r="RGT156" s="89"/>
      <c r="RGU156" s="89"/>
      <c r="RGV156" s="89"/>
      <c r="RGW156" s="89"/>
      <c r="RGX156" s="89"/>
      <c r="RGY156" s="89"/>
      <c r="RGZ156" s="89"/>
      <c r="RHA156" s="89"/>
      <c r="RHB156" s="89"/>
      <c r="RHC156" s="89"/>
      <c r="RHD156" s="89"/>
      <c r="RHE156" s="89"/>
      <c r="RHF156" s="89"/>
      <c r="RHG156" s="89"/>
      <c r="RHH156" s="89"/>
      <c r="RHI156" s="89"/>
      <c r="RHJ156" s="89"/>
      <c r="RHK156" s="89"/>
      <c r="RHL156" s="89"/>
      <c r="RHM156" s="89"/>
      <c r="RHN156" s="89"/>
      <c r="RHO156" s="89"/>
      <c r="RHP156" s="89"/>
      <c r="RHQ156" s="89"/>
      <c r="RHR156" s="89"/>
      <c r="RHS156" s="89"/>
      <c r="RHT156" s="89"/>
      <c r="RHU156" s="89"/>
      <c r="RHV156" s="89"/>
      <c r="RHW156" s="89"/>
      <c r="RHX156" s="89"/>
      <c r="RHY156" s="89"/>
      <c r="RHZ156" s="89"/>
      <c r="RIA156" s="89"/>
      <c r="RIB156" s="89"/>
      <c r="RIC156" s="89"/>
      <c r="RID156" s="89"/>
      <c r="RIE156" s="89"/>
      <c r="RIF156" s="89"/>
      <c r="RIG156" s="89"/>
      <c r="RIH156" s="89"/>
      <c r="RII156" s="89"/>
      <c r="RIJ156" s="89"/>
      <c r="RIK156" s="89"/>
      <c r="RIL156" s="89"/>
      <c r="RIM156" s="89"/>
      <c r="RIN156" s="89"/>
      <c r="RIO156" s="89"/>
      <c r="RIP156" s="89"/>
      <c r="RIQ156" s="89"/>
      <c r="RIR156" s="89"/>
      <c r="RIS156" s="89"/>
      <c r="RIT156" s="89"/>
      <c r="RIU156" s="89"/>
      <c r="RIV156" s="89"/>
      <c r="RIW156" s="89"/>
      <c r="RIX156" s="89"/>
      <c r="RIY156" s="89"/>
      <c r="RIZ156" s="89"/>
      <c r="RJA156" s="89"/>
      <c r="RJB156" s="89"/>
      <c r="RJC156" s="89"/>
      <c r="RJD156" s="89"/>
      <c r="RJE156" s="89"/>
      <c r="RJF156" s="89"/>
      <c r="RJG156" s="89"/>
      <c r="RJH156" s="89"/>
      <c r="RJI156" s="89"/>
      <c r="RJJ156" s="89"/>
      <c r="RJK156" s="89"/>
      <c r="RJL156" s="89"/>
      <c r="RJM156" s="89"/>
      <c r="RJN156" s="89"/>
      <c r="RJO156" s="89"/>
      <c r="RJP156" s="89"/>
      <c r="RJQ156" s="89"/>
      <c r="RJR156" s="89"/>
      <c r="RJS156" s="89"/>
      <c r="RJT156" s="89"/>
      <c r="RJU156" s="89"/>
      <c r="RJV156" s="89"/>
      <c r="RJW156" s="89"/>
      <c r="RJX156" s="89"/>
      <c r="RJY156" s="89"/>
      <c r="RJZ156" s="89"/>
      <c r="RKA156" s="89"/>
      <c r="RKB156" s="89"/>
      <c r="RKC156" s="89"/>
      <c r="RKD156" s="89"/>
      <c r="RKE156" s="89"/>
      <c r="RKF156" s="89"/>
      <c r="RKG156" s="89"/>
      <c r="RKH156" s="89"/>
      <c r="RKI156" s="89"/>
      <c r="RKJ156" s="89"/>
      <c r="RKK156" s="89"/>
      <c r="RKL156" s="89"/>
      <c r="RKM156" s="89"/>
      <c r="RKN156" s="89"/>
      <c r="RKO156" s="89"/>
      <c r="RKP156" s="89"/>
      <c r="RKQ156" s="89"/>
      <c r="RKR156" s="89"/>
      <c r="RKS156" s="89"/>
      <c r="RKT156" s="89"/>
      <c r="RKU156" s="89"/>
      <c r="RKV156" s="89"/>
      <c r="RKW156" s="89"/>
      <c r="RKX156" s="89"/>
      <c r="RKY156" s="89"/>
      <c r="RKZ156" s="89"/>
      <c r="RLA156" s="89"/>
      <c r="RLB156" s="89"/>
      <c r="RLC156" s="89"/>
      <c r="RLD156" s="89"/>
      <c r="RLE156" s="89"/>
      <c r="RLF156" s="89"/>
      <c r="RLG156" s="89"/>
      <c r="RLH156" s="89"/>
      <c r="RLI156" s="89"/>
      <c r="RLJ156" s="89"/>
      <c r="RLK156" s="89"/>
      <c r="RLL156" s="89"/>
      <c r="RLM156" s="89"/>
      <c r="RLN156" s="89"/>
      <c r="RLO156" s="89"/>
      <c r="RLP156" s="89"/>
      <c r="RLQ156" s="89"/>
      <c r="RLR156" s="89"/>
      <c r="RLS156" s="89"/>
      <c r="RLT156" s="89"/>
      <c r="RLU156" s="89"/>
      <c r="RLV156" s="89"/>
      <c r="RLW156" s="89"/>
      <c r="RLX156" s="89"/>
      <c r="RLY156" s="89"/>
      <c r="RLZ156" s="89"/>
      <c r="RMA156" s="89"/>
      <c r="RMB156" s="89"/>
      <c r="RMC156" s="89"/>
      <c r="RMD156" s="89"/>
      <c r="RME156" s="89"/>
      <c r="RMF156" s="89"/>
      <c r="RMG156" s="89"/>
      <c r="RMH156" s="89"/>
      <c r="RMI156" s="89"/>
      <c r="RMJ156" s="89"/>
      <c r="RMK156" s="89"/>
      <c r="RML156" s="89"/>
      <c r="RMM156" s="89"/>
      <c r="RMN156" s="89"/>
      <c r="RMO156" s="89"/>
      <c r="RMP156" s="89"/>
      <c r="RMQ156" s="89"/>
      <c r="RMR156" s="89"/>
      <c r="RMS156" s="89"/>
      <c r="RMT156" s="89"/>
      <c r="RMU156" s="89"/>
      <c r="RMV156" s="89"/>
      <c r="RMW156" s="89"/>
      <c r="RMX156" s="89"/>
      <c r="RMY156" s="89"/>
      <c r="RMZ156" s="89"/>
      <c r="RNA156" s="89"/>
      <c r="RNB156" s="89"/>
      <c r="RNC156" s="89"/>
      <c r="RND156" s="89"/>
      <c r="RNE156" s="89"/>
      <c r="RNF156" s="89"/>
      <c r="RNG156" s="89"/>
      <c r="RNH156" s="89"/>
      <c r="RNI156" s="89"/>
      <c r="RNJ156" s="89"/>
      <c r="RNK156" s="89"/>
      <c r="RNL156" s="89"/>
      <c r="RNM156" s="89"/>
      <c r="RNN156" s="89"/>
      <c r="RNO156" s="89"/>
      <c r="RNP156" s="89"/>
      <c r="RNQ156" s="89"/>
      <c r="RNR156" s="89"/>
      <c r="RNS156" s="89"/>
      <c r="RNT156" s="89"/>
      <c r="RNU156" s="89"/>
      <c r="RNV156" s="89"/>
      <c r="RNW156" s="89"/>
      <c r="RNX156" s="89"/>
      <c r="RNY156" s="89"/>
      <c r="RNZ156" s="89"/>
      <c r="ROA156" s="89"/>
      <c r="ROB156" s="89"/>
      <c r="ROC156" s="89"/>
      <c r="ROD156" s="89"/>
      <c r="ROE156" s="89"/>
      <c r="ROF156" s="89"/>
      <c r="ROG156" s="89"/>
      <c r="ROH156" s="89"/>
      <c r="ROI156" s="89"/>
      <c r="ROJ156" s="89"/>
      <c r="ROK156" s="89"/>
      <c r="ROL156" s="89"/>
      <c r="ROM156" s="89"/>
      <c r="RON156" s="89"/>
      <c r="ROO156" s="89"/>
      <c r="ROP156" s="89"/>
      <c r="ROQ156" s="89"/>
      <c r="ROR156" s="89"/>
      <c r="ROS156" s="89"/>
      <c r="ROT156" s="89"/>
      <c r="ROU156" s="89"/>
      <c r="ROV156" s="89"/>
      <c r="ROW156" s="89"/>
      <c r="ROX156" s="89"/>
      <c r="ROY156" s="89"/>
      <c r="ROZ156" s="89"/>
      <c r="RPA156" s="89"/>
      <c r="RPB156" s="89"/>
      <c r="RPC156" s="89"/>
      <c r="RPD156" s="89"/>
      <c r="RPE156" s="89"/>
      <c r="RPF156" s="89"/>
      <c r="RPG156" s="89"/>
      <c r="RPH156" s="89"/>
      <c r="RPI156" s="89"/>
      <c r="RPJ156" s="89"/>
      <c r="RPK156" s="89"/>
      <c r="RPL156" s="89"/>
      <c r="RPM156" s="89"/>
      <c r="RPN156" s="89"/>
      <c r="RPO156" s="89"/>
      <c r="RPP156" s="89"/>
      <c r="RPQ156" s="89"/>
      <c r="RPR156" s="89"/>
      <c r="RPS156" s="89"/>
      <c r="RPT156" s="89"/>
      <c r="RPU156" s="89"/>
      <c r="RPV156" s="89"/>
      <c r="RPW156" s="89"/>
      <c r="RPX156" s="89"/>
      <c r="RPY156" s="89"/>
      <c r="RPZ156" s="89"/>
      <c r="RQA156" s="89"/>
      <c r="RQB156" s="89"/>
      <c r="RQC156" s="89"/>
      <c r="RQD156" s="89"/>
      <c r="RQE156" s="89"/>
      <c r="RQF156" s="89"/>
      <c r="RQG156" s="89"/>
      <c r="RQH156" s="89"/>
      <c r="RQI156" s="89"/>
      <c r="RQJ156" s="89"/>
      <c r="RQK156" s="89"/>
      <c r="RQL156" s="89"/>
      <c r="RQM156" s="89"/>
      <c r="RQN156" s="89"/>
      <c r="RQO156" s="89"/>
      <c r="RQP156" s="89"/>
      <c r="RQQ156" s="89"/>
      <c r="RQR156" s="89"/>
      <c r="RQS156" s="89"/>
      <c r="RQT156" s="89"/>
      <c r="RQU156" s="89"/>
      <c r="RQV156" s="89"/>
      <c r="RQW156" s="89"/>
      <c r="RQX156" s="89"/>
      <c r="RQY156" s="89"/>
      <c r="RQZ156" s="89"/>
      <c r="RRA156" s="89"/>
      <c r="RRB156" s="89"/>
      <c r="RRC156" s="89"/>
      <c r="RRD156" s="89"/>
      <c r="RRE156" s="89"/>
      <c r="RRF156" s="89"/>
      <c r="RRG156" s="89"/>
      <c r="RRH156" s="89"/>
      <c r="RRI156" s="89"/>
      <c r="RRJ156" s="89"/>
      <c r="RRK156" s="89"/>
      <c r="RRL156" s="89"/>
      <c r="RRM156" s="89"/>
      <c r="RRN156" s="89"/>
      <c r="RRO156" s="89"/>
      <c r="RRP156" s="89"/>
      <c r="RRQ156" s="89"/>
      <c r="RRR156" s="89"/>
      <c r="RRS156" s="89"/>
      <c r="RRT156" s="89"/>
      <c r="RRU156" s="89"/>
      <c r="RRV156" s="89"/>
      <c r="RRW156" s="89"/>
      <c r="RRX156" s="89"/>
      <c r="RRY156" s="89"/>
      <c r="RRZ156" s="89"/>
      <c r="RSA156" s="89"/>
      <c r="RSB156" s="89"/>
      <c r="RSC156" s="89"/>
      <c r="RSD156" s="89"/>
      <c r="RSE156" s="89"/>
      <c r="RSF156" s="89"/>
      <c r="RSG156" s="89"/>
      <c r="RSH156" s="89"/>
      <c r="RSI156" s="89"/>
      <c r="RSJ156" s="89"/>
      <c r="RSK156" s="89"/>
      <c r="RSL156" s="89"/>
      <c r="RSM156" s="89"/>
      <c r="RSN156" s="89"/>
      <c r="RSO156" s="89"/>
      <c r="RSP156" s="89"/>
      <c r="RSQ156" s="89"/>
      <c r="RSR156" s="89"/>
      <c r="RSS156" s="89"/>
      <c r="RST156" s="89"/>
      <c r="RSU156" s="89"/>
      <c r="RSV156" s="89"/>
      <c r="RSW156" s="89"/>
      <c r="RSX156" s="89"/>
      <c r="RSY156" s="89"/>
      <c r="RSZ156" s="89"/>
      <c r="RTA156" s="89"/>
      <c r="RTB156" s="89"/>
      <c r="RTC156" s="89"/>
      <c r="RTD156" s="89"/>
      <c r="RTE156" s="89"/>
      <c r="RTF156" s="89"/>
      <c r="RTG156" s="89"/>
      <c r="RTH156" s="89"/>
      <c r="RTI156" s="89"/>
      <c r="RTJ156" s="89"/>
      <c r="RTK156" s="89"/>
      <c r="RTL156" s="89"/>
      <c r="RTM156" s="89"/>
      <c r="RTN156" s="89"/>
      <c r="RTO156" s="89"/>
      <c r="RTP156" s="89"/>
      <c r="RTQ156" s="89"/>
      <c r="RTR156" s="89"/>
      <c r="RTS156" s="89"/>
      <c r="RTT156" s="89"/>
      <c r="RTU156" s="89"/>
      <c r="RTV156" s="89"/>
      <c r="RTW156" s="89"/>
      <c r="RTX156" s="89"/>
      <c r="RTY156" s="89"/>
      <c r="RTZ156" s="89"/>
      <c r="RUA156" s="89"/>
      <c r="RUB156" s="89"/>
      <c r="RUC156" s="89"/>
      <c r="RUD156" s="89"/>
      <c r="RUE156" s="89"/>
      <c r="RUF156" s="89"/>
      <c r="RUG156" s="89"/>
      <c r="RUH156" s="89"/>
      <c r="RUI156" s="89"/>
      <c r="RUJ156" s="89"/>
      <c r="RUK156" s="89"/>
      <c r="RUL156" s="89"/>
      <c r="RUM156" s="89"/>
      <c r="RUN156" s="89"/>
      <c r="RUO156" s="89"/>
      <c r="RUP156" s="89"/>
      <c r="RUQ156" s="89"/>
      <c r="RUR156" s="89"/>
      <c r="RUS156" s="89"/>
      <c r="RUT156" s="89"/>
      <c r="RUU156" s="89"/>
      <c r="RUV156" s="89"/>
      <c r="RUW156" s="89"/>
      <c r="RUX156" s="89"/>
      <c r="RUY156" s="89"/>
      <c r="RUZ156" s="89"/>
      <c r="RVA156" s="89"/>
      <c r="RVB156" s="89"/>
      <c r="RVC156" s="89"/>
      <c r="RVD156" s="89"/>
      <c r="RVE156" s="89"/>
      <c r="RVF156" s="89"/>
      <c r="RVG156" s="89"/>
      <c r="RVH156" s="89"/>
      <c r="RVI156" s="89"/>
      <c r="RVJ156" s="89"/>
      <c r="RVK156" s="89"/>
      <c r="RVL156" s="89"/>
      <c r="RVM156" s="89"/>
      <c r="RVN156" s="89"/>
      <c r="RVO156" s="89"/>
      <c r="RVP156" s="89"/>
      <c r="RVQ156" s="89"/>
      <c r="RVR156" s="89"/>
      <c r="RVS156" s="89"/>
      <c r="RVT156" s="89"/>
      <c r="RVU156" s="89"/>
      <c r="RVV156" s="89"/>
      <c r="RVW156" s="89"/>
      <c r="RVX156" s="89"/>
      <c r="RVY156" s="89"/>
      <c r="RVZ156" s="89"/>
      <c r="RWA156" s="89"/>
      <c r="RWB156" s="89"/>
      <c r="RWC156" s="89"/>
      <c r="RWD156" s="89"/>
      <c r="RWE156" s="89"/>
      <c r="RWF156" s="89"/>
      <c r="RWG156" s="89"/>
      <c r="RWH156" s="89"/>
      <c r="RWI156" s="89"/>
      <c r="RWJ156" s="89"/>
      <c r="RWK156" s="89"/>
      <c r="RWL156" s="89"/>
      <c r="RWM156" s="89"/>
      <c r="RWN156" s="89"/>
      <c r="RWO156" s="89"/>
      <c r="RWP156" s="89"/>
      <c r="RWQ156" s="89"/>
      <c r="RWR156" s="89"/>
      <c r="RWS156" s="89"/>
      <c r="RWT156" s="89"/>
      <c r="RWU156" s="89"/>
      <c r="RWV156" s="89"/>
      <c r="RWW156" s="89"/>
      <c r="RWX156" s="89"/>
      <c r="RWY156" s="89"/>
      <c r="RWZ156" s="89"/>
      <c r="RXA156" s="89"/>
      <c r="RXB156" s="89"/>
      <c r="RXC156" s="89"/>
      <c r="RXD156" s="89"/>
      <c r="RXE156" s="89"/>
      <c r="RXF156" s="89"/>
      <c r="RXG156" s="89"/>
      <c r="RXH156" s="89"/>
      <c r="RXI156" s="89"/>
      <c r="RXJ156" s="89"/>
      <c r="RXK156" s="89"/>
      <c r="RXL156" s="89"/>
      <c r="RXM156" s="89"/>
      <c r="RXN156" s="89"/>
      <c r="RXO156" s="89"/>
      <c r="RXP156" s="89"/>
      <c r="RXQ156" s="89"/>
      <c r="RXR156" s="89"/>
      <c r="RXS156" s="89"/>
      <c r="RXT156" s="89"/>
      <c r="RXU156" s="89"/>
      <c r="RXV156" s="89"/>
      <c r="RXW156" s="89"/>
      <c r="RXX156" s="89"/>
      <c r="RXY156" s="89"/>
      <c r="RXZ156" s="89"/>
      <c r="RYA156" s="89"/>
      <c r="RYB156" s="89"/>
      <c r="RYC156" s="89"/>
      <c r="RYD156" s="89"/>
      <c r="RYE156" s="89"/>
      <c r="RYF156" s="89"/>
      <c r="RYG156" s="89"/>
      <c r="RYH156" s="89"/>
      <c r="RYI156" s="89"/>
      <c r="RYJ156" s="89"/>
      <c r="RYK156" s="89"/>
      <c r="RYL156" s="89"/>
      <c r="RYM156" s="89"/>
      <c r="RYN156" s="89"/>
      <c r="RYO156" s="89"/>
      <c r="RYP156" s="89"/>
      <c r="RYQ156" s="89"/>
      <c r="RYR156" s="89"/>
      <c r="RYS156" s="89"/>
      <c r="RYT156" s="89"/>
      <c r="RYU156" s="89"/>
      <c r="RYV156" s="89"/>
      <c r="RYW156" s="89"/>
      <c r="RYX156" s="89"/>
      <c r="RYY156" s="89"/>
      <c r="RYZ156" s="89"/>
      <c r="RZA156" s="89"/>
      <c r="RZB156" s="89"/>
      <c r="RZC156" s="89"/>
      <c r="RZD156" s="89"/>
      <c r="RZE156" s="89"/>
      <c r="RZF156" s="89"/>
      <c r="RZG156" s="89"/>
      <c r="RZH156" s="89"/>
      <c r="RZI156" s="89"/>
      <c r="RZJ156" s="89"/>
      <c r="RZK156" s="89"/>
      <c r="RZL156" s="89"/>
      <c r="RZM156" s="89"/>
      <c r="RZN156" s="89"/>
      <c r="RZO156" s="89"/>
      <c r="RZP156" s="89"/>
      <c r="RZQ156" s="89"/>
      <c r="RZR156" s="89"/>
      <c r="RZS156" s="89"/>
      <c r="RZT156" s="89"/>
      <c r="RZU156" s="89"/>
      <c r="RZV156" s="89"/>
      <c r="RZW156" s="89"/>
      <c r="RZX156" s="89"/>
      <c r="RZY156" s="89"/>
      <c r="RZZ156" s="89"/>
      <c r="SAA156" s="89"/>
      <c r="SAB156" s="89"/>
      <c r="SAC156" s="89"/>
      <c r="SAD156" s="89"/>
      <c r="SAE156" s="89"/>
      <c r="SAF156" s="89"/>
      <c r="SAG156" s="89"/>
      <c r="SAH156" s="89"/>
      <c r="SAI156" s="89"/>
      <c r="SAJ156" s="89"/>
      <c r="SAK156" s="89"/>
      <c r="SAL156" s="89"/>
      <c r="SAM156" s="89"/>
      <c r="SAN156" s="89"/>
      <c r="SAO156" s="89"/>
      <c r="SAP156" s="89"/>
      <c r="SAQ156" s="89"/>
      <c r="SAR156" s="89"/>
      <c r="SAS156" s="89"/>
      <c r="SAT156" s="89"/>
      <c r="SAU156" s="89"/>
      <c r="SAV156" s="89"/>
      <c r="SAW156" s="89"/>
      <c r="SAX156" s="89"/>
      <c r="SAY156" s="89"/>
      <c r="SAZ156" s="89"/>
      <c r="SBA156" s="89"/>
      <c r="SBB156" s="89"/>
      <c r="SBC156" s="89"/>
      <c r="SBD156" s="89"/>
      <c r="SBE156" s="89"/>
      <c r="SBF156" s="89"/>
      <c r="SBG156" s="89"/>
      <c r="SBH156" s="89"/>
      <c r="SBI156" s="89"/>
      <c r="SBJ156" s="89"/>
      <c r="SBK156" s="89"/>
      <c r="SBL156" s="89"/>
      <c r="SBM156" s="89"/>
      <c r="SBN156" s="89"/>
      <c r="SBO156" s="89"/>
      <c r="SBP156" s="89"/>
      <c r="SBQ156" s="89"/>
      <c r="SBR156" s="89"/>
      <c r="SBS156" s="89"/>
      <c r="SBT156" s="89"/>
      <c r="SBU156" s="89"/>
      <c r="SBV156" s="89"/>
      <c r="SBW156" s="89"/>
      <c r="SBX156" s="89"/>
      <c r="SBY156" s="89"/>
      <c r="SBZ156" s="89"/>
      <c r="SCA156" s="89"/>
      <c r="SCB156" s="89"/>
      <c r="SCC156" s="89"/>
      <c r="SCD156" s="89"/>
      <c r="SCE156" s="89"/>
      <c r="SCF156" s="89"/>
      <c r="SCG156" s="89"/>
      <c r="SCH156" s="89"/>
      <c r="SCI156" s="89"/>
      <c r="SCJ156" s="89"/>
      <c r="SCK156" s="89"/>
      <c r="SCL156" s="89"/>
      <c r="SCM156" s="89"/>
      <c r="SCN156" s="89"/>
      <c r="SCO156" s="89"/>
      <c r="SCP156" s="89"/>
      <c r="SCQ156" s="89"/>
      <c r="SCR156" s="89"/>
      <c r="SCS156" s="89"/>
      <c r="SCT156" s="89"/>
      <c r="SCU156" s="89"/>
      <c r="SCV156" s="89"/>
      <c r="SCW156" s="89"/>
      <c r="SCX156" s="89"/>
      <c r="SCY156" s="89"/>
      <c r="SCZ156" s="89"/>
      <c r="SDA156" s="89"/>
      <c r="SDB156" s="89"/>
      <c r="SDC156" s="89"/>
      <c r="SDD156" s="89"/>
      <c r="SDE156" s="89"/>
      <c r="SDF156" s="89"/>
      <c r="SDG156" s="89"/>
      <c r="SDH156" s="89"/>
      <c r="SDI156" s="89"/>
      <c r="SDJ156" s="89"/>
      <c r="SDK156" s="89"/>
      <c r="SDL156" s="89"/>
      <c r="SDM156" s="89"/>
      <c r="SDN156" s="89"/>
      <c r="SDO156" s="89"/>
      <c r="SDP156" s="89"/>
      <c r="SDQ156" s="89"/>
      <c r="SDR156" s="89"/>
      <c r="SDS156" s="89"/>
      <c r="SDT156" s="89"/>
      <c r="SDU156" s="89"/>
      <c r="SDV156" s="89"/>
      <c r="SDW156" s="89"/>
      <c r="SDX156" s="89"/>
      <c r="SDY156" s="89"/>
      <c r="SDZ156" s="89"/>
      <c r="SEA156" s="89"/>
      <c r="SEB156" s="89"/>
      <c r="SEC156" s="89"/>
      <c r="SED156" s="89"/>
      <c r="SEE156" s="89"/>
      <c r="SEF156" s="89"/>
      <c r="SEG156" s="89"/>
      <c r="SEH156" s="89"/>
      <c r="SEI156" s="89"/>
      <c r="SEJ156" s="89"/>
      <c r="SEK156" s="89"/>
      <c r="SEL156" s="89"/>
      <c r="SEM156" s="89"/>
      <c r="SEN156" s="89"/>
      <c r="SEO156" s="89"/>
      <c r="SEP156" s="89"/>
      <c r="SEQ156" s="89"/>
      <c r="SER156" s="89"/>
      <c r="SES156" s="89"/>
      <c r="SET156" s="89"/>
      <c r="SEU156" s="89"/>
      <c r="SEV156" s="89"/>
      <c r="SEW156" s="89"/>
      <c r="SEX156" s="89"/>
      <c r="SEY156" s="89"/>
      <c r="SEZ156" s="89"/>
      <c r="SFA156" s="89"/>
      <c r="SFB156" s="89"/>
      <c r="SFC156" s="89"/>
      <c r="SFD156" s="89"/>
      <c r="SFE156" s="89"/>
      <c r="SFF156" s="89"/>
      <c r="SFG156" s="89"/>
      <c r="SFH156" s="89"/>
      <c r="SFI156" s="89"/>
      <c r="SFJ156" s="89"/>
      <c r="SFK156" s="89"/>
      <c r="SFL156" s="89"/>
      <c r="SFM156" s="89"/>
      <c r="SFN156" s="89"/>
      <c r="SFO156" s="89"/>
      <c r="SFP156" s="89"/>
      <c r="SFQ156" s="89"/>
      <c r="SFR156" s="89"/>
      <c r="SFS156" s="89"/>
      <c r="SFT156" s="89"/>
      <c r="SFU156" s="89"/>
      <c r="SFV156" s="89"/>
      <c r="SFW156" s="89"/>
      <c r="SFX156" s="89"/>
      <c r="SFY156" s="89"/>
      <c r="SFZ156" s="89"/>
      <c r="SGA156" s="89"/>
      <c r="SGB156" s="89"/>
      <c r="SGC156" s="89"/>
      <c r="SGD156" s="89"/>
      <c r="SGE156" s="89"/>
      <c r="SGF156" s="89"/>
      <c r="SGG156" s="89"/>
      <c r="SGH156" s="89"/>
      <c r="SGI156" s="89"/>
      <c r="SGJ156" s="89"/>
      <c r="SGK156" s="89"/>
      <c r="SGL156" s="89"/>
      <c r="SGM156" s="89"/>
      <c r="SGN156" s="89"/>
      <c r="SGO156" s="89"/>
      <c r="SGP156" s="89"/>
      <c r="SGQ156" s="89"/>
      <c r="SGR156" s="89"/>
      <c r="SGS156" s="89"/>
      <c r="SGT156" s="89"/>
      <c r="SGU156" s="89"/>
      <c r="SGV156" s="89"/>
      <c r="SGW156" s="89"/>
      <c r="SGX156" s="89"/>
      <c r="SGY156" s="89"/>
      <c r="SGZ156" s="89"/>
      <c r="SHA156" s="89"/>
      <c r="SHB156" s="89"/>
      <c r="SHC156" s="89"/>
      <c r="SHD156" s="89"/>
      <c r="SHE156" s="89"/>
      <c r="SHF156" s="89"/>
      <c r="SHG156" s="89"/>
      <c r="SHH156" s="89"/>
      <c r="SHI156" s="89"/>
      <c r="SHJ156" s="89"/>
      <c r="SHK156" s="89"/>
      <c r="SHL156" s="89"/>
      <c r="SHM156" s="89"/>
      <c r="SHN156" s="89"/>
      <c r="SHO156" s="89"/>
      <c r="SHP156" s="89"/>
      <c r="SHQ156" s="89"/>
      <c r="SHR156" s="89"/>
      <c r="SHS156" s="89"/>
      <c r="SHT156" s="89"/>
      <c r="SHU156" s="89"/>
      <c r="SHV156" s="89"/>
      <c r="SHW156" s="89"/>
      <c r="SHX156" s="89"/>
      <c r="SHY156" s="89"/>
      <c r="SHZ156" s="89"/>
      <c r="SIA156" s="89"/>
      <c r="SIB156" s="89"/>
      <c r="SIC156" s="89"/>
      <c r="SID156" s="89"/>
      <c r="SIE156" s="89"/>
      <c r="SIF156" s="89"/>
      <c r="SIG156" s="89"/>
      <c r="SIH156" s="89"/>
      <c r="SII156" s="89"/>
      <c r="SIJ156" s="89"/>
      <c r="SIK156" s="89"/>
      <c r="SIL156" s="89"/>
      <c r="SIM156" s="89"/>
      <c r="SIN156" s="89"/>
      <c r="SIO156" s="89"/>
      <c r="SIP156" s="89"/>
      <c r="SIQ156" s="89"/>
      <c r="SIR156" s="89"/>
      <c r="SIS156" s="89"/>
      <c r="SIT156" s="89"/>
      <c r="SIU156" s="89"/>
      <c r="SIV156" s="89"/>
      <c r="SIW156" s="89"/>
      <c r="SIX156" s="89"/>
      <c r="SIY156" s="89"/>
      <c r="SIZ156" s="89"/>
      <c r="SJA156" s="89"/>
      <c r="SJB156" s="89"/>
      <c r="SJC156" s="89"/>
      <c r="SJD156" s="89"/>
      <c r="SJE156" s="89"/>
      <c r="SJF156" s="89"/>
      <c r="SJG156" s="89"/>
      <c r="SJH156" s="89"/>
      <c r="SJI156" s="89"/>
      <c r="SJJ156" s="89"/>
      <c r="SJK156" s="89"/>
      <c r="SJL156" s="89"/>
      <c r="SJM156" s="89"/>
      <c r="SJN156" s="89"/>
      <c r="SJO156" s="89"/>
      <c r="SJP156" s="89"/>
      <c r="SJQ156" s="89"/>
      <c r="SJR156" s="89"/>
      <c r="SJS156" s="89"/>
      <c r="SJT156" s="89"/>
      <c r="SJU156" s="89"/>
      <c r="SJV156" s="89"/>
      <c r="SJW156" s="89"/>
      <c r="SJX156" s="89"/>
      <c r="SJY156" s="89"/>
      <c r="SJZ156" s="89"/>
      <c r="SKA156" s="89"/>
      <c r="SKB156" s="89"/>
      <c r="SKC156" s="89"/>
      <c r="SKD156" s="89"/>
      <c r="SKE156" s="89"/>
      <c r="SKF156" s="89"/>
      <c r="SKG156" s="89"/>
      <c r="SKH156" s="89"/>
      <c r="SKI156" s="89"/>
      <c r="SKJ156" s="89"/>
      <c r="SKK156" s="89"/>
      <c r="SKL156" s="89"/>
      <c r="SKM156" s="89"/>
      <c r="SKN156" s="89"/>
      <c r="SKO156" s="89"/>
      <c r="SKP156" s="89"/>
      <c r="SKQ156" s="89"/>
      <c r="SKR156" s="89"/>
      <c r="SKS156" s="89"/>
      <c r="SKT156" s="89"/>
      <c r="SKU156" s="89"/>
      <c r="SKV156" s="89"/>
      <c r="SKW156" s="89"/>
      <c r="SKX156" s="89"/>
      <c r="SKY156" s="89"/>
      <c r="SKZ156" s="89"/>
      <c r="SLA156" s="89"/>
      <c r="SLB156" s="89"/>
      <c r="SLC156" s="89"/>
      <c r="SLD156" s="89"/>
      <c r="SLE156" s="89"/>
      <c r="SLF156" s="89"/>
      <c r="SLG156" s="89"/>
      <c r="SLH156" s="89"/>
      <c r="SLI156" s="89"/>
      <c r="SLJ156" s="89"/>
      <c r="SLK156" s="89"/>
      <c r="SLL156" s="89"/>
      <c r="SLM156" s="89"/>
      <c r="SLN156" s="89"/>
      <c r="SLO156" s="89"/>
      <c r="SLP156" s="89"/>
      <c r="SLQ156" s="89"/>
      <c r="SLR156" s="89"/>
      <c r="SLS156" s="89"/>
      <c r="SLT156" s="89"/>
      <c r="SLU156" s="89"/>
      <c r="SLV156" s="89"/>
      <c r="SLW156" s="89"/>
      <c r="SLX156" s="89"/>
      <c r="SLY156" s="89"/>
      <c r="SLZ156" s="89"/>
      <c r="SMA156" s="89"/>
      <c r="SMB156" s="89"/>
      <c r="SMC156" s="89"/>
      <c r="SMD156" s="89"/>
      <c r="SME156" s="89"/>
      <c r="SMF156" s="89"/>
      <c r="SMG156" s="89"/>
      <c r="SMH156" s="89"/>
      <c r="SMI156" s="89"/>
      <c r="SMJ156" s="89"/>
      <c r="SMK156" s="89"/>
      <c r="SML156" s="89"/>
      <c r="SMM156" s="89"/>
      <c r="SMN156" s="89"/>
      <c r="SMO156" s="89"/>
      <c r="SMP156" s="89"/>
      <c r="SMQ156" s="89"/>
      <c r="SMR156" s="89"/>
      <c r="SMS156" s="89"/>
      <c r="SMT156" s="89"/>
      <c r="SMU156" s="89"/>
      <c r="SMV156" s="89"/>
      <c r="SMW156" s="89"/>
      <c r="SMX156" s="89"/>
      <c r="SMY156" s="89"/>
      <c r="SMZ156" s="89"/>
      <c r="SNA156" s="89"/>
      <c r="SNB156" s="89"/>
      <c r="SNC156" s="89"/>
      <c r="SND156" s="89"/>
      <c r="SNE156" s="89"/>
      <c r="SNF156" s="89"/>
      <c r="SNG156" s="89"/>
      <c r="SNH156" s="89"/>
      <c r="SNI156" s="89"/>
      <c r="SNJ156" s="89"/>
      <c r="SNK156" s="89"/>
      <c r="SNL156" s="89"/>
      <c r="SNM156" s="89"/>
      <c r="SNN156" s="89"/>
      <c r="SNO156" s="89"/>
      <c r="SNP156" s="89"/>
      <c r="SNQ156" s="89"/>
      <c r="SNR156" s="89"/>
      <c r="SNS156" s="89"/>
      <c r="SNT156" s="89"/>
      <c r="SNU156" s="89"/>
      <c r="SNV156" s="89"/>
      <c r="SNW156" s="89"/>
      <c r="SNX156" s="89"/>
      <c r="SNY156" s="89"/>
      <c r="SNZ156" s="89"/>
      <c r="SOA156" s="89"/>
      <c r="SOB156" s="89"/>
      <c r="SOC156" s="89"/>
      <c r="SOD156" s="89"/>
      <c r="SOE156" s="89"/>
      <c r="SOF156" s="89"/>
      <c r="SOG156" s="89"/>
      <c r="SOH156" s="89"/>
      <c r="SOI156" s="89"/>
      <c r="SOJ156" s="89"/>
      <c r="SOK156" s="89"/>
      <c r="SOL156" s="89"/>
      <c r="SOM156" s="89"/>
      <c r="SON156" s="89"/>
      <c r="SOO156" s="89"/>
      <c r="SOP156" s="89"/>
      <c r="SOQ156" s="89"/>
      <c r="SOR156" s="89"/>
      <c r="SOS156" s="89"/>
      <c r="SOT156" s="89"/>
      <c r="SOU156" s="89"/>
      <c r="SOV156" s="89"/>
      <c r="SOW156" s="89"/>
      <c r="SOX156" s="89"/>
      <c r="SOY156" s="89"/>
      <c r="SOZ156" s="89"/>
      <c r="SPA156" s="89"/>
      <c r="SPB156" s="89"/>
      <c r="SPC156" s="89"/>
      <c r="SPD156" s="89"/>
      <c r="SPE156" s="89"/>
      <c r="SPF156" s="89"/>
      <c r="SPG156" s="89"/>
      <c r="SPH156" s="89"/>
      <c r="SPI156" s="89"/>
      <c r="SPJ156" s="89"/>
      <c r="SPK156" s="89"/>
      <c r="SPL156" s="89"/>
      <c r="SPM156" s="89"/>
      <c r="SPN156" s="89"/>
      <c r="SPO156" s="89"/>
      <c r="SPP156" s="89"/>
      <c r="SPQ156" s="89"/>
      <c r="SPR156" s="89"/>
      <c r="SPS156" s="89"/>
      <c r="SPT156" s="89"/>
      <c r="SPU156" s="89"/>
      <c r="SPV156" s="89"/>
      <c r="SPW156" s="89"/>
      <c r="SPX156" s="89"/>
      <c r="SPY156" s="89"/>
      <c r="SPZ156" s="89"/>
      <c r="SQA156" s="89"/>
      <c r="SQB156" s="89"/>
      <c r="SQC156" s="89"/>
      <c r="SQD156" s="89"/>
      <c r="SQE156" s="89"/>
      <c r="SQF156" s="89"/>
      <c r="SQG156" s="89"/>
      <c r="SQH156" s="89"/>
      <c r="SQI156" s="89"/>
      <c r="SQJ156" s="89"/>
      <c r="SQK156" s="89"/>
      <c r="SQL156" s="89"/>
      <c r="SQM156" s="89"/>
      <c r="SQN156" s="89"/>
      <c r="SQO156" s="89"/>
      <c r="SQP156" s="89"/>
      <c r="SQQ156" s="89"/>
      <c r="SQR156" s="89"/>
      <c r="SQS156" s="89"/>
      <c r="SQT156" s="89"/>
      <c r="SQU156" s="89"/>
      <c r="SQV156" s="89"/>
      <c r="SQW156" s="89"/>
      <c r="SQX156" s="89"/>
      <c r="SQY156" s="89"/>
      <c r="SQZ156" s="89"/>
      <c r="SRA156" s="89"/>
      <c r="SRB156" s="89"/>
      <c r="SRC156" s="89"/>
      <c r="SRD156" s="89"/>
      <c r="SRE156" s="89"/>
      <c r="SRF156" s="89"/>
      <c r="SRG156" s="89"/>
      <c r="SRH156" s="89"/>
      <c r="SRI156" s="89"/>
      <c r="SRJ156" s="89"/>
      <c r="SRK156" s="89"/>
      <c r="SRL156" s="89"/>
      <c r="SRM156" s="89"/>
      <c r="SRN156" s="89"/>
      <c r="SRO156" s="89"/>
      <c r="SRP156" s="89"/>
      <c r="SRQ156" s="89"/>
      <c r="SRR156" s="89"/>
      <c r="SRS156" s="89"/>
      <c r="SRT156" s="89"/>
      <c r="SRU156" s="89"/>
      <c r="SRV156" s="89"/>
      <c r="SRW156" s="89"/>
      <c r="SRX156" s="89"/>
      <c r="SRY156" s="89"/>
      <c r="SRZ156" s="89"/>
      <c r="SSA156" s="89"/>
      <c r="SSB156" s="89"/>
      <c r="SSC156" s="89"/>
      <c r="SSD156" s="89"/>
      <c r="SSE156" s="89"/>
      <c r="SSF156" s="89"/>
      <c r="SSG156" s="89"/>
      <c r="SSH156" s="89"/>
      <c r="SSI156" s="89"/>
      <c r="SSJ156" s="89"/>
      <c r="SSK156" s="89"/>
      <c r="SSL156" s="89"/>
      <c r="SSM156" s="89"/>
      <c r="SSN156" s="89"/>
      <c r="SSO156" s="89"/>
      <c r="SSP156" s="89"/>
      <c r="SSQ156" s="89"/>
      <c r="SSR156" s="89"/>
      <c r="SSS156" s="89"/>
      <c r="SST156" s="89"/>
      <c r="SSU156" s="89"/>
      <c r="SSV156" s="89"/>
      <c r="SSW156" s="89"/>
      <c r="SSX156" s="89"/>
      <c r="SSY156" s="89"/>
      <c r="SSZ156" s="89"/>
      <c r="STA156" s="89"/>
      <c r="STB156" s="89"/>
      <c r="STC156" s="89"/>
      <c r="STD156" s="89"/>
      <c r="STE156" s="89"/>
      <c r="STF156" s="89"/>
      <c r="STG156" s="89"/>
      <c r="STH156" s="89"/>
      <c r="STI156" s="89"/>
      <c r="STJ156" s="89"/>
      <c r="STK156" s="89"/>
      <c r="STL156" s="89"/>
      <c r="STM156" s="89"/>
      <c r="STN156" s="89"/>
      <c r="STO156" s="89"/>
      <c r="STP156" s="89"/>
      <c r="STQ156" s="89"/>
      <c r="STR156" s="89"/>
      <c r="STS156" s="89"/>
      <c r="STT156" s="89"/>
      <c r="STU156" s="89"/>
      <c r="STV156" s="89"/>
      <c r="STW156" s="89"/>
      <c r="STX156" s="89"/>
      <c r="STY156" s="89"/>
      <c r="STZ156" s="89"/>
      <c r="SUA156" s="89"/>
      <c r="SUB156" s="89"/>
      <c r="SUC156" s="89"/>
      <c r="SUD156" s="89"/>
      <c r="SUE156" s="89"/>
      <c r="SUF156" s="89"/>
      <c r="SUG156" s="89"/>
      <c r="SUH156" s="89"/>
      <c r="SUI156" s="89"/>
      <c r="SUJ156" s="89"/>
      <c r="SUK156" s="89"/>
      <c r="SUL156" s="89"/>
      <c r="SUM156" s="89"/>
      <c r="SUN156" s="89"/>
      <c r="SUO156" s="89"/>
      <c r="SUP156" s="89"/>
      <c r="SUQ156" s="89"/>
      <c r="SUR156" s="89"/>
      <c r="SUS156" s="89"/>
      <c r="SUT156" s="89"/>
      <c r="SUU156" s="89"/>
      <c r="SUV156" s="89"/>
      <c r="SUW156" s="89"/>
      <c r="SUX156" s="89"/>
      <c r="SUY156" s="89"/>
      <c r="SUZ156" s="89"/>
      <c r="SVA156" s="89"/>
      <c r="SVB156" s="89"/>
      <c r="SVC156" s="89"/>
      <c r="SVD156" s="89"/>
      <c r="SVE156" s="89"/>
      <c r="SVF156" s="89"/>
      <c r="SVG156" s="89"/>
      <c r="SVH156" s="89"/>
      <c r="SVI156" s="89"/>
      <c r="SVJ156" s="89"/>
      <c r="SVK156" s="89"/>
      <c r="SVL156" s="89"/>
      <c r="SVM156" s="89"/>
      <c r="SVN156" s="89"/>
      <c r="SVO156" s="89"/>
      <c r="SVP156" s="89"/>
      <c r="SVQ156" s="89"/>
      <c r="SVR156" s="89"/>
      <c r="SVS156" s="89"/>
      <c r="SVT156" s="89"/>
      <c r="SVU156" s="89"/>
      <c r="SVV156" s="89"/>
      <c r="SVW156" s="89"/>
      <c r="SVX156" s="89"/>
      <c r="SVY156" s="89"/>
      <c r="SVZ156" s="89"/>
      <c r="SWA156" s="89"/>
      <c r="SWB156" s="89"/>
      <c r="SWC156" s="89"/>
      <c r="SWD156" s="89"/>
      <c r="SWE156" s="89"/>
      <c r="SWF156" s="89"/>
      <c r="SWG156" s="89"/>
      <c r="SWH156" s="89"/>
      <c r="SWI156" s="89"/>
      <c r="SWJ156" s="89"/>
      <c r="SWK156" s="89"/>
      <c r="SWL156" s="89"/>
      <c r="SWM156" s="89"/>
      <c r="SWN156" s="89"/>
      <c r="SWO156" s="89"/>
      <c r="SWP156" s="89"/>
      <c r="SWQ156" s="89"/>
      <c r="SWR156" s="89"/>
      <c r="SWS156" s="89"/>
      <c r="SWT156" s="89"/>
      <c r="SWU156" s="89"/>
      <c r="SWV156" s="89"/>
      <c r="SWW156" s="89"/>
      <c r="SWX156" s="89"/>
      <c r="SWY156" s="89"/>
      <c r="SWZ156" s="89"/>
      <c r="SXA156" s="89"/>
      <c r="SXB156" s="89"/>
      <c r="SXC156" s="89"/>
      <c r="SXD156" s="89"/>
      <c r="SXE156" s="89"/>
      <c r="SXF156" s="89"/>
      <c r="SXG156" s="89"/>
      <c r="SXH156" s="89"/>
      <c r="SXI156" s="89"/>
      <c r="SXJ156" s="89"/>
      <c r="SXK156" s="89"/>
      <c r="SXL156" s="89"/>
      <c r="SXM156" s="89"/>
      <c r="SXN156" s="89"/>
      <c r="SXO156" s="89"/>
      <c r="SXP156" s="89"/>
      <c r="SXQ156" s="89"/>
      <c r="SXR156" s="89"/>
      <c r="SXS156" s="89"/>
      <c r="SXT156" s="89"/>
      <c r="SXU156" s="89"/>
      <c r="SXV156" s="89"/>
      <c r="SXW156" s="89"/>
      <c r="SXX156" s="89"/>
      <c r="SXY156" s="89"/>
      <c r="SXZ156" s="89"/>
      <c r="SYA156" s="89"/>
      <c r="SYB156" s="89"/>
      <c r="SYC156" s="89"/>
      <c r="SYD156" s="89"/>
      <c r="SYE156" s="89"/>
      <c r="SYF156" s="89"/>
      <c r="SYG156" s="89"/>
      <c r="SYH156" s="89"/>
      <c r="SYI156" s="89"/>
      <c r="SYJ156" s="89"/>
      <c r="SYK156" s="89"/>
      <c r="SYL156" s="89"/>
      <c r="SYM156" s="89"/>
      <c r="SYN156" s="89"/>
      <c r="SYO156" s="89"/>
      <c r="SYP156" s="89"/>
      <c r="SYQ156" s="89"/>
      <c r="SYR156" s="89"/>
      <c r="SYS156" s="89"/>
      <c r="SYT156" s="89"/>
      <c r="SYU156" s="89"/>
      <c r="SYV156" s="89"/>
      <c r="SYW156" s="89"/>
      <c r="SYX156" s="89"/>
      <c r="SYY156" s="89"/>
      <c r="SYZ156" s="89"/>
      <c r="SZA156" s="89"/>
      <c r="SZB156" s="89"/>
      <c r="SZC156" s="89"/>
      <c r="SZD156" s="89"/>
      <c r="SZE156" s="89"/>
      <c r="SZF156" s="89"/>
      <c r="SZG156" s="89"/>
      <c r="SZH156" s="89"/>
      <c r="SZI156" s="89"/>
      <c r="SZJ156" s="89"/>
      <c r="SZK156" s="89"/>
      <c r="SZL156" s="89"/>
      <c r="SZM156" s="89"/>
      <c r="SZN156" s="89"/>
      <c r="SZO156" s="89"/>
      <c r="SZP156" s="89"/>
      <c r="SZQ156" s="89"/>
      <c r="SZR156" s="89"/>
      <c r="SZS156" s="89"/>
      <c r="SZT156" s="89"/>
      <c r="SZU156" s="89"/>
      <c r="SZV156" s="89"/>
      <c r="SZW156" s="89"/>
      <c r="SZX156" s="89"/>
      <c r="SZY156" s="89"/>
      <c r="SZZ156" s="89"/>
      <c r="TAA156" s="89"/>
      <c r="TAB156" s="89"/>
      <c r="TAC156" s="89"/>
      <c r="TAD156" s="89"/>
      <c r="TAE156" s="89"/>
      <c r="TAF156" s="89"/>
      <c r="TAG156" s="89"/>
      <c r="TAH156" s="89"/>
      <c r="TAI156" s="89"/>
      <c r="TAJ156" s="89"/>
      <c r="TAK156" s="89"/>
      <c r="TAL156" s="89"/>
      <c r="TAM156" s="89"/>
      <c r="TAN156" s="89"/>
      <c r="TAO156" s="89"/>
      <c r="TAP156" s="89"/>
      <c r="TAQ156" s="89"/>
      <c r="TAR156" s="89"/>
      <c r="TAS156" s="89"/>
      <c r="TAT156" s="89"/>
      <c r="TAU156" s="89"/>
      <c r="TAV156" s="89"/>
      <c r="TAW156" s="89"/>
      <c r="TAX156" s="89"/>
      <c r="TAY156" s="89"/>
      <c r="TAZ156" s="89"/>
      <c r="TBA156" s="89"/>
      <c r="TBB156" s="89"/>
      <c r="TBC156" s="89"/>
      <c r="TBD156" s="89"/>
      <c r="TBE156" s="89"/>
      <c r="TBF156" s="89"/>
      <c r="TBG156" s="89"/>
      <c r="TBH156" s="89"/>
      <c r="TBI156" s="89"/>
      <c r="TBJ156" s="89"/>
      <c r="TBK156" s="89"/>
      <c r="TBL156" s="89"/>
      <c r="TBM156" s="89"/>
      <c r="TBN156" s="89"/>
      <c r="TBO156" s="89"/>
      <c r="TBP156" s="89"/>
      <c r="TBQ156" s="89"/>
      <c r="TBR156" s="89"/>
      <c r="TBS156" s="89"/>
      <c r="TBT156" s="89"/>
      <c r="TBU156" s="89"/>
      <c r="TBV156" s="89"/>
      <c r="TBW156" s="89"/>
      <c r="TBX156" s="89"/>
      <c r="TBY156" s="89"/>
      <c r="TBZ156" s="89"/>
      <c r="TCA156" s="89"/>
      <c r="TCB156" s="89"/>
      <c r="TCC156" s="89"/>
      <c r="TCD156" s="89"/>
      <c r="TCE156" s="89"/>
      <c r="TCF156" s="89"/>
      <c r="TCG156" s="89"/>
      <c r="TCH156" s="89"/>
      <c r="TCI156" s="89"/>
      <c r="TCJ156" s="89"/>
      <c r="TCK156" s="89"/>
      <c r="TCL156" s="89"/>
      <c r="TCM156" s="89"/>
      <c r="TCN156" s="89"/>
      <c r="TCO156" s="89"/>
      <c r="TCP156" s="89"/>
      <c r="TCQ156" s="89"/>
      <c r="TCR156" s="89"/>
      <c r="TCS156" s="89"/>
      <c r="TCT156" s="89"/>
      <c r="TCU156" s="89"/>
      <c r="TCV156" s="89"/>
      <c r="TCW156" s="89"/>
      <c r="TCX156" s="89"/>
      <c r="TCY156" s="89"/>
      <c r="TCZ156" s="89"/>
      <c r="TDA156" s="89"/>
      <c r="TDB156" s="89"/>
      <c r="TDC156" s="89"/>
      <c r="TDD156" s="89"/>
      <c r="TDE156" s="89"/>
      <c r="TDF156" s="89"/>
      <c r="TDG156" s="89"/>
      <c r="TDH156" s="89"/>
      <c r="TDI156" s="89"/>
      <c r="TDJ156" s="89"/>
      <c r="TDK156" s="89"/>
      <c r="TDL156" s="89"/>
      <c r="TDM156" s="89"/>
      <c r="TDN156" s="89"/>
      <c r="TDO156" s="89"/>
      <c r="TDP156" s="89"/>
      <c r="TDQ156" s="89"/>
      <c r="TDR156" s="89"/>
      <c r="TDS156" s="89"/>
      <c r="TDT156" s="89"/>
      <c r="TDU156" s="89"/>
      <c r="TDV156" s="89"/>
      <c r="TDW156" s="89"/>
      <c r="TDX156" s="89"/>
      <c r="TDY156" s="89"/>
      <c r="TDZ156" s="89"/>
      <c r="TEA156" s="89"/>
      <c r="TEB156" s="89"/>
      <c r="TEC156" s="89"/>
      <c r="TED156" s="89"/>
      <c r="TEE156" s="89"/>
      <c r="TEF156" s="89"/>
      <c r="TEG156" s="89"/>
      <c r="TEH156" s="89"/>
      <c r="TEI156" s="89"/>
      <c r="TEJ156" s="89"/>
      <c r="TEK156" s="89"/>
      <c r="TEL156" s="89"/>
      <c r="TEM156" s="89"/>
      <c r="TEN156" s="89"/>
      <c r="TEO156" s="89"/>
      <c r="TEP156" s="89"/>
      <c r="TEQ156" s="89"/>
      <c r="TER156" s="89"/>
      <c r="TES156" s="89"/>
      <c r="TET156" s="89"/>
      <c r="TEU156" s="89"/>
      <c r="TEV156" s="89"/>
      <c r="TEW156" s="89"/>
      <c r="TEX156" s="89"/>
      <c r="TEY156" s="89"/>
      <c r="TEZ156" s="89"/>
      <c r="TFA156" s="89"/>
      <c r="TFB156" s="89"/>
      <c r="TFC156" s="89"/>
      <c r="TFD156" s="89"/>
      <c r="TFE156" s="89"/>
      <c r="TFF156" s="89"/>
      <c r="TFG156" s="89"/>
      <c r="TFH156" s="89"/>
      <c r="TFI156" s="89"/>
      <c r="TFJ156" s="89"/>
      <c r="TFK156" s="89"/>
      <c r="TFL156" s="89"/>
      <c r="TFM156" s="89"/>
      <c r="TFN156" s="89"/>
      <c r="TFO156" s="89"/>
      <c r="TFP156" s="89"/>
      <c r="TFQ156" s="89"/>
      <c r="TFR156" s="89"/>
      <c r="TFS156" s="89"/>
      <c r="TFT156" s="89"/>
      <c r="TFU156" s="89"/>
      <c r="TFV156" s="89"/>
      <c r="TFW156" s="89"/>
      <c r="TFX156" s="89"/>
      <c r="TFY156" s="89"/>
      <c r="TFZ156" s="89"/>
      <c r="TGA156" s="89"/>
      <c r="TGB156" s="89"/>
      <c r="TGC156" s="89"/>
      <c r="TGD156" s="89"/>
      <c r="TGE156" s="89"/>
      <c r="TGF156" s="89"/>
      <c r="TGG156" s="89"/>
      <c r="TGH156" s="89"/>
      <c r="TGI156" s="89"/>
      <c r="TGJ156" s="89"/>
      <c r="TGK156" s="89"/>
      <c r="TGL156" s="89"/>
      <c r="TGM156" s="89"/>
      <c r="TGN156" s="89"/>
      <c r="TGO156" s="89"/>
      <c r="TGP156" s="89"/>
      <c r="TGQ156" s="89"/>
      <c r="TGR156" s="89"/>
      <c r="TGS156" s="89"/>
      <c r="TGT156" s="89"/>
      <c r="TGU156" s="89"/>
      <c r="TGV156" s="89"/>
      <c r="TGW156" s="89"/>
      <c r="TGX156" s="89"/>
      <c r="TGY156" s="89"/>
      <c r="TGZ156" s="89"/>
      <c r="THA156" s="89"/>
      <c r="THB156" s="89"/>
      <c r="THC156" s="89"/>
      <c r="THD156" s="89"/>
      <c r="THE156" s="89"/>
      <c r="THF156" s="89"/>
      <c r="THG156" s="89"/>
      <c r="THH156" s="89"/>
      <c r="THI156" s="89"/>
      <c r="THJ156" s="89"/>
      <c r="THK156" s="89"/>
      <c r="THL156" s="89"/>
      <c r="THM156" s="89"/>
      <c r="THN156" s="89"/>
      <c r="THO156" s="89"/>
      <c r="THP156" s="89"/>
      <c r="THQ156" s="89"/>
      <c r="THR156" s="89"/>
      <c r="THS156" s="89"/>
      <c r="THT156" s="89"/>
      <c r="THU156" s="89"/>
      <c r="THV156" s="89"/>
      <c r="THW156" s="89"/>
      <c r="THX156" s="89"/>
      <c r="THY156" s="89"/>
      <c r="THZ156" s="89"/>
      <c r="TIA156" s="89"/>
      <c r="TIB156" s="89"/>
      <c r="TIC156" s="89"/>
      <c r="TID156" s="89"/>
      <c r="TIE156" s="89"/>
      <c r="TIF156" s="89"/>
      <c r="TIG156" s="89"/>
      <c r="TIH156" s="89"/>
      <c r="TII156" s="89"/>
      <c r="TIJ156" s="89"/>
      <c r="TIK156" s="89"/>
      <c r="TIL156" s="89"/>
      <c r="TIM156" s="89"/>
      <c r="TIN156" s="89"/>
      <c r="TIO156" s="89"/>
      <c r="TIP156" s="89"/>
      <c r="TIQ156" s="89"/>
      <c r="TIR156" s="89"/>
      <c r="TIS156" s="89"/>
      <c r="TIT156" s="89"/>
      <c r="TIU156" s="89"/>
      <c r="TIV156" s="89"/>
      <c r="TIW156" s="89"/>
      <c r="TIX156" s="89"/>
      <c r="TIY156" s="89"/>
      <c r="TIZ156" s="89"/>
      <c r="TJA156" s="89"/>
      <c r="TJB156" s="89"/>
      <c r="TJC156" s="89"/>
      <c r="TJD156" s="89"/>
      <c r="TJE156" s="89"/>
      <c r="TJF156" s="89"/>
      <c r="TJG156" s="89"/>
      <c r="TJH156" s="89"/>
      <c r="TJI156" s="89"/>
      <c r="TJJ156" s="89"/>
      <c r="TJK156" s="89"/>
      <c r="TJL156" s="89"/>
      <c r="TJM156" s="89"/>
      <c r="TJN156" s="89"/>
      <c r="TJO156" s="89"/>
      <c r="TJP156" s="89"/>
      <c r="TJQ156" s="89"/>
      <c r="TJR156" s="89"/>
      <c r="TJS156" s="89"/>
      <c r="TJT156" s="89"/>
      <c r="TJU156" s="89"/>
      <c r="TJV156" s="89"/>
      <c r="TJW156" s="89"/>
      <c r="TJX156" s="89"/>
      <c r="TJY156" s="89"/>
      <c r="TJZ156" s="89"/>
      <c r="TKA156" s="89"/>
      <c r="TKB156" s="89"/>
      <c r="TKC156" s="89"/>
      <c r="TKD156" s="89"/>
      <c r="TKE156" s="89"/>
      <c r="TKF156" s="89"/>
      <c r="TKG156" s="89"/>
      <c r="TKH156" s="89"/>
      <c r="TKI156" s="89"/>
      <c r="TKJ156" s="89"/>
      <c r="TKK156" s="89"/>
      <c r="TKL156" s="89"/>
      <c r="TKM156" s="89"/>
      <c r="TKN156" s="89"/>
      <c r="TKO156" s="89"/>
      <c r="TKP156" s="89"/>
      <c r="TKQ156" s="89"/>
      <c r="TKR156" s="89"/>
      <c r="TKS156" s="89"/>
      <c r="TKT156" s="89"/>
      <c r="TKU156" s="89"/>
      <c r="TKV156" s="89"/>
      <c r="TKW156" s="89"/>
      <c r="TKX156" s="89"/>
      <c r="TKY156" s="89"/>
      <c r="TKZ156" s="89"/>
      <c r="TLA156" s="89"/>
      <c r="TLB156" s="89"/>
      <c r="TLC156" s="89"/>
      <c r="TLD156" s="89"/>
      <c r="TLE156" s="89"/>
      <c r="TLF156" s="89"/>
      <c r="TLG156" s="89"/>
      <c r="TLH156" s="89"/>
      <c r="TLI156" s="89"/>
      <c r="TLJ156" s="89"/>
      <c r="TLK156" s="89"/>
      <c r="TLL156" s="89"/>
      <c r="TLM156" s="89"/>
      <c r="TLN156" s="89"/>
      <c r="TLO156" s="89"/>
      <c r="TLP156" s="89"/>
      <c r="TLQ156" s="89"/>
      <c r="TLR156" s="89"/>
      <c r="TLS156" s="89"/>
      <c r="TLT156" s="89"/>
      <c r="TLU156" s="89"/>
      <c r="TLV156" s="89"/>
      <c r="TLW156" s="89"/>
      <c r="TLX156" s="89"/>
      <c r="TLY156" s="89"/>
      <c r="TLZ156" s="89"/>
      <c r="TMA156" s="89"/>
      <c r="TMB156" s="89"/>
      <c r="TMC156" s="89"/>
      <c r="TMD156" s="89"/>
      <c r="TME156" s="89"/>
      <c r="TMF156" s="89"/>
      <c r="TMG156" s="89"/>
      <c r="TMH156" s="89"/>
      <c r="TMI156" s="89"/>
      <c r="TMJ156" s="89"/>
      <c r="TMK156" s="89"/>
      <c r="TML156" s="89"/>
      <c r="TMM156" s="89"/>
      <c r="TMN156" s="89"/>
      <c r="TMO156" s="89"/>
      <c r="TMP156" s="89"/>
      <c r="TMQ156" s="89"/>
      <c r="TMR156" s="89"/>
      <c r="TMS156" s="89"/>
      <c r="TMT156" s="89"/>
      <c r="TMU156" s="89"/>
      <c r="TMV156" s="89"/>
      <c r="TMW156" s="89"/>
      <c r="TMX156" s="89"/>
      <c r="TMY156" s="89"/>
      <c r="TMZ156" s="89"/>
      <c r="TNA156" s="89"/>
      <c r="TNB156" s="89"/>
      <c r="TNC156" s="89"/>
      <c r="TND156" s="89"/>
      <c r="TNE156" s="89"/>
      <c r="TNF156" s="89"/>
      <c r="TNG156" s="89"/>
      <c r="TNH156" s="89"/>
      <c r="TNI156" s="89"/>
      <c r="TNJ156" s="89"/>
      <c r="TNK156" s="89"/>
      <c r="TNL156" s="89"/>
      <c r="TNM156" s="89"/>
      <c r="TNN156" s="89"/>
      <c r="TNO156" s="89"/>
      <c r="TNP156" s="89"/>
      <c r="TNQ156" s="89"/>
      <c r="TNR156" s="89"/>
      <c r="TNS156" s="89"/>
      <c r="TNT156" s="89"/>
      <c r="TNU156" s="89"/>
      <c r="TNV156" s="89"/>
      <c r="TNW156" s="89"/>
      <c r="TNX156" s="89"/>
      <c r="TNY156" s="89"/>
      <c r="TNZ156" s="89"/>
      <c r="TOA156" s="89"/>
      <c r="TOB156" s="89"/>
      <c r="TOC156" s="89"/>
      <c r="TOD156" s="89"/>
      <c r="TOE156" s="89"/>
      <c r="TOF156" s="89"/>
      <c r="TOG156" s="89"/>
      <c r="TOH156" s="89"/>
      <c r="TOI156" s="89"/>
      <c r="TOJ156" s="89"/>
      <c r="TOK156" s="89"/>
      <c r="TOL156" s="89"/>
      <c r="TOM156" s="89"/>
      <c r="TON156" s="89"/>
      <c r="TOO156" s="89"/>
      <c r="TOP156" s="89"/>
      <c r="TOQ156" s="89"/>
      <c r="TOR156" s="89"/>
      <c r="TOS156" s="89"/>
      <c r="TOT156" s="89"/>
      <c r="TOU156" s="89"/>
      <c r="TOV156" s="89"/>
      <c r="TOW156" s="89"/>
      <c r="TOX156" s="89"/>
      <c r="TOY156" s="89"/>
      <c r="TOZ156" s="89"/>
      <c r="TPA156" s="89"/>
      <c r="TPB156" s="89"/>
      <c r="TPC156" s="89"/>
      <c r="TPD156" s="89"/>
      <c r="TPE156" s="89"/>
      <c r="TPF156" s="89"/>
      <c r="TPG156" s="89"/>
      <c r="TPH156" s="89"/>
      <c r="TPI156" s="89"/>
      <c r="TPJ156" s="89"/>
      <c r="TPK156" s="89"/>
      <c r="TPL156" s="89"/>
      <c r="TPM156" s="89"/>
      <c r="TPN156" s="89"/>
      <c r="TPO156" s="89"/>
      <c r="TPP156" s="89"/>
      <c r="TPQ156" s="89"/>
      <c r="TPR156" s="89"/>
      <c r="TPS156" s="89"/>
      <c r="TPT156" s="89"/>
      <c r="TPU156" s="89"/>
      <c r="TPV156" s="89"/>
      <c r="TPW156" s="89"/>
      <c r="TPX156" s="89"/>
      <c r="TPY156" s="89"/>
      <c r="TPZ156" s="89"/>
      <c r="TQA156" s="89"/>
      <c r="TQB156" s="89"/>
      <c r="TQC156" s="89"/>
      <c r="TQD156" s="89"/>
      <c r="TQE156" s="89"/>
      <c r="TQF156" s="89"/>
      <c r="TQG156" s="89"/>
      <c r="TQH156" s="89"/>
      <c r="TQI156" s="89"/>
      <c r="TQJ156" s="89"/>
      <c r="TQK156" s="89"/>
      <c r="TQL156" s="89"/>
      <c r="TQM156" s="89"/>
      <c r="TQN156" s="89"/>
      <c r="TQO156" s="89"/>
      <c r="TQP156" s="89"/>
      <c r="TQQ156" s="89"/>
      <c r="TQR156" s="89"/>
      <c r="TQS156" s="89"/>
      <c r="TQT156" s="89"/>
      <c r="TQU156" s="89"/>
      <c r="TQV156" s="89"/>
      <c r="TQW156" s="89"/>
      <c r="TQX156" s="89"/>
      <c r="TQY156" s="89"/>
      <c r="TQZ156" s="89"/>
      <c r="TRA156" s="89"/>
      <c r="TRB156" s="89"/>
      <c r="TRC156" s="89"/>
      <c r="TRD156" s="89"/>
      <c r="TRE156" s="89"/>
      <c r="TRF156" s="89"/>
      <c r="TRG156" s="89"/>
      <c r="TRH156" s="89"/>
      <c r="TRI156" s="89"/>
      <c r="TRJ156" s="89"/>
      <c r="TRK156" s="89"/>
      <c r="TRL156" s="89"/>
      <c r="TRM156" s="89"/>
      <c r="TRN156" s="89"/>
      <c r="TRO156" s="89"/>
      <c r="TRP156" s="89"/>
      <c r="TRQ156" s="89"/>
      <c r="TRR156" s="89"/>
      <c r="TRS156" s="89"/>
      <c r="TRT156" s="89"/>
      <c r="TRU156" s="89"/>
      <c r="TRV156" s="89"/>
      <c r="TRW156" s="89"/>
      <c r="TRX156" s="89"/>
      <c r="TRY156" s="89"/>
      <c r="TRZ156" s="89"/>
      <c r="TSA156" s="89"/>
      <c r="TSB156" s="89"/>
      <c r="TSC156" s="89"/>
      <c r="TSD156" s="89"/>
      <c r="TSE156" s="89"/>
      <c r="TSF156" s="89"/>
      <c r="TSG156" s="89"/>
      <c r="TSH156" s="89"/>
      <c r="TSI156" s="89"/>
      <c r="TSJ156" s="89"/>
      <c r="TSK156" s="89"/>
      <c r="TSL156" s="89"/>
      <c r="TSM156" s="89"/>
      <c r="TSN156" s="89"/>
      <c r="TSO156" s="89"/>
      <c r="TSP156" s="89"/>
      <c r="TSQ156" s="89"/>
      <c r="TSR156" s="89"/>
      <c r="TSS156" s="89"/>
      <c r="TST156" s="89"/>
      <c r="TSU156" s="89"/>
      <c r="TSV156" s="89"/>
      <c r="TSW156" s="89"/>
      <c r="TSX156" s="89"/>
      <c r="TSY156" s="89"/>
      <c r="TSZ156" s="89"/>
      <c r="TTA156" s="89"/>
      <c r="TTB156" s="89"/>
      <c r="TTC156" s="89"/>
      <c r="TTD156" s="89"/>
      <c r="TTE156" s="89"/>
      <c r="TTF156" s="89"/>
      <c r="TTG156" s="89"/>
      <c r="TTH156" s="89"/>
      <c r="TTI156" s="89"/>
      <c r="TTJ156" s="89"/>
      <c r="TTK156" s="89"/>
      <c r="TTL156" s="89"/>
      <c r="TTM156" s="89"/>
      <c r="TTN156" s="89"/>
      <c r="TTO156" s="89"/>
      <c r="TTP156" s="89"/>
      <c r="TTQ156" s="89"/>
      <c r="TTR156" s="89"/>
      <c r="TTS156" s="89"/>
      <c r="TTT156" s="89"/>
      <c r="TTU156" s="89"/>
      <c r="TTV156" s="89"/>
      <c r="TTW156" s="89"/>
      <c r="TTX156" s="89"/>
      <c r="TTY156" s="89"/>
      <c r="TTZ156" s="89"/>
      <c r="TUA156" s="89"/>
      <c r="TUB156" s="89"/>
      <c r="TUC156" s="89"/>
      <c r="TUD156" s="89"/>
      <c r="TUE156" s="89"/>
      <c r="TUF156" s="89"/>
      <c r="TUG156" s="89"/>
      <c r="TUH156" s="89"/>
      <c r="TUI156" s="89"/>
      <c r="TUJ156" s="89"/>
      <c r="TUK156" s="89"/>
      <c r="TUL156" s="89"/>
      <c r="TUM156" s="89"/>
      <c r="TUN156" s="89"/>
      <c r="TUO156" s="89"/>
      <c r="TUP156" s="89"/>
      <c r="TUQ156" s="89"/>
      <c r="TUR156" s="89"/>
      <c r="TUS156" s="89"/>
      <c r="TUT156" s="89"/>
      <c r="TUU156" s="89"/>
      <c r="TUV156" s="89"/>
      <c r="TUW156" s="89"/>
      <c r="TUX156" s="89"/>
      <c r="TUY156" s="89"/>
      <c r="TUZ156" s="89"/>
      <c r="TVA156" s="89"/>
      <c r="TVB156" s="89"/>
      <c r="TVC156" s="89"/>
      <c r="TVD156" s="89"/>
      <c r="TVE156" s="89"/>
      <c r="TVF156" s="89"/>
      <c r="TVG156" s="89"/>
      <c r="TVH156" s="89"/>
      <c r="TVI156" s="89"/>
      <c r="TVJ156" s="89"/>
      <c r="TVK156" s="89"/>
      <c r="TVL156" s="89"/>
      <c r="TVM156" s="89"/>
      <c r="TVN156" s="89"/>
      <c r="TVO156" s="89"/>
      <c r="TVP156" s="89"/>
      <c r="TVQ156" s="89"/>
      <c r="TVR156" s="89"/>
      <c r="TVS156" s="89"/>
      <c r="TVT156" s="89"/>
      <c r="TVU156" s="89"/>
      <c r="TVV156" s="89"/>
      <c r="TVW156" s="89"/>
      <c r="TVX156" s="89"/>
      <c r="TVY156" s="89"/>
      <c r="TVZ156" s="89"/>
      <c r="TWA156" s="89"/>
      <c r="TWB156" s="89"/>
      <c r="TWC156" s="89"/>
      <c r="TWD156" s="89"/>
      <c r="TWE156" s="89"/>
      <c r="TWF156" s="89"/>
      <c r="TWG156" s="89"/>
      <c r="TWH156" s="89"/>
      <c r="TWI156" s="89"/>
      <c r="TWJ156" s="89"/>
      <c r="TWK156" s="89"/>
      <c r="TWL156" s="89"/>
      <c r="TWM156" s="89"/>
      <c r="TWN156" s="89"/>
      <c r="TWO156" s="89"/>
      <c r="TWP156" s="89"/>
      <c r="TWQ156" s="89"/>
      <c r="TWR156" s="89"/>
      <c r="TWS156" s="89"/>
      <c r="TWT156" s="89"/>
      <c r="TWU156" s="89"/>
      <c r="TWV156" s="89"/>
      <c r="TWW156" s="89"/>
      <c r="TWX156" s="89"/>
      <c r="TWY156" s="89"/>
      <c r="TWZ156" s="89"/>
      <c r="TXA156" s="89"/>
      <c r="TXB156" s="89"/>
      <c r="TXC156" s="89"/>
      <c r="TXD156" s="89"/>
      <c r="TXE156" s="89"/>
      <c r="TXF156" s="89"/>
      <c r="TXG156" s="89"/>
      <c r="TXH156" s="89"/>
      <c r="TXI156" s="89"/>
      <c r="TXJ156" s="89"/>
      <c r="TXK156" s="89"/>
      <c r="TXL156" s="89"/>
      <c r="TXM156" s="89"/>
      <c r="TXN156" s="89"/>
      <c r="TXO156" s="89"/>
      <c r="TXP156" s="89"/>
      <c r="TXQ156" s="89"/>
      <c r="TXR156" s="89"/>
      <c r="TXS156" s="89"/>
      <c r="TXT156" s="89"/>
      <c r="TXU156" s="89"/>
      <c r="TXV156" s="89"/>
      <c r="TXW156" s="89"/>
      <c r="TXX156" s="89"/>
      <c r="TXY156" s="89"/>
      <c r="TXZ156" s="89"/>
      <c r="TYA156" s="89"/>
      <c r="TYB156" s="89"/>
      <c r="TYC156" s="89"/>
      <c r="TYD156" s="89"/>
      <c r="TYE156" s="89"/>
      <c r="TYF156" s="89"/>
      <c r="TYG156" s="89"/>
      <c r="TYH156" s="89"/>
      <c r="TYI156" s="89"/>
      <c r="TYJ156" s="89"/>
      <c r="TYK156" s="89"/>
      <c r="TYL156" s="89"/>
      <c r="TYM156" s="89"/>
      <c r="TYN156" s="89"/>
      <c r="TYO156" s="89"/>
      <c r="TYP156" s="89"/>
      <c r="TYQ156" s="89"/>
      <c r="TYR156" s="89"/>
      <c r="TYS156" s="89"/>
      <c r="TYT156" s="89"/>
      <c r="TYU156" s="89"/>
      <c r="TYV156" s="89"/>
      <c r="TYW156" s="89"/>
      <c r="TYX156" s="89"/>
      <c r="TYY156" s="89"/>
      <c r="TYZ156" s="89"/>
      <c r="TZA156" s="89"/>
      <c r="TZB156" s="89"/>
      <c r="TZC156" s="89"/>
      <c r="TZD156" s="89"/>
      <c r="TZE156" s="89"/>
      <c r="TZF156" s="89"/>
      <c r="TZG156" s="89"/>
      <c r="TZH156" s="89"/>
      <c r="TZI156" s="89"/>
      <c r="TZJ156" s="89"/>
      <c r="TZK156" s="89"/>
      <c r="TZL156" s="89"/>
      <c r="TZM156" s="89"/>
      <c r="TZN156" s="89"/>
      <c r="TZO156" s="89"/>
      <c r="TZP156" s="89"/>
      <c r="TZQ156" s="89"/>
      <c r="TZR156" s="89"/>
      <c r="TZS156" s="89"/>
      <c r="TZT156" s="89"/>
      <c r="TZU156" s="89"/>
      <c r="TZV156" s="89"/>
      <c r="TZW156" s="89"/>
      <c r="TZX156" s="89"/>
      <c r="TZY156" s="89"/>
      <c r="TZZ156" s="89"/>
      <c r="UAA156" s="89"/>
      <c r="UAB156" s="89"/>
      <c r="UAC156" s="89"/>
      <c r="UAD156" s="89"/>
      <c r="UAE156" s="89"/>
      <c r="UAF156" s="89"/>
      <c r="UAG156" s="89"/>
      <c r="UAH156" s="89"/>
      <c r="UAI156" s="89"/>
      <c r="UAJ156" s="89"/>
      <c r="UAK156" s="89"/>
      <c r="UAL156" s="89"/>
      <c r="UAM156" s="89"/>
      <c r="UAN156" s="89"/>
      <c r="UAO156" s="89"/>
      <c r="UAP156" s="89"/>
      <c r="UAQ156" s="89"/>
      <c r="UAR156" s="89"/>
      <c r="UAS156" s="89"/>
      <c r="UAT156" s="89"/>
      <c r="UAU156" s="89"/>
      <c r="UAV156" s="89"/>
      <c r="UAW156" s="89"/>
      <c r="UAX156" s="89"/>
      <c r="UAY156" s="89"/>
      <c r="UAZ156" s="89"/>
      <c r="UBA156" s="89"/>
      <c r="UBB156" s="89"/>
      <c r="UBC156" s="89"/>
      <c r="UBD156" s="89"/>
      <c r="UBE156" s="89"/>
      <c r="UBF156" s="89"/>
      <c r="UBG156" s="89"/>
      <c r="UBH156" s="89"/>
      <c r="UBI156" s="89"/>
      <c r="UBJ156" s="89"/>
      <c r="UBK156" s="89"/>
      <c r="UBL156" s="89"/>
      <c r="UBM156" s="89"/>
      <c r="UBN156" s="89"/>
      <c r="UBO156" s="89"/>
      <c r="UBP156" s="89"/>
      <c r="UBQ156" s="89"/>
      <c r="UBR156" s="89"/>
      <c r="UBS156" s="89"/>
      <c r="UBT156" s="89"/>
      <c r="UBU156" s="89"/>
      <c r="UBV156" s="89"/>
      <c r="UBW156" s="89"/>
      <c r="UBX156" s="89"/>
      <c r="UBY156" s="89"/>
      <c r="UBZ156" s="89"/>
      <c r="UCA156" s="89"/>
      <c r="UCB156" s="89"/>
      <c r="UCC156" s="89"/>
      <c r="UCD156" s="89"/>
      <c r="UCE156" s="89"/>
      <c r="UCF156" s="89"/>
      <c r="UCG156" s="89"/>
      <c r="UCH156" s="89"/>
      <c r="UCI156" s="89"/>
      <c r="UCJ156" s="89"/>
      <c r="UCK156" s="89"/>
      <c r="UCL156" s="89"/>
      <c r="UCM156" s="89"/>
      <c r="UCN156" s="89"/>
      <c r="UCO156" s="89"/>
      <c r="UCP156" s="89"/>
      <c r="UCQ156" s="89"/>
      <c r="UCR156" s="89"/>
      <c r="UCS156" s="89"/>
      <c r="UCT156" s="89"/>
      <c r="UCU156" s="89"/>
      <c r="UCV156" s="89"/>
      <c r="UCW156" s="89"/>
      <c r="UCX156" s="89"/>
      <c r="UCY156" s="89"/>
      <c r="UCZ156" s="89"/>
      <c r="UDA156" s="89"/>
      <c r="UDB156" s="89"/>
      <c r="UDC156" s="89"/>
      <c r="UDD156" s="89"/>
      <c r="UDE156" s="89"/>
      <c r="UDF156" s="89"/>
      <c r="UDG156" s="89"/>
      <c r="UDH156" s="89"/>
      <c r="UDI156" s="89"/>
      <c r="UDJ156" s="89"/>
      <c r="UDK156" s="89"/>
      <c r="UDL156" s="89"/>
      <c r="UDM156" s="89"/>
      <c r="UDN156" s="89"/>
      <c r="UDO156" s="89"/>
      <c r="UDP156" s="89"/>
      <c r="UDQ156" s="89"/>
      <c r="UDR156" s="89"/>
      <c r="UDS156" s="89"/>
      <c r="UDT156" s="89"/>
      <c r="UDU156" s="89"/>
      <c r="UDV156" s="89"/>
      <c r="UDW156" s="89"/>
      <c r="UDX156" s="89"/>
      <c r="UDY156" s="89"/>
      <c r="UDZ156" s="89"/>
      <c r="UEA156" s="89"/>
      <c r="UEB156" s="89"/>
      <c r="UEC156" s="89"/>
      <c r="UED156" s="89"/>
      <c r="UEE156" s="89"/>
      <c r="UEF156" s="89"/>
      <c r="UEG156" s="89"/>
      <c r="UEH156" s="89"/>
      <c r="UEI156" s="89"/>
      <c r="UEJ156" s="89"/>
      <c r="UEK156" s="89"/>
      <c r="UEL156" s="89"/>
      <c r="UEM156" s="89"/>
      <c r="UEN156" s="89"/>
      <c r="UEO156" s="89"/>
      <c r="UEP156" s="89"/>
      <c r="UEQ156" s="89"/>
      <c r="UER156" s="89"/>
      <c r="UES156" s="89"/>
      <c r="UET156" s="89"/>
      <c r="UEU156" s="89"/>
      <c r="UEV156" s="89"/>
      <c r="UEW156" s="89"/>
      <c r="UEX156" s="89"/>
      <c r="UEY156" s="89"/>
      <c r="UEZ156" s="89"/>
      <c r="UFA156" s="89"/>
      <c r="UFB156" s="89"/>
      <c r="UFC156" s="89"/>
      <c r="UFD156" s="89"/>
      <c r="UFE156" s="89"/>
      <c r="UFF156" s="89"/>
      <c r="UFG156" s="89"/>
      <c r="UFH156" s="89"/>
      <c r="UFI156" s="89"/>
      <c r="UFJ156" s="89"/>
      <c r="UFK156" s="89"/>
      <c r="UFL156" s="89"/>
      <c r="UFM156" s="89"/>
      <c r="UFN156" s="89"/>
      <c r="UFO156" s="89"/>
      <c r="UFP156" s="89"/>
      <c r="UFQ156" s="89"/>
      <c r="UFR156" s="89"/>
      <c r="UFS156" s="89"/>
      <c r="UFT156" s="89"/>
      <c r="UFU156" s="89"/>
      <c r="UFV156" s="89"/>
      <c r="UFW156" s="89"/>
      <c r="UFX156" s="89"/>
      <c r="UFY156" s="89"/>
      <c r="UFZ156" s="89"/>
      <c r="UGA156" s="89"/>
      <c r="UGB156" s="89"/>
      <c r="UGC156" s="89"/>
      <c r="UGD156" s="89"/>
      <c r="UGE156" s="89"/>
      <c r="UGF156" s="89"/>
      <c r="UGG156" s="89"/>
      <c r="UGH156" s="89"/>
      <c r="UGI156" s="89"/>
      <c r="UGJ156" s="89"/>
      <c r="UGK156" s="89"/>
      <c r="UGL156" s="89"/>
      <c r="UGM156" s="89"/>
      <c r="UGN156" s="89"/>
      <c r="UGO156" s="89"/>
      <c r="UGP156" s="89"/>
      <c r="UGQ156" s="89"/>
      <c r="UGR156" s="89"/>
      <c r="UGS156" s="89"/>
      <c r="UGT156" s="89"/>
      <c r="UGU156" s="89"/>
      <c r="UGV156" s="89"/>
      <c r="UGW156" s="89"/>
      <c r="UGX156" s="89"/>
      <c r="UGY156" s="89"/>
      <c r="UGZ156" s="89"/>
      <c r="UHA156" s="89"/>
      <c r="UHB156" s="89"/>
      <c r="UHC156" s="89"/>
      <c r="UHD156" s="89"/>
      <c r="UHE156" s="89"/>
      <c r="UHF156" s="89"/>
      <c r="UHG156" s="89"/>
      <c r="UHH156" s="89"/>
      <c r="UHI156" s="89"/>
      <c r="UHJ156" s="89"/>
      <c r="UHK156" s="89"/>
      <c r="UHL156" s="89"/>
      <c r="UHM156" s="89"/>
      <c r="UHN156" s="89"/>
      <c r="UHO156" s="89"/>
      <c r="UHP156" s="89"/>
      <c r="UHQ156" s="89"/>
      <c r="UHR156" s="89"/>
      <c r="UHS156" s="89"/>
      <c r="UHT156" s="89"/>
      <c r="UHU156" s="89"/>
      <c r="UHV156" s="89"/>
      <c r="UHW156" s="89"/>
      <c r="UHX156" s="89"/>
      <c r="UHY156" s="89"/>
      <c r="UHZ156" s="89"/>
      <c r="UIA156" s="89"/>
      <c r="UIB156" s="89"/>
      <c r="UIC156" s="89"/>
      <c r="UID156" s="89"/>
      <c r="UIE156" s="89"/>
      <c r="UIF156" s="89"/>
      <c r="UIG156" s="89"/>
      <c r="UIH156" s="89"/>
      <c r="UII156" s="89"/>
      <c r="UIJ156" s="89"/>
      <c r="UIK156" s="89"/>
      <c r="UIL156" s="89"/>
      <c r="UIM156" s="89"/>
      <c r="UIN156" s="89"/>
      <c r="UIO156" s="89"/>
      <c r="UIP156" s="89"/>
      <c r="UIQ156" s="89"/>
      <c r="UIR156" s="89"/>
      <c r="UIS156" s="89"/>
      <c r="UIT156" s="89"/>
      <c r="UIU156" s="89"/>
      <c r="UIV156" s="89"/>
      <c r="UIW156" s="89"/>
      <c r="UIX156" s="89"/>
      <c r="UIY156" s="89"/>
      <c r="UIZ156" s="89"/>
      <c r="UJA156" s="89"/>
      <c r="UJB156" s="89"/>
      <c r="UJC156" s="89"/>
      <c r="UJD156" s="89"/>
      <c r="UJE156" s="89"/>
      <c r="UJF156" s="89"/>
      <c r="UJG156" s="89"/>
      <c r="UJH156" s="89"/>
      <c r="UJI156" s="89"/>
      <c r="UJJ156" s="89"/>
      <c r="UJK156" s="89"/>
      <c r="UJL156" s="89"/>
      <c r="UJM156" s="89"/>
      <c r="UJN156" s="89"/>
      <c r="UJO156" s="89"/>
      <c r="UJP156" s="89"/>
      <c r="UJQ156" s="89"/>
      <c r="UJR156" s="89"/>
      <c r="UJS156" s="89"/>
      <c r="UJT156" s="89"/>
      <c r="UJU156" s="89"/>
      <c r="UJV156" s="89"/>
      <c r="UJW156" s="89"/>
      <c r="UJX156" s="89"/>
      <c r="UJY156" s="89"/>
      <c r="UJZ156" s="89"/>
      <c r="UKA156" s="89"/>
      <c r="UKB156" s="89"/>
      <c r="UKC156" s="89"/>
      <c r="UKD156" s="89"/>
      <c r="UKE156" s="89"/>
      <c r="UKF156" s="89"/>
      <c r="UKG156" s="89"/>
      <c r="UKH156" s="89"/>
      <c r="UKI156" s="89"/>
      <c r="UKJ156" s="89"/>
      <c r="UKK156" s="89"/>
      <c r="UKL156" s="89"/>
      <c r="UKM156" s="89"/>
      <c r="UKN156" s="89"/>
      <c r="UKO156" s="89"/>
      <c r="UKP156" s="89"/>
      <c r="UKQ156" s="89"/>
      <c r="UKR156" s="89"/>
      <c r="UKS156" s="89"/>
      <c r="UKT156" s="89"/>
      <c r="UKU156" s="89"/>
      <c r="UKV156" s="89"/>
      <c r="UKW156" s="89"/>
      <c r="UKX156" s="89"/>
      <c r="UKY156" s="89"/>
      <c r="UKZ156" s="89"/>
      <c r="ULA156" s="89"/>
      <c r="ULB156" s="89"/>
      <c r="ULC156" s="89"/>
      <c r="ULD156" s="89"/>
      <c r="ULE156" s="89"/>
      <c r="ULF156" s="89"/>
      <c r="ULG156" s="89"/>
      <c r="ULH156" s="89"/>
      <c r="ULI156" s="89"/>
      <c r="ULJ156" s="89"/>
      <c r="ULK156" s="89"/>
      <c r="ULL156" s="89"/>
      <c r="ULM156" s="89"/>
      <c r="ULN156" s="89"/>
      <c r="ULO156" s="89"/>
      <c r="ULP156" s="89"/>
      <c r="ULQ156" s="89"/>
      <c r="ULR156" s="89"/>
      <c r="ULS156" s="89"/>
      <c r="ULT156" s="89"/>
      <c r="ULU156" s="89"/>
      <c r="ULV156" s="89"/>
      <c r="ULW156" s="89"/>
      <c r="ULX156" s="89"/>
      <c r="ULY156" s="89"/>
      <c r="ULZ156" s="89"/>
      <c r="UMA156" s="89"/>
      <c r="UMB156" s="89"/>
      <c r="UMC156" s="89"/>
      <c r="UMD156" s="89"/>
      <c r="UME156" s="89"/>
      <c r="UMF156" s="89"/>
      <c r="UMG156" s="89"/>
      <c r="UMH156" s="89"/>
      <c r="UMI156" s="89"/>
      <c r="UMJ156" s="89"/>
      <c r="UMK156" s="89"/>
      <c r="UML156" s="89"/>
      <c r="UMM156" s="89"/>
      <c r="UMN156" s="89"/>
      <c r="UMO156" s="89"/>
      <c r="UMP156" s="89"/>
      <c r="UMQ156" s="89"/>
      <c r="UMR156" s="89"/>
      <c r="UMS156" s="89"/>
      <c r="UMT156" s="89"/>
      <c r="UMU156" s="89"/>
      <c r="UMV156" s="89"/>
      <c r="UMW156" s="89"/>
      <c r="UMX156" s="89"/>
      <c r="UMY156" s="89"/>
      <c r="UMZ156" s="89"/>
      <c r="UNA156" s="89"/>
      <c r="UNB156" s="89"/>
      <c r="UNC156" s="89"/>
      <c r="UND156" s="89"/>
      <c r="UNE156" s="89"/>
      <c r="UNF156" s="89"/>
      <c r="UNG156" s="89"/>
      <c r="UNH156" s="89"/>
      <c r="UNI156" s="89"/>
      <c r="UNJ156" s="89"/>
      <c r="UNK156" s="89"/>
      <c r="UNL156" s="89"/>
      <c r="UNM156" s="89"/>
      <c r="UNN156" s="89"/>
      <c r="UNO156" s="89"/>
      <c r="UNP156" s="89"/>
      <c r="UNQ156" s="89"/>
      <c r="UNR156" s="89"/>
      <c r="UNS156" s="89"/>
      <c r="UNT156" s="89"/>
      <c r="UNU156" s="89"/>
      <c r="UNV156" s="89"/>
      <c r="UNW156" s="89"/>
      <c r="UNX156" s="89"/>
      <c r="UNY156" s="89"/>
      <c r="UNZ156" s="89"/>
      <c r="UOA156" s="89"/>
      <c r="UOB156" s="89"/>
      <c r="UOC156" s="89"/>
      <c r="UOD156" s="89"/>
      <c r="UOE156" s="89"/>
      <c r="UOF156" s="89"/>
      <c r="UOG156" s="89"/>
      <c r="UOH156" s="89"/>
      <c r="UOI156" s="89"/>
      <c r="UOJ156" s="89"/>
      <c r="UOK156" s="89"/>
      <c r="UOL156" s="89"/>
      <c r="UOM156" s="89"/>
      <c r="UON156" s="89"/>
      <c r="UOO156" s="89"/>
      <c r="UOP156" s="89"/>
      <c r="UOQ156" s="89"/>
      <c r="UOR156" s="89"/>
      <c r="UOS156" s="89"/>
      <c r="UOT156" s="89"/>
      <c r="UOU156" s="89"/>
      <c r="UOV156" s="89"/>
      <c r="UOW156" s="89"/>
      <c r="UOX156" s="89"/>
      <c r="UOY156" s="89"/>
      <c r="UOZ156" s="89"/>
      <c r="UPA156" s="89"/>
      <c r="UPB156" s="89"/>
      <c r="UPC156" s="89"/>
      <c r="UPD156" s="89"/>
      <c r="UPE156" s="89"/>
      <c r="UPF156" s="89"/>
      <c r="UPG156" s="89"/>
      <c r="UPH156" s="89"/>
      <c r="UPI156" s="89"/>
      <c r="UPJ156" s="89"/>
      <c r="UPK156" s="89"/>
      <c r="UPL156" s="89"/>
      <c r="UPM156" s="89"/>
      <c r="UPN156" s="89"/>
      <c r="UPO156" s="89"/>
      <c r="UPP156" s="89"/>
      <c r="UPQ156" s="89"/>
      <c r="UPR156" s="89"/>
      <c r="UPS156" s="89"/>
      <c r="UPT156" s="89"/>
      <c r="UPU156" s="89"/>
      <c r="UPV156" s="89"/>
      <c r="UPW156" s="89"/>
      <c r="UPX156" s="89"/>
      <c r="UPY156" s="89"/>
      <c r="UPZ156" s="89"/>
      <c r="UQA156" s="89"/>
      <c r="UQB156" s="89"/>
      <c r="UQC156" s="89"/>
      <c r="UQD156" s="89"/>
      <c r="UQE156" s="89"/>
      <c r="UQF156" s="89"/>
      <c r="UQG156" s="89"/>
      <c r="UQH156" s="89"/>
      <c r="UQI156" s="89"/>
      <c r="UQJ156" s="89"/>
      <c r="UQK156" s="89"/>
      <c r="UQL156" s="89"/>
      <c r="UQM156" s="89"/>
      <c r="UQN156" s="89"/>
      <c r="UQO156" s="89"/>
      <c r="UQP156" s="89"/>
      <c r="UQQ156" s="89"/>
      <c r="UQR156" s="89"/>
      <c r="UQS156" s="89"/>
      <c r="UQT156" s="89"/>
      <c r="UQU156" s="89"/>
      <c r="UQV156" s="89"/>
      <c r="UQW156" s="89"/>
      <c r="UQX156" s="89"/>
      <c r="UQY156" s="89"/>
      <c r="UQZ156" s="89"/>
      <c r="URA156" s="89"/>
      <c r="URB156" s="89"/>
      <c r="URC156" s="89"/>
      <c r="URD156" s="89"/>
      <c r="URE156" s="89"/>
      <c r="URF156" s="89"/>
      <c r="URG156" s="89"/>
      <c r="URH156" s="89"/>
      <c r="URI156" s="89"/>
      <c r="URJ156" s="89"/>
      <c r="URK156" s="89"/>
      <c r="URL156" s="89"/>
      <c r="URM156" s="89"/>
      <c r="URN156" s="89"/>
      <c r="URO156" s="89"/>
      <c r="URP156" s="89"/>
      <c r="URQ156" s="89"/>
      <c r="URR156" s="89"/>
      <c r="URS156" s="89"/>
      <c r="URT156" s="89"/>
      <c r="URU156" s="89"/>
      <c r="URV156" s="89"/>
      <c r="URW156" s="89"/>
      <c r="URX156" s="89"/>
      <c r="URY156" s="89"/>
      <c r="URZ156" s="89"/>
      <c r="USA156" s="89"/>
      <c r="USB156" s="89"/>
      <c r="USC156" s="89"/>
      <c r="USD156" s="89"/>
      <c r="USE156" s="89"/>
      <c r="USF156" s="89"/>
      <c r="USG156" s="89"/>
      <c r="USH156" s="89"/>
      <c r="USI156" s="89"/>
      <c r="USJ156" s="89"/>
      <c r="USK156" s="89"/>
      <c r="USL156" s="89"/>
      <c r="USM156" s="89"/>
      <c r="USN156" s="89"/>
      <c r="USO156" s="89"/>
      <c r="USP156" s="89"/>
      <c r="USQ156" s="89"/>
      <c r="USR156" s="89"/>
      <c r="USS156" s="89"/>
      <c r="UST156" s="89"/>
      <c r="USU156" s="89"/>
      <c r="USV156" s="89"/>
      <c r="USW156" s="89"/>
      <c r="USX156" s="89"/>
      <c r="USY156" s="89"/>
      <c r="USZ156" s="89"/>
      <c r="UTA156" s="89"/>
      <c r="UTB156" s="89"/>
      <c r="UTC156" s="89"/>
      <c r="UTD156" s="89"/>
      <c r="UTE156" s="89"/>
      <c r="UTF156" s="89"/>
      <c r="UTG156" s="89"/>
      <c r="UTH156" s="89"/>
      <c r="UTI156" s="89"/>
      <c r="UTJ156" s="89"/>
      <c r="UTK156" s="89"/>
      <c r="UTL156" s="89"/>
      <c r="UTM156" s="89"/>
      <c r="UTN156" s="89"/>
      <c r="UTO156" s="89"/>
      <c r="UTP156" s="89"/>
      <c r="UTQ156" s="89"/>
      <c r="UTR156" s="89"/>
      <c r="UTS156" s="89"/>
      <c r="UTT156" s="89"/>
      <c r="UTU156" s="89"/>
      <c r="UTV156" s="89"/>
      <c r="UTW156" s="89"/>
      <c r="UTX156" s="89"/>
      <c r="UTY156" s="89"/>
      <c r="UTZ156" s="89"/>
      <c r="UUA156" s="89"/>
      <c r="UUB156" s="89"/>
      <c r="UUC156" s="89"/>
      <c r="UUD156" s="89"/>
      <c r="UUE156" s="89"/>
      <c r="UUF156" s="89"/>
      <c r="UUG156" s="89"/>
      <c r="UUH156" s="89"/>
      <c r="UUI156" s="89"/>
      <c r="UUJ156" s="89"/>
      <c r="UUK156" s="89"/>
      <c r="UUL156" s="89"/>
      <c r="UUM156" s="89"/>
      <c r="UUN156" s="89"/>
      <c r="UUO156" s="89"/>
      <c r="UUP156" s="89"/>
      <c r="UUQ156" s="89"/>
      <c r="UUR156" s="89"/>
      <c r="UUS156" s="89"/>
      <c r="UUT156" s="89"/>
      <c r="UUU156" s="89"/>
      <c r="UUV156" s="89"/>
      <c r="UUW156" s="89"/>
      <c r="UUX156" s="89"/>
      <c r="UUY156" s="89"/>
      <c r="UUZ156" s="89"/>
      <c r="UVA156" s="89"/>
      <c r="UVB156" s="89"/>
      <c r="UVC156" s="89"/>
      <c r="UVD156" s="89"/>
      <c r="UVE156" s="89"/>
      <c r="UVF156" s="89"/>
      <c r="UVG156" s="89"/>
      <c r="UVH156" s="89"/>
      <c r="UVI156" s="89"/>
      <c r="UVJ156" s="89"/>
      <c r="UVK156" s="89"/>
      <c r="UVL156" s="89"/>
      <c r="UVM156" s="89"/>
      <c r="UVN156" s="89"/>
      <c r="UVO156" s="89"/>
      <c r="UVP156" s="89"/>
      <c r="UVQ156" s="89"/>
      <c r="UVR156" s="89"/>
      <c r="UVS156" s="89"/>
      <c r="UVT156" s="89"/>
      <c r="UVU156" s="89"/>
      <c r="UVV156" s="89"/>
      <c r="UVW156" s="89"/>
      <c r="UVX156" s="89"/>
      <c r="UVY156" s="89"/>
      <c r="UVZ156" s="89"/>
      <c r="UWA156" s="89"/>
      <c r="UWB156" s="89"/>
      <c r="UWC156" s="89"/>
      <c r="UWD156" s="89"/>
      <c r="UWE156" s="89"/>
      <c r="UWF156" s="89"/>
      <c r="UWG156" s="89"/>
      <c r="UWH156" s="89"/>
      <c r="UWI156" s="89"/>
      <c r="UWJ156" s="89"/>
      <c r="UWK156" s="89"/>
      <c r="UWL156" s="89"/>
      <c r="UWM156" s="89"/>
      <c r="UWN156" s="89"/>
      <c r="UWO156" s="89"/>
      <c r="UWP156" s="89"/>
      <c r="UWQ156" s="89"/>
      <c r="UWR156" s="89"/>
      <c r="UWS156" s="89"/>
      <c r="UWT156" s="89"/>
      <c r="UWU156" s="89"/>
      <c r="UWV156" s="89"/>
      <c r="UWW156" s="89"/>
      <c r="UWX156" s="89"/>
      <c r="UWY156" s="89"/>
      <c r="UWZ156" s="89"/>
      <c r="UXA156" s="89"/>
      <c r="UXB156" s="89"/>
      <c r="UXC156" s="89"/>
      <c r="UXD156" s="89"/>
      <c r="UXE156" s="89"/>
      <c r="UXF156" s="89"/>
      <c r="UXG156" s="89"/>
      <c r="UXH156" s="89"/>
      <c r="UXI156" s="89"/>
      <c r="UXJ156" s="89"/>
      <c r="UXK156" s="89"/>
      <c r="UXL156" s="89"/>
      <c r="UXM156" s="89"/>
      <c r="UXN156" s="89"/>
      <c r="UXO156" s="89"/>
      <c r="UXP156" s="89"/>
      <c r="UXQ156" s="89"/>
      <c r="UXR156" s="89"/>
      <c r="UXS156" s="89"/>
      <c r="UXT156" s="89"/>
      <c r="UXU156" s="89"/>
      <c r="UXV156" s="89"/>
      <c r="UXW156" s="89"/>
      <c r="UXX156" s="89"/>
      <c r="UXY156" s="89"/>
      <c r="UXZ156" s="89"/>
      <c r="UYA156" s="89"/>
      <c r="UYB156" s="89"/>
      <c r="UYC156" s="89"/>
      <c r="UYD156" s="89"/>
      <c r="UYE156" s="89"/>
      <c r="UYF156" s="89"/>
      <c r="UYG156" s="89"/>
      <c r="UYH156" s="89"/>
      <c r="UYI156" s="89"/>
      <c r="UYJ156" s="89"/>
      <c r="UYK156" s="89"/>
      <c r="UYL156" s="89"/>
      <c r="UYM156" s="89"/>
      <c r="UYN156" s="89"/>
      <c r="UYO156" s="89"/>
      <c r="UYP156" s="89"/>
      <c r="UYQ156" s="89"/>
      <c r="UYR156" s="89"/>
      <c r="UYS156" s="89"/>
      <c r="UYT156" s="89"/>
      <c r="UYU156" s="89"/>
      <c r="UYV156" s="89"/>
      <c r="UYW156" s="89"/>
      <c r="UYX156" s="89"/>
      <c r="UYY156" s="89"/>
      <c r="UYZ156" s="89"/>
      <c r="UZA156" s="89"/>
      <c r="UZB156" s="89"/>
      <c r="UZC156" s="89"/>
      <c r="UZD156" s="89"/>
      <c r="UZE156" s="89"/>
      <c r="UZF156" s="89"/>
      <c r="UZG156" s="89"/>
      <c r="UZH156" s="89"/>
      <c r="UZI156" s="89"/>
      <c r="UZJ156" s="89"/>
      <c r="UZK156" s="89"/>
      <c r="UZL156" s="89"/>
      <c r="UZM156" s="89"/>
      <c r="UZN156" s="89"/>
      <c r="UZO156" s="89"/>
      <c r="UZP156" s="89"/>
      <c r="UZQ156" s="89"/>
      <c r="UZR156" s="89"/>
      <c r="UZS156" s="89"/>
      <c r="UZT156" s="89"/>
      <c r="UZU156" s="89"/>
      <c r="UZV156" s="89"/>
      <c r="UZW156" s="89"/>
      <c r="UZX156" s="89"/>
      <c r="UZY156" s="89"/>
      <c r="UZZ156" s="89"/>
      <c r="VAA156" s="89"/>
      <c r="VAB156" s="89"/>
      <c r="VAC156" s="89"/>
      <c r="VAD156" s="89"/>
      <c r="VAE156" s="89"/>
      <c r="VAF156" s="89"/>
      <c r="VAG156" s="89"/>
      <c r="VAH156" s="89"/>
      <c r="VAI156" s="89"/>
      <c r="VAJ156" s="89"/>
      <c r="VAK156" s="89"/>
      <c r="VAL156" s="89"/>
      <c r="VAM156" s="89"/>
      <c r="VAN156" s="89"/>
      <c r="VAO156" s="89"/>
      <c r="VAP156" s="89"/>
      <c r="VAQ156" s="89"/>
      <c r="VAR156" s="89"/>
      <c r="VAS156" s="89"/>
      <c r="VAT156" s="89"/>
      <c r="VAU156" s="89"/>
      <c r="VAV156" s="89"/>
      <c r="VAW156" s="89"/>
      <c r="VAX156" s="89"/>
      <c r="VAY156" s="89"/>
      <c r="VAZ156" s="89"/>
      <c r="VBA156" s="89"/>
      <c r="VBB156" s="89"/>
      <c r="VBC156" s="89"/>
      <c r="VBD156" s="89"/>
      <c r="VBE156" s="89"/>
      <c r="VBF156" s="89"/>
      <c r="VBG156" s="89"/>
      <c r="VBH156" s="89"/>
      <c r="VBI156" s="89"/>
      <c r="VBJ156" s="89"/>
      <c r="VBK156" s="89"/>
      <c r="VBL156" s="89"/>
      <c r="VBM156" s="89"/>
      <c r="VBN156" s="89"/>
      <c r="VBO156" s="89"/>
      <c r="VBP156" s="89"/>
      <c r="VBQ156" s="89"/>
      <c r="VBR156" s="89"/>
      <c r="VBS156" s="89"/>
      <c r="VBT156" s="89"/>
      <c r="VBU156" s="89"/>
      <c r="VBV156" s="89"/>
      <c r="VBW156" s="89"/>
      <c r="VBX156" s="89"/>
      <c r="VBY156" s="89"/>
      <c r="VBZ156" s="89"/>
      <c r="VCA156" s="89"/>
      <c r="VCB156" s="89"/>
      <c r="VCC156" s="89"/>
      <c r="VCD156" s="89"/>
      <c r="VCE156" s="89"/>
      <c r="VCF156" s="89"/>
      <c r="VCG156" s="89"/>
      <c r="VCH156" s="89"/>
      <c r="VCI156" s="89"/>
      <c r="VCJ156" s="89"/>
      <c r="VCK156" s="89"/>
      <c r="VCL156" s="89"/>
      <c r="VCM156" s="89"/>
      <c r="VCN156" s="89"/>
      <c r="VCO156" s="89"/>
      <c r="VCP156" s="89"/>
      <c r="VCQ156" s="89"/>
      <c r="VCR156" s="89"/>
      <c r="VCS156" s="89"/>
      <c r="VCT156" s="89"/>
      <c r="VCU156" s="89"/>
      <c r="VCV156" s="89"/>
      <c r="VCW156" s="89"/>
      <c r="VCX156" s="89"/>
      <c r="VCY156" s="89"/>
      <c r="VCZ156" s="89"/>
      <c r="VDA156" s="89"/>
      <c r="VDB156" s="89"/>
      <c r="VDC156" s="89"/>
      <c r="VDD156" s="89"/>
      <c r="VDE156" s="89"/>
      <c r="VDF156" s="89"/>
      <c r="VDG156" s="89"/>
      <c r="VDH156" s="89"/>
      <c r="VDI156" s="89"/>
      <c r="VDJ156" s="89"/>
      <c r="VDK156" s="89"/>
      <c r="VDL156" s="89"/>
      <c r="VDM156" s="89"/>
      <c r="VDN156" s="89"/>
      <c r="VDO156" s="89"/>
      <c r="VDP156" s="89"/>
      <c r="VDQ156" s="89"/>
      <c r="VDR156" s="89"/>
      <c r="VDS156" s="89"/>
      <c r="VDT156" s="89"/>
      <c r="VDU156" s="89"/>
      <c r="VDV156" s="89"/>
      <c r="VDW156" s="89"/>
      <c r="VDX156" s="89"/>
      <c r="VDY156" s="89"/>
      <c r="VDZ156" s="89"/>
      <c r="VEA156" s="89"/>
      <c r="VEB156" s="89"/>
      <c r="VEC156" s="89"/>
      <c r="VED156" s="89"/>
      <c r="VEE156" s="89"/>
      <c r="VEF156" s="89"/>
      <c r="VEG156" s="89"/>
      <c r="VEH156" s="89"/>
      <c r="VEI156" s="89"/>
      <c r="VEJ156" s="89"/>
      <c r="VEK156" s="89"/>
      <c r="VEL156" s="89"/>
      <c r="VEM156" s="89"/>
      <c r="VEN156" s="89"/>
      <c r="VEO156" s="89"/>
      <c r="VEP156" s="89"/>
      <c r="VEQ156" s="89"/>
      <c r="VER156" s="89"/>
      <c r="VES156" s="89"/>
      <c r="VET156" s="89"/>
      <c r="VEU156" s="89"/>
      <c r="VEV156" s="89"/>
      <c r="VEW156" s="89"/>
      <c r="VEX156" s="89"/>
      <c r="VEY156" s="89"/>
      <c r="VEZ156" s="89"/>
      <c r="VFA156" s="89"/>
      <c r="VFB156" s="89"/>
      <c r="VFC156" s="89"/>
      <c r="VFD156" s="89"/>
      <c r="VFE156" s="89"/>
      <c r="VFF156" s="89"/>
      <c r="VFG156" s="89"/>
      <c r="VFH156" s="89"/>
      <c r="VFI156" s="89"/>
      <c r="VFJ156" s="89"/>
      <c r="VFK156" s="89"/>
      <c r="VFL156" s="89"/>
      <c r="VFM156" s="89"/>
      <c r="VFN156" s="89"/>
      <c r="VFO156" s="89"/>
      <c r="VFP156" s="89"/>
      <c r="VFQ156" s="89"/>
      <c r="VFR156" s="89"/>
      <c r="VFS156" s="89"/>
      <c r="VFT156" s="89"/>
      <c r="VFU156" s="89"/>
      <c r="VFV156" s="89"/>
      <c r="VFW156" s="89"/>
      <c r="VFX156" s="89"/>
      <c r="VFY156" s="89"/>
      <c r="VFZ156" s="89"/>
      <c r="VGA156" s="89"/>
      <c r="VGB156" s="89"/>
      <c r="VGC156" s="89"/>
      <c r="VGD156" s="89"/>
      <c r="VGE156" s="89"/>
      <c r="VGF156" s="89"/>
      <c r="VGG156" s="89"/>
      <c r="VGH156" s="89"/>
      <c r="VGI156" s="89"/>
      <c r="VGJ156" s="89"/>
      <c r="VGK156" s="89"/>
      <c r="VGL156" s="89"/>
      <c r="VGM156" s="89"/>
      <c r="VGN156" s="89"/>
      <c r="VGO156" s="89"/>
      <c r="VGP156" s="89"/>
      <c r="VGQ156" s="89"/>
      <c r="VGR156" s="89"/>
      <c r="VGS156" s="89"/>
      <c r="VGT156" s="89"/>
      <c r="VGU156" s="89"/>
      <c r="VGV156" s="89"/>
      <c r="VGW156" s="89"/>
      <c r="VGX156" s="89"/>
      <c r="VGY156" s="89"/>
      <c r="VGZ156" s="89"/>
      <c r="VHA156" s="89"/>
      <c r="VHB156" s="89"/>
      <c r="VHC156" s="89"/>
      <c r="VHD156" s="89"/>
      <c r="VHE156" s="89"/>
      <c r="VHF156" s="89"/>
      <c r="VHG156" s="89"/>
      <c r="VHH156" s="89"/>
      <c r="VHI156" s="89"/>
      <c r="VHJ156" s="89"/>
      <c r="VHK156" s="89"/>
      <c r="VHL156" s="89"/>
      <c r="VHM156" s="89"/>
      <c r="VHN156" s="89"/>
      <c r="VHO156" s="89"/>
      <c r="VHP156" s="89"/>
      <c r="VHQ156" s="89"/>
      <c r="VHR156" s="89"/>
      <c r="VHS156" s="89"/>
      <c r="VHT156" s="89"/>
      <c r="VHU156" s="89"/>
      <c r="VHV156" s="89"/>
      <c r="VHW156" s="89"/>
      <c r="VHX156" s="89"/>
      <c r="VHY156" s="89"/>
      <c r="VHZ156" s="89"/>
      <c r="VIA156" s="89"/>
      <c r="VIB156" s="89"/>
      <c r="VIC156" s="89"/>
      <c r="VID156" s="89"/>
      <c r="VIE156" s="89"/>
      <c r="VIF156" s="89"/>
      <c r="VIG156" s="89"/>
      <c r="VIH156" s="89"/>
      <c r="VII156" s="89"/>
      <c r="VIJ156" s="89"/>
      <c r="VIK156" s="89"/>
      <c r="VIL156" s="89"/>
      <c r="VIM156" s="89"/>
      <c r="VIN156" s="89"/>
      <c r="VIO156" s="89"/>
      <c r="VIP156" s="89"/>
      <c r="VIQ156" s="89"/>
      <c r="VIR156" s="89"/>
      <c r="VIS156" s="89"/>
      <c r="VIT156" s="89"/>
      <c r="VIU156" s="89"/>
      <c r="VIV156" s="89"/>
      <c r="VIW156" s="89"/>
      <c r="VIX156" s="89"/>
      <c r="VIY156" s="89"/>
      <c r="VIZ156" s="89"/>
      <c r="VJA156" s="89"/>
      <c r="VJB156" s="89"/>
      <c r="VJC156" s="89"/>
      <c r="VJD156" s="89"/>
      <c r="VJE156" s="89"/>
      <c r="VJF156" s="89"/>
      <c r="VJG156" s="89"/>
      <c r="VJH156" s="89"/>
      <c r="VJI156" s="89"/>
      <c r="VJJ156" s="89"/>
      <c r="VJK156" s="89"/>
      <c r="VJL156" s="89"/>
      <c r="VJM156" s="89"/>
      <c r="VJN156" s="89"/>
      <c r="VJO156" s="89"/>
      <c r="VJP156" s="89"/>
      <c r="VJQ156" s="89"/>
      <c r="VJR156" s="89"/>
      <c r="VJS156" s="89"/>
      <c r="VJT156" s="89"/>
      <c r="VJU156" s="89"/>
      <c r="VJV156" s="89"/>
      <c r="VJW156" s="89"/>
      <c r="VJX156" s="89"/>
      <c r="VJY156" s="89"/>
      <c r="VJZ156" s="89"/>
      <c r="VKA156" s="89"/>
      <c r="VKB156" s="89"/>
      <c r="VKC156" s="89"/>
      <c r="VKD156" s="89"/>
      <c r="VKE156" s="89"/>
      <c r="VKF156" s="89"/>
      <c r="VKG156" s="89"/>
      <c r="VKH156" s="89"/>
      <c r="VKI156" s="89"/>
      <c r="VKJ156" s="89"/>
      <c r="VKK156" s="89"/>
      <c r="VKL156" s="89"/>
      <c r="VKM156" s="89"/>
      <c r="VKN156" s="89"/>
      <c r="VKO156" s="89"/>
      <c r="VKP156" s="89"/>
      <c r="VKQ156" s="89"/>
      <c r="VKR156" s="89"/>
      <c r="VKS156" s="89"/>
      <c r="VKT156" s="89"/>
      <c r="VKU156" s="89"/>
      <c r="VKV156" s="89"/>
      <c r="VKW156" s="89"/>
      <c r="VKX156" s="89"/>
      <c r="VKY156" s="89"/>
      <c r="VKZ156" s="89"/>
      <c r="VLA156" s="89"/>
      <c r="VLB156" s="89"/>
      <c r="VLC156" s="89"/>
      <c r="VLD156" s="89"/>
      <c r="VLE156" s="89"/>
      <c r="VLF156" s="89"/>
      <c r="VLG156" s="89"/>
      <c r="VLH156" s="89"/>
      <c r="VLI156" s="89"/>
      <c r="VLJ156" s="89"/>
      <c r="VLK156" s="89"/>
      <c r="VLL156" s="89"/>
      <c r="VLM156" s="89"/>
      <c r="VLN156" s="89"/>
      <c r="VLO156" s="89"/>
      <c r="VLP156" s="89"/>
      <c r="VLQ156" s="89"/>
      <c r="VLR156" s="89"/>
      <c r="VLS156" s="89"/>
      <c r="VLT156" s="89"/>
      <c r="VLU156" s="89"/>
      <c r="VLV156" s="89"/>
      <c r="VLW156" s="89"/>
      <c r="VLX156" s="89"/>
      <c r="VLY156" s="89"/>
      <c r="VLZ156" s="89"/>
      <c r="VMA156" s="89"/>
      <c r="VMB156" s="89"/>
      <c r="VMC156" s="89"/>
      <c r="VMD156" s="89"/>
      <c r="VME156" s="89"/>
      <c r="VMF156" s="89"/>
      <c r="VMG156" s="89"/>
      <c r="VMH156" s="89"/>
      <c r="VMI156" s="89"/>
      <c r="VMJ156" s="89"/>
      <c r="VMK156" s="89"/>
      <c r="VML156" s="89"/>
      <c r="VMM156" s="89"/>
      <c r="VMN156" s="89"/>
      <c r="VMO156" s="89"/>
      <c r="VMP156" s="89"/>
      <c r="VMQ156" s="89"/>
      <c r="VMR156" s="89"/>
      <c r="VMS156" s="89"/>
      <c r="VMT156" s="89"/>
      <c r="VMU156" s="89"/>
      <c r="VMV156" s="89"/>
      <c r="VMW156" s="89"/>
      <c r="VMX156" s="89"/>
      <c r="VMY156" s="89"/>
      <c r="VMZ156" s="89"/>
      <c r="VNA156" s="89"/>
      <c r="VNB156" s="89"/>
      <c r="VNC156" s="89"/>
      <c r="VND156" s="89"/>
      <c r="VNE156" s="89"/>
      <c r="VNF156" s="89"/>
      <c r="VNG156" s="89"/>
      <c r="VNH156" s="89"/>
      <c r="VNI156" s="89"/>
      <c r="VNJ156" s="89"/>
      <c r="VNK156" s="89"/>
      <c r="VNL156" s="89"/>
      <c r="VNM156" s="89"/>
      <c r="VNN156" s="89"/>
      <c r="VNO156" s="89"/>
      <c r="VNP156" s="89"/>
      <c r="VNQ156" s="89"/>
      <c r="VNR156" s="89"/>
      <c r="VNS156" s="89"/>
      <c r="VNT156" s="89"/>
      <c r="VNU156" s="89"/>
      <c r="VNV156" s="89"/>
      <c r="VNW156" s="89"/>
      <c r="VNX156" s="89"/>
      <c r="VNY156" s="89"/>
      <c r="VNZ156" s="89"/>
      <c r="VOA156" s="89"/>
      <c r="VOB156" s="89"/>
      <c r="VOC156" s="89"/>
      <c r="VOD156" s="89"/>
      <c r="VOE156" s="89"/>
      <c r="VOF156" s="89"/>
      <c r="VOG156" s="89"/>
      <c r="VOH156" s="89"/>
      <c r="VOI156" s="89"/>
      <c r="VOJ156" s="89"/>
      <c r="VOK156" s="89"/>
      <c r="VOL156" s="89"/>
      <c r="VOM156" s="89"/>
      <c r="VON156" s="89"/>
      <c r="VOO156" s="89"/>
      <c r="VOP156" s="89"/>
      <c r="VOQ156" s="89"/>
      <c r="VOR156" s="89"/>
      <c r="VOS156" s="89"/>
      <c r="VOT156" s="89"/>
      <c r="VOU156" s="89"/>
      <c r="VOV156" s="89"/>
      <c r="VOW156" s="89"/>
      <c r="VOX156" s="89"/>
      <c r="VOY156" s="89"/>
      <c r="VOZ156" s="89"/>
      <c r="VPA156" s="89"/>
      <c r="VPB156" s="89"/>
      <c r="VPC156" s="89"/>
      <c r="VPD156" s="89"/>
      <c r="VPE156" s="89"/>
      <c r="VPF156" s="89"/>
      <c r="VPG156" s="89"/>
      <c r="VPH156" s="89"/>
      <c r="VPI156" s="89"/>
      <c r="VPJ156" s="89"/>
      <c r="VPK156" s="89"/>
      <c r="VPL156" s="89"/>
      <c r="VPM156" s="89"/>
      <c r="VPN156" s="89"/>
      <c r="VPO156" s="89"/>
      <c r="VPP156" s="89"/>
      <c r="VPQ156" s="89"/>
      <c r="VPR156" s="89"/>
      <c r="VPS156" s="89"/>
      <c r="VPT156" s="89"/>
      <c r="VPU156" s="89"/>
      <c r="VPV156" s="89"/>
      <c r="VPW156" s="89"/>
      <c r="VPX156" s="89"/>
      <c r="VPY156" s="89"/>
      <c r="VPZ156" s="89"/>
      <c r="VQA156" s="89"/>
      <c r="VQB156" s="89"/>
      <c r="VQC156" s="89"/>
      <c r="VQD156" s="89"/>
      <c r="VQE156" s="89"/>
      <c r="VQF156" s="89"/>
      <c r="VQG156" s="89"/>
      <c r="VQH156" s="89"/>
      <c r="VQI156" s="89"/>
      <c r="VQJ156" s="89"/>
      <c r="VQK156" s="89"/>
      <c r="VQL156" s="89"/>
      <c r="VQM156" s="89"/>
      <c r="VQN156" s="89"/>
      <c r="VQO156" s="89"/>
      <c r="VQP156" s="89"/>
      <c r="VQQ156" s="89"/>
      <c r="VQR156" s="89"/>
      <c r="VQS156" s="89"/>
      <c r="VQT156" s="89"/>
      <c r="VQU156" s="89"/>
      <c r="VQV156" s="89"/>
      <c r="VQW156" s="89"/>
      <c r="VQX156" s="89"/>
      <c r="VQY156" s="89"/>
      <c r="VQZ156" s="89"/>
      <c r="VRA156" s="89"/>
      <c r="VRB156" s="89"/>
      <c r="VRC156" s="89"/>
      <c r="VRD156" s="89"/>
      <c r="VRE156" s="89"/>
      <c r="VRF156" s="89"/>
      <c r="VRG156" s="89"/>
      <c r="VRH156" s="89"/>
      <c r="VRI156" s="89"/>
      <c r="VRJ156" s="89"/>
      <c r="VRK156" s="89"/>
      <c r="VRL156" s="89"/>
      <c r="VRM156" s="89"/>
      <c r="VRN156" s="89"/>
      <c r="VRO156" s="89"/>
      <c r="VRP156" s="89"/>
      <c r="VRQ156" s="89"/>
      <c r="VRR156" s="89"/>
      <c r="VRS156" s="89"/>
      <c r="VRT156" s="89"/>
      <c r="VRU156" s="89"/>
      <c r="VRV156" s="89"/>
      <c r="VRW156" s="89"/>
      <c r="VRX156" s="89"/>
      <c r="VRY156" s="89"/>
      <c r="VRZ156" s="89"/>
      <c r="VSA156" s="89"/>
      <c r="VSB156" s="89"/>
      <c r="VSC156" s="89"/>
      <c r="VSD156" s="89"/>
      <c r="VSE156" s="89"/>
      <c r="VSF156" s="89"/>
      <c r="VSG156" s="89"/>
      <c r="VSH156" s="89"/>
      <c r="VSI156" s="89"/>
      <c r="VSJ156" s="89"/>
      <c r="VSK156" s="89"/>
      <c r="VSL156" s="89"/>
      <c r="VSM156" s="89"/>
      <c r="VSN156" s="89"/>
      <c r="VSO156" s="89"/>
      <c r="VSP156" s="89"/>
      <c r="VSQ156" s="89"/>
      <c r="VSR156" s="89"/>
      <c r="VSS156" s="89"/>
      <c r="VST156" s="89"/>
      <c r="VSU156" s="89"/>
      <c r="VSV156" s="89"/>
      <c r="VSW156" s="89"/>
      <c r="VSX156" s="89"/>
      <c r="VSY156" s="89"/>
      <c r="VSZ156" s="89"/>
      <c r="VTA156" s="89"/>
      <c r="VTB156" s="89"/>
      <c r="VTC156" s="89"/>
      <c r="VTD156" s="89"/>
      <c r="VTE156" s="89"/>
      <c r="VTF156" s="89"/>
      <c r="VTG156" s="89"/>
      <c r="VTH156" s="89"/>
      <c r="VTI156" s="89"/>
      <c r="VTJ156" s="89"/>
      <c r="VTK156" s="89"/>
      <c r="VTL156" s="89"/>
      <c r="VTM156" s="89"/>
      <c r="VTN156" s="89"/>
      <c r="VTO156" s="89"/>
      <c r="VTP156" s="89"/>
      <c r="VTQ156" s="89"/>
      <c r="VTR156" s="89"/>
      <c r="VTS156" s="89"/>
      <c r="VTT156" s="89"/>
      <c r="VTU156" s="89"/>
      <c r="VTV156" s="89"/>
      <c r="VTW156" s="89"/>
      <c r="VTX156" s="89"/>
      <c r="VTY156" s="89"/>
      <c r="VTZ156" s="89"/>
      <c r="VUA156" s="89"/>
      <c r="VUB156" s="89"/>
      <c r="VUC156" s="89"/>
      <c r="VUD156" s="89"/>
      <c r="VUE156" s="89"/>
      <c r="VUF156" s="89"/>
      <c r="VUG156" s="89"/>
      <c r="VUH156" s="89"/>
      <c r="VUI156" s="89"/>
      <c r="VUJ156" s="89"/>
      <c r="VUK156" s="89"/>
      <c r="VUL156" s="89"/>
      <c r="VUM156" s="89"/>
      <c r="VUN156" s="89"/>
      <c r="VUO156" s="89"/>
      <c r="VUP156" s="89"/>
      <c r="VUQ156" s="89"/>
      <c r="VUR156" s="89"/>
      <c r="VUS156" s="89"/>
      <c r="VUT156" s="89"/>
      <c r="VUU156" s="89"/>
      <c r="VUV156" s="89"/>
      <c r="VUW156" s="89"/>
      <c r="VUX156" s="89"/>
      <c r="VUY156" s="89"/>
      <c r="VUZ156" s="89"/>
      <c r="VVA156" s="89"/>
      <c r="VVB156" s="89"/>
      <c r="VVC156" s="89"/>
      <c r="VVD156" s="89"/>
      <c r="VVE156" s="89"/>
      <c r="VVF156" s="89"/>
      <c r="VVG156" s="89"/>
      <c r="VVH156" s="89"/>
      <c r="VVI156" s="89"/>
      <c r="VVJ156" s="89"/>
      <c r="VVK156" s="89"/>
      <c r="VVL156" s="89"/>
      <c r="VVM156" s="89"/>
      <c r="VVN156" s="89"/>
      <c r="VVO156" s="89"/>
      <c r="VVP156" s="89"/>
      <c r="VVQ156" s="89"/>
      <c r="VVR156" s="89"/>
      <c r="VVS156" s="89"/>
      <c r="VVT156" s="89"/>
      <c r="VVU156" s="89"/>
      <c r="VVV156" s="89"/>
      <c r="VVW156" s="89"/>
      <c r="VVX156" s="89"/>
      <c r="VVY156" s="89"/>
      <c r="VVZ156" s="89"/>
      <c r="VWA156" s="89"/>
      <c r="VWB156" s="89"/>
      <c r="VWC156" s="89"/>
      <c r="VWD156" s="89"/>
      <c r="VWE156" s="89"/>
      <c r="VWF156" s="89"/>
      <c r="VWG156" s="89"/>
      <c r="VWH156" s="89"/>
      <c r="VWI156" s="89"/>
      <c r="VWJ156" s="89"/>
      <c r="VWK156" s="89"/>
      <c r="VWL156" s="89"/>
      <c r="VWM156" s="89"/>
      <c r="VWN156" s="89"/>
      <c r="VWO156" s="89"/>
      <c r="VWP156" s="89"/>
      <c r="VWQ156" s="89"/>
      <c r="VWR156" s="89"/>
      <c r="VWS156" s="89"/>
      <c r="VWT156" s="89"/>
      <c r="VWU156" s="89"/>
      <c r="VWV156" s="89"/>
      <c r="VWW156" s="89"/>
      <c r="VWX156" s="89"/>
      <c r="VWY156" s="89"/>
      <c r="VWZ156" s="89"/>
      <c r="VXA156" s="89"/>
      <c r="VXB156" s="89"/>
      <c r="VXC156" s="89"/>
      <c r="VXD156" s="89"/>
      <c r="VXE156" s="89"/>
      <c r="VXF156" s="89"/>
      <c r="VXG156" s="89"/>
      <c r="VXH156" s="89"/>
      <c r="VXI156" s="89"/>
      <c r="VXJ156" s="89"/>
      <c r="VXK156" s="89"/>
      <c r="VXL156" s="89"/>
      <c r="VXM156" s="89"/>
      <c r="VXN156" s="89"/>
      <c r="VXO156" s="89"/>
      <c r="VXP156" s="89"/>
      <c r="VXQ156" s="89"/>
      <c r="VXR156" s="89"/>
      <c r="VXS156" s="89"/>
      <c r="VXT156" s="89"/>
      <c r="VXU156" s="89"/>
      <c r="VXV156" s="89"/>
      <c r="VXW156" s="89"/>
      <c r="VXX156" s="89"/>
      <c r="VXY156" s="89"/>
      <c r="VXZ156" s="89"/>
      <c r="VYA156" s="89"/>
      <c r="VYB156" s="89"/>
      <c r="VYC156" s="89"/>
      <c r="VYD156" s="89"/>
      <c r="VYE156" s="89"/>
      <c r="VYF156" s="89"/>
      <c r="VYG156" s="89"/>
      <c r="VYH156" s="89"/>
      <c r="VYI156" s="89"/>
      <c r="VYJ156" s="89"/>
      <c r="VYK156" s="89"/>
      <c r="VYL156" s="89"/>
      <c r="VYM156" s="89"/>
      <c r="VYN156" s="89"/>
      <c r="VYO156" s="89"/>
      <c r="VYP156" s="89"/>
      <c r="VYQ156" s="89"/>
      <c r="VYR156" s="89"/>
      <c r="VYS156" s="89"/>
      <c r="VYT156" s="89"/>
      <c r="VYU156" s="89"/>
      <c r="VYV156" s="89"/>
      <c r="VYW156" s="89"/>
      <c r="VYX156" s="89"/>
      <c r="VYY156" s="89"/>
      <c r="VYZ156" s="89"/>
      <c r="VZA156" s="89"/>
      <c r="VZB156" s="89"/>
      <c r="VZC156" s="89"/>
      <c r="VZD156" s="89"/>
      <c r="VZE156" s="89"/>
      <c r="VZF156" s="89"/>
      <c r="VZG156" s="89"/>
      <c r="VZH156" s="89"/>
      <c r="VZI156" s="89"/>
      <c r="VZJ156" s="89"/>
      <c r="VZK156" s="89"/>
      <c r="VZL156" s="89"/>
      <c r="VZM156" s="89"/>
      <c r="VZN156" s="89"/>
      <c r="VZO156" s="89"/>
      <c r="VZP156" s="89"/>
      <c r="VZQ156" s="89"/>
      <c r="VZR156" s="89"/>
      <c r="VZS156" s="89"/>
      <c r="VZT156" s="89"/>
      <c r="VZU156" s="89"/>
      <c r="VZV156" s="89"/>
      <c r="VZW156" s="89"/>
      <c r="VZX156" s="89"/>
      <c r="VZY156" s="89"/>
      <c r="VZZ156" s="89"/>
      <c r="WAA156" s="89"/>
      <c r="WAB156" s="89"/>
      <c r="WAC156" s="89"/>
      <c r="WAD156" s="89"/>
      <c r="WAE156" s="89"/>
      <c r="WAF156" s="89"/>
      <c r="WAG156" s="89"/>
      <c r="WAH156" s="89"/>
      <c r="WAI156" s="89"/>
      <c r="WAJ156" s="89"/>
      <c r="WAK156" s="89"/>
      <c r="WAL156" s="89"/>
      <c r="WAM156" s="89"/>
      <c r="WAN156" s="89"/>
      <c r="WAO156" s="89"/>
      <c r="WAP156" s="89"/>
      <c r="WAQ156" s="89"/>
      <c r="WAR156" s="89"/>
      <c r="WAS156" s="89"/>
      <c r="WAT156" s="89"/>
      <c r="WAU156" s="89"/>
      <c r="WAV156" s="89"/>
      <c r="WAW156" s="89"/>
      <c r="WAX156" s="89"/>
      <c r="WAY156" s="89"/>
      <c r="WAZ156" s="89"/>
      <c r="WBA156" s="89"/>
      <c r="WBB156" s="89"/>
      <c r="WBC156" s="89"/>
      <c r="WBD156" s="89"/>
      <c r="WBE156" s="89"/>
      <c r="WBF156" s="89"/>
      <c r="WBG156" s="89"/>
      <c r="WBH156" s="89"/>
      <c r="WBI156" s="89"/>
      <c r="WBJ156" s="89"/>
      <c r="WBK156" s="89"/>
      <c r="WBL156" s="89"/>
      <c r="WBM156" s="89"/>
      <c r="WBN156" s="89"/>
      <c r="WBO156" s="89"/>
      <c r="WBP156" s="89"/>
      <c r="WBQ156" s="89"/>
      <c r="WBR156" s="89"/>
      <c r="WBS156" s="89"/>
      <c r="WBT156" s="89"/>
      <c r="WBU156" s="89"/>
      <c r="WBV156" s="89"/>
      <c r="WBW156" s="89"/>
      <c r="WBX156" s="89"/>
      <c r="WBY156" s="89"/>
      <c r="WBZ156" s="89"/>
      <c r="WCA156" s="89"/>
      <c r="WCB156" s="89"/>
      <c r="WCC156" s="89"/>
      <c r="WCD156" s="89"/>
      <c r="WCE156" s="89"/>
      <c r="WCF156" s="89"/>
      <c r="WCG156" s="89"/>
      <c r="WCH156" s="89"/>
      <c r="WCI156" s="89"/>
      <c r="WCJ156" s="89"/>
      <c r="WCK156" s="89"/>
      <c r="WCL156" s="89"/>
      <c r="WCM156" s="89"/>
      <c r="WCN156" s="89"/>
      <c r="WCO156" s="89"/>
      <c r="WCP156" s="89"/>
      <c r="WCQ156" s="89"/>
      <c r="WCR156" s="89"/>
      <c r="WCS156" s="89"/>
      <c r="WCT156" s="89"/>
      <c r="WCU156" s="89"/>
      <c r="WCV156" s="89"/>
      <c r="WCW156" s="89"/>
      <c r="WCX156" s="89"/>
      <c r="WCY156" s="89"/>
      <c r="WCZ156" s="89"/>
      <c r="WDA156" s="89"/>
      <c r="WDB156" s="89"/>
      <c r="WDC156" s="89"/>
      <c r="WDD156" s="89"/>
      <c r="WDE156" s="89"/>
      <c r="WDF156" s="89"/>
      <c r="WDG156" s="89"/>
      <c r="WDH156" s="89"/>
      <c r="WDI156" s="89"/>
      <c r="WDJ156" s="89"/>
      <c r="WDK156" s="89"/>
      <c r="WDL156" s="89"/>
      <c r="WDM156" s="89"/>
      <c r="WDN156" s="89"/>
      <c r="WDO156" s="89"/>
      <c r="WDP156" s="89"/>
      <c r="WDQ156" s="89"/>
      <c r="WDR156" s="89"/>
      <c r="WDS156" s="89"/>
      <c r="WDT156" s="89"/>
      <c r="WDU156" s="89"/>
      <c r="WDV156" s="89"/>
      <c r="WDW156" s="89"/>
      <c r="WDX156" s="89"/>
      <c r="WDY156" s="89"/>
      <c r="WDZ156" s="89"/>
      <c r="WEA156" s="89"/>
      <c r="WEB156" s="89"/>
      <c r="WEC156" s="89"/>
      <c r="WED156" s="89"/>
      <c r="WEE156" s="89"/>
      <c r="WEF156" s="89"/>
      <c r="WEG156" s="89"/>
      <c r="WEH156" s="89"/>
      <c r="WEI156" s="89"/>
      <c r="WEJ156" s="89"/>
      <c r="WEK156" s="89"/>
      <c r="WEL156" s="89"/>
      <c r="WEM156" s="89"/>
      <c r="WEN156" s="89"/>
      <c r="WEO156" s="89"/>
      <c r="WEP156" s="89"/>
      <c r="WEQ156" s="89"/>
      <c r="WER156" s="89"/>
      <c r="WES156" s="89"/>
      <c r="WET156" s="89"/>
      <c r="WEU156" s="89"/>
      <c r="WEV156" s="89"/>
      <c r="WEW156" s="89"/>
      <c r="WEX156" s="89"/>
      <c r="WEY156" s="89"/>
      <c r="WEZ156" s="89"/>
      <c r="WFA156" s="89"/>
      <c r="WFB156" s="89"/>
      <c r="WFC156" s="89"/>
      <c r="WFD156" s="89"/>
      <c r="WFE156" s="89"/>
      <c r="WFF156" s="89"/>
      <c r="WFG156" s="89"/>
      <c r="WFH156" s="89"/>
      <c r="WFI156" s="89"/>
      <c r="WFJ156" s="89"/>
      <c r="WFK156" s="89"/>
      <c r="WFL156" s="89"/>
      <c r="WFM156" s="89"/>
      <c r="WFN156" s="89"/>
      <c r="WFO156" s="89"/>
      <c r="WFP156" s="89"/>
      <c r="WFQ156" s="89"/>
      <c r="WFR156" s="89"/>
      <c r="WFS156" s="89"/>
      <c r="WFT156" s="89"/>
      <c r="WFU156" s="89"/>
      <c r="WFV156" s="89"/>
      <c r="WFW156" s="89"/>
      <c r="WFX156" s="89"/>
      <c r="WFY156" s="89"/>
      <c r="WFZ156" s="89"/>
      <c r="WGA156" s="89"/>
      <c r="WGB156" s="89"/>
      <c r="WGC156" s="89"/>
      <c r="WGD156" s="89"/>
      <c r="WGE156" s="89"/>
      <c r="WGF156" s="89"/>
      <c r="WGG156" s="89"/>
      <c r="WGH156" s="89"/>
      <c r="WGI156" s="89"/>
      <c r="WGJ156" s="89"/>
      <c r="WGK156" s="89"/>
      <c r="WGL156" s="89"/>
      <c r="WGM156" s="89"/>
      <c r="WGN156" s="89"/>
      <c r="WGO156" s="89"/>
      <c r="WGP156" s="89"/>
      <c r="WGQ156" s="89"/>
      <c r="WGR156" s="89"/>
      <c r="WGS156" s="89"/>
      <c r="WGT156" s="89"/>
      <c r="WGU156" s="89"/>
      <c r="WGV156" s="89"/>
      <c r="WGW156" s="89"/>
      <c r="WGX156" s="89"/>
      <c r="WGY156" s="89"/>
      <c r="WGZ156" s="89"/>
      <c r="WHA156" s="89"/>
      <c r="WHB156" s="89"/>
      <c r="WHC156" s="89"/>
      <c r="WHD156" s="89"/>
      <c r="WHE156" s="89"/>
      <c r="WHF156" s="89"/>
      <c r="WHG156" s="89"/>
      <c r="WHH156" s="89"/>
      <c r="WHI156" s="89"/>
      <c r="WHJ156" s="89"/>
      <c r="WHK156" s="89"/>
      <c r="WHL156" s="89"/>
      <c r="WHM156" s="89"/>
      <c r="WHN156" s="89"/>
      <c r="WHO156" s="89"/>
      <c r="WHP156" s="89"/>
      <c r="WHQ156" s="89"/>
      <c r="WHR156" s="89"/>
      <c r="WHS156" s="89"/>
      <c r="WHT156" s="89"/>
      <c r="WHU156" s="89"/>
      <c r="WHV156" s="89"/>
      <c r="WHW156" s="89"/>
      <c r="WHX156" s="89"/>
      <c r="WHY156" s="89"/>
      <c r="WHZ156" s="89"/>
      <c r="WIA156" s="89"/>
      <c r="WIB156" s="89"/>
      <c r="WIC156" s="89"/>
      <c r="WID156" s="89"/>
      <c r="WIE156" s="89"/>
      <c r="WIF156" s="89"/>
      <c r="WIG156" s="89"/>
      <c r="WIH156" s="89"/>
      <c r="WII156" s="89"/>
      <c r="WIJ156" s="89"/>
      <c r="WIK156" s="89"/>
      <c r="WIL156" s="89"/>
      <c r="WIM156" s="89"/>
      <c r="WIN156" s="89"/>
      <c r="WIO156" s="89"/>
      <c r="WIP156" s="89"/>
      <c r="WIQ156" s="89"/>
      <c r="WIR156" s="89"/>
      <c r="WIS156" s="89"/>
      <c r="WIT156" s="89"/>
      <c r="WIU156" s="89"/>
      <c r="WIV156" s="89"/>
      <c r="WIW156" s="89"/>
      <c r="WIX156" s="89"/>
      <c r="WIY156" s="89"/>
      <c r="WIZ156" s="89"/>
      <c r="WJA156" s="89"/>
      <c r="WJB156" s="89"/>
      <c r="WJC156" s="89"/>
      <c r="WJD156" s="89"/>
      <c r="WJE156" s="89"/>
      <c r="WJF156" s="89"/>
      <c r="WJG156" s="89"/>
      <c r="WJH156" s="89"/>
      <c r="WJI156" s="89"/>
      <c r="WJJ156" s="89"/>
      <c r="WJK156" s="89"/>
      <c r="WJL156" s="89"/>
      <c r="WJM156" s="89"/>
      <c r="WJN156" s="89"/>
      <c r="WJO156" s="89"/>
      <c r="WJP156" s="89"/>
      <c r="WJQ156" s="89"/>
      <c r="WJR156" s="89"/>
      <c r="WJS156" s="89"/>
      <c r="WJT156" s="89"/>
      <c r="WJU156" s="89"/>
      <c r="WJV156" s="89"/>
      <c r="WJW156" s="89"/>
      <c r="WJX156" s="89"/>
      <c r="WJY156" s="89"/>
      <c r="WJZ156" s="89"/>
      <c r="WKA156" s="89"/>
      <c r="WKB156" s="89"/>
      <c r="WKC156" s="89"/>
      <c r="WKD156" s="89"/>
      <c r="WKE156" s="89"/>
      <c r="WKF156" s="89"/>
      <c r="WKG156" s="89"/>
      <c r="WKH156" s="89"/>
      <c r="WKI156" s="89"/>
      <c r="WKJ156" s="89"/>
      <c r="WKK156" s="89"/>
      <c r="WKL156" s="89"/>
      <c r="WKM156" s="89"/>
      <c r="WKN156" s="89"/>
      <c r="WKO156" s="89"/>
      <c r="WKP156" s="89"/>
      <c r="WKQ156" s="89"/>
      <c r="WKR156" s="89"/>
      <c r="WKS156" s="89"/>
      <c r="WKT156" s="89"/>
      <c r="WKU156" s="89"/>
      <c r="WKV156" s="89"/>
      <c r="WKW156" s="89"/>
      <c r="WKX156" s="89"/>
      <c r="WKY156" s="89"/>
      <c r="WKZ156" s="89"/>
      <c r="WLA156" s="89"/>
      <c r="WLB156" s="89"/>
      <c r="WLC156" s="89"/>
      <c r="WLD156" s="89"/>
      <c r="WLE156" s="89"/>
      <c r="WLF156" s="89"/>
      <c r="WLG156" s="89"/>
      <c r="WLH156" s="89"/>
      <c r="WLI156" s="89"/>
      <c r="WLJ156" s="89"/>
      <c r="WLK156" s="89"/>
      <c r="WLL156" s="89"/>
      <c r="WLM156" s="89"/>
      <c r="WLN156" s="89"/>
      <c r="WLO156" s="89"/>
      <c r="WLP156" s="89"/>
      <c r="WLQ156" s="89"/>
      <c r="WLR156" s="89"/>
      <c r="WLS156" s="89"/>
      <c r="WLT156" s="89"/>
      <c r="WLU156" s="89"/>
      <c r="WLV156" s="89"/>
      <c r="WLW156" s="89"/>
      <c r="WLX156" s="89"/>
      <c r="WLY156" s="89"/>
      <c r="WLZ156" s="89"/>
      <c r="WMA156" s="89"/>
      <c r="WMB156" s="89"/>
      <c r="WMC156" s="89"/>
      <c r="WMD156" s="89"/>
      <c r="WME156" s="89"/>
      <c r="WMF156" s="89"/>
      <c r="WMG156" s="89"/>
      <c r="WMH156" s="89"/>
      <c r="WMI156" s="89"/>
      <c r="WMJ156" s="89"/>
      <c r="WMK156" s="89"/>
      <c r="WML156" s="89"/>
      <c r="WMM156" s="89"/>
      <c r="WMN156" s="89"/>
      <c r="WMO156" s="89"/>
      <c r="WMP156" s="89"/>
      <c r="WMQ156" s="89"/>
      <c r="WMR156" s="89"/>
      <c r="WMS156" s="89"/>
      <c r="WMT156" s="89"/>
      <c r="WMU156" s="89"/>
      <c r="WMV156" s="89"/>
      <c r="WMW156" s="89"/>
      <c r="WMX156" s="89"/>
      <c r="WMY156" s="89"/>
      <c r="WMZ156" s="89"/>
      <c r="WNA156" s="89"/>
      <c r="WNB156" s="89"/>
      <c r="WNC156" s="89"/>
      <c r="WND156" s="89"/>
      <c r="WNE156" s="89"/>
      <c r="WNF156" s="89"/>
      <c r="WNG156" s="89"/>
      <c r="WNH156" s="89"/>
      <c r="WNI156" s="89"/>
      <c r="WNJ156" s="89"/>
      <c r="WNK156" s="89"/>
      <c r="WNL156" s="89"/>
      <c r="WNM156" s="89"/>
      <c r="WNN156" s="89"/>
      <c r="WNO156" s="89"/>
      <c r="WNP156" s="89"/>
      <c r="WNQ156" s="89"/>
      <c r="WNR156" s="89"/>
      <c r="WNS156" s="89"/>
      <c r="WNT156" s="89"/>
      <c r="WNU156" s="89"/>
      <c r="WNV156" s="89"/>
      <c r="WNW156" s="89"/>
      <c r="WNX156" s="89"/>
      <c r="WNY156" s="89"/>
      <c r="WNZ156" s="89"/>
      <c r="WOA156" s="89"/>
      <c r="WOB156" s="89"/>
      <c r="WOC156" s="89"/>
      <c r="WOD156" s="89"/>
      <c r="WOE156" s="89"/>
      <c r="WOF156" s="89"/>
      <c r="WOG156" s="89"/>
      <c r="WOH156" s="89"/>
      <c r="WOI156" s="89"/>
      <c r="WOJ156" s="89"/>
      <c r="WOK156" s="89"/>
      <c r="WOL156" s="89"/>
      <c r="WOM156" s="89"/>
      <c r="WON156" s="89"/>
      <c r="WOO156" s="89"/>
      <c r="WOP156" s="89"/>
      <c r="WOQ156" s="89"/>
      <c r="WOR156" s="89"/>
      <c r="WOS156" s="89"/>
      <c r="WOT156" s="89"/>
      <c r="WOU156" s="89"/>
      <c r="WOV156" s="89"/>
      <c r="WOW156" s="89"/>
      <c r="WOX156" s="89"/>
      <c r="WOY156" s="89"/>
      <c r="WOZ156" s="89"/>
      <c r="WPA156" s="89"/>
      <c r="WPB156" s="89"/>
      <c r="WPC156" s="89"/>
      <c r="WPD156" s="89"/>
      <c r="WPE156" s="89"/>
      <c r="WPF156" s="89"/>
      <c r="WPG156" s="89"/>
      <c r="WPH156" s="89"/>
      <c r="WPI156" s="89"/>
      <c r="WPJ156" s="89"/>
      <c r="WPK156" s="89"/>
      <c r="WPL156" s="89"/>
      <c r="WPM156" s="89"/>
      <c r="WPN156" s="89"/>
      <c r="WPO156" s="89"/>
      <c r="WPP156" s="89"/>
      <c r="WPQ156" s="89"/>
      <c r="WPR156" s="89"/>
      <c r="WPS156" s="89"/>
      <c r="WPT156" s="89"/>
      <c r="WPU156" s="89"/>
      <c r="WPV156" s="89"/>
      <c r="WPW156" s="89"/>
      <c r="WPX156" s="89"/>
      <c r="WPY156" s="89"/>
      <c r="WPZ156" s="89"/>
      <c r="WQA156" s="89"/>
      <c r="WQB156" s="89"/>
      <c r="WQC156" s="89"/>
      <c r="WQD156" s="89"/>
      <c r="WQE156" s="89"/>
      <c r="WQF156" s="89"/>
      <c r="WQG156" s="89"/>
      <c r="WQH156" s="89"/>
      <c r="WQI156" s="89"/>
      <c r="WQJ156" s="89"/>
      <c r="WQK156" s="89"/>
      <c r="WQL156" s="89"/>
      <c r="WQM156" s="89"/>
      <c r="WQN156" s="89"/>
      <c r="WQO156" s="89"/>
      <c r="WQP156" s="89"/>
      <c r="WQQ156" s="89"/>
      <c r="WQR156" s="89"/>
      <c r="WQS156" s="89"/>
      <c r="WQT156" s="89"/>
      <c r="WQU156" s="89"/>
      <c r="WQV156" s="89"/>
      <c r="WQW156" s="89"/>
      <c r="WQX156" s="89"/>
      <c r="WQY156" s="89"/>
      <c r="WQZ156" s="89"/>
      <c r="WRA156" s="89"/>
      <c r="WRB156" s="89"/>
      <c r="WRC156" s="89"/>
      <c r="WRD156" s="89"/>
      <c r="WRE156" s="89"/>
      <c r="WRF156" s="89"/>
      <c r="WRG156" s="89"/>
      <c r="WRH156" s="89"/>
      <c r="WRI156" s="89"/>
      <c r="WRJ156" s="89"/>
      <c r="WRK156" s="89"/>
      <c r="WRL156" s="89"/>
      <c r="WRM156" s="89"/>
      <c r="WRN156" s="89"/>
      <c r="WRO156" s="89"/>
      <c r="WRP156" s="89"/>
      <c r="WRQ156" s="89"/>
      <c r="WRR156" s="89"/>
      <c r="WRS156" s="89"/>
      <c r="WRT156" s="89"/>
      <c r="WRU156" s="89"/>
      <c r="WRV156" s="89"/>
      <c r="WRW156" s="89"/>
      <c r="WRX156" s="89"/>
      <c r="WRY156" s="89"/>
      <c r="WRZ156" s="89"/>
      <c r="WSA156" s="89"/>
      <c r="WSB156" s="89"/>
      <c r="WSC156" s="89"/>
      <c r="WSD156" s="89"/>
      <c r="WSE156" s="89"/>
      <c r="WSF156" s="89"/>
      <c r="WSG156" s="89"/>
      <c r="WSH156" s="89"/>
      <c r="WSI156" s="89"/>
      <c r="WSJ156" s="89"/>
      <c r="WSK156" s="89"/>
      <c r="WSL156" s="89"/>
      <c r="WSM156" s="89"/>
      <c r="WSN156" s="89"/>
      <c r="WSO156" s="89"/>
      <c r="WSP156" s="89"/>
      <c r="WSQ156" s="89"/>
      <c r="WSR156" s="89"/>
      <c r="WSS156" s="89"/>
      <c r="WST156" s="89"/>
      <c r="WSU156" s="89"/>
      <c r="WSV156" s="89"/>
      <c r="WSW156" s="89"/>
      <c r="WSX156" s="89"/>
      <c r="WSY156" s="89"/>
      <c r="WSZ156" s="89"/>
      <c r="WTA156" s="89"/>
      <c r="WTB156" s="89"/>
      <c r="WTC156" s="89"/>
      <c r="WTD156" s="89"/>
      <c r="WTE156" s="89"/>
      <c r="WTF156" s="89"/>
      <c r="WTG156" s="89"/>
      <c r="WTH156" s="89"/>
      <c r="WTI156" s="89"/>
      <c r="WTJ156" s="89"/>
      <c r="WTK156" s="89"/>
      <c r="WTL156" s="89"/>
      <c r="WTM156" s="89"/>
      <c r="WTN156" s="89"/>
      <c r="WTO156" s="89"/>
      <c r="WTP156" s="89"/>
      <c r="WTQ156" s="89"/>
      <c r="WTR156" s="89"/>
      <c r="WTS156" s="89"/>
      <c r="WTT156" s="89"/>
      <c r="WTU156" s="89"/>
      <c r="WTV156" s="89"/>
      <c r="WTW156" s="89"/>
      <c r="WTX156" s="89"/>
      <c r="WTY156" s="89"/>
      <c r="WTZ156" s="89"/>
      <c r="WUA156" s="89"/>
      <c r="WUB156" s="89"/>
      <c r="WUC156" s="89"/>
      <c r="WUD156" s="89"/>
      <c r="WUE156" s="89"/>
      <c r="WUF156" s="89"/>
      <c r="WUG156" s="89"/>
      <c r="WUH156" s="89"/>
      <c r="WUI156" s="89"/>
      <c r="WUJ156" s="89"/>
      <c r="WUK156" s="89"/>
      <c r="WUL156" s="89"/>
      <c r="WUM156" s="89"/>
      <c r="WUN156" s="89"/>
      <c r="WUO156" s="89"/>
      <c r="WUP156" s="89"/>
      <c r="WUQ156" s="89"/>
      <c r="WUR156" s="89"/>
      <c r="WUS156" s="89"/>
      <c r="WUT156" s="89"/>
      <c r="WUU156" s="89"/>
      <c r="WUV156" s="89"/>
      <c r="WUW156" s="89"/>
      <c r="WUX156" s="89"/>
      <c r="WUY156" s="89"/>
      <c r="WUZ156" s="89"/>
      <c r="WVA156" s="89"/>
      <c r="WVB156" s="89"/>
      <c r="WVC156" s="89"/>
      <c r="WVD156" s="89"/>
      <c r="WVE156" s="89"/>
      <c r="WVF156" s="89"/>
      <c r="WVG156" s="89"/>
      <c r="WVH156" s="89"/>
      <c r="WVI156" s="89"/>
      <c r="WVJ156" s="89"/>
      <c r="WVK156" s="89"/>
      <c r="WVL156" s="89"/>
      <c r="WVM156" s="89"/>
      <c r="WVN156" s="89"/>
      <c r="WVO156" s="89"/>
      <c r="WVP156" s="89"/>
      <c r="WVQ156" s="89"/>
      <c r="WVR156" s="89"/>
      <c r="WVS156" s="89"/>
      <c r="WVT156" s="89"/>
      <c r="WVU156" s="89"/>
      <c r="WVV156" s="89"/>
      <c r="WVW156" s="89"/>
      <c r="WVX156" s="89"/>
      <c r="WVY156" s="89"/>
      <c r="WVZ156" s="89"/>
      <c r="WWA156" s="89"/>
      <c r="WWB156" s="89"/>
      <c r="WWC156" s="89"/>
      <c r="WWD156" s="89"/>
      <c r="WWE156" s="89"/>
      <c r="WWF156" s="89"/>
      <c r="WWG156" s="89"/>
      <c r="WWH156" s="89"/>
      <c r="WWI156" s="89"/>
      <c r="WWJ156" s="89"/>
      <c r="WWK156" s="89"/>
      <c r="WWL156" s="89"/>
      <c r="WWM156" s="89"/>
      <c r="WWN156" s="89"/>
      <c r="WWO156" s="89"/>
      <c r="WWP156" s="89"/>
      <c r="WWQ156" s="89"/>
      <c r="WWR156" s="89"/>
      <c r="WWS156" s="89"/>
      <c r="WWT156" s="89"/>
      <c r="WWU156" s="89"/>
      <c r="WWV156" s="89"/>
      <c r="WWW156" s="89"/>
      <c r="WWX156" s="89"/>
      <c r="WWY156" s="89"/>
      <c r="WWZ156" s="89"/>
      <c r="WXA156" s="89"/>
      <c r="WXB156" s="89"/>
      <c r="WXC156" s="89"/>
      <c r="WXD156" s="89"/>
      <c r="WXE156" s="89"/>
      <c r="WXF156" s="89"/>
      <c r="WXG156" s="89"/>
      <c r="WXH156" s="89"/>
      <c r="WXI156" s="89"/>
      <c r="WXJ156" s="89"/>
      <c r="WXK156" s="89"/>
      <c r="WXL156" s="89"/>
      <c r="WXM156" s="89"/>
      <c r="WXN156" s="89"/>
      <c r="WXO156" s="89"/>
      <c r="WXP156" s="89"/>
      <c r="WXQ156" s="89"/>
      <c r="WXR156" s="89"/>
      <c r="WXS156" s="89"/>
      <c r="WXT156" s="89"/>
      <c r="WXU156" s="89"/>
      <c r="WXV156" s="89"/>
      <c r="WXW156" s="89"/>
      <c r="WXX156" s="89"/>
      <c r="WXY156" s="89"/>
      <c r="WXZ156" s="89"/>
      <c r="WYA156" s="89"/>
      <c r="WYB156" s="89"/>
      <c r="WYC156" s="89"/>
      <c r="WYD156" s="89"/>
      <c r="WYE156" s="89"/>
      <c r="WYF156" s="89"/>
      <c r="WYG156" s="89"/>
      <c r="WYH156" s="89"/>
      <c r="WYI156" s="89"/>
      <c r="WYJ156" s="89"/>
      <c r="WYK156" s="89"/>
      <c r="WYL156" s="89"/>
      <c r="WYM156" s="89"/>
      <c r="WYN156" s="89"/>
      <c r="WYO156" s="89"/>
      <c r="WYP156" s="89"/>
      <c r="WYQ156" s="89"/>
      <c r="WYR156" s="89"/>
      <c r="WYS156" s="89"/>
      <c r="WYT156" s="89"/>
      <c r="WYU156" s="89"/>
      <c r="WYV156" s="89"/>
      <c r="WYW156" s="89"/>
      <c r="WYX156" s="89"/>
      <c r="WYY156" s="89"/>
      <c r="WYZ156" s="89"/>
      <c r="WZA156" s="89"/>
      <c r="WZB156" s="89"/>
      <c r="WZC156" s="89"/>
      <c r="WZD156" s="89"/>
      <c r="WZE156" s="89"/>
      <c r="WZF156" s="89"/>
      <c r="WZG156" s="89"/>
      <c r="WZH156" s="89"/>
      <c r="WZI156" s="89"/>
      <c r="WZJ156" s="89"/>
      <c r="WZK156" s="89"/>
      <c r="WZL156" s="89"/>
      <c r="WZM156" s="89"/>
      <c r="WZN156" s="89"/>
      <c r="WZO156" s="89"/>
      <c r="WZP156" s="89"/>
      <c r="WZQ156" s="89"/>
      <c r="WZR156" s="89"/>
      <c r="WZS156" s="89"/>
      <c r="WZT156" s="89"/>
      <c r="WZU156" s="89"/>
      <c r="WZV156" s="89"/>
      <c r="WZW156" s="89"/>
      <c r="WZX156" s="89"/>
      <c r="WZY156" s="89"/>
      <c r="WZZ156" s="89"/>
      <c r="XAA156" s="89"/>
      <c r="XAB156" s="89"/>
      <c r="XAC156" s="89"/>
      <c r="XAD156" s="89"/>
      <c r="XAE156" s="89"/>
      <c r="XAF156" s="89"/>
      <c r="XAG156" s="89"/>
      <c r="XAH156" s="89"/>
      <c r="XAI156" s="89"/>
      <c r="XAJ156" s="89"/>
      <c r="XAK156" s="89"/>
      <c r="XAL156" s="89"/>
      <c r="XAM156" s="89"/>
      <c r="XAN156" s="89"/>
      <c r="XAO156" s="89"/>
      <c r="XAP156" s="89"/>
      <c r="XAQ156" s="89"/>
      <c r="XAR156" s="89"/>
      <c r="XAS156" s="89"/>
      <c r="XAT156" s="89"/>
      <c r="XAU156" s="89"/>
      <c r="XAV156" s="89"/>
      <c r="XAW156" s="89"/>
      <c r="XAX156" s="89"/>
      <c r="XAY156" s="89"/>
      <c r="XAZ156" s="89"/>
      <c r="XBA156" s="89"/>
      <c r="XBB156" s="89"/>
      <c r="XBC156" s="89"/>
      <c r="XBD156" s="89"/>
      <c r="XBE156" s="89"/>
      <c r="XBF156" s="89"/>
      <c r="XBG156" s="89"/>
      <c r="XBH156" s="89"/>
      <c r="XBI156" s="89"/>
      <c r="XBJ156" s="89"/>
      <c r="XBK156" s="89"/>
      <c r="XBL156" s="89"/>
      <c r="XBM156" s="89"/>
      <c r="XBN156" s="89"/>
      <c r="XBO156" s="89"/>
      <c r="XBP156" s="89"/>
      <c r="XBQ156" s="89"/>
      <c r="XBR156" s="89"/>
      <c r="XBS156" s="89"/>
      <c r="XBT156" s="89"/>
      <c r="XBU156" s="89"/>
      <c r="XBV156" s="89"/>
      <c r="XBW156" s="89"/>
      <c r="XBX156" s="89"/>
      <c r="XBY156" s="89"/>
      <c r="XBZ156" s="89"/>
      <c r="XCA156" s="89"/>
      <c r="XCB156" s="89"/>
      <c r="XCC156" s="89"/>
      <c r="XCD156" s="89"/>
      <c r="XCE156" s="89"/>
      <c r="XCF156" s="89"/>
      <c r="XCG156" s="89"/>
      <c r="XCH156" s="89"/>
      <c r="XCI156" s="89"/>
      <c r="XCJ156" s="89"/>
      <c r="XCK156" s="89"/>
      <c r="XCL156" s="89"/>
      <c r="XCM156" s="89"/>
      <c r="XCN156" s="89"/>
      <c r="XCO156" s="89"/>
      <c r="XCP156" s="89"/>
      <c r="XCQ156" s="89"/>
      <c r="XCR156" s="89"/>
      <c r="XCS156" s="89"/>
      <c r="XCT156" s="89"/>
      <c r="XCU156" s="89"/>
      <c r="XCV156" s="89"/>
      <c r="XCW156" s="89"/>
      <c r="XCX156" s="89"/>
      <c r="XCY156" s="89"/>
      <c r="XCZ156" s="89"/>
      <c r="XDA156" s="89"/>
      <c r="XDB156" s="89"/>
      <c r="XDC156" s="89"/>
      <c r="XDD156" s="89"/>
      <c r="XDE156" s="89"/>
      <c r="XDF156" s="89"/>
      <c r="XDG156" s="89"/>
      <c r="XDH156" s="89"/>
      <c r="XDI156" s="89"/>
      <c r="XDJ156" s="89"/>
      <c r="XDK156" s="89"/>
      <c r="XDL156" s="89"/>
      <c r="XDM156" s="89"/>
      <c r="XDN156" s="89"/>
      <c r="XDO156" s="89"/>
      <c r="XDP156" s="89"/>
      <c r="XDQ156" s="89"/>
      <c r="XDR156" s="89"/>
      <c r="XDS156" s="89"/>
      <c r="XDT156" s="89"/>
      <c r="XDU156" s="89"/>
      <c r="XDV156" s="89"/>
      <c r="XDW156" s="89"/>
      <c r="XDX156" s="89"/>
      <c r="XDY156" s="89"/>
      <c r="XDZ156" s="89"/>
      <c r="XEA156" s="89"/>
      <c r="XEB156" s="89"/>
      <c r="XEC156" s="89"/>
      <c r="XED156" s="89"/>
      <c r="XEE156" s="89"/>
      <c r="XEF156" s="89"/>
      <c r="XEG156" s="89"/>
      <c r="XEH156" s="89"/>
      <c r="XEI156" s="89"/>
      <c r="XEJ156" s="89"/>
      <c r="XEK156" s="89"/>
      <c r="XEL156" s="89"/>
      <c r="XEM156" s="89"/>
      <c r="XEN156" s="89"/>
      <c r="XEO156" s="89"/>
      <c r="XEP156" s="89"/>
      <c r="XEQ156" s="89"/>
      <c r="XER156" s="89"/>
      <c r="XES156" s="89"/>
      <c r="XET156" s="89"/>
      <c r="XEU156" s="89"/>
      <c r="XEV156" s="89"/>
      <c r="XEW156" s="89"/>
      <c r="XEX156" s="89"/>
      <c r="XEY156" s="89"/>
    </row>
    <row r="157" spans="1:16379" x14ac:dyDescent="0.25">
      <c r="A157" s="543" t="s">
        <v>164</v>
      </c>
      <c r="B157" s="921" t="s">
        <v>224</v>
      </c>
      <c r="C157" s="540">
        <v>3</v>
      </c>
      <c r="D157" s="534"/>
      <c r="E157" s="536"/>
      <c r="F157" s="535"/>
      <c r="G157" s="532">
        <v>5</v>
      </c>
      <c r="H157" s="533">
        <v>150</v>
      </c>
      <c r="I157" s="525">
        <v>60</v>
      </c>
      <c r="J157" s="534">
        <v>30</v>
      </c>
      <c r="K157" s="534"/>
      <c r="L157" s="534">
        <v>30</v>
      </c>
      <c r="M157" s="535">
        <v>90</v>
      </c>
      <c r="N157" s="538"/>
      <c r="O157" s="539"/>
      <c r="P157" s="195"/>
      <c r="Q157" s="1097">
        <v>4</v>
      </c>
      <c r="R157" s="539"/>
      <c r="S157" s="195"/>
      <c r="T157" s="526"/>
      <c r="U157" s="539"/>
      <c r="V157" s="195"/>
      <c r="W157" s="526"/>
      <c r="X157" s="195"/>
      <c r="Y157" s="127" t="s">
        <v>380</v>
      </c>
      <c r="Z157" s="89" t="s">
        <v>100</v>
      </c>
      <c r="AA157" s="127">
        <v>37</v>
      </c>
      <c r="AB157" s="488" t="b">
        <v>1</v>
      </c>
      <c r="AC157" s="488" t="b">
        <v>1</v>
      </c>
      <c r="AD157" s="489"/>
      <c r="AE157" s="488" t="b">
        <v>0</v>
      </c>
      <c r="AF157" s="488" t="b">
        <v>1</v>
      </c>
      <c r="AH157" s="488" t="b">
        <v>1</v>
      </c>
      <c r="AI157" s="488" t="b">
        <v>1</v>
      </c>
      <c r="AK157" s="488" t="b">
        <v>1</v>
      </c>
      <c r="AL157" s="488" t="b">
        <v>1</v>
      </c>
      <c r="AM157" s="127"/>
      <c r="AN157" s="127"/>
      <c r="AO157" s="127"/>
      <c r="AP157" s="127"/>
      <c r="AQ157" s="127"/>
    </row>
    <row r="158" spans="1:16379" x14ac:dyDescent="0.25">
      <c r="A158" s="543" t="s">
        <v>165</v>
      </c>
      <c r="B158" s="921" t="s">
        <v>246</v>
      </c>
      <c r="C158" s="540"/>
      <c r="D158" s="534">
        <v>3</v>
      </c>
      <c r="E158" s="536"/>
      <c r="F158" s="535"/>
      <c r="G158" s="532">
        <v>1</v>
      </c>
      <c r="H158" s="533">
        <v>30</v>
      </c>
      <c r="I158" s="525">
        <v>15</v>
      </c>
      <c r="J158" s="534"/>
      <c r="K158" s="534"/>
      <c r="L158" s="534">
        <v>15</v>
      </c>
      <c r="M158" s="535">
        <v>15</v>
      </c>
      <c r="N158" s="538"/>
      <c r="O158" s="539"/>
      <c r="P158" s="195"/>
      <c r="Q158" s="1100">
        <v>1</v>
      </c>
      <c r="R158" s="539"/>
      <c r="S158" s="195"/>
      <c r="T158" s="526"/>
      <c r="U158" s="539"/>
      <c r="V158" s="195"/>
      <c r="W158" s="526"/>
      <c r="X158" s="195"/>
      <c r="Y158" s="127" t="s">
        <v>380</v>
      </c>
      <c r="AA158" s="494">
        <v>91</v>
      </c>
      <c r="AB158" s="488" t="b">
        <v>1</v>
      </c>
      <c r="AC158" s="488" t="b">
        <v>1</v>
      </c>
      <c r="AD158" s="489"/>
      <c r="AE158" s="488" t="b">
        <v>0</v>
      </c>
      <c r="AF158" s="488" t="b">
        <v>1</v>
      </c>
      <c r="AH158" s="488" t="b">
        <v>1</v>
      </c>
      <c r="AI158" s="488" t="b">
        <v>1</v>
      </c>
      <c r="AK158" s="488" t="b">
        <v>1</v>
      </c>
      <c r="AL158" s="488" t="b">
        <v>1</v>
      </c>
      <c r="AM158" s="127"/>
      <c r="AN158" s="127"/>
      <c r="AO158" s="127"/>
      <c r="AP158" s="127"/>
      <c r="AQ158" s="127"/>
    </row>
    <row r="159" spans="1:16379" x14ac:dyDescent="0.25">
      <c r="A159" s="275" t="s">
        <v>306</v>
      </c>
      <c r="B159" s="271" t="s">
        <v>42</v>
      </c>
      <c r="C159" s="260">
        <v>3</v>
      </c>
      <c r="D159" s="182"/>
      <c r="E159" s="182"/>
      <c r="F159" s="261"/>
      <c r="G159" s="922">
        <v>6</v>
      </c>
      <c r="H159" s="314">
        <v>180</v>
      </c>
      <c r="I159" s="526">
        <v>60</v>
      </c>
      <c r="J159" s="896">
        <v>30</v>
      </c>
      <c r="K159" s="896"/>
      <c r="L159" s="896">
        <v>30</v>
      </c>
      <c r="M159" s="195">
        <v>120</v>
      </c>
      <c r="N159" s="193"/>
      <c r="O159" s="390"/>
      <c r="P159" s="192"/>
      <c r="Q159" s="191">
        <v>4</v>
      </c>
      <c r="R159" s="390"/>
      <c r="S159" s="192"/>
      <c r="T159" s="191"/>
      <c r="U159" s="390"/>
      <c r="V159" s="192"/>
      <c r="W159" s="193"/>
      <c r="X159" s="192"/>
      <c r="Y159" s="127" t="s">
        <v>380</v>
      </c>
      <c r="AB159" s="488" t="b">
        <v>1</v>
      </c>
      <c r="AC159" s="488" t="b">
        <v>1</v>
      </c>
      <c r="AD159" s="489"/>
      <c r="AE159" s="488" t="b">
        <v>0</v>
      </c>
      <c r="AF159" s="488" t="b">
        <v>1</v>
      </c>
      <c r="AH159" s="488" t="b">
        <v>1</v>
      </c>
      <c r="AI159" s="488" t="b">
        <v>1</v>
      </c>
      <c r="AK159" s="488" t="b">
        <v>1</v>
      </c>
      <c r="AL159" s="488" t="b">
        <v>1</v>
      </c>
      <c r="AM159" s="127"/>
      <c r="AN159" s="127"/>
      <c r="AO159" s="127"/>
      <c r="AP159" s="127"/>
      <c r="AQ159" s="127"/>
    </row>
    <row r="160" spans="1:16379" ht="16.5" customHeight="1" thickBot="1" x14ac:dyDescent="0.3">
      <c r="B160" s="1101" t="s">
        <v>470</v>
      </c>
      <c r="C160" s="1086"/>
      <c r="D160" s="1081">
        <v>3</v>
      </c>
      <c r="E160" s="1081"/>
      <c r="F160" s="1082"/>
      <c r="G160" s="1085">
        <v>4</v>
      </c>
      <c r="H160" s="1080">
        <v>120</v>
      </c>
      <c r="I160" s="1081"/>
      <c r="J160" s="1081"/>
      <c r="K160" s="1081"/>
      <c r="L160" s="1081"/>
      <c r="M160" s="1081"/>
      <c r="N160" s="1081"/>
      <c r="O160" s="1081"/>
      <c r="P160" s="1081"/>
      <c r="Q160" s="1081">
        <v>4</v>
      </c>
      <c r="R160" s="1081"/>
      <c r="S160" s="1081"/>
      <c r="T160" s="1081"/>
      <c r="U160" s="1081"/>
      <c r="V160" s="1081"/>
      <c r="W160" s="1081"/>
      <c r="X160" s="1081"/>
      <c r="AB160" s="489"/>
      <c r="AC160" s="489"/>
      <c r="AD160" s="489"/>
      <c r="AE160" s="489"/>
      <c r="AF160" s="489"/>
      <c r="AM160" s="127"/>
      <c r="AN160" s="127"/>
      <c r="AO160" s="127"/>
      <c r="AP160" s="127"/>
      <c r="AQ160" s="127"/>
    </row>
    <row r="161" spans="1:16379" ht="16.5" thickBot="1" x14ac:dyDescent="0.3">
      <c r="A161" s="1016" t="s">
        <v>137</v>
      </c>
      <c r="B161" s="1057" t="s">
        <v>37</v>
      </c>
      <c r="C161" s="180"/>
      <c r="D161" s="1001">
        <v>3</v>
      </c>
      <c r="E161" s="1001"/>
      <c r="F161" s="179"/>
      <c r="G161" s="177">
        <v>4</v>
      </c>
      <c r="H161" s="177">
        <v>120</v>
      </c>
      <c r="I161" s="1002">
        <v>60</v>
      </c>
      <c r="J161" s="1003">
        <v>30</v>
      </c>
      <c r="K161" s="1003"/>
      <c r="L161" s="1003">
        <v>30</v>
      </c>
      <c r="M161" s="1004">
        <v>60</v>
      </c>
      <c r="N161" s="180"/>
      <c r="O161" s="410"/>
      <c r="P161" s="179"/>
      <c r="Q161" s="180">
        <v>4</v>
      </c>
      <c r="R161" s="410"/>
      <c r="S161" s="179"/>
      <c r="T161" s="180"/>
      <c r="U161" s="410"/>
      <c r="V161" s="179"/>
      <c r="W161" s="180"/>
      <c r="X161" s="179"/>
      <c r="Z161" s="89" t="s">
        <v>98</v>
      </c>
      <c r="AA161" s="494">
        <v>2</v>
      </c>
      <c r="AB161" s="488" t="b">
        <v>1</v>
      </c>
      <c r="AC161" s="488" t="b">
        <v>1</v>
      </c>
      <c r="AD161" s="489"/>
      <c r="AE161" s="488" t="b">
        <v>0</v>
      </c>
      <c r="AF161" s="488" t="b">
        <v>1</v>
      </c>
      <c r="AH161" s="488" t="b">
        <v>1</v>
      </c>
      <c r="AI161" s="488" t="b">
        <v>1</v>
      </c>
      <c r="AK161" s="488" t="b">
        <v>1</v>
      </c>
      <c r="AL161" s="488" t="b">
        <v>1</v>
      </c>
      <c r="AM161" s="127"/>
      <c r="AN161" s="127"/>
      <c r="AO161" s="127"/>
      <c r="AP161" s="127"/>
      <c r="AQ161" s="127"/>
    </row>
    <row r="162" spans="1:16379" x14ac:dyDescent="0.25">
      <c r="A162" s="1016" t="s">
        <v>138</v>
      </c>
      <c r="B162" s="1000" t="s">
        <v>247</v>
      </c>
      <c r="C162" s="317"/>
      <c r="D162" s="197">
        <v>3</v>
      </c>
      <c r="E162" s="197"/>
      <c r="F162" s="1017"/>
      <c r="G162" s="1018">
        <v>4</v>
      </c>
      <c r="H162" s="1018">
        <v>120</v>
      </c>
      <c r="I162" s="1019">
        <v>60</v>
      </c>
      <c r="J162" s="1020">
        <v>30</v>
      </c>
      <c r="K162" s="1020"/>
      <c r="L162" s="1020">
        <v>30</v>
      </c>
      <c r="M162" s="1021">
        <v>60</v>
      </c>
      <c r="N162" s="317"/>
      <c r="O162" s="1022"/>
      <c r="P162" s="1017"/>
      <c r="Q162" s="317">
        <v>4</v>
      </c>
      <c r="R162" s="410"/>
      <c r="S162" s="179"/>
      <c r="T162" s="198"/>
      <c r="U162" s="411"/>
      <c r="V162" s="185"/>
      <c r="W162" s="198"/>
      <c r="X162" s="185"/>
      <c r="Z162" s="89" t="s">
        <v>99</v>
      </c>
      <c r="AA162" s="494">
        <v>2</v>
      </c>
      <c r="AB162" s="488"/>
      <c r="AC162" s="488"/>
      <c r="AD162" s="489"/>
      <c r="AE162" s="488"/>
      <c r="AF162" s="488"/>
      <c r="AH162" s="488"/>
      <c r="AI162" s="488"/>
      <c r="AK162" s="488"/>
      <c r="AL162" s="488"/>
      <c r="AM162" s="127"/>
      <c r="AN162" s="127"/>
      <c r="AO162" s="127"/>
      <c r="AP162" s="127"/>
      <c r="AQ162" s="127"/>
    </row>
    <row r="167" spans="1:16379" x14ac:dyDescent="0.25">
      <c r="A167" s="890" t="s">
        <v>109</v>
      </c>
      <c r="B167" s="891" t="s">
        <v>16</v>
      </c>
      <c r="C167" s="899"/>
      <c r="D167" s="900" t="s">
        <v>475</v>
      </c>
      <c r="E167" s="900"/>
      <c r="F167" s="901"/>
      <c r="G167" s="902">
        <v>3</v>
      </c>
      <c r="H167" s="314">
        <v>90</v>
      </c>
      <c r="I167" s="526">
        <v>36</v>
      </c>
      <c r="J167" s="903"/>
      <c r="K167" s="903"/>
      <c r="L167" s="903">
        <v>36</v>
      </c>
      <c r="M167" s="195">
        <v>54</v>
      </c>
      <c r="N167" s="904"/>
      <c r="O167" s="905"/>
      <c r="P167" s="906"/>
      <c r="Q167" s="907"/>
      <c r="R167" s="905">
        <v>2</v>
      </c>
      <c r="S167" s="906">
        <v>2</v>
      </c>
      <c r="T167" s="907"/>
      <c r="U167" s="905"/>
      <c r="V167" s="906"/>
      <c r="W167" s="907"/>
      <c r="X167" s="906"/>
      <c r="Y167" s="89" t="s">
        <v>380</v>
      </c>
      <c r="Z167" s="89"/>
      <c r="AA167" s="89"/>
      <c r="AB167" s="488" t="b">
        <v>1</v>
      </c>
      <c r="AC167" s="488" t="b">
        <v>1</v>
      </c>
      <c r="AD167" s="488"/>
      <c r="AE167" s="488" t="b">
        <v>1</v>
      </c>
      <c r="AF167" s="488" t="b">
        <v>0</v>
      </c>
      <c r="AG167" s="488"/>
      <c r="AH167" s="488" t="b">
        <v>1</v>
      </c>
      <c r="AI167" s="488" t="b">
        <v>1</v>
      </c>
      <c r="AJ167" s="488"/>
      <c r="AK167" s="488" t="b">
        <v>1</v>
      </c>
      <c r="AL167" s="488" t="b">
        <v>1</v>
      </c>
      <c r="AM167" s="89"/>
      <c r="AN167" s="89"/>
      <c r="AO167" s="89"/>
      <c r="AP167" s="89"/>
      <c r="AQ167" s="89"/>
      <c r="AR167" s="89"/>
      <c r="AS167" s="89"/>
      <c r="AT167" s="89"/>
      <c r="AU167" s="89"/>
      <c r="AV167" s="89"/>
      <c r="AW167" s="89"/>
      <c r="AX167" s="89"/>
      <c r="AY167" s="89"/>
      <c r="AZ167" s="89"/>
      <c r="BA167" s="89"/>
      <c r="BB167" s="89"/>
      <c r="BC167" s="89"/>
      <c r="BD167" s="89"/>
      <c r="BE167" s="89"/>
      <c r="BF167" s="89"/>
      <c r="BG167" s="89"/>
      <c r="BH167" s="89"/>
      <c r="BI167" s="89"/>
      <c r="BJ167" s="89"/>
      <c r="BK167" s="89"/>
      <c r="BL167" s="89"/>
      <c r="BM167" s="89"/>
      <c r="BN167" s="89"/>
      <c r="BO167" s="89"/>
      <c r="BP167" s="89"/>
      <c r="BQ167" s="89"/>
      <c r="BR167" s="89"/>
      <c r="BS167" s="89"/>
      <c r="BT167" s="89"/>
      <c r="BU167" s="89"/>
      <c r="BV167" s="89"/>
      <c r="BW167" s="89"/>
      <c r="BX167" s="89"/>
      <c r="BY167" s="89"/>
      <c r="BZ167" s="89"/>
      <c r="CA167" s="89"/>
      <c r="CB167" s="89"/>
      <c r="CC167" s="89"/>
      <c r="CD167" s="89"/>
      <c r="CE167" s="89"/>
      <c r="CF167" s="89"/>
      <c r="CG167" s="89"/>
      <c r="CH167" s="89"/>
      <c r="CI167" s="89"/>
      <c r="CJ167" s="89"/>
      <c r="CK167" s="89"/>
      <c r="CL167" s="89"/>
      <c r="CM167" s="89"/>
      <c r="CN167" s="89"/>
      <c r="CO167" s="89"/>
      <c r="CP167" s="89"/>
      <c r="CQ167" s="89"/>
      <c r="CR167" s="89"/>
      <c r="CS167" s="89"/>
      <c r="CT167" s="89"/>
      <c r="CU167" s="89"/>
      <c r="CV167" s="89"/>
      <c r="CW167" s="89"/>
      <c r="CX167" s="89"/>
      <c r="CY167" s="89"/>
      <c r="CZ167" s="89"/>
      <c r="DA167" s="89"/>
      <c r="DB167" s="89"/>
      <c r="DC167" s="89"/>
      <c r="DD167" s="89"/>
      <c r="DE167" s="89"/>
      <c r="DF167" s="89"/>
      <c r="DG167" s="89"/>
      <c r="DH167" s="89"/>
      <c r="DI167" s="89"/>
      <c r="DJ167" s="89"/>
      <c r="DK167" s="89"/>
      <c r="DL167" s="89"/>
      <c r="DM167" s="89"/>
      <c r="DN167" s="89"/>
      <c r="DO167" s="89"/>
      <c r="DP167" s="89"/>
      <c r="DQ167" s="89"/>
      <c r="DR167" s="89"/>
      <c r="DS167" s="89"/>
      <c r="DT167" s="89"/>
      <c r="DU167" s="89"/>
      <c r="DV167" s="89"/>
      <c r="DW167" s="89"/>
      <c r="DX167" s="89"/>
      <c r="DY167" s="89"/>
      <c r="DZ167" s="89"/>
      <c r="EA167" s="89"/>
      <c r="EB167" s="89"/>
      <c r="EC167" s="89"/>
      <c r="ED167" s="89"/>
      <c r="EE167" s="89"/>
      <c r="EF167" s="89"/>
      <c r="EG167" s="89"/>
      <c r="EH167" s="89"/>
      <c r="EI167" s="89"/>
      <c r="EJ167" s="89"/>
      <c r="EK167" s="89"/>
      <c r="EL167" s="89"/>
      <c r="EM167" s="89"/>
      <c r="EN167" s="89"/>
      <c r="EO167" s="89"/>
      <c r="EP167" s="89"/>
      <c r="EQ167" s="89"/>
      <c r="ER167" s="89"/>
      <c r="ES167" s="89"/>
      <c r="ET167" s="89"/>
      <c r="EU167" s="89"/>
      <c r="EV167" s="89"/>
      <c r="EW167" s="89"/>
      <c r="EX167" s="89"/>
      <c r="EY167" s="89"/>
      <c r="EZ167" s="89"/>
      <c r="FA167" s="89"/>
      <c r="FB167" s="89"/>
      <c r="FC167" s="89"/>
      <c r="FD167" s="89"/>
      <c r="FE167" s="89"/>
      <c r="FF167" s="89"/>
      <c r="FG167" s="89"/>
      <c r="FH167" s="89"/>
      <c r="FI167" s="89"/>
      <c r="FJ167" s="89"/>
      <c r="FK167" s="89"/>
      <c r="FL167" s="89"/>
      <c r="FM167" s="89"/>
      <c r="FN167" s="89"/>
      <c r="FO167" s="89"/>
      <c r="FP167" s="89"/>
      <c r="FQ167" s="89"/>
      <c r="FR167" s="89"/>
      <c r="FS167" s="89"/>
      <c r="FT167" s="89"/>
      <c r="FU167" s="89"/>
      <c r="FV167" s="89"/>
      <c r="FW167" s="89"/>
      <c r="FX167" s="89"/>
      <c r="FY167" s="89"/>
      <c r="FZ167" s="89"/>
      <c r="GA167" s="89"/>
      <c r="GB167" s="89"/>
      <c r="GC167" s="89"/>
      <c r="GD167" s="89"/>
      <c r="GE167" s="89"/>
      <c r="GF167" s="89"/>
      <c r="GG167" s="89"/>
      <c r="GH167" s="89"/>
      <c r="GI167" s="89"/>
      <c r="GJ167" s="89"/>
      <c r="GK167" s="89"/>
      <c r="GL167" s="89"/>
      <c r="GM167" s="89"/>
      <c r="GN167" s="89"/>
      <c r="GO167" s="89"/>
      <c r="GP167" s="89"/>
      <c r="GQ167" s="89"/>
      <c r="GR167" s="89"/>
      <c r="GS167" s="89"/>
      <c r="GT167" s="89"/>
      <c r="GU167" s="89"/>
      <c r="GV167" s="89"/>
      <c r="GW167" s="89"/>
      <c r="GX167" s="89"/>
      <c r="GY167" s="89"/>
      <c r="GZ167" s="89"/>
      <c r="HA167" s="89"/>
      <c r="HB167" s="89"/>
      <c r="HC167" s="89"/>
      <c r="HD167" s="89"/>
      <c r="HE167" s="89"/>
      <c r="HF167" s="89"/>
      <c r="HG167" s="89"/>
      <c r="HH167" s="89"/>
      <c r="HI167" s="89"/>
      <c r="HJ167" s="89"/>
      <c r="HK167" s="89"/>
      <c r="HL167" s="89"/>
      <c r="HM167" s="89"/>
      <c r="HN167" s="89"/>
      <c r="HO167" s="89"/>
      <c r="HP167" s="89"/>
      <c r="HQ167" s="89"/>
      <c r="HR167" s="89"/>
      <c r="HS167" s="89"/>
      <c r="HT167" s="89"/>
      <c r="HU167" s="89"/>
      <c r="HV167" s="89"/>
      <c r="HW167" s="89"/>
      <c r="HX167" s="89"/>
      <c r="HY167" s="89"/>
      <c r="HZ167" s="89"/>
      <c r="IA167" s="89"/>
      <c r="IB167" s="89"/>
      <c r="IC167" s="89"/>
      <c r="ID167" s="89"/>
      <c r="IE167" s="89"/>
      <c r="IF167" s="89"/>
      <c r="IG167" s="89"/>
      <c r="IH167" s="89"/>
      <c r="II167" s="89"/>
      <c r="IJ167" s="89"/>
      <c r="IK167" s="89"/>
      <c r="IL167" s="89"/>
      <c r="IM167" s="89"/>
      <c r="IN167" s="89"/>
      <c r="IO167" s="89"/>
      <c r="IP167" s="89"/>
      <c r="IQ167" s="89"/>
      <c r="IR167" s="89"/>
      <c r="IS167" s="89"/>
      <c r="IT167" s="89"/>
      <c r="IU167" s="89"/>
      <c r="IV167" s="89"/>
      <c r="IW167" s="89"/>
      <c r="IX167" s="89"/>
      <c r="IY167" s="89"/>
      <c r="IZ167" s="89"/>
      <c r="JA167" s="89"/>
      <c r="JB167" s="89"/>
      <c r="JC167" s="89"/>
      <c r="JD167" s="89"/>
      <c r="JE167" s="89"/>
      <c r="JF167" s="89"/>
      <c r="JG167" s="89"/>
      <c r="JH167" s="89"/>
      <c r="JI167" s="89"/>
      <c r="JJ167" s="89"/>
      <c r="JK167" s="89"/>
      <c r="JL167" s="89"/>
      <c r="JM167" s="89"/>
      <c r="JN167" s="89"/>
      <c r="JO167" s="89"/>
      <c r="JP167" s="89"/>
      <c r="JQ167" s="89"/>
      <c r="JR167" s="89"/>
      <c r="JS167" s="89"/>
      <c r="JT167" s="89"/>
      <c r="JU167" s="89"/>
      <c r="JV167" s="89"/>
      <c r="JW167" s="89"/>
      <c r="JX167" s="89"/>
      <c r="JY167" s="89"/>
      <c r="JZ167" s="89"/>
      <c r="KA167" s="89"/>
      <c r="KB167" s="89"/>
      <c r="KC167" s="89"/>
      <c r="KD167" s="89"/>
      <c r="KE167" s="89"/>
      <c r="KF167" s="89"/>
      <c r="KG167" s="89"/>
      <c r="KH167" s="89"/>
      <c r="KI167" s="89"/>
      <c r="KJ167" s="89"/>
      <c r="KK167" s="89"/>
      <c r="KL167" s="89"/>
      <c r="KM167" s="89"/>
      <c r="KN167" s="89"/>
      <c r="KO167" s="89"/>
      <c r="KP167" s="89"/>
      <c r="KQ167" s="89"/>
      <c r="KR167" s="89"/>
      <c r="KS167" s="89"/>
      <c r="KT167" s="89"/>
      <c r="KU167" s="89"/>
      <c r="KV167" s="89"/>
      <c r="KW167" s="89"/>
      <c r="KX167" s="89"/>
      <c r="KY167" s="89"/>
      <c r="KZ167" s="89"/>
      <c r="LA167" s="89"/>
      <c r="LB167" s="89"/>
      <c r="LC167" s="89"/>
      <c r="LD167" s="89"/>
      <c r="LE167" s="89"/>
      <c r="LF167" s="89"/>
      <c r="LG167" s="89"/>
      <c r="LH167" s="89"/>
      <c r="LI167" s="89"/>
      <c r="LJ167" s="89"/>
      <c r="LK167" s="89"/>
      <c r="LL167" s="89"/>
      <c r="LM167" s="89"/>
      <c r="LN167" s="89"/>
      <c r="LO167" s="89"/>
      <c r="LP167" s="89"/>
      <c r="LQ167" s="89"/>
      <c r="LR167" s="89"/>
      <c r="LS167" s="89"/>
      <c r="LT167" s="89"/>
      <c r="LU167" s="89"/>
      <c r="LV167" s="89"/>
      <c r="LW167" s="89"/>
      <c r="LX167" s="89"/>
      <c r="LY167" s="89"/>
      <c r="LZ167" s="89"/>
      <c r="MA167" s="89"/>
      <c r="MB167" s="89"/>
      <c r="MC167" s="89"/>
      <c r="MD167" s="89"/>
      <c r="ME167" s="89"/>
      <c r="MF167" s="89"/>
      <c r="MG167" s="89"/>
      <c r="MH167" s="89"/>
      <c r="MI167" s="89"/>
      <c r="MJ167" s="89"/>
      <c r="MK167" s="89"/>
      <c r="ML167" s="89"/>
      <c r="MM167" s="89"/>
      <c r="MN167" s="89"/>
      <c r="MO167" s="89"/>
      <c r="MP167" s="89"/>
      <c r="MQ167" s="89"/>
      <c r="MR167" s="89"/>
      <c r="MS167" s="89"/>
      <c r="MT167" s="89"/>
      <c r="MU167" s="89"/>
      <c r="MV167" s="89"/>
      <c r="MW167" s="89"/>
      <c r="MX167" s="89"/>
      <c r="MY167" s="89"/>
      <c r="MZ167" s="89"/>
      <c r="NA167" s="89"/>
      <c r="NB167" s="89"/>
      <c r="NC167" s="89"/>
      <c r="ND167" s="89"/>
      <c r="NE167" s="89"/>
      <c r="NF167" s="89"/>
      <c r="NG167" s="89"/>
      <c r="NH167" s="89"/>
      <c r="NI167" s="89"/>
      <c r="NJ167" s="89"/>
      <c r="NK167" s="89"/>
      <c r="NL167" s="89"/>
      <c r="NM167" s="89"/>
      <c r="NN167" s="89"/>
      <c r="NO167" s="89"/>
      <c r="NP167" s="89"/>
      <c r="NQ167" s="89"/>
      <c r="NR167" s="89"/>
      <c r="NS167" s="89"/>
      <c r="NT167" s="89"/>
      <c r="NU167" s="89"/>
      <c r="NV167" s="89"/>
      <c r="NW167" s="89"/>
      <c r="NX167" s="89"/>
      <c r="NY167" s="89"/>
      <c r="NZ167" s="89"/>
      <c r="OA167" s="89"/>
      <c r="OB167" s="89"/>
      <c r="OC167" s="89"/>
      <c r="OD167" s="89"/>
      <c r="OE167" s="89"/>
      <c r="OF167" s="89"/>
      <c r="OG167" s="89"/>
      <c r="OH167" s="89"/>
      <c r="OI167" s="89"/>
      <c r="OJ167" s="89"/>
      <c r="OK167" s="89"/>
      <c r="OL167" s="89"/>
      <c r="OM167" s="89"/>
      <c r="ON167" s="89"/>
      <c r="OO167" s="89"/>
      <c r="OP167" s="89"/>
      <c r="OQ167" s="89"/>
      <c r="OR167" s="89"/>
      <c r="OS167" s="89"/>
      <c r="OT167" s="89"/>
      <c r="OU167" s="89"/>
      <c r="OV167" s="89"/>
      <c r="OW167" s="89"/>
      <c r="OX167" s="89"/>
      <c r="OY167" s="89"/>
      <c r="OZ167" s="89"/>
      <c r="PA167" s="89"/>
      <c r="PB167" s="89"/>
      <c r="PC167" s="89"/>
      <c r="PD167" s="89"/>
      <c r="PE167" s="89"/>
      <c r="PF167" s="89"/>
      <c r="PG167" s="89"/>
      <c r="PH167" s="89"/>
      <c r="PI167" s="89"/>
      <c r="PJ167" s="89"/>
      <c r="PK167" s="89"/>
      <c r="PL167" s="89"/>
      <c r="PM167" s="89"/>
      <c r="PN167" s="89"/>
      <c r="PO167" s="89"/>
      <c r="PP167" s="89"/>
      <c r="PQ167" s="89"/>
      <c r="PR167" s="89"/>
      <c r="PS167" s="89"/>
      <c r="PT167" s="89"/>
      <c r="PU167" s="89"/>
      <c r="PV167" s="89"/>
      <c r="PW167" s="89"/>
      <c r="PX167" s="89"/>
      <c r="PY167" s="89"/>
      <c r="PZ167" s="89"/>
      <c r="QA167" s="89"/>
      <c r="QB167" s="89"/>
      <c r="QC167" s="89"/>
      <c r="QD167" s="89"/>
      <c r="QE167" s="89"/>
      <c r="QF167" s="89"/>
      <c r="QG167" s="89"/>
      <c r="QH167" s="89"/>
      <c r="QI167" s="89"/>
      <c r="QJ167" s="89"/>
      <c r="QK167" s="89"/>
      <c r="QL167" s="89"/>
      <c r="QM167" s="89"/>
      <c r="QN167" s="89"/>
      <c r="QO167" s="89"/>
      <c r="QP167" s="89"/>
      <c r="QQ167" s="89"/>
      <c r="QR167" s="89"/>
      <c r="QS167" s="89"/>
      <c r="QT167" s="89"/>
      <c r="QU167" s="89"/>
      <c r="QV167" s="89"/>
      <c r="QW167" s="89"/>
      <c r="QX167" s="89"/>
      <c r="QY167" s="89"/>
      <c r="QZ167" s="89"/>
      <c r="RA167" s="89"/>
      <c r="RB167" s="89"/>
      <c r="RC167" s="89"/>
      <c r="RD167" s="89"/>
      <c r="RE167" s="89"/>
      <c r="RF167" s="89"/>
      <c r="RG167" s="89"/>
      <c r="RH167" s="89"/>
      <c r="RI167" s="89"/>
      <c r="RJ167" s="89"/>
      <c r="RK167" s="89"/>
      <c r="RL167" s="89"/>
      <c r="RM167" s="89"/>
      <c r="RN167" s="89"/>
      <c r="RO167" s="89"/>
      <c r="RP167" s="89"/>
      <c r="RQ167" s="89"/>
      <c r="RR167" s="89"/>
      <c r="RS167" s="89"/>
      <c r="RT167" s="89"/>
      <c r="RU167" s="89"/>
      <c r="RV167" s="89"/>
      <c r="RW167" s="89"/>
      <c r="RX167" s="89"/>
      <c r="RY167" s="89"/>
      <c r="RZ167" s="89"/>
      <c r="SA167" s="89"/>
      <c r="SB167" s="89"/>
      <c r="SC167" s="89"/>
      <c r="SD167" s="89"/>
      <c r="SE167" s="89"/>
      <c r="SF167" s="89"/>
      <c r="SG167" s="89"/>
      <c r="SH167" s="89"/>
      <c r="SI167" s="89"/>
      <c r="SJ167" s="89"/>
      <c r="SK167" s="89"/>
      <c r="SL167" s="89"/>
      <c r="SM167" s="89"/>
      <c r="SN167" s="89"/>
      <c r="SO167" s="89"/>
      <c r="SP167" s="89"/>
      <c r="SQ167" s="89"/>
      <c r="SR167" s="89"/>
      <c r="SS167" s="89"/>
      <c r="ST167" s="89"/>
      <c r="SU167" s="89"/>
      <c r="SV167" s="89"/>
      <c r="SW167" s="89"/>
      <c r="SX167" s="89"/>
      <c r="SY167" s="89"/>
      <c r="SZ167" s="89"/>
      <c r="TA167" s="89"/>
      <c r="TB167" s="89"/>
      <c r="TC167" s="89"/>
      <c r="TD167" s="89"/>
      <c r="TE167" s="89"/>
      <c r="TF167" s="89"/>
      <c r="TG167" s="89"/>
      <c r="TH167" s="89"/>
      <c r="TI167" s="89"/>
      <c r="TJ167" s="89"/>
      <c r="TK167" s="89"/>
      <c r="TL167" s="89"/>
      <c r="TM167" s="89"/>
      <c r="TN167" s="89"/>
      <c r="TO167" s="89"/>
      <c r="TP167" s="89"/>
      <c r="TQ167" s="89"/>
      <c r="TR167" s="89"/>
      <c r="TS167" s="89"/>
      <c r="TT167" s="89"/>
      <c r="TU167" s="89"/>
      <c r="TV167" s="89"/>
      <c r="TW167" s="89"/>
      <c r="TX167" s="89"/>
      <c r="TY167" s="89"/>
      <c r="TZ167" s="89"/>
      <c r="UA167" s="89"/>
      <c r="UB167" s="89"/>
      <c r="UC167" s="89"/>
      <c r="UD167" s="89"/>
      <c r="UE167" s="89"/>
      <c r="UF167" s="89"/>
      <c r="UG167" s="89"/>
      <c r="UH167" s="89"/>
      <c r="UI167" s="89"/>
      <c r="UJ167" s="89"/>
      <c r="UK167" s="89"/>
      <c r="UL167" s="89"/>
      <c r="UM167" s="89"/>
      <c r="UN167" s="89"/>
      <c r="UO167" s="89"/>
      <c r="UP167" s="89"/>
      <c r="UQ167" s="89"/>
      <c r="UR167" s="89"/>
      <c r="US167" s="89"/>
      <c r="UT167" s="89"/>
      <c r="UU167" s="89"/>
      <c r="UV167" s="89"/>
      <c r="UW167" s="89"/>
      <c r="UX167" s="89"/>
      <c r="UY167" s="89"/>
      <c r="UZ167" s="89"/>
      <c r="VA167" s="89"/>
      <c r="VB167" s="89"/>
      <c r="VC167" s="89"/>
      <c r="VD167" s="89"/>
      <c r="VE167" s="89"/>
      <c r="VF167" s="89"/>
      <c r="VG167" s="89"/>
      <c r="VH167" s="89"/>
      <c r="VI167" s="89"/>
      <c r="VJ167" s="89"/>
      <c r="VK167" s="89"/>
      <c r="VL167" s="89"/>
      <c r="VM167" s="89"/>
      <c r="VN167" s="89"/>
      <c r="VO167" s="89"/>
      <c r="VP167" s="89"/>
      <c r="VQ167" s="89"/>
      <c r="VR167" s="89"/>
      <c r="VS167" s="89"/>
      <c r="VT167" s="89"/>
      <c r="VU167" s="89"/>
      <c r="VV167" s="89"/>
      <c r="VW167" s="89"/>
      <c r="VX167" s="89"/>
      <c r="VY167" s="89"/>
      <c r="VZ167" s="89"/>
      <c r="WA167" s="89"/>
      <c r="WB167" s="89"/>
      <c r="WC167" s="89"/>
      <c r="WD167" s="89"/>
      <c r="WE167" s="89"/>
      <c r="WF167" s="89"/>
      <c r="WG167" s="89"/>
      <c r="WH167" s="89"/>
      <c r="WI167" s="89"/>
      <c r="WJ167" s="89"/>
      <c r="WK167" s="89"/>
      <c r="WL167" s="89"/>
      <c r="WM167" s="89"/>
      <c r="WN167" s="89"/>
      <c r="WO167" s="89"/>
      <c r="WP167" s="89"/>
      <c r="WQ167" s="89"/>
      <c r="WR167" s="89"/>
      <c r="WS167" s="89"/>
      <c r="WT167" s="89"/>
      <c r="WU167" s="89"/>
      <c r="WV167" s="89"/>
      <c r="WW167" s="89"/>
      <c r="WX167" s="89"/>
      <c r="WY167" s="89"/>
      <c r="WZ167" s="89"/>
      <c r="XA167" s="89"/>
      <c r="XB167" s="89"/>
      <c r="XC167" s="89"/>
      <c r="XD167" s="89"/>
      <c r="XE167" s="89"/>
      <c r="XF167" s="89"/>
      <c r="XG167" s="89"/>
      <c r="XH167" s="89"/>
      <c r="XI167" s="89"/>
      <c r="XJ167" s="89"/>
      <c r="XK167" s="89"/>
      <c r="XL167" s="89"/>
      <c r="XM167" s="89"/>
      <c r="XN167" s="89"/>
      <c r="XO167" s="89"/>
      <c r="XP167" s="89"/>
      <c r="XQ167" s="89"/>
      <c r="XR167" s="89"/>
      <c r="XS167" s="89"/>
      <c r="XT167" s="89"/>
      <c r="XU167" s="89"/>
      <c r="XV167" s="89"/>
      <c r="XW167" s="89"/>
      <c r="XX167" s="89"/>
      <c r="XY167" s="89"/>
      <c r="XZ167" s="89"/>
      <c r="YA167" s="89"/>
      <c r="YB167" s="89"/>
      <c r="YC167" s="89"/>
      <c r="YD167" s="89"/>
      <c r="YE167" s="89"/>
      <c r="YF167" s="89"/>
      <c r="YG167" s="89"/>
      <c r="YH167" s="89"/>
      <c r="YI167" s="89"/>
      <c r="YJ167" s="89"/>
      <c r="YK167" s="89"/>
      <c r="YL167" s="89"/>
      <c r="YM167" s="89"/>
      <c r="YN167" s="89"/>
      <c r="YO167" s="89"/>
      <c r="YP167" s="89"/>
      <c r="YQ167" s="89"/>
      <c r="YR167" s="89"/>
      <c r="YS167" s="89"/>
      <c r="YT167" s="89"/>
      <c r="YU167" s="89"/>
      <c r="YV167" s="89"/>
      <c r="YW167" s="89"/>
      <c r="YX167" s="89"/>
      <c r="YY167" s="89"/>
      <c r="YZ167" s="89"/>
      <c r="ZA167" s="89"/>
      <c r="ZB167" s="89"/>
      <c r="ZC167" s="89"/>
      <c r="ZD167" s="89"/>
      <c r="ZE167" s="89"/>
      <c r="ZF167" s="89"/>
      <c r="ZG167" s="89"/>
      <c r="ZH167" s="89"/>
      <c r="ZI167" s="89"/>
      <c r="ZJ167" s="89"/>
      <c r="ZK167" s="89"/>
      <c r="ZL167" s="89"/>
      <c r="ZM167" s="89"/>
      <c r="ZN167" s="89"/>
      <c r="ZO167" s="89"/>
      <c r="ZP167" s="89"/>
      <c r="ZQ167" s="89"/>
      <c r="ZR167" s="89"/>
      <c r="ZS167" s="89"/>
      <c r="ZT167" s="89"/>
      <c r="ZU167" s="89"/>
      <c r="ZV167" s="89"/>
      <c r="ZW167" s="89"/>
      <c r="ZX167" s="89"/>
      <c r="ZY167" s="89"/>
      <c r="ZZ167" s="89"/>
      <c r="AAA167" s="89"/>
      <c r="AAB167" s="89"/>
      <c r="AAC167" s="89"/>
      <c r="AAD167" s="89"/>
      <c r="AAE167" s="89"/>
      <c r="AAF167" s="89"/>
      <c r="AAG167" s="89"/>
      <c r="AAH167" s="89"/>
      <c r="AAI167" s="89"/>
      <c r="AAJ167" s="89"/>
      <c r="AAK167" s="89"/>
      <c r="AAL167" s="89"/>
      <c r="AAM167" s="89"/>
      <c r="AAN167" s="89"/>
      <c r="AAO167" s="89"/>
      <c r="AAP167" s="89"/>
      <c r="AAQ167" s="89"/>
      <c r="AAR167" s="89"/>
      <c r="AAS167" s="89"/>
      <c r="AAT167" s="89"/>
      <c r="AAU167" s="89"/>
      <c r="AAV167" s="89"/>
      <c r="AAW167" s="89"/>
      <c r="AAX167" s="89"/>
      <c r="AAY167" s="89"/>
      <c r="AAZ167" s="89"/>
      <c r="ABA167" s="89"/>
      <c r="ABB167" s="89"/>
      <c r="ABC167" s="89"/>
      <c r="ABD167" s="89"/>
      <c r="ABE167" s="89"/>
      <c r="ABF167" s="89"/>
      <c r="ABG167" s="89"/>
      <c r="ABH167" s="89"/>
      <c r="ABI167" s="89"/>
      <c r="ABJ167" s="89"/>
      <c r="ABK167" s="89"/>
      <c r="ABL167" s="89"/>
      <c r="ABM167" s="89"/>
      <c r="ABN167" s="89"/>
      <c r="ABO167" s="89"/>
      <c r="ABP167" s="89"/>
      <c r="ABQ167" s="89"/>
      <c r="ABR167" s="89"/>
      <c r="ABS167" s="89"/>
      <c r="ABT167" s="89"/>
      <c r="ABU167" s="89"/>
      <c r="ABV167" s="89"/>
      <c r="ABW167" s="89"/>
      <c r="ABX167" s="89"/>
      <c r="ABY167" s="89"/>
      <c r="ABZ167" s="89"/>
      <c r="ACA167" s="89"/>
      <c r="ACB167" s="89"/>
      <c r="ACC167" s="89"/>
      <c r="ACD167" s="89"/>
      <c r="ACE167" s="89"/>
      <c r="ACF167" s="89"/>
      <c r="ACG167" s="89"/>
      <c r="ACH167" s="89"/>
      <c r="ACI167" s="89"/>
      <c r="ACJ167" s="89"/>
      <c r="ACK167" s="89"/>
      <c r="ACL167" s="89"/>
      <c r="ACM167" s="89"/>
      <c r="ACN167" s="89"/>
      <c r="ACO167" s="89"/>
      <c r="ACP167" s="89"/>
      <c r="ACQ167" s="89"/>
      <c r="ACR167" s="89"/>
      <c r="ACS167" s="89"/>
      <c r="ACT167" s="89"/>
      <c r="ACU167" s="89"/>
      <c r="ACV167" s="89"/>
      <c r="ACW167" s="89"/>
      <c r="ACX167" s="89"/>
      <c r="ACY167" s="89"/>
      <c r="ACZ167" s="89"/>
      <c r="ADA167" s="89"/>
      <c r="ADB167" s="89"/>
      <c r="ADC167" s="89"/>
      <c r="ADD167" s="89"/>
      <c r="ADE167" s="89"/>
      <c r="ADF167" s="89"/>
      <c r="ADG167" s="89"/>
      <c r="ADH167" s="89"/>
      <c r="ADI167" s="89"/>
      <c r="ADJ167" s="89"/>
      <c r="ADK167" s="89"/>
      <c r="ADL167" s="89"/>
      <c r="ADM167" s="89"/>
      <c r="ADN167" s="89"/>
      <c r="ADO167" s="89"/>
      <c r="ADP167" s="89"/>
      <c r="ADQ167" s="89"/>
      <c r="ADR167" s="89"/>
      <c r="ADS167" s="89"/>
      <c r="ADT167" s="89"/>
      <c r="ADU167" s="89"/>
      <c r="ADV167" s="89"/>
      <c r="ADW167" s="89"/>
      <c r="ADX167" s="89"/>
      <c r="ADY167" s="89"/>
      <c r="ADZ167" s="89"/>
      <c r="AEA167" s="89"/>
      <c r="AEB167" s="89"/>
      <c r="AEC167" s="89"/>
      <c r="AED167" s="89"/>
      <c r="AEE167" s="89"/>
      <c r="AEF167" s="89"/>
      <c r="AEG167" s="89"/>
      <c r="AEH167" s="89"/>
      <c r="AEI167" s="89"/>
      <c r="AEJ167" s="89"/>
      <c r="AEK167" s="89"/>
      <c r="AEL167" s="89"/>
      <c r="AEM167" s="89"/>
      <c r="AEN167" s="89"/>
      <c r="AEO167" s="89"/>
      <c r="AEP167" s="89"/>
      <c r="AEQ167" s="89"/>
      <c r="AER167" s="89"/>
      <c r="AES167" s="89"/>
      <c r="AET167" s="89"/>
      <c r="AEU167" s="89"/>
      <c r="AEV167" s="89"/>
      <c r="AEW167" s="89"/>
      <c r="AEX167" s="89"/>
      <c r="AEY167" s="89"/>
      <c r="AEZ167" s="89"/>
      <c r="AFA167" s="89"/>
      <c r="AFB167" s="89"/>
      <c r="AFC167" s="89"/>
      <c r="AFD167" s="89"/>
      <c r="AFE167" s="89"/>
      <c r="AFF167" s="89"/>
      <c r="AFG167" s="89"/>
      <c r="AFH167" s="89"/>
      <c r="AFI167" s="89"/>
      <c r="AFJ167" s="89"/>
      <c r="AFK167" s="89"/>
      <c r="AFL167" s="89"/>
      <c r="AFM167" s="89"/>
      <c r="AFN167" s="89"/>
      <c r="AFO167" s="89"/>
      <c r="AFP167" s="89"/>
      <c r="AFQ167" s="89"/>
      <c r="AFR167" s="89"/>
      <c r="AFS167" s="89"/>
      <c r="AFT167" s="89"/>
      <c r="AFU167" s="89"/>
      <c r="AFV167" s="89"/>
      <c r="AFW167" s="89"/>
      <c r="AFX167" s="89"/>
      <c r="AFY167" s="89"/>
      <c r="AFZ167" s="89"/>
      <c r="AGA167" s="89"/>
      <c r="AGB167" s="89"/>
      <c r="AGC167" s="89"/>
      <c r="AGD167" s="89"/>
      <c r="AGE167" s="89"/>
      <c r="AGF167" s="89"/>
      <c r="AGG167" s="89"/>
      <c r="AGH167" s="89"/>
      <c r="AGI167" s="89"/>
      <c r="AGJ167" s="89"/>
      <c r="AGK167" s="89"/>
      <c r="AGL167" s="89"/>
      <c r="AGM167" s="89"/>
      <c r="AGN167" s="89"/>
      <c r="AGO167" s="89"/>
      <c r="AGP167" s="89"/>
      <c r="AGQ167" s="89"/>
      <c r="AGR167" s="89"/>
      <c r="AGS167" s="89"/>
      <c r="AGT167" s="89"/>
      <c r="AGU167" s="89"/>
      <c r="AGV167" s="89"/>
      <c r="AGW167" s="89"/>
      <c r="AGX167" s="89"/>
      <c r="AGY167" s="89"/>
      <c r="AGZ167" s="89"/>
      <c r="AHA167" s="89"/>
      <c r="AHB167" s="89"/>
      <c r="AHC167" s="89"/>
      <c r="AHD167" s="89"/>
      <c r="AHE167" s="89"/>
      <c r="AHF167" s="89"/>
      <c r="AHG167" s="89"/>
      <c r="AHH167" s="89"/>
      <c r="AHI167" s="89"/>
      <c r="AHJ167" s="89"/>
      <c r="AHK167" s="89"/>
      <c r="AHL167" s="89"/>
      <c r="AHM167" s="89"/>
      <c r="AHN167" s="89"/>
      <c r="AHO167" s="89"/>
      <c r="AHP167" s="89"/>
      <c r="AHQ167" s="89"/>
      <c r="AHR167" s="89"/>
      <c r="AHS167" s="89"/>
      <c r="AHT167" s="89"/>
      <c r="AHU167" s="89"/>
      <c r="AHV167" s="89"/>
      <c r="AHW167" s="89"/>
      <c r="AHX167" s="89"/>
      <c r="AHY167" s="89"/>
      <c r="AHZ167" s="89"/>
      <c r="AIA167" s="89"/>
      <c r="AIB167" s="89"/>
      <c r="AIC167" s="89"/>
      <c r="AID167" s="89"/>
      <c r="AIE167" s="89"/>
      <c r="AIF167" s="89"/>
      <c r="AIG167" s="89"/>
      <c r="AIH167" s="89"/>
      <c r="AII167" s="89"/>
      <c r="AIJ167" s="89"/>
      <c r="AIK167" s="89"/>
      <c r="AIL167" s="89"/>
      <c r="AIM167" s="89"/>
      <c r="AIN167" s="89"/>
      <c r="AIO167" s="89"/>
      <c r="AIP167" s="89"/>
      <c r="AIQ167" s="89"/>
      <c r="AIR167" s="89"/>
      <c r="AIS167" s="89"/>
      <c r="AIT167" s="89"/>
      <c r="AIU167" s="89"/>
      <c r="AIV167" s="89"/>
      <c r="AIW167" s="89"/>
      <c r="AIX167" s="89"/>
      <c r="AIY167" s="89"/>
      <c r="AIZ167" s="89"/>
      <c r="AJA167" s="89"/>
      <c r="AJB167" s="89"/>
      <c r="AJC167" s="89"/>
      <c r="AJD167" s="89"/>
      <c r="AJE167" s="89"/>
      <c r="AJF167" s="89"/>
      <c r="AJG167" s="89"/>
      <c r="AJH167" s="89"/>
      <c r="AJI167" s="89"/>
      <c r="AJJ167" s="89"/>
      <c r="AJK167" s="89"/>
      <c r="AJL167" s="89"/>
      <c r="AJM167" s="89"/>
      <c r="AJN167" s="89"/>
      <c r="AJO167" s="89"/>
      <c r="AJP167" s="89"/>
      <c r="AJQ167" s="89"/>
      <c r="AJR167" s="89"/>
      <c r="AJS167" s="89"/>
      <c r="AJT167" s="89"/>
      <c r="AJU167" s="89"/>
      <c r="AJV167" s="89"/>
      <c r="AJW167" s="89"/>
      <c r="AJX167" s="89"/>
      <c r="AJY167" s="89"/>
      <c r="AJZ167" s="89"/>
      <c r="AKA167" s="89"/>
      <c r="AKB167" s="89"/>
      <c r="AKC167" s="89"/>
      <c r="AKD167" s="89"/>
      <c r="AKE167" s="89"/>
      <c r="AKF167" s="89"/>
      <c r="AKG167" s="89"/>
      <c r="AKH167" s="89"/>
      <c r="AKI167" s="89"/>
      <c r="AKJ167" s="89"/>
      <c r="AKK167" s="89"/>
      <c r="AKL167" s="89"/>
      <c r="AKM167" s="89"/>
      <c r="AKN167" s="89"/>
      <c r="AKO167" s="89"/>
      <c r="AKP167" s="89"/>
      <c r="AKQ167" s="89"/>
      <c r="AKR167" s="89"/>
      <c r="AKS167" s="89"/>
      <c r="AKT167" s="89"/>
      <c r="AKU167" s="89"/>
      <c r="AKV167" s="89"/>
      <c r="AKW167" s="89"/>
      <c r="AKX167" s="89"/>
      <c r="AKY167" s="89"/>
      <c r="AKZ167" s="89"/>
      <c r="ALA167" s="89"/>
      <c r="ALB167" s="89"/>
      <c r="ALC167" s="89"/>
      <c r="ALD167" s="89"/>
      <c r="ALE167" s="89"/>
      <c r="ALF167" s="89"/>
      <c r="ALG167" s="89"/>
      <c r="ALH167" s="89"/>
      <c r="ALI167" s="89"/>
      <c r="ALJ167" s="89"/>
      <c r="ALK167" s="89"/>
      <c r="ALL167" s="89"/>
      <c r="ALM167" s="89"/>
      <c r="ALN167" s="89"/>
      <c r="ALO167" s="89"/>
      <c r="ALP167" s="89"/>
      <c r="ALQ167" s="89"/>
      <c r="ALR167" s="89"/>
      <c r="ALS167" s="89"/>
      <c r="ALT167" s="89"/>
      <c r="ALU167" s="89"/>
      <c r="ALV167" s="89"/>
      <c r="ALW167" s="89"/>
      <c r="ALX167" s="89"/>
      <c r="ALY167" s="89"/>
      <c r="ALZ167" s="89"/>
      <c r="AMA167" s="89"/>
      <c r="AMB167" s="89"/>
      <c r="AMC167" s="89"/>
      <c r="AMD167" s="89"/>
      <c r="AME167" s="89"/>
      <c r="AMF167" s="89"/>
      <c r="AMG167" s="89"/>
      <c r="AMH167" s="89"/>
      <c r="AMI167" s="89"/>
      <c r="AMJ167" s="89"/>
      <c r="AMK167" s="89"/>
      <c r="AML167" s="89"/>
      <c r="AMM167" s="89"/>
      <c r="AMN167" s="89"/>
      <c r="AMO167" s="89"/>
      <c r="AMP167" s="89"/>
      <c r="AMQ167" s="89"/>
      <c r="AMR167" s="89"/>
      <c r="AMS167" s="89"/>
      <c r="AMT167" s="89"/>
      <c r="AMU167" s="89"/>
      <c r="AMV167" s="89"/>
      <c r="AMW167" s="89"/>
      <c r="AMX167" s="89"/>
      <c r="AMY167" s="89"/>
      <c r="AMZ167" s="89"/>
      <c r="ANA167" s="89"/>
      <c r="ANB167" s="89"/>
      <c r="ANC167" s="89"/>
      <c r="AND167" s="89"/>
      <c r="ANE167" s="89"/>
      <c r="ANF167" s="89"/>
      <c r="ANG167" s="89"/>
      <c r="ANH167" s="89"/>
      <c r="ANI167" s="89"/>
      <c r="ANJ167" s="89"/>
      <c r="ANK167" s="89"/>
      <c r="ANL167" s="89"/>
      <c r="ANM167" s="89"/>
      <c r="ANN167" s="89"/>
      <c r="ANO167" s="89"/>
      <c r="ANP167" s="89"/>
      <c r="ANQ167" s="89"/>
      <c r="ANR167" s="89"/>
      <c r="ANS167" s="89"/>
      <c r="ANT167" s="89"/>
      <c r="ANU167" s="89"/>
      <c r="ANV167" s="89"/>
      <c r="ANW167" s="89"/>
      <c r="ANX167" s="89"/>
      <c r="ANY167" s="89"/>
      <c r="ANZ167" s="89"/>
      <c r="AOA167" s="89"/>
      <c r="AOB167" s="89"/>
      <c r="AOC167" s="89"/>
      <c r="AOD167" s="89"/>
      <c r="AOE167" s="89"/>
      <c r="AOF167" s="89"/>
      <c r="AOG167" s="89"/>
      <c r="AOH167" s="89"/>
      <c r="AOI167" s="89"/>
      <c r="AOJ167" s="89"/>
      <c r="AOK167" s="89"/>
      <c r="AOL167" s="89"/>
      <c r="AOM167" s="89"/>
      <c r="AON167" s="89"/>
      <c r="AOO167" s="89"/>
      <c r="AOP167" s="89"/>
      <c r="AOQ167" s="89"/>
      <c r="AOR167" s="89"/>
      <c r="AOS167" s="89"/>
      <c r="AOT167" s="89"/>
      <c r="AOU167" s="89"/>
      <c r="AOV167" s="89"/>
      <c r="AOW167" s="89"/>
      <c r="AOX167" s="89"/>
      <c r="AOY167" s="89"/>
      <c r="AOZ167" s="89"/>
      <c r="APA167" s="89"/>
      <c r="APB167" s="89"/>
      <c r="APC167" s="89"/>
      <c r="APD167" s="89"/>
      <c r="APE167" s="89"/>
      <c r="APF167" s="89"/>
      <c r="APG167" s="89"/>
      <c r="APH167" s="89"/>
      <c r="API167" s="89"/>
      <c r="APJ167" s="89"/>
      <c r="APK167" s="89"/>
      <c r="APL167" s="89"/>
      <c r="APM167" s="89"/>
      <c r="APN167" s="89"/>
      <c r="APO167" s="89"/>
      <c r="APP167" s="89"/>
      <c r="APQ167" s="89"/>
      <c r="APR167" s="89"/>
      <c r="APS167" s="89"/>
      <c r="APT167" s="89"/>
      <c r="APU167" s="89"/>
      <c r="APV167" s="89"/>
      <c r="APW167" s="89"/>
      <c r="APX167" s="89"/>
      <c r="APY167" s="89"/>
      <c r="APZ167" s="89"/>
      <c r="AQA167" s="89"/>
      <c r="AQB167" s="89"/>
      <c r="AQC167" s="89"/>
      <c r="AQD167" s="89"/>
      <c r="AQE167" s="89"/>
      <c r="AQF167" s="89"/>
      <c r="AQG167" s="89"/>
      <c r="AQH167" s="89"/>
      <c r="AQI167" s="89"/>
      <c r="AQJ167" s="89"/>
      <c r="AQK167" s="89"/>
      <c r="AQL167" s="89"/>
      <c r="AQM167" s="89"/>
      <c r="AQN167" s="89"/>
      <c r="AQO167" s="89"/>
      <c r="AQP167" s="89"/>
      <c r="AQQ167" s="89"/>
      <c r="AQR167" s="89"/>
      <c r="AQS167" s="89"/>
      <c r="AQT167" s="89"/>
      <c r="AQU167" s="89"/>
      <c r="AQV167" s="89"/>
      <c r="AQW167" s="89"/>
      <c r="AQX167" s="89"/>
      <c r="AQY167" s="89"/>
      <c r="AQZ167" s="89"/>
      <c r="ARA167" s="89"/>
      <c r="ARB167" s="89"/>
      <c r="ARC167" s="89"/>
      <c r="ARD167" s="89"/>
      <c r="ARE167" s="89"/>
      <c r="ARF167" s="89"/>
      <c r="ARG167" s="89"/>
      <c r="ARH167" s="89"/>
      <c r="ARI167" s="89"/>
      <c r="ARJ167" s="89"/>
      <c r="ARK167" s="89"/>
      <c r="ARL167" s="89"/>
      <c r="ARM167" s="89"/>
      <c r="ARN167" s="89"/>
      <c r="ARO167" s="89"/>
      <c r="ARP167" s="89"/>
      <c r="ARQ167" s="89"/>
      <c r="ARR167" s="89"/>
      <c r="ARS167" s="89"/>
      <c r="ART167" s="89"/>
      <c r="ARU167" s="89"/>
      <c r="ARV167" s="89"/>
      <c r="ARW167" s="89"/>
      <c r="ARX167" s="89"/>
      <c r="ARY167" s="89"/>
      <c r="ARZ167" s="89"/>
      <c r="ASA167" s="89"/>
      <c r="ASB167" s="89"/>
      <c r="ASC167" s="89"/>
      <c r="ASD167" s="89"/>
      <c r="ASE167" s="89"/>
      <c r="ASF167" s="89"/>
      <c r="ASG167" s="89"/>
      <c r="ASH167" s="89"/>
      <c r="ASI167" s="89"/>
      <c r="ASJ167" s="89"/>
      <c r="ASK167" s="89"/>
      <c r="ASL167" s="89"/>
      <c r="ASM167" s="89"/>
      <c r="ASN167" s="89"/>
      <c r="ASO167" s="89"/>
      <c r="ASP167" s="89"/>
      <c r="ASQ167" s="89"/>
      <c r="ASR167" s="89"/>
      <c r="ASS167" s="89"/>
      <c r="AST167" s="89"/>
      <c r="ASU167" s="89"/>
      <c r="ASV167" s="89"/>
      <c r="ASW167" s="89"/>
      <c r="ASX167" s="89"/>
      <c r="ASY167" s="89"/>
      <c r="ASZ167" s="89"/>
      <c r="ATA167" s="89"/>
      <c r="ATB167" s="89"/>
      <c r="ATC167" s="89"/>
      <c r="ATD167" s="89"/>
      <c r="ATE167" s="89"/>
      <c r="ATF167" s="89"/>
      <c r="ATG167" s="89"/>
      <c r="ATH167" s="89"/>
      <c r="ATI167" s="89"/>
      <c r="ATJ167" s="89"/>
      <c r="ATK167" s="89"/>
      <c r="ATL167" s="89"/>
      <c r="ATM167" s="89"/>
      <c r="ATN167" s="89"/>
      <c r="ATO167" s="89"/>
      <c r="ATP167" s="89"/>
      <c r="ATQ167" s="89"/>
      <c r="ATR167" s="89"/>
      <c r="ATS167" s="89"/>
      <c r="ATT167" s="89"/>
      <c r="ATU167" s="89"/>
      <c r="ATV167" s="89"/>
      <c r="ATW167" s="89"/>
      <c r="ATX167" s="89"/>
      <c r="ATY167" s="89"/>
      <c r="ATZ167" s="89"/>
      <c r="AUA167" s="89"/>
      <c r="AUB167" s="89"/>
      <c r="AUC167" s="89"/>
      <c r="AUD167" s="89"/>
      <c r="AUE167" s="89"/>
      <c r="AUF167" s="89"/>
      <c r="AUG167" s="89"/>
      <c r="AUH167" s="89"/>
      <c r="AUI167" s="89"/>
      <c r="AUJ167" s="89"/>
      <c r="AUK167" s="89"/>
      <c r="AUL167" s="89"/>
      <c r="AUM167" s="89"/>
      <c r="AUN167" s="89"/>
      <c r="AUO167" s="89"/>
      <c r="AUP167" s="89"/>
      <c r="AUQ167" s="89"/>
      <c r="AUR167" s="89"/>
      <c r="AUS167" s="89"/>
      <c r="AUT167" s="89"/>
      <c r="AUU167" s="89"/>
      <c r="AUV167" s="89"/>
      <c r="AUW167" s="89"/>
      <c r="AUX167" s="89"/>
      <c r="AUY167" s="89"/>
      <c r="AUZ167" s="89"/>
      <c r="AVA167" s="89"/>
      <c r="AVB167" s="89"/>
      <c r="AVC167" s="89"/>
      <c r="AVD167" s="89"/>
      <c r="AVE167" s="89"/>
      <c r="AVF167" s="89"/>
      <c r="AVG167" s="89"/>
      <c r="AVH167" s="89"/>
      <c r="AVI167" s="89"/>
      <c r="AVJ167" s="89"/>
      <c r="AVK167" s="89"/>
      <c r="AVL167" s="89"/>
      <c r="AVM167" s="89"/>
      <c r="AVN167" s="89"/>
      <c r="AVO167" s="89"/>
      <c r="AVP167" s="89"/>
      <c r="AVQ167" s="89"/>
      <c r="AVR167" s="89"/>
      <c r="AVS167" s="89"/>
      <c r="AVT167" s="89"/>
      <c r="AVU167" s="89"/>
      <c r="AVV167" s="89"/>
      <c r="AVW167" s="89"/>
      <c r="AVX167" s="89"/>
      <c r="AVY167" s="89"/>
      <c r="AVZ167" s="89"/>
      <c r="AWA167" s="89"/>
      <c r="AWB167" s="89"/>
      <c r="AWC167" s="89"/>
      <c r="AWD167" s="89"/>
      <c r="AWE167" s="89"/>
      <c r="AWF167" s="89"/>
      <c r="AWG167" s="89"/>
      <c r="AWH167" s="89"/>
      <c r="AWI167" s="89"/>
      <c r="AWJ167" s="89"/>
      <c r="AWK167" s="89"/>
      <c r="AWL167" s="89"/>
      <c r="AWM167" s="89"/>
      <c r="AWN167" s="89"/>
      <c r="AWO167" s="89"/>
      <c r="AWP167" s="89"/>
      <c r="AWQ167" s="89"/>
      <c r="AWR167" s="89"/>
      <c r="AWS167" s="89"/>
      <c r="AWT167" s="89"/>
      <c r="AWU167" s="89"/>
      <c r="AWV167" s="89"/>
      <c r="AWW167" s="89"/>
      <c r="AWX167" s="89"/>
      <c r="AWY167" s="89"/>
      <c r="AWZ167" s="89"/>
      <c r="AXA167" s="89"/>
      <c r="AXB167" s="89"/>
      <c r="AXC167" s="89"/>
      <c r="AXD167" s="89"/>
      <c r="AXE167" s="89"/>
      <c r="AXF167" s="89"/>
      <c r="AXG167" s="89"/>
      <c r="AXH167" s="89"/>
      <c r="AXI167" s="89"/>
      <c r="AXJ167" s="89"/>
      <c r="AXK167" s="89"/>
      <c r="AXL167" s="89"/>
      <c r="AXM167" s="89"/>
      <c r="AXN167" s="89"/>
      <c r="AXO167" s="89"/>
      <c r="AXP167" s="89"/>
      <c r="AXQ167" s="89"/>
      <c r="AXR167" s="89"/>
      <c r="AXS167" s="89"/>
      <c r="AXT167" s="89"/>
      <c r="AXU167" s="89"/>
      <c r="AXV167" s="89"/>
      <c r="AXW167" s="89"/>
      <c r="AXX167" s="89"/>
      <c r="AXY167" s="89"/>
      <c r="AXZ167" s="89"/>
      <c r="AYA167" s="89"/>
      <c r="AYB167" s="89"/>
      <c r="AYC167" s="89"/>
      <c r="AYD167" s="89"/>
      <c r="AYE167" s="89"/>
      <c r="AYF167" s="89"/>
      <c r="AYG167" s="89"/>
      <c r="AYH167" s="89"/>
      <c r="AYI167" s="89"/>
      <c r="AYJ167" s="89"/>
      <c r="AYK167" s="89"/>
      <c r="AYL167" s="89"/>
      <c r="AYM167" s="89"/>
      <c r="AYN167" s="89"/>
      <c r="AYO167" s="89"/>
      <c r="AYP167" s="89"/>
      <c r="AYQ167" s="89"/>
      <c r="AYR167" s="89"/>
      <c r="AYS167" s="89"/>
      <c r="AYT167" s="89"/>
      <c r="AYU167" s="89"/>
      <c r="AYV167" s="89"/>
      <c r="AYW167" s="89"/>
      <c r="AYX167" s="89"/>
      <c r="AYY167" s="89"/>
      <c r="AYZ167" s="89"/>
      <c r="AZA167" s="89"/>
      <c r="AZB167" s="89"/>
      <c r="AZC167" s="89"/>
      <c r="AZD167" s="89"/>
      <c r="AZE167" s="89"/>
      <c r="AZF167" s="89"/>
      <c r="AZG167" s="89"/>
      <c r="AZH167" s="89"/>
      <c r="AZI167" s="89"/>
      <c r="AZJ167" s="89"/>
      <c r="AZK167" s="89"/>
      <c r="AZL167" s="89"/>
      <c r="AZM167" s="89"/>
      <c r="AZN167" s="89"/>
      <c r="AZO167" s="89"/>
      <c r="AZP167" s="89"/>
      <c r="AZQ167" s="89"/>
      <c r="AZR167" s="89"/>
      <c r="AZS167" s="89"/>
      <c r="AZT167" s="89"/>
      <c r="AZU167" s="89"/>
      <c r="AZV167" s="89"/>
      <c r="AZW167" s="89"/>
      <c r="AZX167" s="89"/>
      <c r="AZY167" s="89"/>
      <c r="AZZ167" s="89"/>
      <c r="BAA167" s="89"/>
      <c r="BAB167" s="89"/>
      <c r="BAC167" s="89"/>
      <c r="BAD167" s="89"/>
      <c r="BAE167" s="89"/>
      <c r="BAF167" s="89"/>
      <c r="BAG167" s="89"/>
      <c r="BAH167" s="89"/>
      <c r="BAI167" s="89"/>
      <c r="BAJ167" s="89"/>
      <c r="BAK167" s="89"/>
      <c r="BAL167" s="89"/>
      <c r="BAM167" s="89"/>
      <c r="BAN167" s="89"/>
      <c r="BAO167" s="89"/>
      <c r="BAP167" s="89"/>
      <c r="BAQ167" s="89"/>
      <c r="BAR167" s="89"/>
      <c r="BAS167" s="89"/>
      <c r="BAT167" s="89"/>
      <c r="BAU167" s="89"/>
      <c r="BAV167" s="89"/>
      <c r="BAW167" s="89"/>
      <c r="BAX167" s="89"/>
      <c r="BAY167" s="89"/>
      <c r="BAZ167" s="89"/>
      <c r="BBA167" s="89"/>
      <c r="BBB167" s="89"/>
      <c r="BBC167" s="89"/>
      <c r="BBD167" s="89"/>
      <c r="BBE167" s="89"/>
      <c r="BBF167" s="89"/>
      <c r="BBG167" s="89"/>
      <c r="BBH167" s="89"/>
      <c r="BBI167" s="89"/>
      <c r="BBJ167" s="89"/>
      <c r="BBK167" s="89"/>
      <c r="BBL167" s="89"/>
      <c r="BBM167" s="89"/>
      <c r="BBN167" s="89"/>
      <c r="BBO167" s="89"/>
      <c r="BBP167" s="89"/>
      <c r="BBQ167" s="89"/>
      <c r="BBR167" s="89"/>
      <c r="BBS167" s="89"/>
      <c r="BBT167" s="89"/>
      <c r="BBU167" s="89"/>
      <c r="BBV167" s="89"/>
      <c r="BBW167" s="89"/>
      <c r="BBX167" s="89"/>
      <c r="BBY167" s="89"/>
      <c r="BBZ167" s="89"/>
      <c r="BCA167" s="89"/>
      <c r="BCB167" s="89"/>
      <c r="BCC167" s="89"/>
      <c r="BCD167" s="89"/>
      <c r="BCE167" s="89"/>
      <c r="BCF167" s="89"/>
      <c r="BCG167" s="89"/>
      <c r="BCH167" s="89"/>
      <c r="BCI167" s="89"/>
      <c r="BCJ167" s="89"/>
      <c r="BCK167" s="89"/>
      <c r="BCL167" s="89"/>
      <c r="BCM167" s="89"/>
      <c r="BCN167" s="89"/>
      <c r="BCO167" s="89"/>
      <c r="BCP167" s="89"/>
      <c r="BCQ167" s="89"/>
      <c r="BCR167" s="89"/>
      <c r="BCS167" s="89"/>
      <c r="BCT167" s="89"/>
      <c r="BCU167" s="89"/>
      <c r="BCV167" s="89"/>
      <c r="BCW167" s="89"/>
      <c r="BCX167" s="89"/>
      <c r="BCY167" s="89"/>
      <c r="BCZ167" s="89"/>
      <c r="BDA167" s="89"/>
      <c r="BDB167" s="89"/>
      <c r="BDC167" s="89"/>
      <c r="BDD167" s="89"/>
      <c r="BDE167" s="89"/>
      <c r="BDF167" s="89"/>
      <c r="BDG167" s="89"/>
      <c r="BDH167" s="89"/>
      <c r="BDI167" s="89"/>
      <c r="BDJ167" s="89"/>
      <c r="BDK167" s="89"/>
      <c r="BDL167" s="89"/>
      <c r="BDM167" s="89"/>
      <c r="BDN167" s="89"/>
      <c r="BDO167" s="89"/>
      <c r="BDP167" s="89"/>
      <c r="BDQ167" s="89"/>
      <c r="BDR167" s="89"/>
      <c r="BDS167" s="89"/>
      <c r="BDT167" s="89"/>
      <c r="BDU167" s="89"/>
      <c r="BDV167" s="89"/>
      <c r="BDW167" s="89"/>
      <c r="BDX167" s="89"/>
      <c r="BDY167" s="89"/>
      <c r="BDZ167" s="89"/>
      <c r="BEA167" s="89"/>
      <c r="BEB167" s="89"/>
      <c r="BEC167" s="89"/>
      <c r="BED167" s="89"/>
      <c r="BEE167" s="89"/>
      <c r="BEF167" s="89"/>
      <c r="BEG167" s="89"/>
      <c r="BEH167" s="89"/>
      <c r="BEI167" s="89"/>
      <c r="BEJ167" s="89"/>
      <c r="BEK167" s="89"/>
      <c r="BEL167" s="89"/>
      <c r="BEM167" s="89"/>
      <c r="BEN167" s="89"/>
      <c r="BEO167" s="89"/>
      <c r="BEP167" s="89"/>
      <c r="BEQ167" s="89"/>
      <c r="BER167" s="89"/>
      <c r="BES167" s="89"/>
      <c r="BET167" s="89"/>
      <c r="BEU167" s="89"/>
      <c r="BEV167" s="89"/>
      <c r="BEW167" s="89"/>
      <c r="BEX167" s="89"/>
      <c r="BEY167" s="89"/>
      <c r="BEZ167" s="89"/>
      <c r="BFA167" s="89"/>
      <c r="BFB167" s="89"/>
      <c r="BFC167" s="89"/>
      <c r="BFD167" s="89"/>
      <c r="BFE167" s="89"/>
      <c r="BFF167" s="89"/>
      <c r="BFG167" s="89"/>
      <c r="BFH167" s="89"/>
      <c r="BFI167" s="89"/>
      <c r="BFJ167" s="89"/>
      <c r="BFK167" s="89"/>
      <c r="BFL167" s="89"/>
      <c r="BFM167" s="89"/>
      <c r="BFN167" s="89"/>
      <c r="BFO167" s="89"/>
      <c r="BFP167" s="89"/>
      <c r="BFQ167" s="89"/>
      <c r="BFR167" s="89"/>
      <c r="BFS167" s="89"/>
      <c r="BFT167" s="89"/>
      <c r="BFU167" s="89"/>
      <c r="BFV167" s="89"/>
      <c r="BFW167" s="89"/>
      <c r="BFX167" s="89"/>
      <c r="BFY167" s="89"/>
      <c r="BFZ167" s="89"/>
      <c r="BGA167" s="89"/>
      <c r="BGB167" s="89"/>
      <c r="BGC167" s="89"/>
      <c r="BGD167" s="89"/>
      <c r="BGE167" s="89"/>
      <c r="BGF167" s="89"/>
      <c r="BGG167" s="89"/>
      <c r="BGH167" s="89"/>
      <c r="BGI167" s="89"/>
      <c r="BGJ167" s="89"/>
      <c r="BGK167" s="89"/>
      <c r="BGL167" s="89"/>
      <c r="BGM167" s="89"/>
      <c r="BGN167" s="89"/>
      <c r="BGO167" s="89"/>
      <c r="BGP167" s="89"/>
      <c r="BGQ167" s="89"/>
      <c r="BGR167" s="89"/>
      <c r="BGS167" s="89"/>
      <c r="BGT167" s="89"/>
      <c r="BGU167" s="89"/>
      <c r="BGV167" s="89"/>
      <c r="BGW167" s="89"/>
      <c r="BGX167" s="89"/>
      <c r="BGY167" s="89"/>
      <c r="BGZ167" s="89"/>
      <c r="BHA167" s="89"/>
      <c r="BHB167" s="89"/>
      <c r="BHC167" s="89"/>
      <c r="BHD167" s="89"/>
      <c r="BHE167" s="89"/>
      <c r="BHF167" s="89"/>
      <c r="BHG167" s="89"/>
      <c r="BHH167" s="89"/>
      <c r="BHI167" s="89"/>
      <c r="BHJ167" s="89"/>
      <c r="BHK167" s="89"/>
      <c r="BHL167" s="89"/>
      <c r="BHM167" s="89"/>
      <c r="BHN167" s="89"/>
      <c r="BHO167" s="89"/>
      <c r="BHP167" s="89"/>
      <c r="BHQ167" s="89"/>
      <c r="BHR167" s="89"/>
      <c r="BHS167" s="89"/>
      <c r="BHT167" s="89"/>
      <c r="BHU167" s="89"/>
      <c r="BHV167" s="89"/>
      <c r="BHW167" s="89"/>
      <c r="BHX167" s="89"/>
      <c r="BHY167" s="89"/>
      <c r="BHZ167" s="89"/>
      <c r="BIA167" s="89"/>
      <c r="BIB167" s="89"/>
      <c r="BIC167" s="89"/>
      <c r="BID167" s="89"/>
      <c r="BIE167" s="89"/>
      <c r="BIF167" s="89"/>
      <c r="BIG167" s="89"/>
      <c r="BIH167" s="89"/>
      <c r="BII167" s="89"/>
      <c r="BIJ167" s="89"/>
      <c r="BIK167" s="89"/>
      <c r="BIL167" s="89"/>
      <c r="BIM167" s="89"/>
      <c r="BIN167" s="89"/>
      <c r="BIO167" s="89"/>
      <c r="BIP167" s="89"/>
      <c r="BIQ167" s="89"/>
      <c r="BIR167" s="89"/>
      <c r="BIS167" s="89"/>
      <c r="BIT167" s="89"/>
      <c r="BIU167" s="89"/>
      <c r="BIV167" s="89"/>
      <c r="BIW167" s="89"/>
      <c r="BIX167" s="89"/>
      <c r="BIY167" s="89"/>
      <c r="BIZ167" s="89"/>
      <c r="BJA167" s="89"/>
      <c r="BJB167" s="89"/>
      <c r="BJC167" s="89"/>
      <c r="BJD167" s="89"/>
      <c r="BJE167" s="89"/>
      <c r="BJF167" s="89"/>
      <c r="BJG167" s="89"/>
      <c r="BJH167" s="89"/>
      <c r="BJI167" s="89"/>
      <c r="BJJ167" s="89"/>
      <c r="BJK167" s="89"/>
      <c r="BJL167" s="89"/>
      <c r="BJM167" s="89"/>
      <c r="BJN167" s="89"/>
      <c r="BJO167" s="89"/>
      <c r="BJP167" s="89"/>
      <c r="BJQ167" s="89"/>
      <c r="BJR167" s="89"/>
      <c r="BJS167" s="89"/>
      <c r="BJT167" s="89"/>
      <c r="BJU167" s="89"/>
      <c r="BJV167" s="89"/>
      <c r="BJW167" s="89"/>
      <c r="BJX167" s="89"/>
      <c r="BJY167" s="89"/>
      <c r="BJZ167" s="89"/>
      <c r="BKA167" s="89"/>
      <c r="BKB167" s="89"/>
      <c r="BKC167" s="89"/>
      <c r="BKD167" s="89"/>
      <c r="BKE167" s="89"/>
      <c r="BKF167" s="89"/>
      <c r="BKG167" s="89"/>
      <c r="BKH167" s="89"/>
      <c r="BKI167" s="89"/>
      <c r="BKJ167" s="89"/>
      <c r="BKK167" s="89"/>
      <c r="BKL167" s="89"/>
      <c r="BKM167" s="89"/>
      <c r="BKN167" s="89"/>
      <c r="BKO167" s="89"/>
      <c r="BKP167" s="89"/>
      <c r="BKQ167" s="89"/>
      <c r="BKR167" s="89"/>
      <c r="BKS167" s="89"/>
      <c r="BKT167" s="89"/>
      <c r="BKU167" s="89"/>
      <c r="BKV167" s="89"/>
      <c r="BKW167" s="89"/>
      <c r="BKX167" s="89"/>
      <c r="BKY167" s="89"/>
      <c r="BKZ167" s="89"/>
      <c r="BLA167" s="89"/>
      <c r="BLB167" s="89"/>
      <c r="BLC167" s="89"/>
      <c r="BLD167" s="89"/>
      <c r="BLE167" s="89"/>
      <c r="BLF167" s="89"/>
      <c r="BLG167" s="89"/>
      <c r="BLH167" s="89"/>
      <c r="BLI167" s="89"/>
      <c r="BLJ167" s="89"/>
      <c r="BLK167" s="89"/>
      <c r="BLL167" s="89"/>
      <c r="BLM167" s="89"/>
      <c r="BLN167" s="89"/>
      <c r="BLO167" s="89"/>
      <c r="BLP167" s="89"/>
      <c r="BLQ167" s="89"/>
      <c r="BLR167" s="89"/>
      <c r="BLS167" s="89"/>
      <c r="BLT167" s="89"/>
      <c r="BLU167" s="89"/>
      <c r="BLV167" s="89"/>
      <c r="BLW167" s="89"/>
      <c r="BLX167" s="89"/>
      <c r="BLY167" s="89"/>
      <c r="BLZ167" s="89"/>
      <c r="BMA167" s="89"/>
      <c r="BMB167" s="89"/>
      <c r="BMC167" s="89"/>
      <c r="BMD167" s="89"/>
      <c r="BME167" s="89"/>
      <c r="BMF167" s="89"/>
      <c r="BMG167" s="89"/>
      <c r="BMH167" s="89"/>
      <c r="BMI167" s="89"/>
      <c r="BMJ167" s="89"/>
      <c r="BMK167" s="89"/>
      <c r="BML167" s="89"/>
      <c r="BMM167" s="89"/>
      <c r="BMN167" s="89"/>
      <c r="BMO167" s="89"/>
      <c r="BMP167" s="89"/>
      <c r="BMQ167" s="89"/>
      <c r="BMR167" s="89"/>
      <c r="BMS167" s="89"/>
      <c r="BMT167" s="89"/>
      <c r="BMU167" s="89"/>
      <c r="BMV167" s="89"/>
      <c r="BMW167" s="89"/>
      <c r="BMX167" s="89"/>
      <c r="BMY167" s="89"/>
      <c r="BMZ167" s="89"/>
      <c r="BNA167" s="89"/>
      <c r="BNB167" s="89"/>
      <c r="BNC167" s="89"/>
      <c r="BND167" s="89"/>
      <c r="BNE167" s="89"/>
      <c r="BNF167" s="89"/>
      <c r="BNG167" s="89"/>
      <c r="BNH167" s="89"/>
      <c r="BNI167" s="89"/>
      <c r="BNJ167" s="89"/>
      <c r="BNK167" s="89"/>
      <c r="BNL167" s="89"/>
      <c r="BNM167" s="89"/>
      <c r="BNN167" s="89"/>
      <c r="BNO167" s="89"/>
      <c r="BNP167" s="89"/>
      <c r="BNQ167" s="89"/>
      <c r="BNR167" s="89"/>
      <c r="BNS167" s="89"/>
      <c r="BNT167" s="89"/>
      <c r="BNU167" s="89"/>
      <c r="BNV167" s="89"/>
      <c r="BNW167" s="89"/>
      <c r="BNX167" s="89"/>
      <c r="BNY167" s="89"/>
      <c r="BNZ167" s="89"/>
      <c r="BOA167" s="89"/>
      <c r="BOB167" s="89"/>
      <c r="BOC167" s="89"/>
      <c r="BOD167" s="89"/>
      <c r="BOE167" s="89"/>
      <c r="BOF167" s="89"/>
      <c r="BOG167" s="89"/>
      <c r="BOH167" s="89"/>
      <c r="BOI167" s="89"/>
      <c r="BOJ167" s="89"/>
      <c r="BOK167" s="89"/>
      <c r="BOL167" s="89"/>
      <c r="BOM167" s="89"/>
      <c r="BON167" s="89"/>
      <c r="BOO167" s="89"/>
      <c r="BOP167" s="89"/>
      <c r="BOQ167" s="89"/>
      <c r="BOR167" s="89"/>
      <c r="BOS167" s="89"/>
      <c r="BOT167" s="89"/>
      <c r="BOU167" s="89"/>
      <c r="BOV167" s="89"/>
      <c r="BOW167" s="89"/>
      <c r="BOX167" s="89"/>
      <c r="BOY167" s="89"/>
      <c r="BOZ167" s="89"/>
      <c r="BPA167" s="89"/>
      <c r="BPB167" s="89"/>
      <c r="BPC167" s="89"/>
      <c r="BPD167" s="89"/>
      <c r="BPE167" s="89"/>
      <c r="BPF167" s="89"/>
      <c r="BPG167" s="89"/>
      <c r="BPH167" s="89"/>
      <c r="BPI167" s="89"/>
      <c r="BPJ167" s="89"/>
      <c r="BPK167" s="89"/>
      <c r="BPL167" s="89"/>
      <c r="BPM167" s="89"/>
      <c r="BPN167" s="89"/>
      <c r="BPO167" s="89"/>
      <c r="BPP167" s="89"/>
      <c r="BPQ167" s="89"/>
      <c r="BPR167" s="89"/>
      <c r="BPS167" s="89"/>
      <c r="BPT167" s="89"/>
      <c r="BPU167" s="89"/>
      <c r="BPV167" s="89"/>
      <c r="BPW167" s="89"/>
      <c r="BPX167" s="89"/>
      <c r="BPY167" s="89"/>
      <c r="BPZ167" s="89"/>
      <c r="BQA167" s="89"/>
      <c r="BQB167" s="89"/>
      <c r="BQC167" s="89"/>
      <c r="BQD167" s="89"/>
      <c r="BQE167" s="89"/>
      <c r="BQF167" s="89"/>
      <c r="BQG167" s="89"/>
      <c r="BQH167" s="89"/>
      <c r="BQI167" s="89"/>
      <c r="BQJ167" s="89"/>
      <c r="BQK167" s="89"/>
      <c r="BQL167" s="89"/>
      <c r="BQM167" s="89"/>
      <c r="BQN167" s="89"/>
      <c r="BQO167" s="89"/>
      <c r="BQP167" s="89"/>
      <c r="BQQ167" s="89"/>
      <c r="BQR167" s="89"/>
      <c r="BQS167" s="89"/>
      <c r="BQT167" s="89"/>
      <c r="BQU167" s="89"/>
      <c r="BQV167" s="89"/>
      <c r="BQW167" s="89"/>
      <c r="BQX167" s="89"/>
      <c r="BQY167" s="89"/>
      <c r="BQZ167" s="89"/>
      <c r="BRA167" s="89"/>
      <c r="BRB167" s="89"/>
      <c r="BRC167" s="89"/>
      <c r="BRD167" s="89"/>
      <c r="BRE167" s="89"/>
      <c r="BRF167" s="89"/>
      <c r="BRG167" s="89"/>
      <c r="BRH167" s="89"/>
      <c r="BRI167" s="89"/>
      <c r="BRJ167" s="89"/>
      <c r="BRK167" s="89"/>
      <c r="BRL167" s="89"/>
      <c r="BRM167" s="89"/>
      <c r="BRN167" s="89"/>
      <c r="BRO167" s="89"/>
      <c r="BRP167" s="89"/>
      <c r="BRQ167" s="89"/>
      <c r="BRR167" s="89"/>
      <c r="BRS167" s="89"/>
      <c r="BRT167" s="89"/>
      <c r="BRU167" s="89"/>
      <c r="BRV167" s="89"/>
      <c r="BRW167" s="89"/>
      <c r="BRX167" s="89"/>
      <c r="BRY167" s="89"/>
      <c r="BRZ167" s="89"/>
      <c r="BSA167" s="89"/>
      <c r="BSB167" s="89"/>
      <c r="BSC167" s="89"/>
      <c r="BSD167" s="89"/>
      <c r="BSE167" s="89"/>
      <c r="BSF167" s="89"/>
      <c r="BSG167" s="89"/>
      <c r="BSH167" s="89"/>
      <c r="BSI167" s="89"/>
      <c r="BSJ167" s="89"/>
      <c r="BSK167" s="89"/>
      <c r="BSL167" s="89"/>
      <c r="BSM167" s="89"/>
      <c r="BSN167" s="89"/>
      <c r="BSO167" s="89"/>
      <c r="BSP167" s="89"/>
      <c r="BSQ167" s="89"/>
      <c r="BSR167" s="89"/>
      <c r="BSS167" s="89"/>
      <c r="BST167" s="89"/>
      <c r="BSU167" s="89"/>
      <c r="BSV167" s="89"/>
      <c r="BSW167" s="89"/>
      <c r="BSX167" s="89"/>
      <c r="BSY167" s="89"/>
      <c r="BSZ167" s="89"/>
      <c r="BTA167" s="89"/>
      <c r="BTB167" s="89"/>
      <c r="BTC167" s="89"/>
      <c r="BTD167" s="89"/>
      <c r="BTE167" s="89"/>
      <c r="BTF167" s="89"/>
      <c r="BTG167" s="89"/>
      <c r="BTH167" s="89"/>
      <c r="BTI167" s="89"/>
      <c r="BTJ167" s="89"/>
      <c r="BTK167" s="89"/>
      <c r="BTL167" s="89"/>
      <c r="BTM167" s="89"/>
      <c r="BTN167" s="89"/>
      <c r="BTO167" s="89"/>
      <c r="BTP167" s="89"/>
      <c r="BTQ167" s="89"/>
      <c r="BTR167" s="89"/>
      <c r="BTS167" s="89"/>
      <c r="BTT167" s="89"/>
      <c r="BTU167" s="89"/>
      <c r="BTV167" s="89"/>
      <c r="BTW167" s="89"/>
      <c r="BTX167" s="89"/>
      <c r="BTY167" s="89"/>
      <c r="BTZ167" s="89"/>
      <c r="BUA167" s="89"/>
      <c r="BUB167" s="89"/>
      <c r="BUC167" s="89"/>
      <c r="BUD167" s="89"/>
      <c r="BUE167" s="89"/>
      <c r="BUF167" s="89"/>
      <c r="BUG167" s="89"/>
      <c r="BUH167" s="89"/>
      <c r="BUI167" s="89"/>
      <c r="BUJ167" s="89"/>
      <c r="BUK167" s="89"/>
      <c r="BUL167" s="89"/>
      <c r="BUM167" s="89"/>
      <c r="BUN167" s="89"/>
      <c r="BUO167" s="89"/>
      <c r="BUP167" s="89"/>
      <c r="BUQ167" s="89"/>
      <c r="BUR167" s="89"/>
      <c r="BUS167" s="89"/>
      <c r="BUT167" s="89"/>
      <c r="BUU167" s="89"/>
      <c r="BUV167" s="89"/>
      <c r="BUW167" s="89"/>
      <c r="BUX167" s="89"/>
      <c r="BUY167" s="89"/>
      <c r="BUZ167" s="89"/>
      <c r="BVA167" s="89"/>
      <c r="BVB167" s="89"/>
      <c r="BVC167" s="89"/>
      <c r="BVD167" s="89"/>
      <c r="BVE167" s="89"/>
      <c r="BVF167" s="89"/>
      <c r="BVG167" s="89"/>
      <c r="BVH167" s="89"/>
      <c r="BVI167" s="89"/>
      <c r="BVJ167" s="89"/>
      <c r="BVK167" s="89"/>
      <c r="BVL167" s="89"/>
      <c r="BVM167" s="89"/>
      <c r="BVN167" s="89"/>
      <c r="BVO167" s="89"/>
      <c r="BVP167" s="89"/>
      <c r="BVQ167" s="89"/>
      <c r="BVR167" s="89"/>
      <c r="BVS167" s="89"/>
      <c r="BVT167" s="89"/>
      <c r="BVU167" s="89"/>
      <c r="BVV167" s="89"/>
      <c r="BVW167" s="89"/>
      <c r="BVX167" s="89"/>
      <c r="BVY167" s="89"/>
      <c r="BVZ167" s="89"/>
      <c r="BWA167" s="89"/>
      <c r="BWB167" s="89"/>
      <c r="BWC167" s="89"/>
      <c r="BWD167" s="89"/>
      <c r="BWE167" s="89"/>
      <c r="BWF167" s="89"/>
      <c r="BWG167" s="89"/>
      <c r="BWH167" s="89"/>
      <c r="BWI167" s="89"/>
      <c r="BWJ167" s="89"/>
      <c r="BWK167" s="89"/>
      <c r="BWL167" s="89"/>
      <c r="BWM167" s="89"/>
      <c r="BWN167" s="89"/>
      <c r="BWO167" s="89"/>
      <c r="BWP167" s="89"/>
      <c r="BWQ167" s="89"/>
      <c r="BWR167" s="89"/>
      <c r="BWS167" s="89"/>
      <c r="BWT167" s="89"/>
      <c r="BWU167" s="89"/>
      <c r="BWV167" s="89"/>
      <c r="BWW167" s="89"/>
      <c r="BWX167" s="89"/>
      <c r="BWY167" s="89"/>
      <c r="BWZ167" s="89"/>
      <c r="BXA167" s="89"/>
      <c r="BXB167" s="89"/>
      <c r="BXC167" s="89"/>
      <c r="BXD167" s="89"/>
      <c r="BXE167" s="89"/>
      <c r="BXF167" s="89"/>
      <c r="BXG167" s="89"/>
      <c r="BXH167" s="89"/>
      <c r="BXI167" s="89"/>
      <c r="BXJ167" s="89"/>
      <c r="BXK167" s="89"/>
      <c r="BXL167" s="89"/>
      <c r="BXM167" s="89"/>
      <c r="BXN167" s="89"/>
      <c r="BXO167" s="89"/>
      <c r="BXP167" s="89"/>
      <c r="BXQ167" s="89"/>
      <c r="BXR167" s="89"/>
      <c r="BXS167" s="89"/>
      <c r="BXT167" s="89"/>
      <c r="BXU167" s="89"/>
      <c r="BXV167" s="89"/>
      <c r="BXW167" s="89"/>
      <c r="BXX167" s="89"/>
      <c r="BXY167" s="89"/>
      <c r="BXZ167" s="89"/>
      <c r="BYA167" s="89"/>
      <c r="BYB167" s="89"/>
      <c r="BYC167" s="89"/>
      <c r="BYD167" s="89"/>
      <c r="BYE167" s="89"/>
      <c r="BYF167" s="89"/>
      <c r="BYG167" s="89"/>
      <c r="BYH167" s="89"/>
      <c r="BYI167" s="89"/>
      <c r="BYJ167" s="89"/>
      <c r="BYK167" s="89"/>
      <c r="BYL167" s="89"/>
      <c r="BYM167" s="89"/>
      <c r="BYN167" s="89"/>
      <c r="BYO167" s="89"/>
      <c r="BYP167" s="89"/>
      <c r="BYQ167" s="89"/>
      <c r="BYR167" s="89"/>
      <c r="BYS167" s="89"/>
      <c r="BYT167" s="89"/>
      <c r="BYU167" s="89"/>
      <c r="BYV167" s="89"/>
      <c r="BYW167" s="89"/>
      <c r="BYX167" s="89"/>
      <c r="BYY167" s="89"/>
      <c r="BYZ167" s="89"/>
      <c r="BZA167" s="89"/>
      <c r="BZB167" s="89"/>
      <c r="BZC167" s="89"/>
      <c r="BZD167" s="89"/>
      <c r="BZE167" s="89"/>
      <c r="BZF167" s="89"/>
      <c r="BZG167" s="89"/>
      <c r="BZH167" s="89"/>
      <c r="BZI167" s="89"/>
      <c r="BZJ167" s="89"/>
      <c r="BZK167" s="89"/>
      <c r="BZL167" s="89"/>
      <c r="BZM167" s="89"/>
      <c r="BZN167" s="89"/>
      <c r="BZO167" s="89"/>
      <c r="BZP167" s="89"/>
      <c r="BZQ167" s="89"/>
      <c r="BZR167" s="89"/>
      <c r="BZS167" s="89"/>
      <c r="BZT167" s="89"/>
      <c r="BZU167" s="89"/>
      <c r="BZV167" s="89"/>
      <c r="BZW167" s="89"/>
      <c r="BZX167" s="89"/>
      <c r="BZY167" s="89"/>
      <c r="BZZ167" s="89"/>
      <c r="CAA167" s="89"/>
      <c r="CAB167" s="89"/>
      <c r="CAC167" s="89"/>
      <c r="CAD167" s="89"/>
      <c r="CAE167" s="89"/>
      <c r="CAF167" s="89"/>
      <c r="CAG167" s="89"/>
      <c r="CAH167" s="89"/>
      <c r="CAI167" s="89"/>
      <c r="CAJ167" s="89"/>
      <c r="CAK167" s="89"/>
      <c r="CAL167" s="89"/>
      <c r="CAM167" s="89"/>
      <c r="CAN167" s="89"/>
      <c r="CAO167" s="89"/>
      <c r="CAP167" s="89"/>
      <c r="CAQ167" s="89"/>
      <c r="CAR167" s="89"/>
      <c r="CAS167" s="89"/>
      <c r="CAT167" s="89"/>
      <c r="CAU167" s="89"/>
      <c r="CAV167" s="89"/>
      <c r="CAW167" s="89"/>
      <c r="CAX167" s="89"/>
      <c r="CAY167" s="89"/>
      <c r="CAZ167" s="89"/>
      <c r="CBA167" s="89"/>
      <c r="CBB167" s="89"/>
      <c r="CBC167" s="89"/>
      <c r="CBD167" s="89"/>
      <c r="CBE167" s="89"/>
      <c r="CBF167" s="89"/>
      <c r="CBG167" s="89"/>
      <c r="CBH167" s="89"/>
      <c r="CBI167" s="89"/>
      <c r="CBJ167" s="89"/>
      <c r="CBK167" s="89"/>
      <c r="CBL167" s="89"/>
      <c r="CBM167" s="89"/>
      <c r="CBN167" s="89"/>
      <c r="CBO167" s="89"/>
      <c r="CBP167" s="89"/>
      <c r="CBQ167" s="89"/>
      <c r="CBR167" s="89"/>
      <c r="CBS167" s="89"/>
      <c r="CBT167" s="89"/>
      <c r="CBU167" s="89"/>
      <c r="CBV167" s="89"/>
      <c r="CBW167" s="89"/>
      <c r="CBX167" s="89"/>
      <c r="CBY167" s="89"/>
      <c r="CBZ167" s="89"/>
      <c r="CCA167" s="89"/>
      <c r="CCB167" s="89"/>
      <c r="CCC167" s="89"/>
      <c r="CCD167" s="89"/>
      <c r="CCE167" s="89"/>
      <c r="CCF167" s="89"/>
      <c r="CCG167" s="89"/>
      <c r="CCH167" s="89"/>
      <c r="CCI167" s="89"/>
      <c r="CCJ167" s="89"/>
      <c r="CCK167" s="89"/>
      <c r="CCL167" s="89"/>
      <c r="CCM167" s="89"/>
      <c r="CCN167" s="89"/>
      <c r="CCO167" s="89"/>
      <c r="CCP167" s="89"/>
      <c r="CCQ167" s="89"/>
      <c r="CCR167" s="89"/>
      <c r="CCS167" s="89"/>
      <c r="CCT167" s="89"/>
      <c r="CCU167" s="89"/>
      <c r="CCV167" s="89"/>
      <c r="CCW167" s="89"/>
      <c r="CCX167" s="89"/>
      <c r="CCY167" s="89"/>
      <c r="CCZ167" s="89"/>
      <c r="CDA167" s="89"/>
      <c r="CDB167" s="89"/>
      <c r="CDC167" s="89"/>
      <c r="CDD167" s="89"/>
      <c r="CDE167" s="89"/>
      <c r="CDF167" s="89"/>
      <c r="CDG167" s="89"/>
      <c r="CDH167" s="89"/>
      <c r="CDI167" s="89"/>
      <c r="CDJ167" s="89"/>
      <c r="CDK167" s="89"/>
      <c r="CDL167" s="89"/>
      <c r="CDM167" s="89"/>
      <c r="CDN167" s="89"/>
      <c r="CDO167" s="89"/>
      <c r="CDP167" s="89"/>
      <c r="CDQ167" s="89"/>
      <c r="CDR167" s="89"/>
      <c r="CDS167" s="89"/>
      <c r="CDT167" s="89"/>
      <c r="CDU167" s="89"/>
      <c r="CDV167" s="89"/>
      <c r="CDW167" s="89"/>
      <c r="CDX167" s="89"/>
      <c r="CDY167" s="89"/>
      <c r="CDZ167" s="89"/>
      <c r="CEA167" s="89"/>
      <c r="CEB167" s="89"/>
      <c r="CEC167" s="89"/>
      <c r="CED167" s="89"/>
      <c r="CEE167" s="89"/>
      <c r="CEF167" s="89"/>
      <c r="CEG167" s="89"/>
      <c r="CEH167" s="89"/>
      <c r="CEI167" s="89"/>
      <c r="CEJ167" s="89"/>
      <c r="CEK167" s="89"/>
      <c r="CEL167" s="89"/>
      <c r="CEM167" s="89"/>
      <c r="CEN167" s="89"/>
      <c r="CEO167" s="89"/>
      <c r="CEP167" s="89"/>
      <c r="CEQ167" s="89"/>
      <c r="CER167" s="89"/>
      <c r="CES167" s="89"/>
      <c r="CET167" s="89"/>
      <c r="CEU167" s="89"/>
      <c r="CEV167" s="89"/>
      <c r="CEW167" s="89"/>
      <c r="CEX167" s="89"/>
      <c r="CEY167" s="89"/>
      <c r="CEZ167" s="89"/>
      <c r="CFA167" s="89"/>
      <c r="CFB167" s="89"/>
      <c r="CFC167" s="89"/>
      <c r="CFD167" s="89"/>
      <c r="CFE167" s="89"/>
      <c r="CFF167" s="89"/>
      <c r="CFG167" s="89"/>
      <c r="CFH167" s="89"/>
      <c r="CFI167" s="89"/>
      <c r="CFJ167" s="89"/>
      <c r="CFK167" s="89"/>
      <c r="CFL167" s="89"/>
      <c r="CFM167" s="89"/>
      <c r="CFN167" s="89"/>
      <c r="CFO167" s="89"/>
      <c r="CFP167" s="89"/>
      <c r="CFQ167" s="89"/>
      <c r="CFR167" s="89"/>
      <c r="CFS167" s="89"/>
      <c r="CFT167" s="89"/>
      <c r="CFU167" s="89"/>
      <c r="CFV167" s="89"/>
      <c r="CFW167" s="89"/>
      <c r="CFX167" s="89"/>
      <c r="CFY167" s="89"/>
      <c r="CFZ167" s="89"/>
      <c r="CGA167" s="89"/>
      <c r="CGB167" s="89"/>
      <c r="CGC167" s="89"/>
      <c r="CGD167" s="89"/>
      <c r="CGE167" s="89"/>
      <c r="CGF167" s="89"/>
      <c r="CGG167" s="89"/>
      <c r="CGH167" s="89"/>
      <c r="CGI167" s="89"/>
      <c r="CGJ167" s="89"/>
      <c r="CGK167" s="89"/>
      <c r="CGL167" s="89"/>
      <c r="CGM167" s="89"/>
      <c r="CGN167" s="89"/>
      <c r="CGO167" s="89"/>
      <c r="CGP167" s="89"/>
      <c r="CGQ167" s="89"/>
      <c r="CGR167" s="89"/>
      <c r="CGS167" s="89"/>
      <c r="CGT167" s="89"/>
      <c r="CGU167" s="89"/>
      <c r="CGV167" s="89"/>
      <c r="CGW167" s="89"/>
      <c r="CGX167" s="89"/>
      <c r="CGY167" s="89"/>
      <c r="CGZ167" s="89"/>
      <c r="CHA167" s="89"/>
      <c r="CHB167" s="89"/>
      <c r="CHC167" s="89"/>
      <c r="CHD167" s="89"/>
      <c r="CHE167" s="89"/>
      <c r="CHF167" s="89"/>
      <c r="CHG167" s="89"/>
      <c r="CHH167" s="89"/>
      <c r="CHI167" s="89"/>
      <c r="CHJ167" s="89"/>
      <c r="CHK167" s="89"/>
      <c r="CHL167" s="89"/>
      <c r="CHM167" s="89"/>
      <c r="CHN167" s="89"/>
      <c r="CHO167" s="89"/>
      <c r="CHP167" s="89"/>
      <c r="CHQ167" s="89"/>
      <c r="CHR167" s="89"/>
      <c r="CHS167" s="89"/>
      <c r="CHT167" s="89"/>
      <c r="CHU167" s="89"/>
      <c r="CHV167" s="89"/>
      <c r="CHW167" s="89"/>
      <c r="CHX167" s="89"/>
      <c r="CHY167" s="89"/>
      <c r="CHZ167" s="89"/>
      <c r="CIA167" s="89"/>
      <c r="CIB167" s="89"/>
      <c r="CIC167" s="89"/>
      <c r="CID167" s="89"/>
      <c r="CIE167" s="89"/>
      <c r="CIF167" s="89"/>
      <c r="CIG167" s="89"/>
      <c r="CIH167" s="89"/>
      <c r="CII167" s="89"/>
      <c r="CIJ167" s="89"/>
      <c r="CIK167" s="89"/>
      <c r="CIL167" s="89"/>
      <c r="CIM167" s="89"/>
      <c r="CIN167" s="89"/>
      <c r="CIO167" s="89"/>
      <c r="CIP167" s="89"/>
      <c r="CIQ167" s="89"/>
      <c r="CIR167" s="89"/>
      <c r="CIS167" s="89"/>
      <c r="CIT167" s="89"/>
      <c r="CIU167" s="89"/>
      <c r="CIV167" s="89"/>
      <c r="CIW167" s="89"/>
      <c r="CIX167" s="89"/>
      <c r="CIY167" s="89"/>
      <c r="CIZ167" s="89"/>
      <c r="CJA167" s="89"/>
      <c r="CJB167" s="89"/>
      <c r="CJC167" s="89"/>
      <c r="CJD167" s="89"/>
      <c r="CJE167" s="89"/>
      <c r="CJF167" s="89"/>
      <c r="CJG167" s="89"/>
      <c r="CJH167" s="89"/>
      <c r="CJI167" s="89"/>
      <c r="CJJ167" s="89"/>
      <c r="CJK167" s="89"/>
      <c r="CJL167" s="89"/>
      <c r="CJM167" s="89"/>
      <c r="CJN167" s="89"/>
      <c r="CJO167" s="89"/>
      <c r="CJP167" s="89"/>
      <c r="CJQ167" s="89"/>
      <c r="CJR167" s="89"/>
      <c r="CJS167" s="89"/>
      <c r="CJT167" s="89"/>
      <c r="CJU167" s="89"/>
      <c r="CJV167" s="89"/>
      <c r="CJW167" s="89"/>
      <c r="CJX167" s="89"/>
      <c r="CJY167" s="89"/>
      <c r="CJZ167" s="89"/>
      <c r="CKA167" s="89"/>
      <c r="CKB167" s="89"/>
      <c r="CKC167" s="89"/>
      <c r="CKD167" s="89"/>
      <c r="CKE167" s="89"/>
      <c r="CKF167" s="89"/>
      <c r="CKG167" s="89"/>
      <c r="CKH167" s="89"/>
      <c r="CKI167" s="89"/>
      <c r="CKJ167" s="89"/>
      <c r="CKK167" s="89"/>
      <c r="CKL167" s="89"/>
      <c r="CKM167" s="89"/>
      <c r="CKN167" s="89"/>
      <c r="CKO167" s="89"/>
      <c r="CKP167" s="89"/>
      <c r="CKQ167" s="89"/>
      <c r="CKR167" s="89"/>
      <c r="CKS167" s="89"/>
      <c r="CKT167" s="89"/>
      <c r="CKU167" s="89"/>
      <c r="CKV167" s="89"/>
      <c r="CKW167" s="89"/>
      <c r="CKX167" s="89"/>
      <c r="CKY167" s="89"/>
      <c r="CKZ167" s="89"/>
      <c r="CLA167" s="89"/>
      <c r="CLB167" s="89"/>
      <c r="CLC167" s="89"/>
      <c r="CLD167" s="89"/>
      <c r="CLE167" s="89"/>
      <c r="CLF167" s="89"/>
      <c r="CLG167" s="89"/>
      <c r="CLH167" s="89"/>
      <c r="CLI167" s="89"/>
      <c r="CLJ167" s="89"/>
      <c r="CLK167" s="89"/>
      <c r="CLL167" s="89"/>
      <c r="CLM167" s="89"/>
      <c r="CLN167" s="89"/>
      <c r="CLO167" s="89"/>
      <c r="CLP167" s="89"/>
      <c r="CLQ167" s="89"/>
      <c r="CLR167" s="89"/>
      <c r="CLS167" s="89"/>
      <c r="CLT167" s="89"/>
      <c r="CLU167" s="89"/>
      <c r="CLV167" s="89"/>
      <c r="CLW167" s="89"/>
      <c r="CLX167" s="89"/>
      <c r="CLY167" s="89"/>
      <c r="CLZ167" s="89"/>
      <c r="CMA167" s="89"/>
      <c r="CMB167" s="89"/>
      <c r="CMC167" s="89"/>
      <c r="CMD167" s="89"/>
      <c r="CME167" s="89"/>
      <c r="CMF167" s="89"/>
      <c r="CMG167" s="89"/>
      <c r="CMH167" s="89"/>
      <c r="CMI167" s="89"/>
      <c r="CMJ167" s="89"/>
      <c r="CMK167" s="89"/>
      <c r="CML167" s="89"/>
      <c r="CMM167" s="89"/>
      <c r="CMN167" s="89"/>
      <c r="CMO167" s="89"/>
      <c r="CMP167" s="89"/>
      <c r="CMQ167" s="89"/>
      <c r="CMR167" s="89"/>
      <c r="CMS167" s="89"/>
      <c r="CMT167" s="89"/>
      <c r="CMU167" s="89"/>
      <c r="CMV167" s="89"/>
      <c r="CMW167" s="89"/>
      <c r="CMX167" s="89"/>
      <c r="CMY167" s="89"/>
      <c r="CMZ167" s="89"/>
      <c r="CNA167" s="89"/>
      <c r="CNB167" s="89"/>
      <c r="CNC167" s="89"/>
      <c r="CND167" s="89"/>
      <c r="CNE167" s="89"/>
      <c r="CNF167" s="89"/>
      <c r="CNG167" s="89"/>
      <c r="CNH167" s="89"/>
      <c r="CNI167" s="89"/>
      <c r="CNJ167" s="89"/>
      <c r="CNK167" s="89"/>
      <c r="CNL167" s="89"/>
      <c r="CNM167" s="89"/>
      <c r="CNN167" s="89"/>
      <c r="CNO167" s="89"/>
      <c r="CNP167" s="89"/>
      <c r="CNQ167" s="89"/>
      <c r="CNR167" s="89"/>
      <c r="CNS167" s="89"/>
      <c r="CNT167" s="89"/>
      <c r="CNU167" s="89"/>
      <c r="CNV167" s="89"/>
      <c r="CNW167" s="89"/>
      <c r="CNX167" s="89"/>
      <c r="CNY167" s="89"/>
      <c r="CNZ167" s="89"/>
      <c r="COA167" s="89"/>
      <c r="COB167" s="89"/>
      <c r="COC167" s="89"/>
      <c r="COD167" s="89"/>
      <c r="COE167" s="89"/>
      <c r="COF167" s="89"/>
      <c r="COG167" s="89"/>
      <c r="COH167" s="89"/>
      <c r="COI167" s="89"/>
      <c r="COJ167" s="89"/>
      <c r="COK167" s="89"/>
      <c r="COL167" s="89"/>
      <c r="COM167" s="89"/>
      <c r="CON167" s="89"/>
      <c r="COO167" s="89"/>
      <c r="COP167" s="89"/>
      <c r="COQ167" s="89"/>
      <c r="COR167" s="89"/>
      <c r="COS167" s="89"/>
      <c r="COT167" s="89"/>
      <c r="COU167" s="89"/>
      <c r="COV167" s="89"/>
      <c r="COW167" s="89"/>
      <c r="COX167" s="89"/>
      <c r="COY167" s="89"/>
      <c r="COZ167" s="89"/>
      <c r="CPA167" s="89"/>
      <c r="CPB167" s="89"/>
      <c r="CPC167" s="89"/>
      <c r="CPD167" s="89"/>
      <c r="CPE167" s="89"/>
      <c r="CPF167" s="89"/>
      <c r="CPG167" s="89"/>
      <c r="CPH167" s="89"/>
      <c r="CPI167" s="89"/>
      <c r="CPJ167" s="89"/>
      <c r="CPK167" s="89"/>
      <c r="CPL167" s="89"/>
      <c r="CPM167" s="89"/>
      <c r="CPN167" s="89"/>
      <c r="CPO167" s="89"/>
      <c r="CPP167" s="89"/>
      <c r="CPQ167" s="89"/>
      <c r="CPR167" s="89"/>
      <c r="CPS167" s="89"/>
      <c r="CPT167" s="89"/>
      <c r="CPU167" s="89"/>
      <c r="CPV167" s="89"/>
      <c r="CPW167" s="89"/>
      <c r="CPX167" s="89"/>
      <c r="CPY167" s="89"/>
      <c r="CPZ167" s="89"/>
      <c r="CQA167" s="89"/>
      <c r="CQB167" s="89"/>
      <c r="CQC167" s="89"/>
      <c r="CQD167" s="89"/>
      <c r="CQE167" s="89"/>
      <c r="CQF167" s="89"/>
      <c r="CQG167" s="89"/>
      <c r="CQH167" s="89"/>
      <c r="CQI167" s="89"/>
      <c r="CQJ167" s="89"/>
      <c r="CQK167" s="89"/>
      <c r="CQL167" s="89"/>
      <c r="CQM167" s="89"/>
      <c r="CQN167" s="89"/>
      <c r="CQO167" s="89"/>
      <c r="CQP167" s="89"/>
      <c r="CQQ167" s="89"/>
      <c r="CQR167" s="89"/>
      <c r="CQS167" s="89"/>
      <c r="CQT167" s="89"/>
      <c r="CQU167" s="89"/>
      <c r="CQV167" s="89"/>
      <c r="CQW167" s="89"/>
      <c r="CQX167" s="89"/>
      <c r="CQY167" s="89"/>
      <c r="CQZ167" s="89"/>
      <c r="CRA167" s="89"/>
      <c r="CRB167" s="89"/>
      <c r="CRC167" s="89"/>
      <c r="CRD167" s="89"/>
      <c r="CRE167" s="89"/>
      <c r="CRF167" s="89"/>
      <c r="CRG167" s="89"/>
      <c r="CRH167" s="89"/>
      <c r="CRI167" s="89"/>
      <c r="CRJ167" s="89"/>
      <c r="CRK167" s="89"/>
      <c r="CRL167" s="89"/>
      <c r="CRM167" s="89"/>
      <c r="CRN167" s="89"/>
      <c r="CRO167" s="89"/>
      <c r="CRP167" s="89"/>
      <c r="CRQ167" s="89"/>
      <c r="CRR167" s="89"/>
      <c r="CRS167" s="89"/>
      <c r="CRT167" s="89"/>
      <c r="CRU167" s="89"/>
      <c r="CRV167" s="89"/>
      <c r="CRW167" s="89"/>
      <c r="CRX167" s="89"/>
      <c r="CRY167" s="89"/>
      <c r="CRZ167" s="89"/>
      <c r="CSA167" s="89"/>
      <c r="CSB167" s="89"/>
      <c r="CSC167" s="89"/>
      <c r="CSD167" s="89"/>
      <c r="CSE167" s="89"/>
      <c r="CSF167" s="89"/>
      <c r="CSG167" s="89"/>
      <c r="CSH167" s="89"/>
      <c r="CSI167" s="89"/>
      <c r="CSJ167" s="89"/>
      <c r="CSK167" s="89"/>
      <c r="CSL167" s="89"/>
      <c r="CSM167" s="89"/>
      <c r="CSN167" s="89"/>
      <c r="CSO167" s="89"/>
      <c r="CSP167" s="89"/>
      <c r="CSQ167" s="89"/>
      <c r="CSR167" s="89"/>
      <c r="CSS167" s="89"/>
      <c r="CST167" s="89"/>
      <c r="CSU167" s="89"/>
      <c r="CSV167" s="89"/>
      <c r="CSW167" s="89"/>
      <c r="CSX167" s="89"/>
      <c r="CSY167" s="89"/>
      <c r="CSZ167" s="89"/>
      <c r="CTA167" s="89"/>
      <c r="CTB167" s="89"/>
      <c r="CTC167" s="89"/>
      <c r="CTD167" s="89"/>
      <c r="CTE167" s="89"/>
      <c r="CTF167" s="89"/>
      <c r="CTG167" s="89"/>
      <c r="CTH167" s="89"/>
      <c r="CTI167" s="89"/>
      <c r="CTJ167" s="89"/>
      <c r="CTK167" s="89"/>
      <c r="CTL167" s="89"/>
      <c r="CTM167" s="89"/>
      <c r="CTN167" s="89"/>
      <c r="CTO167" s="89"/>
      <c r="CTP167" s="89"/>
      <c r="CTQ167" s="89"/>
      <c r="CTR167" s="89"/>
      <c r="CTS167" s="89"/>
      <c r="CTT167" s="89"/>
      <c r="CTU167" s="89"/>
      <c r="CTV167" s="89"/>
      <c r="CTW167" s="89"/>
      <c r="CTX167" s="89"/>
      <c r="CTY167" s="89"/>
      <c r="CTZ167" s="89"/>
      <c r="CUA167" s="89"/>
      <c r="CUB167" s="89"/>
      <c r="CUC167" s="89"/>
      <c r="CUD167" s="89"/>
      <c r="CUE167" s="89"/>
      <c r="CUF167" s="89"/>
      <c r="CUG167" s="89"/>
      <c r="CUH167" s="89"/>
      <c r="CUI167" s="89"/>
      <c r="CUJ167" s="89"/>
      <c r="CUK167" s="89"/>
      <c r="CUL167" s="89"/>
      <c r="CUM167" s="89"/>
      <c r="CUN167" s="89"/>
      <c r="CUO167" s="89"/>
      <c r="CUP167" s="89"/>
      <c r="CUQ167" s="89"/>
      <c r="CUR167" s="89"/>
      <c r="CUS167" s="89"/>
      <c r="CUT167" s="89"/>
      <c r="CUU167" s="89"/>
      <c r="CUV167" s="89"/>
      <c r="CUW167" s="89"/>
      <c r="CUX167" s="89"/>
      <c r="CUY167" s="89"/>
      <c r="CUZ167" s="89"/>
      <c r="CVA167" s="89"/>
      <c r="CVB167" s="89"/>
      <c r="CVC167" s="89"/>
      <c r="CVD167" s="89"/>
      <c r="CVE167" s="89"/>
      <c r="CVF167" s="89"/>
      <c r="CVG167" s="89"/>
      <c r="CVH167" s="89"/>
      <c r="CVI167" s="89"/>
      <c r="CVJ167" s="89"/>
      <c r="CVK167" s="89"/>
      <c r="CVL167" s="89"/>
      <c r="CVM167" s="89"/>
      <c r="CVN167" s="89"/>
      <c r="CVO167" s="89"/>
      <c r="CVP167" s="89"/>
      <c r="CVQ167" s="89"/>
      <c r="CVR167" s="89"/>
      <c r="CVS167" s="89"/>
      <c r="CVT167" s="89"/>
      <c r="CVU167" s="89"/>
      <c r="CVV167" s="89"/>
      <c r="CVW167" s="89"/>
      <c r="CVX167" s="89"/>
      <c r="CVY167" s="89"/>
      <c r="CVZ167" s="89"/>
      <c r="CWA167" s="89"/>
      <c r="CWB167" s="89"/>
      <c r="CWC167" s="89"/>
      <c r="CWD167" s="89"/>
      <c r="CWE167" s="89"/>
      <c r="CWF167" s="89"/>
      <c r="CWG167" s="89"/>
      <c r="CWH167" s="89"/>
      <c r="CWI167" s="89"/>
      <c r="CWJ167" s="89"/>
      <c r="CWK167" s="89"/>
      <c r="CWL167" s="89"/>
      <c r="CWM167" s="89"/>
      <c r="CWN167" s="89"/>
      <c r="CWO167" s="89"/>
      <c r="CWP167" s="89"/>
      <c r="CWQ167" s="89"/>
      <c r="CWR167" s="89"/>
      <c r="CWS167" s="89"/>
      <c r="CWT167" s="89"/>
      <c r="CWU167" s="89"/>
      <c r="CWV167" s="89"/>
      <c r="CWW167" s="89"/>
      <c r="CWX167" s="89"/>
      <c r="CWY167" s="89"/>
      <c r="CWZ167" s="89"/>
      <c r="CXA167" s="89"/>
      <c r="CXB167" s="89"/>
      <c r="CXC167" s="89"/>
      <c r="CXD167" s="89"/>
      <c r="CXE167" s="89"/>
      <c r="CXF167" s="89"/>
      <c r="CXG167" s="89"/>
      <c r="CXH167" s="89"/>
      <c r="CXI167" s="89"/>
      <c r="CXJ167" s="89"/>
      <c r="CXK167" s="89"/>
      <c r="CXL167" s="89"/>
      <c r="CXM167" s="89"/>
      <c r="CXN167" s="89"/>
      <c r="CXO167" s="89"/>
      <c r="CXP167" s="89"/>
      <c r="CXQ167" s="89"/>
      <c r="CXR167" s="89"/>
      <c r="CXS167" s="89"/>
      <c r="CXT167" s="89"/>
      <c r="CXU167" s="89"/>
      <c r="CXV167" s="89"/>
      <c r="CXW167" s="89"/>
      <c r="CXX167" s="89"/>
      <c r="CXY167" s="89"/>
      <c r="CXZ167" s="89"/>
      <c r="CYA167" s="89"/>
      <c r="CYB167" s="89"/>
      <c r="CYC167" s="89"/>
      <c r="CYD167" s="89"/>
      <c r="CYE167" s="89"/>
      <c r="CYF167" s="89"/>
      <c r="CYG167" s="89"/>
      <c r="CYH167" s="89"/>
      <c r="CYI167" s="89"/>
      <c r="CYJ167" s="89"/>
      <c r="CYK167" s="89"/>
      <c r="CYL167" s="89"/>
      <c r="CYM167" s="89"/>
      <c r="CYN167" s="89"/>
      <c r="CYO167" s="89"/>
      <c r="CYP167" s="89"/>
      <c r="CYQ167" s="89"/>
      <c r="CYR167" s="89"/>
      <c r="CYS167" s="89"/>
      <c r="CYT167" s="89"/>
      <c r="CYU167" s="89"/>
      <c r="CYV167" s="89"/>
      <c r="CYW167" s="89"/>
      <c r="CYX167" s="89"/>
      <c r="CYY167" s="89"/>
      <c r="CYZ167" s="89"/>
      <c r="CZA167" s="89"/>
      <c r="CZB167" s="89"/>
      <c r="CZC167" s="89"/>
      <c r="CZD167" s="89"/>
      <c r="CZE167" s="89"/>
      <c r="CZF167" s="89"/>
      <c r="CZG167" s="89"/>
      <c r="CZH167" s="89"/>
      <c r="CZI167" s="89"/>
      <c r="CZJ167" s="89"/>
      <c r="CZK167" s="89"/>
      <c r="CZL167" s="89"/>
      <c r="CZM167" s="89"/>
      <c r="CZN167" s="89"/>
      <c r="CZO167" s="89"/>
      <c r="CZP167" s="89"/>
      <c r="CZQ167" s="89"/>
      <c r="CZR167" s="89"/>
      <c r="CZS167" s="89"/>
      <c r="CZT167" s="89"/>
      <c r="CZU167" s="89"/>
      <c r="CZV167" s="89"/>
      <c r="CZW167" s="89"/>
      <c r="CZX167" s="89"/>
      <c r="CZY167" s="89"/>
      <c r="CZZ167" s="89"/>
      <c r="DAA167" s="89"/>
      <c r="DAB167" s="89"/>
      <c r="DAC167" s="89"/>
      <c r="DAD167" s="89"/>
      <c r="DAE167" s="89"/>
      <c r="DAF167" s="89"/>
      <c r="DAG167" s="89"/>
      <c r="DAH167" s="89"/>
      <c r="DAI167" s="89"/>
      <c r="DAJ167" s="89"/>
      <c r="DAK167" s="89"/>
      <c r="DAL167" s="89"/>
      <c r="DAM167" s="89"/>
      <c r="DAN167" s="89"/>
      <c r="DAO167" s="89"/>
      <c r="DAP167" s="89"/>
      <c r="DAQ167" s="89"/>
      <c r="DAR167" s="89"/>
      <c r="DAS167" s="89"/>
      <c r="DAT167" s="89"/>
      <c r="DAU167" s="89"/>
      <c r="DAV167" s="89"/>
      <c r="DAW167" s="89"/>
      <c r="DAX167" s="89"/>
      <c r="DAY167" s="89"/>
      <c r="DAZ167" s="89"/>
      <c r="DBA167" s="89"/>
      <c r="DBB167" s="89"/>
      <c r="DBC167" s="89"/>
      <c r="DBD167" s="89"/>
      <c r="DBE167" s="89"/>
      <c r="DBF167" s="89"/>
      <c r="DBG167" s="89"/>
      <c r="DBH167" s="89"/>
      <c r="DBI167" s="89"/>
      <c r="DBJ167" s="89"/>
      <c r="DBK167" s="89"/>
      <c r="DBL167" s="89"/>
      <c r="DBM167" s="89"/>
      <c r="DBN167" s="89"/>
      <c r="DBO167" s="89"/>
      <c r="DBP167" s="89"/>
      <c r="DBQ167" s="89"/>
      <c r="DBR167" s="89"/>
      <c r="DBS167" s="89"/>
      <c r="DBT167" s="89"/>
      <c r="DBU167" s="89"/>
      <c r="DBV167" s="89"/>
      <c r="DBW167" s="89"/>
      <c r="DBX167" s="89"/>
      <c r="DBY167" s="89"/>
      <c r="DBZ167" s="89"/>
      <c r="DCA167" s="89"/>
      <c r="DCB167" s="89"/>
      <c r="DCC167" s="89"/>
      <c r="DCD167" s="89"/>
      <c r="DCE167" s="89"/>
      <c r="DCF167" s="89"/>
      <c r="DCG167" s="89"/>
      <c r="DCH167" s="89"/>
      <c r="DCI167" s="89"/>
      <c r="DCJ167" s="89"/>
      <c r="DCK167" s="89"/>
      <c r="DCL167" s="89"/>
      <c r="DCM167" s="89"/>
      <c r="DCN167" s="89"/>
      <c r="DCO167" s="89"/>
      <c r="DCP167" s="89"/>
      <c r="DCQ167" s="89"/>
      <c r="DCR167" s="89"/>
      <c r="DCS167" s="89"/>
      <c r="DCT167" s="89"/>
      <c r="DCU167" s="89"/>
      <c r="DCV167" s="89"/>
      <c r="DCW167" s="89"/>
      <c r="DCX167" s="89"/>
      <c r="DCY167" s="89"/>
      <c r="DCZ167" s="89"/>
      <c r="DDA167" s="89"/>
      <c r="DDB167" s="89"/>
      <c r="DDC167" s="89"/>
      <c r="DDD167" s="89"/>
      <c r="DDE167" s="89"/>
      <c r="DDF167" s="89"/>
      <c r="DDG167" s="89"/>
      <c r="DDH167" s="89"/>
      <c r="DDI167" s="89"/>
      <c r="DDJ167" s="89"/>
      <c r="DDK167" s="89"/>
      <c r="DDL167" s="89"/>
      <c r="DDM167" s="89"/>
      <c r="DDN167" s="89"/>
      <c r="DDO167" s="89"/>
      <c r="DDP167" s="89"/>
      <c r="DDQ167" s="89"/>
      <c r="DDR167" s="89"/>
      <c r="DDS167" s="89"/>
      <c r="DDT167" s="89"/>
      <c r="DDU167" s="89"/>
      <c r="DDV167" s="89"/>
      <c r="DDW167" s="89"/>
      <c r="DDX167" s="89"/>
      <c r="DDY167" s="89"/>
      <c r="DDZ167" s="89"/>
      <c r="DEA167" s="89"/>
      <c r="DEB167" s="89"/>
      <c r="DEC167" s="89"/>
      <c r="DED167" s="89"/>
      <c r="DEE167" s="89"/>
      <c r="DEF167" s="89"/>
      <c r="DEG167" s="89"/>
      <c r="DEH167" s="89"/>
      <c r="DEI167" s="89"/>
      <c r="DEJ167" s="89"/>
      <c r="DEK167" s="89"/>
      <c r="DEL167" s="89"/>
      <c r="DEM167" s="89"/>
      <c r="DEN167" s="89"/>
      <c r="DEO167" s="89"/>
      <c r="DEP167" s="89"/>
      <c r="DEQ167" s="89"/>
      <c r="DER167" s="89"/>
      <c r="DES167" s="89"/>
      <c r="DET167" s="89"/>
      <c r="DEU167" s="89"/>
      <c r="DEV167" s="89"/>
      <c r="DEW167" s="89"/>
      <c r="DEX167" s="89"/>
      <c r="DEY167" s="89"/>
      <c r="DEZ167" s="89"/>
      <c r="DFA167" s="89"/>
      <c r="DFB167" s="89"/>
      <c r="DFC167" s="89"/>
      <c r="DFD167" s="89"/>
      <c r="DFE167" s="89"/>
      <c r="DFF167" s="89"/>
      <c r="DFG167" s="89"/>
      <c r="DFH167" s="89"/>
      <c r="DFI167" s="89"/>
      <c r="DFJ167" s="89"/>
      <c r="DFK167" s="89"/>
      <c r="DFL167" s="89"/>
      <c r="DFM167" s="89"/>
      <c r="DFN167" s="89"/>
      <c r="DFO167" s="89"/>
      <c r="DFP167" s="89"/>
      <c r="DFQ167" s="89"/>
      <c r="DFR167" s="89"/>
      <c r="DFS167" s="89"/>
      <c r="DFT167" s="89"/>
      <c r="DFU167" s="89"/>
      <c r="DFV167" s="89"/>
      <c r="DFW167" s="89"/>
      <c r="DFX167" s="89"/>
      <c r="DFY167" s="89"/>
      <c r="DFZ167" s="89"/>
      <c r="DGA167" s="89"/>
      <c r="DGB167" s="89"/>
      <c r="DGC167" s="89"/>
      <c r="DGD167" s="89"/>
      <c r="DGE167" s="89"/>
      <c r="DGF167" s="89"/>
      <c r="DGG167" s="89"/>
      <c r="DGH167" s="89"/>
      <c r="DGI167" s="89"/>
      <c r="DGJ167" s="89"/>
      <c r="DGK167" s="89"/>
      <c r="DGL167" s="89"/>
      <c r="DGM167" s="89"/>
      <c r="DGN167" s="89"/>
      <c r="DGO167" s="89"/>
      <c r="DGP167" s="89"/>
      <c r="DGQ167" s="89"/>
      <c r="DGR167" s="89"/>
      <c r="DGS167" s="89"/>
      <c r="DGT167" s="89"/>
      <c r="DGU167" s="89"/>
      <c r="DGV167" s="89"/>
      <c r="DGW167" s="89"/>
      <c r="DGX167" s="89"/>
      <c r="DGY167" s="89"/>
      <c r="DGZ167" s="89"/>
      <c r="DHA167" s="89"/>
      <c r="DHB167" s="89"/>
      <c r="DHC167" s="89"/>
      <c r="DHD167" s="89"/>
      <c r="DHE167" s="89"/>
      <c r="DHF167" s="89"/>
      <c r="DHG167" s="89"/>
      <c r="DHH167" s="89"/>
      <c r="DHI167" s="89"/>
      <c r="DHJ167" s="89"/>
      <c r="DHK167" s="89"/>
      <c r="DHL167" s="89"/>
      <c r="DHM167" s="89"/>
      <c r="DHN167" s="89"/>
      <c r="DHO167" s="89"/>
      <c r="DHP167" s="89"/>
      <c r="DHQ167" s="89"/>
      <c r="DHR167" s="89"/>
      <c r="DHS167" s="89"/>
      <c r="DHT167" s="89"/>
      <c r="DHU167" s="89"/>
      <c r="DHV167" s="89"/>
      <c r="DHW167" s="89"/>
      <c r="DHX167" s="89"/>
      <c r="DHY167" s="89"/>
      <c r="DHZ167" s="89"/>
      <c r="DIA167" s="89"/>
      <c r="DIB167" s="89"/>
      <c r="DIC167" s="89"/>
      <c r="DID167" s="89"/>
      <c r="DIE167" s="89"/>
      <c r="DIF167" s="89"/>
      <c r="DIG167" s="89"/>
      <c r="DIH167" s="89"/>
      <c r="DII167" s="89"/>
      <c r="DIJ167" s="89"/>
      <c r="DIK167" s="89"/>
      <c r="DIL167" s="89"/>
      <c r="DIM167" s="89"/>
      <c r="DIN167" s="89"/>
      <c r="DIO167" s="89"/>
      <c r="DIP167" s="89"/>
      <c r="DIQ167" s="89"/>
      <c r="DIR167" s="89"/>
      <c r="DIS167" s="89"/>
      <c r="DIT167" s="89"/>
      <c r="DIU167" s="89"/>
      <c r="DIV167" s="89"/>
      <c r="DIW167" s="89"/>
      <c r="DIX167" s="89"/>
      <c r="DIY167" s="89"/>
      <c r="DIZ167" s="89"/>
      <c r="DJA167" s="89"/>
      <c r="DJB167" s="89"/>
      <c r="DJC167" s="89"/>
      <c r="DJD167" s="89"/>
      <c r="DJE167" s="89"/>
      <c r="DJF167" s="89"/>
      <c r="DJG167" s="89"/>
      <c r="DJH167" s="89"/>
      <c r="DJI167" s="89"/>
      <c r="DJJ167" s="89"/>
      <c r="DJK167" s="89"/>
      <c r="DJL167" s="89"/>
      <c r="DJM167" s="89"/>
      <c r="DJN167" s="89"/>
      <c r="DJO167" s="89"/>
      <c r="DJP167" s="89"/>
      <c r="DJQ167" s="89"/>
      <c r="DJR167" s="89"/>
      <c r="DJS167" s="89"/>
      <c r="DJT167" s="89"/>
      <c r="DJU167" s="89"/>
      <c r="DJV167" s="89"/>
      <c r="DJW167" s="89"/>
      <c r="DJX167" s="89"/>
      <c r="DJY167" s="89"/>
      <c r="DJZ167" s="89"/>
      <c r="DKA167" s="89"/>
      <c r="DKB167" s="89"/>
      <c r="DKC167" s="89"/>
      <c r="DKD167" s="89"/>
      <c r="DKE167" s="89"/>
      <c r="DKF167" s="89"/>
      <c r="DKG167" s="89"/>
      <c r="DKH167" s="89"/>
      <c r="DKI167" s="89"/>
      <c r="DKJ167" s="89"/>
      <c r="DKK167" s="89"/>
      <c r="DKL167" s="89"/>
      <c r="DKM167" s="89"/>
      <c r="DKN167" s="89"/>
      <c r="DKO167" s="89"/>
      <c r="DKP167" s="89"/>
      <c r="DKQ167" s="89"/>
      <c r="DKR167" s="89"/>
      <c r="DKS167" s="89"/>
      <c r="DKT167" s="89"/>
      <c r="DKU167" s="89"/>
      <c r="DKV167" s="89"/>
      <c r="DKW167" s="89"/>
      <c r="DKX167" s="89"/>
      <c r="DKY167" s="89"/>
      <c r="DKZ167" s="89"/>
      <c r="DLA167" s="89"/>
      <c r="DLB167" s="89"/>
      <c r="DLC167" s="89"/>
      <c r="DLD167" s="89"/>
      <c r="DLE167" s="89"/>
      <c r="DLF167" s="89"/>
      <c r="DLG167" s="89"/>
      <c r="DLH167" s="89"/>
      <c r="DLI167" s="89"/>
      <c r="DLJ167" s="89"/>
      <c r="DLK167" s="89"/>
      <c r="DLL167" s="89"/>
      <c r="DLM167" s="89"/>
      <c r="DLN167" s="89"/>
      <c r="DLO167" s="89"/>
      <c r="DLP167" s="89"/>
      <c r="DLQ167" s="89"/>
      <c r="DLR167" s="89"/>
      <c r="DLS167" s="89"/>
      <c r="DLT167" s="89"/>
      <c r="DLU167" s="89"/>
      <c r="DLV167" s="89"/>
      <c r="DLW167" s="89"/>
      <c r="DLX167" s="89"/>
      <c r="DLY167" s="89"/>
      <c r="DLZ167" s="89"/>
      <c r="DMA167" s="89"/>
      <c r="DMB167" s="89"/>
      <c r="DMC167" s="89"/>
      <c r="DMD167" s="89"/>
      <c r="DME167" s="89"/>
      <c r="DMF167" s="89"/>
      <c r="DMG167" s="89"/>
      <c r="DMH167" s="89"/>
      <c r="DMI167" s="89"/>
      <c r="DMJ167" s="89"/>
      <c r="DMK167" s="89"/>
      <c r="DML167" s="89"/>
      <c r="DMM167" s="89"/>
      <c r="DMN167" s="89"/>
      <c r="DMO167" s="89"/>
      <c r="DMP167" s="89"/>
      <c r="DMQ167" s="89"/>
      <c r="DMR167" s="89"/>
      <c r="DMS167" s="89"/>
      <c r="DMT167" s="89"/>
      <c r="DMU167" s="89"/>
      <c r="DMV167" s="89"/>
      <c r="DMW167" s="89"/>
      <c r="DMX167" s="89"/>
      <c r="DMY167" s="89"/>
      <c r="DMZ167" s="89"/>
      <c r="DNA167" s="89"/>
      <c r="DNB167" s="89"/>
      <c r="DNC167" s="89"/>
      <c r="DND167" s="89"/>
      <c r="DNE167" s="89"/>
      <c r="DNF167" s="89"/>
      <c r="DNG167" s="89"/>
      <c r="DNH167" s="89"/>
      <c r="DNI167" s="89"/>
      <c r="DNJ167" s="89"/>
      <c r="DNK167" s="89"/>
      <c r="DNL167" s="89"/>
      <c r="DNM167" s="89"/>
      <c r="DNN167" s="89"/>
      <c r="DNO167" s="89"/>
      <c r="DNP167" s="89"/>
      <c r="DNQ167" s="89"/>
      <c r="DNR167" s="89"/>
      <c r="DNS167" s="89"/>
      <c r="DNT167" s="89"/>
      <c r="DNU167" s="89"/>
      <c r="DNV167" s="89"/>
      <c r="DNW167" s="89"/>
      <c r="DNX167" s="89"/>
      <c r="DNY167" s="89"/>
      <c r="DNZ167" s="89"/>
      <c r="DOA167" s="89"/>
      <c r="DOB167" s="89"/>
      <c r="DOC167" s="89"/>
      <c r="DOD167" s="89"/>
      <c r="DOE167" s="89"/>
      <c r="DOF167" s="89"/>
      <c r="DOG167" s="89"/>
      <c r="DOH167" s="89"/>
      <c r="DOI167" s="89"/>
      <c r="DOJ167" s="89"/>
      <c r="DOK167" s="89"/>
      <c r="DOL167" s="89"/>
      <c r="DOM167" s="89"/>
      <c r="DON167" s="89"/>
      <c r="DOO167" s="89"/>
      <c r="DOP167" s="89"/>
      <c r="DOQ167" s="89"/>
      <c r="DOR167" s="89"/>
      <c r="DOS167" s="89"/>
      <c r="DOT167" s="89"/>
      <c r="DOU167" s="89"/>
      <c r="DOV167" s="89"/>
      <c r="DOW167" s="89"/>
      <c r="DOX167" s="89"/>
      <c r="DOY167" s="89"/>
      <c r="DOZ167" s="89"/>
      <c r="DPA167" s="89"/>
      <c r="DPB167" s="89"/>
      <c r="DPC167" s="89"/>
      <c r="DPD167" s="89"/>
      <c r="DPE167" s="89"/>
      <c r="DPF167" s="89"/>
      <c r="DPG167" s="89"/>
      <c r="DPH167" s="89"/>
      <c r="DPI167" s="89"/>
      <c r="DPJ167" s="89"/>
      <c r="DPK167" s="89"/>
      <c r="DPL167" s="89"/>
      <c r="DPM167" s="89"/>
      <c r="DPN167" s="89"/>
      <c r="DPO167" s="89"/>
      <c r="DPP167" s="89"/>
      <c r="DPQ167" s="89"/>
      <c r="DPR167" s="89"/>
      <c r="DPS167" s="89"/>
      <c r="DPT167" s="89"/>
      <c r="DPU167" s="89"/>
      <c r="DPV167" s="89"/>
      <c r="DPW167" s="89"/>
      <c r="DPX167" s="89"/>
      <c r="DPY167" s="89"/>
      <c r="DPZ167" s="89"/>
      <c r="DQA167" s="89"/>
      <c r="DQB167" s="89"/>
      <c r="DQC167" s="89"/>
      <c r="DQD167" s="89"/>
      <c r="DQE167" s="89"/>
      <c r="DQF167" s="89"/>
      <c r="DQG167" s="89"/>
      <c r="DQH167" s="89"/>
      <c r="DQI167" s="89"/>
      <c r="DQJ167" s="89"/>
      <c r="DQK167" s="89"/>
      <c r="DQL167" s="89"/>
      <c r="DQM167" s="89"/>
      <c r="DQN167" s="89"/>
      <c r="DQO167" s="89"/>
      <c r="DQP167" s="89"/>
      <c r="DQQ167" s="89"/>
      <c r="DQR167" s="89"/>
      <c r="DQS167" s="89"/>
      <c r="DQT167" s="89"/>
      <c r="DQU167" s="89"/>
      <c r="DQV167" s="89"/>
      <c r="DQW167" s="89"/>
      <c r="DQX167" s="89"/>
      <c r="DQY167" s="89"/>
      <c r="DQZ167" s="89"/>
      <c r="DRA167" s="89"/>
      <c r="DRB167" s="89"/>
      <c r="DRC167" s="89"/>
      <c r="DRD167" s="89"/>
      <c r="DRE167" s="89"/>
      <c r="DRF167" s="89"/>
      <c r="DRG167" s="89"/>
      <c r="DRH167" s="89"/>
      <c r="DRI167" s="89"/>
      <c r="DRJ167" s="89"/>
      <c r="DRK167" s="89"/>
      <c r="DRL167" s="89"/>
      <c r="DRM167" s="89"/>
      <c r="DRN167" s="89"/>
      <c r="DRO167" s="89"/>
      <c r="DRP167" s="89"/>
      <c r="DRQ167" s="89"/>
      <c r="DRR167" s="89"/>
      <c r="DRS167" s="89"/>
      <c r="DRT167" s="89"/>
      <c r="DRU167" s="89"/>
      <c r="DRV167" s="89"/>
      <c r="DRW167" s="89"/>
      <c r="DRX167" s="89"/>
      <c r="DRY167" s="89"/>
      <c r="DRZ167" s="89"/>
      <c r="DSA167" s="89"/>
      <c r="DSB167" s="89"/>
      <c r="DSC167" s="89"/>
      <c r="DSD167" s="89"/>
      <c r="DSE167" s="89"/>
      <c r="DSF167" s="89"/>
      <c r="DSG167" s="89"/>
      <c r="DSH167" s="89"/>
      <c r="DSI167" s="89"/>
      <c r="DSJ167" s="89"/>
      <c r="DSK167" s="89"/>
      <c r="DSL167" s="89"/>
      <c r="DSM167" s="89"/>
      <c r="DSN167" s="89"/>
      <c r="DSO167" s="89"/>
      <c r="DSP167" s="89"/>
      <c r="DSQ167" s="89"/>
      <c r="DSR167" s="89"/>
      <c r="DSS167" s="89"/>
      <c r="DST167" s="89"/>
      <c r="DSU167" s="89"/>
      <c r="DSV167" s="89"/>
      <c r="DSW167" s="89"/>
      <c r="DSX167" s="89"/>
      <c r="DSY167" s="89"/>
      <c r="DSZ167" s="89"/>
      <c r="DTA167" s="89"/>
      <c r="DTB167" s="89"/>
      <c r="DTC167" s="89"/>
      <c r="DTD167" s="89"/>
      <c r="DTE167" s="89"/>
      <c r="DTF167" s="89"/>
      <c r="DTG167" s="89"/>
      <c r="DTH167" s="89"/>
      <c r="DTI167" s="89"/>
      <c r="DTJ167" s="89"/>
      <c r="DTK167" s="89"/>
      <c r="DTL167" s="89"/>
      <c r="DTM167" s="89"/>
      <c r="DTN167" s="89"/>
      <c r="DTO167" s="89"/>
      <c r="DTP167" s="89"/>
      <c r="DTQ167" s="89"/>
      <c r="DTR167" s="89"/>
      <c r="DTS167" s="89"/>
      <c r="DTT167" s="89"/>
      <c r="DTU167" s="89"/>
      <c r="DTV167" s="89"/>
      <c r="DTW167" s="89"/>
      <c r="DTX167" s="89"/>
      <c r="DTY167" s="89"/>
      <c r="DTZ167" s="89"/>
      <c r="DUA167" s="89"/>
      <c r="DUB167" s="89"/>
      <c r="DUC167" s="89"/>
      <c r="DUD167" s="89"/>
      <c r="DUE167" s="89"/>
      <c r="DUF167" s="89"/>
      <c r="DUG167" s="89"/>
      <c r="DUH167" s="89"/>
      <c r="DUI167" s="89"/>
      <c r="DUJ167" s="89"/>
      <c r="DUK167" s="89"/>
      <c r="DUL167" s="89"/>
      <c r="DUM167" s="89"/>
      <c r="DUN167" s="89"/>
      <c r="DUO167" s="89"/>
      <c r="DUP167" s="89"/>
      <c r="DUQ167" s="89"/>
      <c r="DUR167" s="89"/>
      <c r="DUS167" s="89"/>
      <c r="DUT167" s="89"/>
      <c r="DUU167" s="89"/>
      <c r="DUV167" s="89"/>
      <c r="DUW167" s="89"/>
      <c r="DUX167" s="89"/>
      <c r="DUY167" s="89"/>
      <c r="DUZ167" s="89"/>
      <c r="DVA167" s="89"/>
      <c r="DVB167" s="89"/>
      <c r="DVC167" s="89"/>
      <c r="DVD167" s="89"/>
      <c r="DVE167" s="89"/>
      <c r="DVF167" s="89"/>
      <c r="DVG167" s="89"/>
      <c r="DVH167" s="89"/>
      <c r="DVI167" s="89"/>
      <c r="DVJ167" s="89"/>
      <c r="DVK167" s="89"/>
      <c r="DVL167" s="89"/>
      <c r="DVM167" s="89"/>
      <c r="DVN167" s="89"/>
      <c r="DVO167" s="89"/>
      <c r="DVP167" s="89"/>
      <c r="DVQ167" s="89"/>
      <c r="DVR167" s="89"/>
      <c r="DVS167" s="89"/>
      <c r="DVT167" s="89"/>
      <c r="DVU167" s="89"/>
      <c r="DVV167" s="89"/>
      <c r="DVW167" s="89"/>
      <c r="DVX167" s="89"/>
      <c r="DVY167" s="89"/>
      <c r="DVZ167" s="89"/>
      <c r="DWA167" s="89"/>
      <c r="DWB167" s="89"/>
      <c r="DWC167" s="89"/>
      <c r="DWD167" s="89"/>
      <c r="DWE167" s="89"/>
      <c r="DWF167" s="89"/>
      <c r="DWG167" s="89"/>
      <c r="DWH167" s="89"/>
      <c r="DWI167" s="89"/>
      <c r="DWJ167" s="89"/>
      <c r="DWK167" s="89"/>
      <c r="DWL167" s="89"/>
      <c r="DWM167" s="89"/>
      <c r="DWN167" s="89"/>
      <c r="DWO167" s="89"/>
      <c r="DWP167" s="89"/>
      <c r="DWQ167" s="89"/>
      <c r="DWR167" s="89"/>
      <c r="DWS167" s="89"/>
      <c r="DWT167" s="89"/>
      <c r="DWU167" s="89"/>
      <c r="DWV167" s="89"/>
      <c r="DWW167" s="89"/>
      <c r="DWX167" s="89"/>
      <c r="DWY167" s="89"/>
      <c r="DWZ167" s="89"/>
      <c r="DXA167" s="89"/>
      <c r="DXB167" s="89"/>
      <c r="DXC167" s="89"/>
      <c r="DXD167" s="89"/>
      <c r="DXE167" s="89"/>
      <c r="DXF167" s="89"/>
      <c r="DXG167" s="89"/>
      <c r="DXH167" s="89"/>
      <c r="DXI167" s="89"/>
      <c r="DXJ167" s="89"/>
      <c r="DXK167" s="89"/>
      <c r="DXL167" s="89"/>
      <c r="DXM167" s="89"/>
      <c r="DXN167" s="89"/>
      <c r="DXO167" s="89"/>
      <c r="DXP167" s="89"/>
      <c r="DXQ167" s="89"/>
      <c r="DXR167" s="89"/>
      <c r="DXS167" s="89"/>
      <c r="DXT167" s="89"/>
      <c r="DXU167" s="89"/>
      <c r="DXV167" s="89"/>
      <c r="DXW167" s="89"/>
      <c r="DXX167" s="89"/>
      <c r="DXY167" s="89"/>
      <c r="DXZ167" s="89"/>
      <c r="DYA167" s="89"/>
      <c r="DYB167" s="89"/>
      <c r="DYC167" s="89"/>
      <c r="DYD167" s="89"/>
      <c r="DYE167" s="89"/>
      <c r="DYF167" s="89"/>
      <c r="DYG167" s="89"/>
      <c r="DYH167" s="89"/>
      <c r="DYI167" s="89"/>
      <c r="DYJ167" s="89"/>
      <c r="DYK167" s="89"/>
      <c r="DYL167" s="89"/>
      <c r="DYM167" s="89"/>
      <c r="DYN167" s="89"/>
      <c r="DYO167" s="89"/>
      <c r="DYP167" s="89"/>
      <c r="DYQ167" s="89"/>
      <c r="DYR167" s="89"/>
      <c r="DYS167" s="89"/>
      <c r="DYT167" s="89"/>
      <c r="DYU167" s="89"/>
      <c r="DYV167" s="89"/>
      <c r="DYW167" s="89"/>
      <c r="DYX167" s="89"/>
      <c r="DYY167" s="89"/>
      <c r="DYZ167" s="89"/>
      <c r="DZA167" s="89"/>
      <c r="DZB167" s="89"/>
      <c r="DZC167" s="89"/>
      <c r="DZD167" s="89"/>
      <c r="DZE167" s="89"/>
      <c r="DZF167" s="89"/>
      <c r="DZG167" s="89"/>
      <c r="DZH167" s="89"/>
      <c r="DZI167" s="89"/>
      <c r="DZJ167" s="89"/>
      <c r="DZK167" s="89"/>
      <c r="DZL167" s="89"/>
      <c r="DZM167" s="89"/>
      <c r="DZN167" s="89"/>
      <c r="DZO167" s="89"/>
      <c r="DZP167" s="89"/>
      <c r="DZQ167" s="89"/>
      <c r="DZR167" s="89"/>
      <c r="DZS167" s="89"/>
      <c r="DZT167" s="89"/>
      <c r="DZU167" s="89"/>
      <c r="DZV167" s="89"/>
      <c r="DZW167" s="89"/>
      <c r="DZX167" s="89"/>
      <c r="DZY167" s="89"/>
      <c r="DZZ167" s="89"/>
      <c r="EAA167" s="89"/>
      <c r="EAB167" s="89"/>
      <c r="EAC167" s="89"/>
      <c r="EAD167" s="89"/>
      <c r="EAE167" s="89"/>
      <c r="EAF167" s="89"/>
      <c r="EAG167" s="89"/>
      <c r="EAH167" s="89"/>
      <c r="EAI167" s="89"/>
      <c r="EAJ167" s="89"/>
      <c r="EAK167" s="89"/>
      <c r="EAL167" s="89"/>
      <c r="EAM167" s="89"/>
      <c r="EAN167" s="89"/>
      <c r="EAO167" s="89"/>
      <c r="EAP167" s="89"/>
      <c r="EAQ167" s="89"/>
      <c r="EAR167" s="89"/>
      <c r="EAS167" s="89"/>
      <c r="EAT167" s="89"/>
      <c r="EAU167" s="89"/>
      <c r="EAV167" s="89"/>
      <c r="EAW167" s="89"/>
      <c r="EAX167" s="89"/>
      <c r="EAY167" s="89"/>
      <c r="EAZ167" s="89"/>
      <c r="EBA167" s="89"/>
      <c r="EBB167" s="89"/>
      <c r="EBC167" s="89"/>
      <c r="EBD167" s="89"/>
      <c r="EBE167" s="89"/>
      <c r="EBF167" s="89"/>
      <c r="EBG167" s="89"/>
      <c r="EBH167" s="89"/>
      <c r="EBI167" s="89"/>
      <c r="EBJ167" s="89"/>
      <c r="EBK167" s="89"/>
      <c r="EBL167" s="89"/>
      <c r="EBM167" s="89"/>
      <c r="EBN167" s="89"/>
      <c r="EBO167" s="89"/>
      <c r="EBP167" s="89"/>
      <c r="EBQ167" s="89"/>
      <c r="EBR167" s="89"/>
      <c r="EBS167" s="89"/>
      <c r="EBT167" s="89"/>
      <c r="EBU167" s="89"/>
      <c r="EBV167" s="89"/>
      <c r="EBW167" s="89"/>
      <c r="EBX167" s="89"/>
      <c r="EBY167" s="89"/>
      <c r="EBZ167" s="89"/>
      <c r="ECA167" s="89"/>
      <c r="ECB167" s="89"/>
      <c r="ECC167" s="89"/>
      <c r="ECD167" s="89"/>
      <c r="ECE167" s="89"/>
      <c r="ECF167" s="89"/>
      <c r="ECG167" s="89"/>
      <c r="ECH167" s="89"/>
      <c r="ECI167" s="89"/>
      <c r="ECJ167" s="89"/>
      <c r="ECK167" s="89"/>
      <c r="ECL167" s="89"/>
      <c r="ECM167" s="89"/>
      <c r="ECN167" s="89"/>
      <c r="ECO167" s="89"/>
      <c r="ECP167" s="89"/>
      <c r="ECQ167" s="89"/>
      <c r="ECR167" s="89"/>
      <c r="ECS167" s="89"/>
      <c r="ECT167" s="89"/>
      <c r="ECU167" s="89"/>
      <c r="ECV167" s="89"/>
      <c r="ECW167" s="89"/>
      <c r="ECX167" s="89"/>
      <c r="ECY167" s="89"/>
      <c r="ECZ167" s="89"/>
      <c r="EDA167" s="89"/>
      <c r="EDB167" s="89"/>
      <c r="EDC167" s="89"/>
      <c r="EDD167" s="89"/>
      <c r="EDE167" s="89"/>
      <c r="EDF167" s="89"/>
      <c r="EDG167" s="89"/>
      <c r="EDH167" s="89"/>
      <c r="EDI167" s="89"/>
      <c r="EDJ167" s="89"/>
      <c r="EDK167" s="89"/>
      <c r="EDL167" s="89"/>
      <c r="EDM167" s="89"/>
      <c r="EDN167" s="89"/>
      <c r="EDO167" s="89"/>
      <c r="EDP167" s="89"/>
      <c r="EDQ167" s="89"/>
      <c r="EDR167" s="89"/>
      <c r="EDS167" s="89"/>
      <c r="EDT167" s="89"/>
      <c r="EDU167" s="89"/>
      <c r="EDV167" s="89"/>
      <c r="EDW167" s="89"/>
      <c r="EDX167" s="89"/>
      <c r="EDY167" s="89"/>
      <c r="EDZ167" s="89"/>
      <c r="EEA167" s="89"/>
      <c r="EEB167" s="89"/>
      <c r="EEC167" s="89"/>
      <c r="EED167" s="89"/>
      <c r="EEE167" s="89"/>
      <c r="EEF167" s="89"/>
      <c r="EEG167" s="89"/>
      <c r="EEH167" s="89"/>
      <c r="EEI167" s="89"/>
      <c r="EEJ167" s="89"/>
      <c r="EEK167" s="89"/>
      <c r="EEL167" s="89"/>
      <c r="EEM167" s="89"/>
      <c r="EEN167" s="89"/>
      <c r="EEO167" s="89"/>
      <c r="EEP167" s="89"/>
      <c r="EEQ167" s="89"/>
      <c r="EER167" s="89"/>
      <c r="EES167" s="89"/>
      <c r="EET167" s="89"/>
      <c r="EEU167" s="89"/>
      <c r="EEV167" s="89"/>
      <c r="EEW167" s="89"/>
      <c r="EEX167" s="89"/>
      <c r="EEY167" s="89"/>
      <c r="EEZ167" s="89"/>
      <c r="EFA167" s="89"/>
      <c r="EFB167" s="89"/>
      <c r="EFC167" s="89"/>
      <c r="EFD167" s="89"/>
      <c r="EFE167" s="89"/>
      <c r="EFF167" s="89"/>
      <c r="EFG167" s="89"/>
      <c r="EFH167" s="89"/>
      <c r="EFI167" s="89"/>
      <c r="EFJ167" s="89"/>
      <c r="EFK167" s="89"/>
      <c r="EFL167" s="89"/>
      <c r="EFM167" s="89"/>
      <c r="EFN167" s="89"/>
      <c r="EFO167" s="89"/>
      <c r="EFP167" s="89"/>
      <c r="EFQ167" s="89"/>
      <c r="EFR167" s="89"/>
      <c r="EFS167" s="89"/>
      <c r="EFT167" s="89"/>
      <c r="EFU167" s="89"/>
      <c r="EFV167" s="89"/>
      <c r="EFW167" s="89"/>
      <c r="EFX167" s="89"/>
      <c r="EFY167" s="89"/>
      <c r="EFZ167" s="89"/>
      <c r="EGA167" s="89"/>
      <c r="EGB167" s="89"/>
      <c r="EGC167" s="89"/>
      <c r="EGD167" s="89"/>
      <c r="EGE167" s="89"/>
      <c r="EGF167" s="89"/>
      <c r="EGG167" s="89"/>
      <c r="EGH167" s="89"/>
      <c r="EGI167" s="89"/>
      <c r="EGJ167" s="89"/>
      <c r="EGK167" s="89"/>
      <c r="EGL167" s="89"/>
      <c r="EGM167" s="89"/>
      <c r="EGN167" s="89"/>
      <c r="EGO167" s="89"/>
      <c r="EGP167" s="89"/>
      <c r="EGQ167" s="89"/>
      <c r="EGR167" s="89"/>
      <c r="EGS167" s="89"/>
      <c r="EGT167" s="89"/>
      <c r="EGU167" s="89"/>
      <c r="EGV167" s="89"/>
      <c r="EGW167" s="89"/>
      <c r="EGX167" s="89"/>
      <c r="EGY167" s="89"/>
      <c r="EGZ167" s="89"/>
      <c r="EHA167" s="89"/>
      <c r="EHB167" s="89"/>
      <c r="EHC167" s="89"/>
      <c r="EHD167" s="89"/>
      <c r="EHE167" s="89"/>
      <c r="EHF167" s="89"/>
      <c r="EHG167" s="89"/>
      <c r="EHH167" s="89"/>
      <c r="EHI167" s="89"/>
      <c r="EHJ167" s="89"/>
      <c r="EHK167" s="89"/>
      <c r="EHL167" s="89"/>
      <c r="EHM167" s="89"/>
      <c r="EHN167" s="89"/>
      <c r="EHO167" s="89"/>
      <c r="EHP167" s="89"/>
      <c r="EHQ167" s="89"/>
      <c r="EHR167" s="89"/>
      <c r="EHS167" s="89"/>
      <c r="EHT167" s="89"/>
      <c r="EHU167" s="89"/>
      <c r="EHV167" s="89"/>
      <c r="EHW167" s="89"/>
      <c r="EHX167" s="89"/>
      <c r="EHY167" s="89"/>
      <c r="EHZ167" s="89"/>
      <c r="EIA167" s="89"/>
      <c r="EIB167" s="89"/>
      <c r="EIC167" s="89"/>
      <c r="EID167" s="89"/>
      <c r="EIE167" s="89"/>
      <c r="EIF167" s="89"/>
      <c r="EIG167" s="89"/>
      <c r="EIH167" s="89"/>
      <c r="EII167" s="89"/>
      <c r="EIJ167" s="89"/>
      <c r="EIK167" s="89"/>
      <c r="EIL167" s="89"/>
      <c r="EIM167" s="89"/>
      <c r="EIN167" s="89"/>
      <c r="EIO167" s="89"/>
      <c r="EIP167" s="89"/>
      <c r="EIQ167" s="89"/>
      <c r="EIR167" s="89"/>
      <c r="EIS167" s="89"/>
      <c r="EIT167" s="89"/>
      <c r="EIU167" s="89"/>
      <c r="EIV167" s="89"/>
      <c r="EIW167" s="89"/>
      <c r="EIX167" s="89"/>
      <c r="EIY167" s="89"/>
      <c r="EIZ167" s="89"/>
      <c r="EJA167" s="89"/>
      <c r="EJB167" s="89"/>
      <c r="EJC167" s="89"/>
      <c r="EJD167" s="89"/>
      <c r="EJE167" s="89"/>
      <c r="EJF167" s="89"/>
      <c r="EJG167" s="89"/>
      <c r="EJH167" s="89"/>
      <c r="EJI167" s="89"/>
      <c r="EJJ167" s="89"/>
      <c r="EJK167" s="89"/>
      <c r="EJL167" s="89"/>
      <c r="EJM167" s="89"/>
      <c r="EJN167" s="89"/>
      <c r="EJO167" s="89"/>
      <c r="EJP167" s="89"/>
      <c r="EJQ167" s="89"/>
      <c r="EJR167" s="89"/>
      <c r="EJS167" s="89"/>
      <c r="EJT167" s="89"/>
      <c r="EJU167" s="89"/>
      <c r="EJV167" s="89"/>
      <c r="EJW167" s="89"/>
      <c r="EJX167" s="89"/>
      <c r="EJY167" s="89"/>
      <c r="EJZ167" s="89"/>
      <c r="EKA167" s="89"/>
      <c r="EKB167" s="89"/>
      <c r="EKC167" s="89"/>
      <c r="EKD167" s="89"/>
      <c r="EKE167" s="89"/>
      <c r="EKF167" s="89"/>
      <c r="EKG167" s="89"/>
      <c r="EKH167" s="89"/>
      <c r="EKI167" s="89"/>
      <c r="EKJ167" s="89"/>
      <c r="EKK167" s="89"/>
      <c r="EKL167" s="89"/>
      <c r="EKM167" s="89"/>
      <c r="EKN167" s="89"/>
      <c r="EKO167" s="89"/>
      <c r="EKP167" s="89"/>
      <c r="EKQ167" s="89"/>
      <c r="EKR167" s="89"/>
      <c r="EKS167" s="89"/>
      <c r="EKT167" s="89"/>
      <c r="EKU167" s="89"/>
      <c r="EKV167" s="89"/>
      <c r="EKW167" s="89"/>
      <c r="EKX167" s="89"/>
      <c r="EKY167" s="89"/>
      <c r="EKZ167" s="89"/>
      <c r="ELA167" s="89"/>
      <c r="ELB167" s="89"/>
      <c r="ELC167" s="89"/>
      <c r="ELD167" s="89"/>
      <c r="ELE167" s="89"/>
      <c r="ELF167" s="89"/>
      <c r="ELG167" s="89"/>
      <c r="ELH167" s="89"/>
      <c r="ELI167" s="89"/>
      <c r="ELJ167" s="89"/>
      <c r="ELK167" s="89"/>
      <c r="ELL167" s="89"/>
      <c r="ELM167" s="89"/>
      <c r="ELN167" s="89"/>
      <c r="ELO167" s="89"/>
      <c r="ELP167" s="89"/>
      <c r="ELQ167" s="89"/>
      <c r="ELR167" s="89"/>
      <c r="ELS167" s="89"/>
      <c r="ELT167" s="89"/>
      <c r="ELU167" s="89"/>
      <c r="ELV167" s="89"/>
      <c r="ELW167" s="89"/>
      <c r="ELX167" s="89"/>
      <c r="ELY167" s="89"/>
      <c r="ELZ167" s="89"/>
      <c r="EMA167" s="89"/>
      <c r="EMB167" s="89"/>
      <c r="EMC167" s="89"/>
      <c r="EMD167" s="89"/>
      <c r="EME167" s="89"/>
      <c r="EMF167" s="89"/>
      <c r="EMG167" s="89"/>
      <c r="EMH167" s="89"/>
      <c r="EMI167" s="89"/>
      <c r="EMJ167" s="89"/>
      <c r="EMK167" s="89"/>
      <c r="EML167" s="89"/>
      <c r="EMM167" s="89"/>
      <c r="EMN167" s="89"/>
      <c r="EMO167" s="89"/>
      <c r="EMP167" s="89"/>
      <c r="EMQ167" s="89"/>
      <c r="EMR167" s="89"/>
      <c r="EMS167" s="89"/>
      <c r="EMT167" s="89"/>
      <c r="EMU167" s="89"/>
      <c r="EMV167" s="89"/>
      <c r="EMW167" s="89"/>
      <c r="EMX167" s="89"/>
      <c r="EMY167" s="89"/>
      <c r="EMZ167" s="89"/>
      <c r="ENA167" s="89"/>
      <c r="ENB167" s="89"/>
      <c r="ENC167" s="89"/>
      <c r="END167" s="89"/>
      <c r="ENE167" s="89"/>
      <c r="ENF167" s="89"/>
      <c r="ENG167" s="89"/>
      <c r="ENH167" s="89"/>
      <c r="ENI167" s="89"/>
      <c r="ENJ167" s="89"/>
      <c r="ENK167" s="89"/>
      <c r="ENL167" s="89"/>
      <c r="ENM167" s="89"/>
      <c r="ENN167" s="89"/>
      <c r="ENO167" s="89"/>
      <c r="ENP167" s="89"/>
      <c r="ENQ167" s="89"/>
      <c r="ENR167" s="89"/>
      <c r="ENS167" s="89"/>
      <c r="ENT167" s="89"/>
      <c r="ENU167" s="89"/>
      <c r="ENV167" s="89"/>
      <c r="ENW167" s="89"/>
      <c r="ENX167" s="89"/>
      <c r="ENY167" s="89"/>
      <c r="ENZ167" s="89"/>
      <c r="EOA167" s="89"/>
      <c r="EOB167" s="89"/>
      <c r="EOC167" s="89"/>
      <c r="EOD167" s="89"/>
      <c r="EOE167" s="89"/>
      <c r="EOF167" s="89"/>
      <c r="EOG167" s="89"/>
      <c r="EOH167" s="89"/>
      <c r="EOI167" s="89"/>
      <c r="EOJ167" s="89"/>
      <c r="EOK167" s="89"/>
      <c r="EOL167" s="89"/>
      <c r="EOM167" s="89"/>
      <c r="EON167" s="89"/>
      <c r="EOO167" s="89"/>
      <c r="EOP167" s="89"/>
      <c r="EOQ167" s="89"/>
      <c r="EOR167" s="89"/>
      <c r="EOS167" s="89"/>
      <c r="EOT167" s="89"/>
      <c r="EOU167" s="89"/>
      <c r="EOV167" s="89"/>
      <c r="EOW167" s="89"/>
      <c r="EOX167" s="89"/>
      <c r="EOY167" s="89"/>
      <c r="EOZ167" s="89"/>
      <c r="EPA167" s="89"/>
      <c r="EPB167" s="89"/>
      <c r="EPC167" s="89"/>
      <c r="EPD167" s="89"/>
      <c r="EPE167" s="89"/>
      <c r="EPF167" s="89"/>
      <c r="EPG167" s="89"/>
      <c r="EPH167" s="89"/>
      <c r="EPI167" s="89"/>
      <c r="EPJ167" s="89"/>
      <c r="EPK167" s="89"/>
      <c r="EPL167" s="89"/>
      <c r="EPM167" s="89"/>
      <c r="EPN167" s="89"/>
      <c r="EPO167" s="89"/>
      <c r="EPP167" s="89"/>
      <c r="EPQ167" s="89"/>
      <c r="EPR167" s="89"/>
      <c r="EPS167" s="89"/>
      <c r="EPT167" s="89"/>
      <c r="EPU167" s="89"/>
      <c r="EPV167" s="89"/>
      <c r="EPW167" s="89"/>
      <c r="EPX167" s="89"/>
      <c r="EPY167" s="89"/>
      <c r="EPZ167" s="89"/>
      <c r="EQA167" s="89"/>
      <c r="EQB167" s="89"/>
      <c r="EQC167" s="89"/>
      <c r="EQD167" s="89"/>
      <c r="EQE167" s="89"/>
      <c r="EQF167" s="89"/>
      <c r="EQG167" s="89"/>
      <c r="EQH167" s="89"/>
      <c r="EQI167" s="89"/>
      <c r="EQJ167" s="89"/>
      <c r="EQK167" s="89"/>
      <c r="EQL167" s="89"/>
      <c r="EQM167" s="89"/>
      <c r="EQN167" s="89"/>
      <c r="EQO167" s="89"/>
      <c r="EQP167" s="89"/>
      <c r="EQQ167" s="89"/>
      <c r="EQR167" s="89"/>
      <c r="EQS167" s="89"/>
      <c r="EQT167" s="89"/>
      <c r="EQU167" s="89"/>
      <c r="EQV167" s="89"/>
      <c r="EQW167" s="89"/>
      <c r="EQX167" s="89"/>
      <c r="EQY167" s="89"/>
      <c r="EQZ167" s="89"/>
      <c r="ERA167" s="89"/>
      <c r="ERB167" s="89"/>
      <c r="ERC167" s="89"/>
      <c r="ERD167" s="89"/>
      <c r="ERE167" s="89"/>
      <c r="ERF167" s="89"/>
      <c r="ERG167" s="89"/>
      <c r="ERH167" s="89"/>
      <c r="ERI167" s="89"/>
      <c r="ERJ167" s="89"/>
      <c r="ERK167" s="89"/>
      <c r="ERL167" s="89"/>
      <c r="ERM167" s="89"/>
      <c r="ERN167" s="89"/>
      <c r="ERO167" s="89"/>
      <c r="ERP167" s="89"/>
      <c r="ERQ167" s="89"/>
      <c r="ERR167" s="89"/>
      <c r="ERS167" s="89"/>
      <c r="ERT167" s="89"/>
      <c r="ERU167" s="89"/>
      <c r="ERV167" s="89"/>
      <c r="ERW167" s="89"/>
      <c r="ERX167" s="89"/>
      <c r="ERY167" s="89"/>
      <c r="ERZ167" s="89"/>
      <c r="ESA167" s="89"/>
      <c r="ESB167" s="89"/>
      <c r="ESC167" s="89"/>
      <c r="ESD167" s="89"/>
      <c r="ESE167" s="89"/>
      <c r="ESF167" s="89"/>
      <c r="ESG167" s="89"/>
      <c r="ESH167" s="89"/>
      <c r="ESI167" s="89"/>
      <c r="ESJ167" s="89"/>
      <c r="ESK167" s="89"/>
      <c r="ESL167" s="89"/>
      <c r="ESM167" s="89"/>
      <c r="ESN167" s="89"/>
      <c r="ESO167" s="89"/>
      <c r="ESP167" s="89"/>
      <c r="ESQ167" s="89"/>
      <c r="ESR167" s="89"/>
      <c r="ESS167" s="89"/>
      <c r="EST167" s="89"/>
      <c r="ESU167" s="89"/>
      <c r="ESV167" s="89"/>
      <c r="ESW167" s="89"/>
      <c r="ESX167" s="89"/>
      <c r="ESY167" s="89"/>
      <c r="ESZ167" s="89"/>
      <c r="ETA167" s="89"/>
      <c r="ETB167" s="89"/>
      <c r="ETC167" s="89"/>
      <c r="ETD167" s="89"/>
      <c r="ETE167" s="89"/>
      <c r="ETF167" s="89"/>
      <c r="ETG167" s="89"/>
      <c r="ETH167" s="89"/>
      <c r="ETI167" s="89"/>
      <c r="ETJ167" s="89"/>
      <c r="ETK167" s="89"/>
      <c r="ETL167" s="89"/>
      <c r="ETM167" s="89"/>
      <c r="ETN167" s="89"/>
      <c r="ETO167" s="89"/>
      <c r="ETP167" s="89"/>
      <c r="ETQ167" s="89"/>
      <c r="ETR167" s="89"/>
      <c r="ETS167" s="89"/>
      <c r="ETT167" s="89"/>
      <c r="ETU167" s="89"/>
      <c r="ETV167" s="89"/>
      <c r="ETW167" s="89"/>
      <c r="ETX167" s="89"/>
      <c r="ETY167" s="89"/>
      <c r="ETZ167" s="89"/>
      <c r="EUA167" s="89"/>
      <c r="EUB167" s="89"/>
      <c r="EUC167" s="89"/>
      <c r="EUD167" s="89"/>
      <c r="EUE167" s="89"/>
      <c r="EUF167" s="89"/>
      <c r="EUG167" s="89"/>
      <c r="EUH167" s="89"/>
      <c r="EUI167" s="89"/>
      <c r="EUJ167" s="89"/>
      <c r="EUK167" s="89"/>
      <c r="EUL167" s="89"/>
      <c r="EUM167" s="89"/>
      <c r="EUN167" s="89"/>
      <c r="EUO167" s="89"/>
      <c r="EUP167" s="89"/>
      <c r="EUQ167" s="89"/>
      <c r="EUR167" s="89"/>
      <c r="EUS167" s="89"/>
      <c r="EUT167" s="89"/>
      <c r="EUU167" s="89"/>
      <c r="EUV167" s="89"/>
      <c r="EUW167" s="89"/>
      <c r="EUX167" s="89"/>
      <c r="EUY167" s="89"/>
      <c r="EUZ167" s="89"/>
      <c r="EVA167" s="89"/>
      <c r="EVB167" s="89"/>
      <c r="EVC167" s="89"/>
      <c r="EVD167" s="89"/>
      <c r="EVE167" s="89"/>
      <c r="EVF167" s="89"/>
      <c r="EVG167" s="89"/>
      <c r="EVH167" s="89"/>
      <c r="EVI167" s="89"/>
      <c r="EVJ167" s="89"/>
      <c r="EVK167" s="89"/>
      <c r="EVL167" s="89"/>
      <c r="EVM167" s="89"/>
      <c r="EVN167" s="89"/>
      <c r="EVO167" s="89"/>
      <c r="EVP167" s="89"/>
      <c r="EVQ167" s="89"/>
      <c r="EVR167" s="89"/>
      <c r="EVS167" s="89"/>
      <c r="EVT167" s="89"/>
      <c r="EVU167" s="89"/>
      <c r="EVV167" s="89"/>
      <c r="EVW167" s="89"/>
      <c r="EVX167" s="89"/>
      <c r="EVY167" s="89"/>
      <c r="EVZ167" s="89"/>
      <c r="EWA167" s="89"/>
      <c r="EWB167" s="89"/>
      <c r="EWC167" s="89"/>
      <c r="EWD167" s="89"/>
      <c r="EWE167" s="89"/>
      <c r="EWF167" s="89"/>
      <c r="EWG167" s="89"/>
      <c r="EWH167" s="89"/>
      <c r="EWI167" s="89"/>
      <c r="EWJ167" s="89"/>
      <c r="EWK167" s="89"/>
      <c r="EWL167" s="89"/>
      <c r="EWM167" s="89"/>
      <c r="EWN167" s="89"/>
      <c r="EWO167" s="89"/>
      <c r="EWP167" s="89"/>
      <c r="EWQ167" s="89"/>
      <c r="EWR167" s="89"/>
      <c r="EWS167" s="89"/>
      <c r="EWT167" s="89"/>
      <c r="EWU167" s="89"/>
      <c r="EWV167" s="89"/>
      <c r="EWW167" s="89"/>
      <c r="EWX167" s="89"/>
      <c r="EWY167" s="89"/>
      <c r="EWZ167" s="89"/>
      <c r="EXA167" s="89"/>
      <c r="EXB167" s="89"/>
      <c r="EXC167" s="89"/>
      <c r="EXD167" s="89"/>
      <c r="EXE167" s="89"/>
      <c r="EXF167" s="89"/>
      <c r="EXG167" s="89"/>
      <c r="EXH167" s="89"/>
      <c r="EXI167" s="89"/>
      <c r="EXJ167" s="89"/>
      <c r="EXK167" s="89"/>
      <c r="EXL167" s="89"/>
      <c r="EXM167" s="89"/>
      <c r="EXN167" s="89"/>
      <c r="EXO167" s="89"/>
      <c r="EXP167" s="89"/>
      <c r="EXQ167" s="89"/>
      <c r="EXR167" s="89"/>
      <c r="EXS167" s="89"/>
      <c r="EXT167" s="89"/>
      <c r="EXU167" s="89"/>
      <c r="EXV167" s="89"/>
      <c r="EXW167" s="89"/>
      <c r="EXX167" s="89"/>
      <c r="EXY167" s="89"/>
      <c r="EXZ167" s="89"/>
      <c r="EYA167" s="89"/>
      <c r="EYB167" s="89"/>
      <c r="EYC167" s="89"/>
      <c r="EYD167" s="89"/>
      <c r="EYE167" s="89"/>
      <c r="EYF167" s="89"/>
      <c r="EYG167" s="89"/>
      <c r="EYH167" s="89"/>
      <c r="EYI167" s="89"/>
      <c r="EYJ167" s="89"/>
      <c r="EYK167" s="89"/>
      <c r="EYL167" s="89"/>
      <c r="EYM167" s="89"/>
      <c r="EYN167" s="89"/>
      <c r="EYO167" s="89"/>
      <c r="EYP167" s="89"/>
      <c r="EYQ167" s="89"/>
      <c r="EYR167" s="89"/>
      <c r="EYS167" s="89"/>
      <c r="EYT167" s="89"/>
      <c r="EYU167" s="89"/>
      <c r="EYV167" s="89"/>
      <c r="EYW167" s="89"/>
      <c r="EYX167" s="89"/>
      <c r="EYY167" s="89"/>
      <c r="EYZ167" s="89"/>
      <c r="EZA167" s="89"/>
      <c r="EZB167" s="89"/>
      <c r="EZC167" s="89"/>
      <c r="EZD167" s="89"/>
      <c r="EZE167" s="89"/>
      <c r="EZF167" s="89"/>
      <c r="EZG167" s="89"/>
      <c r="EZH167" s="89"/>
      <c r="EZI167" s="89"/>
      <c r="EZJ167" s="89"/>
      <c r="EZK167" s="89"/>
      <c r="EZL167" s="89"/>
      <c r="EZM167" s="89"/>
      <c r="EZN167" s="89"/>
      <c r="EZO167" s="89"/>
      <c r="EZP167" s="89"/>
      <c r="EZQ167" s="89"/>
      <c r="EZR167" s="89"/>
      <c r="EZS167" s="89"/>
      <c r="EZT167" s="89"/>
      <c r="EZU167" s="89"/>
      <c r="EZV167" s="89"/>
      <c r="EZW167" s="89"/>
      <c r="EZX167" s="89"/>
      <c r="EZY167" s="89"/>
      <c r="EZZ167" s="89"/>
      <c r="FAA167" s="89"/>
      <c r="FAB167" s="89"/>
      <c r="FAC167" s="89"/>
      <c r="FAD167" s="89"/>
      <c r="FAE167" s="89"/>
      <c r="FAF167" s="89"/>
      <c r="FAG167" s="89"/>
      <c r="FAH167" s="89"/>
      <c r="FAI167" s="89"/>
      <c r="FAJ167" s="89"/>
      <c r="FAK167" s="89"/>
      <c r="FAL167" s="89"/>
      <c r="FAM167" s="89"/>
      <c r="FAN167" s="89"/>
      <c r="FAO167" s="89"/>
      <c r="FAP167" s="89"/>
      <c r="FAQ167" s="89"/>
      <c r="FAR167" s="89"/>
      <c r="FAS167" s="89"/>
      <c r="FAT167" s="89"/>
      <c r="FAU167" s="89"/>
      <c r="FAV167" s="89"/>
      <c r="FAW167" s="89"/>
      <c r="FAX167" s="89"/>
      <c r="FAY167" s="89"/>
      <c r="FAZ167" s="89"/>
      <c r="FBA167" s="89"/>
      <c r="FBB167" s="89"/>
      <c r="FBC167" s="89"/>
      <c r="FBD167" s="89"/>
      <c r="FBE167" s="89"/>
      <c r="FBF167" s="89"/>
      <c r="FBG167" s="89"/>
      <c r="FBH167" s="89"/>
      <c r="FBI167" s="89"/>
      <c r="FBJ167" s="89"/>
      <c r="FBK167" s="89"/>
      <c r="FBL167" s="89"/>
      <c r="FBM167" s="89"/>
      <c r="FBN167" s="89"/>
      <c r="FBO167" s="89"/>
      <c r="FBP167" s="89"/>
      <c r="FBQ167" s="89"/>
      <c r="FBR167" s="89"/>
      <c r="FBS167" s="89"/>
      <c r="FBT167" s="89"/>
      <c r="FBU167" s="89"/>
      <c r="FBV167" s="89"/>
      <c r="FBW167" s="89"/>
      <c r="FBX167" s="89"/>
      <c r="FBY167" s="89"/>
      <c r="FBZ167" s="89"/>
      <c r="FCA167" s="89"/>
      <c r="FCB167" s="89"/>
      <c r="FCC167" s="89"/>
      <c r="FCD167" s="89"/>
      <c r="FCE167" s="89"/>
      <c r="FCF167" s="89"/>
      <c r="FCG167" s="89"/>
      <c r="FCH167" s="89"/>
      <c r="FCI167" s="89"/>
      <c r="FCJ167" s="89"/>
      <c r="FCK167" s="89"/>
      <c r="FCL167" s="89"/>
      <c r="FCM167" s="89"/>
      <c r="FCN167" s="89"/>
      <c r="FCO167" s="89"/>
      <c r="FCP167" s="89"/>
      <c r="FCQ167" s="89"/>
      <c r="FCR167" s="89"/>
      <c r="FCS167" s="89"/>
      <c r="FCT167" s="89"/>
      <c r="FCU167" s="89"/>
      <c r="FCV167" s="89"/>
      <c r="FCW167" s="89"/>
      <c r="FCX167" s="89"/>
      <c r="FCY167" s="89"/>
      <c r="FCZ167" s="89"/>
      <c r="FDA167" s="89"/>
      <c r="FDB167" s="89"/>
      <c r="FDC167" s="89"/>
      <c r="FDD167" s="89"/>
      <c r="FDE167" s="89"/>
      <c r="FDF167" s="89"/>
      <c r="FDG167" s="89"/>
      <c r="FDH167" s="89"/>
      <c r="FDI167" s="89"/>
      <c r="FDJ167" s="89"/>
      <c r="FDK167" s="89"/>
      <c r="FDL167" s="89"/>
      <c r="FDM167" s="89"/>
      <c r="FDN167" s="89"/>
      <c r="FDO167" s="89"/>
      <c r="FDP167" s="89"/>
      <c r="FDQ167" s="89"/>
      <c r="FDR167" s="89"/>
      <c r="FDS167" s="89"/>
      <c r="FDT167" s="89"/>
      <c r="FDU167" s="89"/>
      <c r="FDV167" s="89"/>
      <c r="FDW167" s="89"/>
      <c r="FDX167" s="89"/>
      <c r="FDY167" s="89"/>
      <c r="FDZ167" s="89"/>
      <c r="FEA167" s="89"/>
      <c r="FEB167" s="89"/>
      <c r="FEC167" s="89"/>
      <c r="FED167" s="89"/>
      <c r="FEE167" s="89"/>
      <c r="FEF167" s="89"/>
      <c r="FEG167" s="89"/>
      <c r="FEH167" s="89"/>
      <c r="FEI167" s="89"/>
      <c r="FEJ167" s="89"/>
      <c r="FEK167" s="89"/>
      <c r="FEL167" s="89"/>
      <c r="FEM167" s="89"/>
      <c r="FEN167" s="89"/>
      <c r="FEO167" s="89"/>
      <c r="FEP167" s="89"/>
      <c r="FEQ167" s="89"/>
      <c r="FER167" s="89"/>
      <c r="FES167" s="89"/>
      <c r="FET167" s="89"/>
      <c r="FEU167" s="89"/>
      <c r="FEV167" s="89"/>
      <c r="FEW167" s="89"/>
      <c r="FEX167" s="89"/>
      <c r="FEY167" s="89"/>
      <c r="FEZ167" s="89"/>
      <c r="FFA167" s="89"/>
      <c r="FFB167" s="89"/>
      <c r="FFC167" s="89"/>
      <c r="FFD167" s="89"/>
      <c r="FFE167" s="89"/>
      <c r="FFF167" s="89"/>
      <c r="FFG167" s="89"/>
      <c r="FFH167" s="89"/>
      <c r="FFI167" s="89"/>
      <c r="FFJ167" s="89"/>
      <c r="FFK167" s="89"/>
      <c r="FFL167" s="89"/>
      <c r="FFM167" s="89"/>
      <c r="FFN167" s="89"/>
      <c r="FFO167" s="89"/>
      <c r="FFP167" s="89"/>
      <c r="FFQ167" s="89"/>
      <c r="FFR167" s="89"/>
      <c r="FFS167" s="89"/>
      <c r="FFT167" s="89"/>
      <c r="FFU167" s="89"/>
      <c r="FFV167" s="89"/>
      <c r="FFW167" s="89"/>
      <c r="FFX167" s="89"/>
      <c r="FFY167" s="89"/>
      <c r="FFZ167" s="89"/>
      <c r="FGA167" s="89"/>
      <c r="FGB167" s="89"/>
      <c r="FGC167" s="89"/>
      <c r="FGD167" s="89"/>
      <c r="FGE167" s="89"/>
      <c r="FGF167" s="89"/>
      <c r="FGG167" s="89"/>
      <c r="FGH167" s="89"/>
      <c r="FGI167" s="89"/>
      <c r="FGJ167" s="89"/>
      <c r="FGK167" s="89"/>
      <c r="FGL167" s="89"/>
      <c r="FGM167" s="89"/>
      <c r="FGN167" s="89"/>
      <c r="FGO167" s="89"/>
      <c r="FGP167" s="89"/>
      <c r="FGQ167" s="89"/>
      <c r="FGR167" s="89"/>
      <c r="FGS167" s="89"/>
      <c r="FGT167" s="89"/>
      <c r="FGU167" s="89"/>
      <c r="FGV167" s="89"/>
      <c r="FGW167" s="89"/>
      <c r="FGX167" s="89"/>
      <c r="FGY167" s="89"/>
      <c r="FGZ167" s="89"/>
      <c r="FHA167" s="89"/>
      <c r="FHB167" s="89"/>
      <c r="FHC167" s="89"/>
      <c r="FHD167" s="89"/>
      <c r="FHE167" s="89"/>
      <c r="FHF167" s="89"/>
      <c r="FHG167" s="89"/>
      <c r="FHH167" s="89"/>
      <c r="FHI167" s="89"/>
      <c r="FHJ167" s="89"/>
      <c r="FHK167" s="89"/>
      <c r="FHL167" s="89"/>
      <c r="FHM167" s="89"/>
      <c r="FHN167" s="89"/>
      <c r="FHO167" s="89"/>
      <c r="FHP167" s="89"/>
      <c r="FHQ167" s="89"/>
      <c r="FHR167" s="89"/>
      <c r="FHS167" s="89"/>
      <c r="FHT167" s="89"/>
      <c r="FHU167" s="89"/>
      <c r="FHV167" s="89"/>
      <c r="FHW167" s="89"/>
      <c r="FHX167" s="89"/>
      <c r="FHY167" s="89"/>
      <c r="FHZ167" s="89"/>
      <c r="FIA167" s="89"/>
      <c r="FIB167" s="89"/>
      <c r="FIC167" s="89"/>
      <c r="FID167" s="89"/>
      <c r="FIE167" s="89"/>
      <c r="FIF167" s="89"/>
      <c r="FIG167" s="89"/>
      <c r="FIH167" s="89"/>
      <c r="FII167" s="89"/>
      <c r="FIJ167" s="89"/>
      <c r="FIK167" s="89"/>
      <c r="FIL167" s="89"/>
      <c r="FIM167" s="89"/>
      <c r="FIN167" s="89"/>
      <c r="FIO167" s="89"/>
      <c r="FIP167" s="89"/>
      <c r="FIQ167" s="89"/>
      <c r="FIR167" s="89"/>
      <c r="FIS167" s="89"/>
      <c r="FIT167" s="89"/>
      <c r="FIU167" s="89"/>
      <c r="FIV167" s="89"/>
      <c r="FIW167" s="89"/>
      <c r="FIX167" s="89"/>
      <c r="FIY167" s="89"/>
      <c r="FIZ167" s="89"/>
      <c r="FJA167" s="89"/>
      <c r="FJB167" s="89"/>
      <c r="FJC167" s="89"/>
      <c r="FJD167" s="89"/>
      <c r="FJE167" s="89"/>
      <c r="FJF167" s="89"/>
      <c r="FJG167" s="89"/>
      <c r="FJH167" s="89"/>
      <c r="FJI167" s="89"/>
      <c r="FJJ167" s="89"/>
      <c r="FJK167" s="89"/>
      <c r="FJL167" s="89"/>
      <c r="FJM167" s="89"/>
      <c r="FJN167" s="89"/>
      <c r="FJO167" s="89"/>
      <c r="FJP167" s="89"/>
      <c r="FJQ167" s="89"/>
      <c r="FJR167" s="89"/>
      <c r="FJS167" s="89"/>
      <c r="FJT167" s="89"/>
      <c r="FJU167" s="89"/>
      <c r="FJV167" s="89"/>
      <c r="FJW167" s="89"/>
      <c r="FJX167" s="89"/>
      <c r="FJY167" s="89"/>
      <c r="FJZ167" s="89"/>
      <c r="FKA167" s="89"/>
      <c r="FKB167" s="89"/>
      <c r="FKC167" s="89"/>
      <c r="FKD167" s="89"/>
      <c r="FKE167" s="89"/>
      <c r="FKF167" s="89"/>
      <c r="FKG167" s="89"/>
      <c r="FKH167" s="89"/>
      <c r="FKI167" s="89"/>
      <c r="FKJ167" s="89"/>
      <c r="FKK167" s="89"/>
      <c r="FKL167" s="89"/>
      <c r="FKM167" s="89"/>
      <c r="FKN167" s="89"/>
      <c r="FKO167" s="89"/>
      <c r="FKP167" s="89"/>
      <c r="FKQ167" s="89"/>
      <c r="FKR167" s="89"/>
      <c r="FKS167" s="89"/>
      <c r="FKT167" s="89"/>
      <c r="FKU167" s="89"/>
      <c r="FKV167" s="89"/>
      <c r="FKW167" s="89"/>
      <c r="FKX167" s="89"/>
      <c r="FKY167" s="89"/>
      <c r="FKZ167" s="89"/>
      <c r="FLA167" s="89"/>
      <c r="FLB167" s="89"/>
      <c r="FLC167" s="89"/>
      <c r="FLD167" s="89"/>
      <c r="FLE167" s="89"/>
      <c r="FLF167" s="89"/>
      <c r="FLG167" s="89"/>
      <c r="FLH167" s="89"/>
      <c r="FLI167" s="89"/>
      <c r="FLJ167" s="89"/>
      <c r="FLK167" s="89"/>
      <c r="FLL167" s="89"/>
      <c r="FLM167" s="89"/>
      <c r="FLN167" s="89"/>
      <c r="FLO167" s="89"/>
      <c r="FLP167" s="89"/>
      <c r="FLQ167" s="89"/>
      <c r="FLR167" s="89"/>
      <c r="FLS167" s="89"/>
      <c r="FLT167" s="89"/>
      <c r="FLU167" s="89"/>
      <c r="FLV167" s="89"/>
      <c r="FLW167" s="89"/>
      <c r="FLX167" s="89"/>
      <c r="FLY167" s="89"/>
      <c r="FLZ167" s="89"/>
      <c r="FMA167" s="89"/>
      <c r="FMB167" s="89"/>
      <c r="FMC167" s="89"/>
      <c r="FMD167" s="89"/>
      <c r="FME167" s="89"/>
      <c r="FMF167" s="89"/>
      <c r="FMG167" s="89"/>
      <c r="FMH167" s="89"/>
      <c r="FMI167" s="89"/>
      <c r="FMJ167" s="89"/>
      <c r="FMK167" s="89"/>
      <c r="FML167" s="89"/>
      <c r="FMM167" s="89"/>
      <c r="FMN167" s="89"/>
      <c r="FMO167" s="89"/>
      <c r="FMP167" s="89"/>
      <c r="FMQ167" s="89"/>
      <c r="FMR167" s="89"/>
      <c r="FMS167" s="89"/>
      <c r="FMT167" s="89"/>
      <c r="FMU167" s="89"/>
      <c r="FMV167" s="89"/>
      <c r="FMW167" s="89"/>
      <c r="FMX167" s="89"/>
      <c r="FMY167" s="89"/>
      <c r="FMZ167" s="89"/>
      <c r="FNA167" s="89"/>
      <c r="FNB167" s="89"/>
      <c r="FNC167" s="89"/>
      <c r="FND167" s="89"/>
      <c r="FNE167" s="89"/>
      <c r="FNF167" s="89"/>
      <c r="FNG167" s="89"/>
      <c r="FNH167" s="89"/>
      <c r="FNI167" s="89"/>
      <c r="FNJ167" s="89"/>
      <c r="FNK167" s="89"/>
      <c r="FNL167" s="89"/>
      <c r="FNM167" s="89"/>
      <c r="FNN167" s="89"/>
      <c r="FNO167" s="89"/>
      <c r="FNP167" s="89"/>
      <c r="FNQ167" s="89"/>
      <c r="FNR167" s="89"/>
      <c r="FNS167" s="89"/>
      <c r="FNT167" s="89"/>
      <c r="FNU167" s="89"/>
      <c r="FNV167" s="89"/>
      <c r="FNW167" s="89"/>
      <c r="FNX167" s="89"/>
      <c r="FNY167" s="89"/>
      <c r="FNZ167" s="89"/>
      <c r="FOA167" s="89"/>
      <c r="FOB167" s="89"/>
      <c r="FOC167" s="89"/>
      <c r="FOD167" s="89"/>
      <c r="FOE167" s="89"/>
      <c r="FOF167" s="89"/>
      <c r="FOG167" s="89"/>
      <c r="FOH167" s="89"/>
      <c r="FOI167" s="89"/>
      <c r="FOJ167" s="89"/>
      <c r="FOK167" s="89"/>
      <c r="FOL167" s="89"/>
      <c r="FOM167" s="89"/>
      <c r="FON167" s="89"/>
      <c r="FOO167" s="89"/>
      <c r="FOP167" s="89"/>
      <c r="FOQ167" s="89"/>
      <c r="FOR167" s="89"/>
      <c r="FOS167" s="89"/>
      <c r="FOT167" s="89"/>
      <c r="FOU167" s="89"/>
      <c r="FOV167" s="89"/>
      <c r="FOW167" s="89"/>
      <c r="FOX167" s="89"/>
      <c r="FOY167" s="89"/>
      <c r="FOZ167" s="89"/>
      <c r="FPA167" s="89"/>
      <c r="FPB167" s="89"/>
      <c r="FPC167" s="89"/>
      <c r="FPD167" s="89"/>
      <c r="FPE167" s="89"/>
      <c r="FPF167" s="89"/>
      <c r="FPG167" s="89"/>
      <c r="FPH167" s="89"/>
      <c r="FPI167" s="89"/>
      <c r="FPJ167" s="89"/>
      <c r="FPK167" s="89"/>
      <c r="FPL167" s="89"/>
      <c r="FPM167" s="89"/>
      <c r="FPN167" s="89"/>
      <c r="FPO167" s="89"/>
      <c r="FPP167" s="89"/>
      <c r="FPQ167" s="89"/>
      <c r="FPR167" s="89"/>
      <c r="FPS167" s="89"/>
      <c r="FPT167" s="89"/>
      <c r="FPU167" s="89"/>
      <c r="FPV167" s="89"/>
      <c r="FPW167" s="89"/>
      <c r="FPX167" s="89"/>
      <c r="FPY167" s="89"/>
      <c r="FPZ167" s="89"/>
      <c r="FQA167" s="89"/>
      <c r="FQB167" s="89"/>
      <c r="FQC167" s="89"/>
      <c r="FQD167" s="89"/>
      <c r="FQE167" s="89"/>
      <c r="FQF167" s="89"/>
      <c r="FQG167" s="89"/>
      <c r="FQH167" s="89"/>
      <c r="FQI167" s="89"/>
      <c r="FQJ167" s="89"/>
      <c r="FQK167" s="89"/>
      <c r="FQL167" s="89"/>
      <c r="FQM167" s="89"/>
      <c r="FQN167" s="89"/>
      <c r="FQO167" s="89"/>
      <c r="FQP167" s="89"/>
      <c r="FQQ167" s="89"/>
      <c r="FQR167" s="89"/>
      <c r="FQS167" s="89"/>
      <c r="FQT167" s="89"/>
      <c r="FQU167" s="89"/>
      <c r="FQV167" s="89"/>
      <c r="FQW167" s="89"/>
      <c r="FQX167" s="89"/>
      <c r="FQY167" s="89"/>
      <c r="FQZ167" s="89"/>
      <c r="FRA167" s="89"/>
      <c r="FRB167" s="89"/>
      <c r="FRC167" s="89"/>
      <c r="FRD167" s="89"/>
      <c r="FRE167" s="89"/>
      <c r="FRF167" s="89"/>
      <c r="FRG167" s="89"/>
      <c r="FRH167" s="89"/>
      <c r="FRI167" s="89"/>
      <c r="FRJ167" s="89"/>
      <c r="FRK167" s="89"/>
      <c r="FRL167" s="89"/>
      <c r="FRM167" s="89"/>
      <c r="FRN167" s="89"/>
      <c r="FRO167" s="89"/>
      <c r="FRP167" s="89"/>
      <c r="FRQ167" s="89"/>
      <c r="FRR167" s="89"/>
      <c r="FRS167" s="89"/>
      <c r="FRT167" s="89"/>
      <c r="FRU167" s="89"/>
      <c r="FRV167" s="89"/>
      <c r="FRW167" s="89"/>
      <c r="FRX167" s="89"/>
      <c r="FRY167" s="89"/>
      <c r="FRZ167" s="89"/>
      <c r="FSA167" s="89"/>
      <c r="FSB167" s="89"/>
      <c r="FSC167" s="89"/>
      <c r="FSD167" s="89"/>
      <c r="FSE167" s="89"/>
      <c r="FSF167" s="89"/>
      <c r="FSG167" s="89"/>
      <c r="FSH167" s="89"/>
      <c r="FSI167" s="89"/>
      <c r="FSJ167" s="89"/>
      <c r="FSK167" s="89"/>
      <c r="FSL167" s="89"/>
      <c r="FSM167" s="89"/>
      <c r="FSN167" s="89"/>
      <c r="FSO167" s="89"/>
      <c r="FSP167" s="89"/>
      <c r="FSQ167" s="89"/>
      <c r="FSR167" s="89"/>
      <c r="FSS167" s="89"/>
      <c r="FST167" s="89"/>
      <c r="FSU167" s="89"/>
      <c r="FSV167" s="89"/>
      <c r="FSW167" s="89"/>
      <c r="FSX167" s="89"/>
      <c r="FSY167" s="89"/>
      <c r="FSZ167" s="89"/>
      <c r="FTA167" s="89"/>
      <c r="FTB167" s="89"/>
      <c r="FTC167" s="89"/>
      <c r="FTD167" s="89"/>
      <c r="FTE167" s="89"/>
      <c r="FTF167" s="89"/>
      <c r="FTG167" s="89"/>
      <c r="FTH167" s="89"/>
      <c r="FTI167" s="89"/>
      <c r="FTJ167" s="89"/>
      <c r="FTK167" s="89"/>
      <c r="FTL167" s="89"/>
      <c r="FTM167" s="89"/>
      <c r="FTN167" s="89"/>
      <c r="FTO167" s="89"/>
      <c r="FTP167" s="89"/>
      <c r="FTQ167" s="89"/>
      <c r="FTR167" s="89"/>
      <c r="FTS167" s="89"/>
      <c r="FTT167" s="89"/>
      <c r="FTU167" s="89"/>
      <c r="FTV167" s="89"/>
      <c r="FTW167" s="89"/>
      <c r="FTX167" s="89"/>
      <c r="FTY167" s="89"/>
      <c r="FTZ167" s="89"/>
      <c r="FUA167" s="89"/>
      <c r="FUB167" s="89"/>
      <c r="FUC167" s="89"/>
      <c r="FUD167" s="89"/>
      <c r="FUE167" s="89"/>
      <c r="FUF167" s="89"/>
      <c r="FUG167" s="89"/>
      <c r="FUH167" s="89"/>
      <c r="FUI167" s="89"/>
      <c r="FUJ167" s="89"/>
      <c r="FUK167" s="89"/>
      <c r="FUL167" s="89"/>
      <c r="FUM167" s="89"/>
      <c r="FUN167" s="89"/>
      <c r="FUO167" s="89"/>
      <c r="FUP167" s="89"/>
      <c r="FUQ167" s="89"/>
      <c r="FUR167" s="89"/>
      <c r="FUS167" s="89"/>
      <c r="FUT167" s="89"/>
      <c r="FUU167" s="89"/>
      <c r="FUV167" s="89"/>
      <c r="FUW167" s="89"/>
      <c r="FUX167" s="89"/>
      <c r="FUY167" s="89"/>
      <c r="FUZ167" s="89"/>
      <c r="FVA167" s="89"/>
      <c r="FVB167" s="89"/>
      <c r="FVC167" s="89"/>
      <c r="FVD167" s="89"/>
      <c r="FVE167" s="89"/>
      <c r="FVF167" s="89"/>
      <c r="FVG167" s="89"/>
      <c r="FVH167" s="89"/>
      <c r="FVI167" s="89"/>
      <c r="FVJ167" s="89"/>
      <c r="FVK167" s="89"/>
      <c r="FVL167" s="89"/>
      <c r="FVM167" s="89"/>
      <c r="FVN167" s="89"/>
      <c r="FVO167" s="89"/>
      <c r="FVP167" s="89"/>
      <c r="FVQ167" s="89"/>
      <c r="FVR167" s="89"/>
      <c r="FVS167" s="89"/>
      <c r="FVT167" s="89"/>
      <c r="FVU167" s="89"/>
      <c r="FVV167" s="89"/>
      <c r="FVW167" s="89"/>
      <c r="FVX167" s="89"/>
      <c r="FVY167" s="89"/>
      <c r="FVZ167" s="89"/>
      <c r="FWA167" s="89"/>
      <c r="FWB167" s="89"/>
      <c r="FWC167" s="89"/>
      <c r="FWD167" s="89"/>
      <c r="FWE167" s="89"/>
      <c r="FWF167" s="89"/>
      <c r="FWG167" s="89"/>
      <c r="FWH167" s="89"/>
      <c r="FWI167" s="89"/>
      <c r="FWJ167" s="89"/>
      <c r="FWK167" s="89"/>
      <c r="FWL167" s="89"/>
      <c r="FWM167" s="89"/>
      <c r="FWN167" s="89"/>
      <c r="FWO167" s="89"/>
      <c r="FWP167" s="89"/>
      <c r="FWQ167" s="89"/>
      <c r="FWR167" s="89"/>
      <c r="FWS167" s="89"/>
      <c r="FWT167" s="89"/>
      <c r="FWU167" s="89"/>
      <c r="FWV167" s="89"/>
      <c r="FWW167" s="89"/>
      <c r="FWX167" s="89"/>
      <c r="FWY167" s="89"/>
      <c r="FWZ167" s="89"/>
      <c r="FXA167" s="89"/>
      <c r="FXB167" s="89"/>
      <c r="FXC167" s="89"/>
      <c r="FXD167" s="89"/>
      <c r="FXE167" s="89"/>
      <c r="FXF167" s="89"/>
      <c r="FXG167" s="89"/>
      <c r="FXH167" s="89"/>
      <c r="FXI167" s="89"/>
      <c r="FXJ167" s="89"/>
      <c r="FXK167" s="89"/>
      <c r="FXL167" s="89"/>
      <c r="FXM167" s="89"/>
      <c r="FXN167" s="89"/>
      <c r="FXO167" s="89"/>
      <c r="FXP167" s="89"/>
      <c r="FXQ167" s="89"/>
      <c r="FXR167" s="89"/>
      <c r="FXS167" s="89"/>
      <c r="FXT167" s="89"/>
      <c r="FXU167" s="89"/>
      <c r="FXV167" s="89"/>
      <c r="FXW167" s="89"/>
      <c r="FXX167" s="89"/>
      <c r="FXY167" s="89"/>
      <c r="FXZ167" s="89"/>
      <c r="FYA167" s="89"/>
      <c r="FYB167" s="89"/>
      <c r="FYC167" s="89"/>
      <c r="FYD167" s="89"/>
      <c r="FYE167" s="89"/>
      <c r="FYF167" s="89"/>
      <c r="FYG167" s="89"/>
      <c r="FYH167" s="89"/>
      <c r="FYI167" s="89"/>
      <c r="FYJ167" s="89"/>
      <c r="FYK167" s="89"/>
      <c r="FYL167" s="89"/>
      <c r="FYM167" s="89"/>
      <c r="FYN167" s="89"/>
      <c r="FYO167" s="89"/>
      <c r="FYP167" s="89"/>
      <c r="FYQ167" s="89"/>
      <c r="FYR167" s="89"/>
      <c r="FYS167" s="89"/>
      <c r="FYT167" s="89"/>
      <c r="FYU167" s="89"/>
      <c r="FYV167" s="89"/>
      <c r="FYW167" s="89"/>
      <c r="FYX167" s="89"/>
      <c r="FYY167" s="89"/>
      <c r="FYZ167" s="89"/>
      <c r="FZA167" s="89"/>
      <c r="FZB167" s="89"/>
      <c r="FZC167" s="89"/>
      <c r="FZD167" s="89"/>
      <c r="FZE167" s="89"/>
      <c r="FZF167" s="89"/>
      <c r="FZG167" s="89"/>
      <c r="FZH167" s="89"/>
      <c r="FZI167" s="89"/>
      <c r="FZJ167" s="89"/>
      <c r="FZK167" s="89"/>
      <c r="FZL167" s="89"/>
      <c r="FZM167" s="89"/>
      <c r="FZN167" s="89"/>
      <c r="FZO167" s="89"/>
      <c r="FZP167" s="89"/>
      <c r="FZQ167" s="89"/>
      <c r="FZR167" s="89"/>
      <c r="FZS167" s="89"/>
      <c r="FZT167" s="89"/>
      <c r="FZU167" s="89"/>
      <c r="FZV167" s="89"/>
      <c r="FZW167" s="89"/>
      <c r="FZX167" s="89"/>
      <c r="FZY167" s="89"/>
      <c r="FZZ167" s="89"/>
      <c r="GAA167" s="89"/>
      <c r="GAB167" s="89"/>
      <c r="GAC167" s="89"/>
      <c r="GAD167" s="89"/>
      <c r="GAE167" s="89"/>
      <c r="GAF167" s="89"/>
      <c r="GAG167" s="89"/>
      <c r="GAH167" s="89"/>
      <c r="GAI167" s="89"/>
      <c r="GAJ167" s="89"/>
      <c r="GAK167" s="89"/>
      <c r="GAL167" s="89"/>
      <c r="GAM167" s="89"/>
      <c r="GAN167" s="89"/>
      <c r="GAO167" s="89"/>
      <c r="GAP167" s="89"/>
      <c r="GAQ167" s="89"/>
      <c r="GAR167" s="89"/>
      <c r="GAS167" s="89"/>
      <c r="GAT167" s="89"/>
      <c r="GAU167" s="89"/>
      <c r="GAV167" s="89"/>
      <c r="GAW167" s="89"/>
      <c r="GAX167" s="89"/>
      <c r="GAY167" s="89"/>
      <c r="GAZ167" s="89"/>
      <c r="GBA167" s="89"/>
      <c r="GBB167" s="89"/>
      <c r="GBC167" s="89"/>
      <c r="GBD167" s="89"/>
      <c r="GBE167" s="89"/>
      <c r="GBF167" s="89"/>
      <c r="GBG167" s="89"/>
      <c r="GBH167" s="89"/>
      <c r="GBI167" s="89"/>
      <c r="GBJ167" s="89"/>
      <c r="GBK167" s="89"/>
      <c r="GBL167" s="89"/>
      <c r="GBM167" s="89"/>
      <c r="GBN167" s="89"/>
      <c r="GBO167" s="89"/>
      <c r="GBP167" s="89"/>
      <c r="GBQ167" s="89"/>
      <c r="GBR167" s="89"/>
      <c r="GBS167" s="89"/>
      <c r="GBT167" s="89"/>
      <c r="GBU167" s="89"/>
      <c r="GBV167" s="89"/>
      <c r="GBW167" s="89"/>
      <c r="GBX167" s="89"/>
      <c r="GBY167" s="89"/>
      <c r="GBZ167" s="89"/>
      <c r="GCA167" s="89"/>
      <c r="GCB167" s="89"/>
      <c r="GCC167" s="89"/>
      <c r="GCD167" s="89"/>
      <c r="GCE167" s="89"/>
      <c r="GCF167" s="89"/>
      <c r="GCG167" s="89"/>
      <c r="GCH167" s="89"/>
      <c r="GCI167" s="89"/>
      <c r="GCJ167" s="89"/>
      <c r="GCK167" s="89"/>
      <c r="GCL167" s="89"/>
      <c r="GCM167" s="89"/>
      <c r="GCN167" s="89"/>
      <c r="GCO167" s="89"/>
      <c r="GCP167" s="89"/>
      <c r="GCQ167" s="89"/>
      <c r="GCR167" s="89"/>
      <c r="GCS167" s="89"/>
      <c r="GCT167" s="89"/>
      <c r="GCU167" s="89"/>
      <c r="GCV167" s="89"/>
      <c r="GCW167" s="89"/>
      <c r="GCX167" s="89"/>
      <c r="GCY167" s="89"/>
      <c r="GCZ167" s="89"/>
      <c r="GDA167" s="89"/>
      <c r="GDB167" s="89"/>
      <c r="GDC167" s="89"/>
      <c r="GDD167" s="89"/>
      <c r="GDE167" s="89"/>
      <c r="GDF167" s="89"/>
      <c r="GDG167" s="89"/>
      <c r="GDH167" s="89"/>
      <c r="GDI167" s="89"/>
      <c r="GDJ167" s="89"/>
      <c r="GDK167" s="89"/>
      <c r="GDL167" s="89"/>
      <c r="GDM167" s="89"/>
      <c r="GDN167" s="89"/>
      <c r="GDO167" s="89"/>
      <c r="GDP167" s="89"/>
      <c r="GDQ167" s="89"/>
      <c r="GDR167" s="89"/>
      <c r="GDS167" s="89"/>
      <c r="GDT167" s="89"/>
      <c r="GDU167" s="89"/>
      <c r="GDV167" s="89"/>
      <c r="GDW167" s="89"/>
      <c r="GDX167" s="89"/>
      <c r="GDY167" s="89"/>
      <c r="GDZ167" s="89"/>
      <c r="GEA167" s="89"/>
      <c r="GEB167" s="89"/>
      <c r="GEC167" s="89"/>
      <c r="GED167" s="89"/>
      <c r="GEE167" s="89"/>
      <c r="GEF167" s="89"/>
      <c r="GEG167" s="89"/>
      <c r="GEH167" s="89"/>
      <c r="GEI167" s="89"/>
      <c r="GEJ167" s="89"/>
      <c r="GEK167" s="89"/>
      <c r="GEL167" s="89"/>
      <c r="GEM167" s="89"/>
      <c r="GEN167" s="89"/>
      <c r="GEO167" s="89"/>
      <c r="GEP167" s="89"/>
      <c r="GEQ167" s="89"/>
      <c r="GER167" s="89"/>
      <c r="GES167" s="89"/>
      <c r="GET167" s="89"/>
      <c r="GEU167" s="89"/>
      <c r="GEV167" s="89"/>
      <c r="GEW167" s="89"/>
      <c r="GEX167" s="89"/>
      <c r="GEY167" s="89"/>
      <c r="GEZ167" s="89"/>
      <c r="GFA167" s="89"/>
      <c r="GFB167" s="89"/>
      <c r="GFC167" s="89"/>
      <c r="GFD167" s="89"/>
      <c r="GFE167" s="89"/>
      <c r="GFF167" s="89"/>
      <c r="GFG167" s="89"/>
      <c r="GFH167" s="89"/>
      <c r="GFI167" s="89"/>
      <c r="GFJ167" s="89"/>
      <c r="GFK167" s="89"/>
      <c r="GFL167" s="89"/>
      <c r="GFM167" s="89"/>
      <c r="GFN167" s="89"/>
      <c r="GFO167" s="89"/>
      <c r="GFP167" s="89"/>
      <c r="GFQ167" s="89"/>
      <c r="GFR167" s="89"/>
      <c r="GFS167" s="89"/>
      <c r="GFT167" s="89"/>
      <c r="GFU167" s="89"/>
      <c r="GFV167" s="89"/>
      <c r="GFW167" s="89"/>
      <c r="GFX167" s="89"/>
      <c r="GFY167" s="89"/>
      <c r="GFZ167" s="89"/>
      <c r="GGA167" s="89"/>
      <c r="GGB167" s="89"/>
      <c r="GGC167" s="89"/>
      <c r="GGD167" s="89"/>
      <c r="GGE167" s="89"/>
      <c r="GGF167" s="89"/>
      <c r="GGG167" s="89"/>
      <c r="GGH167" s="89"/>
      <c r="GGI167" s="89"/>
      <c r="GGJ167" s="89"/>
      <c r="GGK167" s="89"/>
      <c r="GGL167" s="89"/>
      <c r="GGM167" s="89"/>
      <c r="GGN167" s="89"/>
      <c r="GGO167" s="89"/>
      <c r="GGP167" s="89"/>
      <c r="GGQ167" s="89"/>
      <c r="GGR167" s="89"/>
      <c r="GGS167" s="89"/>
      <c r="GGT167" s="89"/>
      <c r="GGU167" s="89"/>
      <c r="GGV167" s="89"/>
      <c r="GGW167" s="89"/>
      <c r="GGX167" s="89"/>
      <c r="GGY167" s="89"/>
      <c r="GGZ167" s="89"/>
      <c r="GHA167" s="89"/>
      <c r="GHB167" s="89"/>
      <c r="GHC167" s="89"/>
      <c r="GHD167" s="89"/>
      <c r="GHE167" s="89"/>
      <c r="GHF167" s="89"/>
      <c r="GHG167" s="89"/>
      <c r="GHH167" s="89"/>
      <c r="GHI167" s="89"/>
      <c r="GHJ167" s="89"/>
      <c r="GHK167" s="89"/>
      <c r="GHL167" s="89"/>
      <c r="GHM167" s="89"/>
      <c r="GHN167" s="89"/>
      <c r="GHO167" s="89"/>
      <c r="GHP167" s="89"/>
      <c r="GHQ167" s="89"/>
      <c r="GHR167" s="89"/>
      <c r="GHS167" s="89"/>
      <c r="GHT167" s="89"/>
      <c r="GHU167" s="89"/>
      <c r="GHV167" s="89"/>
      <c r="GHW167" s="89"/>
      <c r="GHX167" s="89"/>
      <c r="GHY167" s="89"/>
      <c r="GHZ167" s="89"/>
      <c r="GIA167" s="89"/>
      <c r="GIB167" s="89"/>
      <c r="GIC167" s="89"/>
      <c r="GID167" s="89"/>
      <c r="GIE167" s="89"/>
      <c r="GIF167" s="89"/>
      <c r="GIG167" s="89"/>
      <c r="GIH167" s="89"/>
      <c r="GII167" s="89"/>
      <c r="GIJ167" s="89"/>
      <c r="GIK167" s="89"/>
      <c r="GIL167" s="89"/>
      <c r="GIM167" s="89"/>
      <c r="GIN167" s="89"/>
      <c r="GIO167" s="89"/>
      <c r="GIP167" s="89"/>
      <c r="GIQ167" s="89"/>
      <c r="GIR167" s="89"/>
      <c r="GIS167" s="89"/>
      <c r="GIT167" s="89"/>
      <c r="GIU167" s="89"/>
      <c r="GIV167" s="89"/>
      <c r="GIW167" s="89"/>
      <c r="GIX167" s="89"/>
      <c r="GIY167" s="89"/>
      <c r="GIZ167" s="89"/>
      <c r="GJA167" s="89"/>
      <c r="GJB167" s="89"/>
      <c r="GJC167" s="89"/>
      <c r="GJD167" s="89"/>
      <c r="GJE167" s="89"/>
      <c r="GJF167" s="89"/>
      <c r="GJG167" s="89"/>
      <c r="GJH167" s="89"/>
      <c r="GJI167" s="89"/>
      <c r="GJJ167" s="89"/>
      <c r="GJK167" s="89"/>
      <c r="GJL167" s="89"/>
      <c r="GJM167" s="89"/>
      <c r="GJN167" s="89"/>
      <c r="GJO167" s="89"/>
      <c r="GJP167" s="89"/>
      <c r="GJQ167" s="89"/>
      <c r="GJR167" s="89"/>
      <c r="GJS167" s="89"/>
      <c r="GJT167" s="89"/>
      <c r="GJU167" s="89"/>
      <c r="GJV167" s="89"/>
      <c r="GJW167" s="89"/>
      <c r="GJX167" s="89"/>
      <c r="GJY167" s="89"/>
      <c r="GJZ167" s="89"/>
      <c r="GKA167" s="89"/>
      <c r="GKB167" s="89"/>
      <c r="GKC167" s="89"/>
      <c r="GKD167" s="89"/>
      <c r="GKE167" s="89"/>
      <c r="GKF167" s="89"/>
      <c r="GKG167" s="89"/>
      <c r="GKH167" s="89"/>
      <c r="GKI167" s="89"/>
      <c r="GKJ167" s="89"/>
      <c r="GKK167" s="89"/>
      <c r="GKL167" s="89"/>
      <c r="GKM167" s="89"/>
      <c r="GKN167" s="89"/>
      <c r="GKO167" s="89"/>
      <c r="GKP167" s="89"/>
      <c r="GKQ167" s="89"/>
      <c r="GKR167" s="89"/>
      <c r="GKS167" s="89"/>
      <c r="GKT167" s="89"/>
      <c r="GKU167" s="89"/>
      <c r="GKV167" s="89"/>
      <c r="GKW167" s="89"/>
      <c r="GKX167" s="89"/>
      <c r="GKY167" s="89"/>
      <c r="GKZ167" s="89"/>
      <c r="GLA167" s="89"/>
      <c r="GLB167" s="89"/>
      <c r="GLC167" s="89"/>
      <c r="GLD167" s="89"/>
      <c r="GLE167" s="89"/>
      <c r="GLF167" s="89"/>
      <c r="GLG167" s="89"/>
      <c r="GLH167" s="89"/>
      <c r="GLI167" s="89"/>
      <c r="GLJ167" s="89"/>
      <c r="GLK167" s="89"/>
      <c r="GLL167" s="89"/>
      <c r="GLM167" s="89"/>
      <c r="GLN167" s="89"/>
      <c r="GLO167" s="89"/>
      <c r="GLP167" s="89"/>
      <c r="GLQ167" s="89"/>
      <c r="GLR167" s="89"/>
      <c r="GLS167" s="89"/>
      <c r="GLT167" s="89"/>
      <c r="GLU167" s="89"/>
      <c r="GLV167" s="89"/>
      <c r="GLW167" s="89"/>
      <c r="GLX167" s="89"/>
      <c r="GLY167" s="89"/>
      <c r="GLZ167" s="89"/>
      <c r="GMA167" s="89"/>
      <c r="GMB167" s="89"/>
      <c r="GMC167" s="89"/>
      <c r="GMD167" s="89"/>
      <c r="GME167" s="89"/>
      <c r="GMF167" s="89"/>
      <c r="GMG167" s="89"/>
      <c r="GMH167" s="89"/>
      <c r="GMI167" s="89"/>
      <c r="GMJ167" s="89"/>
      <c r="GMK167" s="89"/>
      <c r="GML167" s="89"/>
      <c r="GMM167" s="89"/>
      <c r="GMN167" s="89"/>
      <c r="GMO167" s="89"/>
      <c r="GMP167" s="89"/>
      <c r="GMQ167" s="89"/>
      <c r="GMR167" s="89"/>
      <c r="GMS167" s="89"/>
      <c r="GMT167" s="89"/>
      <c r="GMU167" s="89"/>
      <c r="GMV167" s="89"/>
      <c r="GMW167" s="89"/>
      <c r="GMX167" s="89"/>
      <c r="GMY167" s="89"/>
      <c r="GMZ167" s="89"/>
      <c r="GNA167" s="89"/>
      <c r="GNB167" s="89"/>
      <c r="GNC167" s="89"/>
      <c r="GND167" s="89"/>
      <c r="GNE167" s="89"/>
      <c r="GNF167" s="89"/>
      <c r="GNG167" s="89"/>
      <c r="GNH167" s="89"/>
      <c r="GNI167" s="89"/>
      <c r="GNJ167" s="89"/>
      <c r="GNK167" s="89"/>
      <c r="GNL167" s="89"/>
      <c r="GNM167" s="89"/>
      <c r="GNN167" s="89"/>
      <c r="GNO167" s="89"/>
      <c r="GNP167" s="89"/>
      <c r="GNQ167" s="89"/>
      <c r="GNR167" s="89"/>
      <c r="GNS167" s="89"/>
      <c r="GNT167" s="89"/>
      <c r="GNU167" s="89"/>
      <c r="GNV167" s="89"/>
      <c r="GNW167" s="89"/>
      <c r="GNX167" s="89"/>
      <c r="GNY167" s="89"/>
      <c r="GNZ167" s="89"/>
      <c r="GOA167" s="89"/>
      <c r="GOB167" s="89"/>
      <c r="GOC167" s="89"/>
      <c r="GOD167" s="89"/>
      <c r="GOE167" s="89"/>
      <c r="GOF167" s="89"/>
      <c r="GOG167" s="89"/>
      <c r="GOH167" s="89"/>
      <c r="GOI167" s="89"/>
      <c r="GOJ167" s="89"/>
      <c r="GOK167" s="89"/>
      <c r="GOL167" s="89"/>
      <c r="GOM167" s="89"/>
      <c r="GON167" s="89"/>
      <c r="GOO167" s="89"/>
      <c r="GOP167" s="89"/>
      <c r="GOQ167" s="89"/>
      <c r="GOR167" s="89"/>
      <c r="GOS167" s="89"/>
      <c r="GOT167" s="89"/>
      <c r="GOU167" s="89"/>
      <c r="GOV167" s="89"/>
      <c r="GOW167" s="89"/>
      <c r="GOX167" s="89"/>
      <c r="GOY167" s="89"/>
      <c r="GOZ167" s="89"/>
      <c r="GPA167" s="89"/>
      <c r="GPB167" s="89"/>
      <c r="GPC167" s="89"/>
      <c r="GPD167" s="89"/>
      <c r="GPE167" s="89"/>
      <c r="GPF167" s="89"/>
      <c r="GPG167" s="89"/>
      <c r="GPH167" s="89"/>
      <c r="GPI167" s="89"/>
      <c r="GPJ167" s="89"/>
      <c r="GPK167" s="89"/>
      <c r="GPL167" s="89"/>
      <c r="GPM167" s="89"/>
      <c r="GPN167" s="89"/>
      <c r="GPO167" s="89"/>
      <c r="GPP167" s="89"/>
      <c r="GPQ167" s="89"/>
      <c r="GPR167" s="89"/>
      <c r="GPS167" s="89"/>
      <c r="GPT167" s="89"/>
      <c r="GPU167" s="89"/>
      <c r="GPV167" s="89"/>
      <c r="GPW167" s="89"/>
      <c r="GPX167" s="89"/>
      <c r="GPY167" s="89"/>
      <c r="GPZ167" s="89"/>
      <c r="GQA167" s="89"/>
      <c r="GQB167" s="89"/>
      <c r="GQC167" s="89"/>
      <c r="GQD167" s="89"/>
      <c r="GQE167" s="89"/>
      <c r="GQF167" s="89"/>
      <c r="GQG167" s="89"/>
      <c r="GQH167" s="89"/>
      <c r="GQI167" s="89"/>
      <c r="GQJ167" s="89"/>
      <c r="GQK167" s="89"/>
      <c r="GQL167" s="89"/>
      <c r="GQM167" s="89"/>
      <c r="GQN167" s="89"/>
      <c r="GQO167" s="89"/>
      <c r="GQP167" s="89"/>
      <c r="GQQ167" s="89"/>
      <c r="GQR167" s="89"/>
      <c r="GQS167" s="89"/>
      <c r="GQT167" s="89"/>
      <c r="GQU167" s="89"/>
      <c r="GQV167" s="89"/>
      <c r="GQW167" s="89"/>
      <c r="GQX167" s="89"/>
      <c r="GQY167" s="89"/>
      <c r="GQZ167" s="89"/>
      <c r="GRA167" s="89"/>
      <c r="GRB167" s="89"/>
      <c r="GRC167" s="89"/>
      <c r="GRD167" s="89"/>
      <c r="GRE167" s="89"/>
      <c r="GRF167" s="89"/>
      <c r="GRG167" s="89"/>
      <c r="GRH167" s="89"/>
      <c r="GRI167" s="89"/>
      <c r="GRJ167" s="89"/>
      <c r="GRK167" s="89"/>
      <c r="GRL167" s="89"/>
      <c r="GRM167" s="89"/>
      <c r="GRN167" s="89"/>
      <c r="GRO167" s="89"/>
      <c r="GRP167" s="89"/>
      <c r="GRQ167" s="89"/>
      <c r="GRR167" s="89"/>
      <c r="GRS167" s="89"/>
      <c r="GRT167" s="89"/>
      <c r="GRU167" s="89"/>
      <c r="GRV167" s="89"/>
      <c r="GRW167" s="89"/>
      <c r="GRX167" s="89"/>
      <c r="GRY167" s="89"/>
      <c r="GRZ167" s="89"/>
      <c r="GSA167" s="89"/>
      <c r="GSB167" s="89"/>
      <c r="GSC167" s="89"/>
      <c r="GSD167" s="89"/>
      <c r="GSE167" s="89"/>
      <c r="GSF167" s="89"/>
      <c r="GSG167" s="89"/>
      <c r="GSH167" s="89"/>
      <c r="GSI167" s="89"/>
      <c r="GSJ167" s="89"/>
      <c r="GSK167" s="89"/>
      <c r="GSL167" s="89"/>
      <c r="GSM167" s="89"/>
      <c r="GSN167" s="89"/>
      <c r="GSO167" s="89"/>
      <c r="GSP167" s="89"/>
      <c r="GSQ167" s="89"/>
      <c r="GSR167" s="89"/>
      <c r="GSS167" s="89"/>
      <c r="GST167" s="89"/>
      <c r="GSU167" s="89"/>
      <c r="GSV167" s="89"/>
      <c r="GSW167" s="89"/>
      <c r="GSX167" s="89"/>
      <c r="GSY167" s="89"/>
      <c r="GSZ167" s="89"/>
      <c r="GTA167" s="89"/>
      <c r="GTB167" s="89"/>
      <c r="GTC167" s="89"/>
      <c r="GTD167" s="89"/>
      <c r="GTE167" s="89"/>
      <c r="GTF167" s="89"/>
      <c r="GTG167" s="89"/>
      <c r="GTH167" s="89"/>
      <c r="GTI167" s="89"/>
      <c r="GTJ167" s="89"/>
      <c r="GTK167" s="89"/>
      <c r="GTL167" s="89"/>
      <c r="GTM167" s="89"/>
      <c r="GTN167" s="89"/>
      <c r="GTO167" s="89"/>
      <c r="GTP167" s="89"/>
      <c r="GTQ167" s="89"/>
      <c r="GTR167" s="89"/>
      <c r="GTS167" s="89"/>
      <c r="GTT167" s="89"/>
      <c r="GTU167" s="89"/>
      <c r="GTV167" s="89"/>
      <c r="GTW167" s="89"/>
      <c r="GTX167" s="89"/>
      <c r="GTY167" s="89"/>
      <c r="GTZ167" s="89"/>
      <c r="GUA167" s="89"/>
      <c r="GUB167" s="89"/>
      <c r="GUC167" s="89"/>
      <c r="GUD167" s="89"/>
      <c r="GUE167" s="89"/>
      <c r="GUF167" s="89"/>
      <c r="GUG167" s="89"/>
      <c r="GUH167" s="89"/>
      <c r="GUI167" s="89"/>
      <c r="GUJ167" s="89"/>
      <c r="GUK167" s="89"/>
      <c r="GUL167" s="89"/>
      <c r="GUM167" s="89"/>
      <c r="GUN167" s="89"/>
      <c r="GUO167" s="89"/>
      <c r="GUP167" s="89"/>
      <c r="GUQ167" s="89"/>
      <c r="GUR167" s="89"/>
      <c r="GUS167" s="89"/>
      <c r="GUT167" s="89"/>
      <c r="GUU167" s="89"/>
      <c r="GUV167" s="89"/>
      <c r="GUW167" s="89"/>
      <c r="GUX167" s="89"/>
      <c r="GUY167" s="89"/>
      <c r="GUZ167" s="89"/>
      <c r="GVA167" s="89"/>
      <c r="GVB167" s="89"/>
      <c r="GVC167" s="89"/>
      <c r="GVD167" s="89"/>
      <c r="GVE167" s="89"/>
      <c r="GVF167" s="89"/>
      <c r="GVG167" s="89"/>
      <c r="GVH167" s="89"/>
      <c r="GVI167" s="89"/>
      <c r="GVJ167" s="89"/>
      <c r="GVK167" s="89"/>
      <c r="GVL167" s="89"/>
      <c r="GVM167" s="89"/>
      <c r="GVN167" s="89"/>
      <c r="GVO167" s="89"/>
      <c r="GVP167" s="89"/>
      <c r="GVQ167" s="89"/>
      <c r="GVR167" s="89"/>
      <c r="GVS167" s="89"/>
      <c r="GVT167" s="89"/>
      <c r="GVU167" s="89"/>
      <c r="GVV167" s="89"/>
      <c r="GVW167" s="89"/>
      <c r="GVX167" s="89"/>
      <c r="GVY167" s="89"/>
      <c r="GVZ167" s="89"/>
      <c r="GWA167" s="89"/>
      <c r="GWB167" s="89"/>
      <c r="GWC167" s="89"/>
      <c r="GWD167" s="89"/>
      <c r="GWE167" s="89"/>
      <c r="GWF167" s="89"/>
      <c r="GWG167" s="89"/>
      <c r="GWH167" s="89"/>
      <c r="GWI167" s="89"/>
      <c r="GWJ167" s="89"/>
      <c r="GWK167" s="89"/>
      <c r="GWL167" s="89"/>
      <c r="GWM167" s="89"/>
      <c r="GWN167" s="89"/>
      <c r="GWO167" s="89"/>
      <c r="GWP167" s="89"/>
      <c r="GWQ167" s="89"/>
      <c r="GWR167" s="89"/>
      <c r="GWS167" s="89"/>
      <c r="GWT167" s="89"/>
      <c r="GWU167" s="89"/>
      <c r="GWV167" s="89"/>
      <c r="GWW167" s="89"/>
      <c r="GWX167" s="89"/>
      <c r="GWY167" s="89"/>
      <c r="GWZ167" s="89"/>
      <c r="GXA167" s="89"/>
      <c r="GXB167" s="89"/>
      <c r="GXC167" s="89"/>
      <c r="GXD167" s="89"/>
      <c r="GXE167" s="89"/>
      <c r="GXF167" s="89"/>
      <c r="GXG167" s="89"/>
      <c r="GXH167" s="89"/>
      <c r="GXI167" s="89"/>
      <c r="GXJ167" s="89"/>
      <c r="GXK167" s="89"/>
      <c r="GXL167" s="89"/>
      <c r="GXM167" s="89"/>
      <c r="GXN167" s="89"/>
      <c r="GXO167" s="89"/>
      <c r="GXP167" s="89"/>
      <c r="GXQ167" s="89"/>
      <c r="GXR167" s="89"/>
      <c r="GXS167" s="89"/>
      <c r="GXT167" s="89"/>
      <c r="GXU167" s="89"/>
      <c r="GXV167" s="89"/>
      <c r="GXW167" s="89"/>
      <c r="GXX167" s="89"/>
      <c r="GXY167" s="89"/>
      <c r="GXZ167" s="89"/>
      <c r="GYA167" s="89"/>
      <c r="GYB167" s="89"/>
      <c r="GYC167" s="89"/>
      <c r="GYD167" s="89"/>
      <c r="GYE167" s="89"/>
      <c r="GYF167" s="89"/>
      <c r="GYG167" s="89"/>
      <c r="GYH167" s="89"/>
      <c r="GYI167" s="89"/>
      <c r="GYJ167" s="89"/>
      <c r="GYK167" s="89"/>
      <c r="GYL167" s="89"/>
      <c r="GYM167" s="89"/>
      <c r="GYN167" s="89"/>
      <c r="GYO167" s="89"/>
      <c r="GYP167" s="89"/>
      <c r="GYQ167" s="89"/>
      <c r="GYR167" s="89"/>
      <c r="GYS167" s="89"/>
      <c r="GYT167" s="89"/>
      <c r="GYU167" s="89"/>
      <c r="GYV167" s="89"/>
      <c r="GYW167" s="89"/>
      <c r="GYX167" s="89"/>
      <c r="GYY167" s="89"/>
      <c r="GYZ167" s="89"/>
      <c r="GZA167" s="89"/>
      <c r="GZB167" s="89"/>
      <c r="GZC167" s="89"/>
      <c r="GZD167" s="89"/>
      <c r="GZE167" s="89"/>
      <c r="GZF167" s="89"/>
      <c r="GZG167" s="89"/>
      <c r="GZH167" s="89"/>
      <c r="GZI167" s="89"/>
      <c r="GZJ167" s="89"/>
      <c r="GZK167" s="89"/>
      <c r="GZL167" s="89"/>
      <c r="GZM167" s="89"/>
      <c r="GZN167" s="89"/>
      <c r="GZO167" s="89"/>
      <c r="GZP167" s="89"/>
      <c r="GZQ167" s="89"/>
      <c r="GZR167" s="89"/>
      <c r="GZS167" s="89"/>
      <c r="GZT167" s="89"/>
      <c r="GZU167" s="89"/>
      <c r="GZV167" s="89"/>
      <c r="GZW167" s="89"/>
      <c r="GZX167" s="89"/>
      <c r="GZY167" s="89"/>
      <c r="GZZ167" s="89"/>
      <c r="HAA167" s="89"/>
      <c r="HAB167" s="89"/>
      <c r="HAC167" s="89"/>
      <c r="HAD167" s="89"/>
      <c r="HAE167" s="89"/>
      <c r="HAF167" s="89"/>
      <c r="HAG167" s="89"/>
      <c r="HAH167" s="89"/>
      <c r="HAI167" s="89"/>
      <c r="HAJ167" s="89"/>
      <c r="HAK167" s="89"/>
      <c r="HAL167" s="89"/>
      <c r="HAM167" s="89"/>
      <c r="HAN167" s="89"/>
      <c r="HAO167" s="89"/>
      <c r="HAP167" s="89"/>
      <c r="HAQ167" s="89"/>
      <c r="HAR167" s="89"/>
      <c r="HAS167" s="89"/>
      <c r="HAT167" s="89"/>
      <c r="HAU167" s="89"/>
      <c r="HAV167" s="89"/>
      <c r="HAW167" s="89"/>
      <c r="HAX167" s="89"/>
      <c r="HAY167" s="89"/>
      <c r="HAZ167" s="89"/>
      <c r="HBA167" s="89"/>
      <c r="HBB167" s="89"/>
      <c r="HBC167" s="89"/>
      <c r="HBD167" s="89"/>
      <c r="HBE167" s="89"/>
      <c r="HBF167" s="89"/>
      <c r="HBG167" s="89"/>
      <c r="HBH167" s="89"/>
      <c r="HBI167" s="89"/>
      <c r="HBJ167" s="89"/>
      <c r="HBK167" s="89"/>
      <c r="HBL167" s="89"/>
      <c r="HBM167" s="89"/>
      <c r="HBN167" s="89"/>
      <c r="HBO167" s="89"/>
      <c r="HBP167" s="89"/>
      <c r="HBQ167" s="89"/>
      <c r="HBR167" s="89"/>
      <c r="HBS167" s="89"/>
      <c r="HBT167" s="89"/>
      <c r="HBU167" s="89"/>
      <c r="HBV167" s="89"/>
      <c r="HBW167" s="89"/>
      <c r="HBX167" s="89"/>
      <c r="HBY167" s="89"/>
      <c r="HBZ167" s="89"/>
      <c r="HCA167" s="89"/>
      <c r="HCB167" s="89"/>
      <c r="HCC167" s="89"/>
      <c r="HCD167" s="89"/>
      <c r="HCE167" s="89"/>
      <c r="HCF167" s="89"/>
      <c r="HCG167" s="89"/>
      <c r="HCH167" s="89"/>
      <c r="HCI167" s="89"/>
      <c r="HCJ167" s="89"/>
      <c r="HCK167" s="89"/>
      <c r="HCL167" s="89"/>
      <c r="HCM167" s="89"/>
      <c r="HCN167" s="89"/>
      <c r="HCO167" s="89"/>
      <c r="HCP167" s="89"/>
      <c r="HCQ167" s="89"/>
      <c r="HCR167" s="89"/>
      <c r="HCS167" s="89"/>
      <c r="HCT167" s="89"/>
      <c r="HCU167" s="89"/>
      <c r="HCV167" s="89"/>
      <c r="HCW167" s="89"/>
      <c r="HCX167" s="89"/>
      <c r="HCY167" s="89"/>
      <c r="HCZ167" s="89"/>
      <c r="HDA167" s="89"/>
      <c r="HDB167" s="89"/>
      <c r="HDC167" s="89"/>
      <c r="HDD167" s="89"/>
      <c r="HDE167" s="89"/>
      <c r="HDF167" s="89"/>
      <c r="HDG167" s="89"/>
      <c r="HDH167" s="89"/>
      <c r="HDI167" s="89"/>
      <c r="HDJ167" s="89"/>
      <c r="HDK167" s="89"/>
      <c r="HDL167" s="89"/>
      <c r="HDM167" s="89"/>
      <c r="HDN167" s="89"/>
      <c r="HDO167" s="89"/>
      <c r="HDP167" s="89"/>
      <c r="HDQ167" s="89"/>
      <c r="HDR167" s="89"/>
      <c r="HDS167" s="89"/>
      <c r="HDT167" s="89"/>
      <c r="HDU167" s="89"/>
      <c r="HDV167" s="89"/>
      <c r="HDW167" s="89"/>
      <c r="HDX167" s="89"/>
      <c r="HDY167" s="89"/>
      <c r="HDZ167" s="89"/>
      <c r="HEA167" s="89"/>
      <c r="HEB167" s="89"/>
      <c r="HEC167" s="89"/>
      <c r="HED167" s="89"/>
      <c r="HEE167" s="89"/>
      <c r="HEF167" s="89"/>
      <c r="HEG167" s="89"/>
      <c r="HEH167" s="89"/>
      <c r="HEI167" s="89"/>
      <c r="HEJ167" s="89"/>
      <c r="HEK167" s="89"/>
      <c r="HEL167" s="89"/>
      <c r="HEM167" s="89"/>
      <c r="HEN167" s="89"/>
      <c r="HEO167" s="89"/>
      <c r="HEP167" s="89"/>
      <c r="HEQ167" s="89"/>
      <c r="HER167" s="89"/>
      <c r="HES167" s="89"/>
      <c r="HET167" s="89"/>
      <c r="HEU167" s="89"/>
      <c r="HEV167" s="89"/>
      <c r="HEW167" s="89"/>
      <c r="HEX167" s="89"/>
      <c r="HEY167" s="89"/>
      <c r="HEZ167" s="89"/>
      <c r="HFA167" s="89"/>
      <c r="HFB167" s="89"/>
      <c r="HFC167" s="89"/>
      <c r="HFD167" s="89"/>
      <c r="HFE167" s="89"/>
      <c r="HFF167" s="89"/>
      <c r="HFG167" s="89"/>
      <c r="HFH167" s="89"/>
      <c r="HFI167" s="89"/>
      <c r="HFJ167" s="89"/>
      <c r="HFK167" s="89"/>
      <c r="HFL167" s="89"/>
      <c r="HFM167" s="89"/>
      <c r="HFN167" s="89"/>
      <c r="HFO167" s="89"/>
      <c r="HFP167" s="89"/>
      <c r="HFQ167" s="89"/>
      <c r="HFR167" s="89"/>
      <c r="HFS167" s="89"/>
      <c r="HFT167" s="89"/>
      <c r="HFU167" s="89"/>
      <c r="HFV167" s="89"/>
      <c r="HFW167" s="89"/>
      <c r="HFX167" s="89"/>
      <c r="HFY167" s="89"/>
      <c r="HFZ167" s="89"/>
      <c r="HGA167" s="89"/>
      <c r="HGB167" s="89"/>
      <c r="HGC167" s="89"/>
      <c r="HGD167" s="89"/>
      <c r="HGE167" s="89"/>
      <c r="HGF167" s="89"/>
      <c r="HGG167" s="89"/>
      <c r="HGH167" s="89"/>
      <c r="HGI167" s="89"/>
      <c r="HGJ167" s="89"/>
      <c r="HGK167" s="89"/>
      <c r="HGL167" s="89"/>
      <c r="HGM167" s="89"/>
      <c r="HGN167" s="89"/>
      <c r="HGO167" s="89"/>
      <c r="HGP167" s="89"/>
      <c r="HGQ167" s="89"/>
      <c r="HGR167" s="89"/>
      <c r="HGS167" s="89"/>
      <c r="HGT167" s="89"/>
      <c r="HGU167" s="89"/>
      <c r="HGV167" s="89"/>
      <c r="HGW167" s="89"/>
      <c r="HGX167" s="89"/>
      <c r="HGY167" s="89"/>
      <c r="HGZ167" s="89"/>
      <c r="HHA167" s="89"/>
      <c r="HHB167" s="89"/>
      <c r="HHC167" s="89"/>
      <c r="HHD167" s="89"/>
      <c r="HHE167" s="89"/>
      <c r="HHF167" s="89"/>
      <c r="HHG167" s="89"/>
      <c r="HHH167" s="89"/>
      <c r="HHI167" s="89"/>
      <c r="HHJ167" s="89"/>
      <c r="HHK167" s="89"/>
      <c r="HHL167" s="89"/>
      <c r="HHM167" s="89"/>
      <c r="HHN167" s="89"/>
      <c r="HHO167" s="89"/>
      <c r="HHP167" s="89"/>
      <c r="HHQ167" s="89"/>
      <c r="HHR167" s="89"/>
      <c r="HHS167" s="89"/>
      <c r="HHT167" s="89"/>
      <c r="HHU167" s="89"/>
      <c r="HHV167" s="89"/>
      <c r="HHW167" s="89"/>
      <c r="HHX167" s="89"/>
      <c r="HHY167" s="89"/>
      <c r="HHZ167" s="89"/>
      <c r="HIA167" s="89"/>
      <c r="HIB167" s="89"/>
      <c r="HIC167" s="89"/>
      <c r="HID167" s="89"/>
      <c r="HIE167" s="89"/>
      <c r="HIF167" s="89"/>
      <c r="HIG167" s="89"/>
      <c r="HIH167" s="89"/>
      <c r="HII167" s="89"/>
      <c r="HIJ167" s="89"/>
      <c r="HIK167" s="89"/>
      <c r="HIL167" s="89"/>
      <c r="HIM167" s="89"/>
      <c r="HIN167" s="89"/>
      <c r="HIO167" s="89"/>
      <c r="HIP167" s="89"/>
      <c r="HIQ167" s="89"/>
      <c r="HIR167" s="89"/>
      <c r="HIS167" s="89"/>
      <c r="HIT167" s="89"/>
      <c r="HIU167" s="89"/>
      <c r="HIV167" s="89"/>
      <c r="HIW167" s="89"/>
      <c r="HIX167" s="89"/>
      <c r="HIY167" s="89"/>
      <c r="HIZ167" s="89"/>
      <c r="HJA167" s="89"/>
      <c r="HJB167" s="89"/>
      <c r="HJC167" s="89"/>
      <c r="HJD167" s="89"/>
      <c r="HJE167" s="89"/>
      <c r="HJF167" s="89"/>
      <c r="HJG167" s="89"/>
      <c r="HJH167" s="89"/>
      <c r="HJI167" s="89"/>
      <c r="HJJ167" s="89"/>
      <c r="HJK167" s="89"/>
      <c r="HJL167" s="89"/>
      <c r="HJM167" s="89"/>
      <c r="HJN167" s="89"/>
      <c r="HJO167" s="89"/>
      <c r="HJP167" s="89"/>
      <c r="HJQ167" s="89"/>
      <c r="HJR167" s="89"/>
      <c r="HJS167" s="89"/>
      <c r="HJT167" s="89"/>
      <c r="HJU167" s="89"/>
      <c r="HJV167" s="89"/>
      <c r="HJW167" s="89"/>
      <c r="HJX167" s="89"/>
      <c r="HJY167" s="89"/>
      <c r="HJZ167" s="89"/>
      <c r="HKA167" s="89"/>
      <c r="HKB167" s="89"/>
      <c r="HKC167" s="89"/>
      <c r="HKD167" s="89"/>
      <c r="HKE167" s="89"/>
      <c r="HKF167" s="89"/>
      <c r="HKG167" s="89"/>
      <c r="HKH167" s="89"/>
      <c r="HKI167" s="89"/>
      <c r="HKJ167" s="89"/>
      <c r="HKK167" s="89"/>
      <c r="HKL167" s="89"/>
      <c r="HKM167" s="89"/>
      <c r="HKN167" s="89"/>
      <c r="HKO167" s="89"/>
      <c r="HKP167" s="89"/>
      <c r="HKQ167" s="89"/>
      <c r="HKR167" s="89"/>
      <c r="HKS167" s="89"/>
      <c r="HKT167" s="89"/>
      <c r="HKU167" s="89"/>
      <c r="HKV167" s="89"/>
      <c r="HKW167" s="89"/>
      <c r="HKX167" s="89"/>
      <c r="HKY167" s="89"/>
      <c r="HKZ167" s="89"/>
      <c r="HLA167" s="89"/>
      <c r="HLB167" s="89"/>
      <c r="HLC167" s="89"/>
      <c r="HLD167" s="89"/>
      <c r="HLE167" s="89"/>
      <c r="HLF167" s="89"/>
      <c r="HLG167" s="89"/>
      <c r="HLH167" s="89"/>
      <c r="HLI167" s="89"/>
      <c r="HLJ167" s="89"/>
      <c r="HLK167" s="89"/>
      <c r="HLL167" s="89"/>
      <c r="HLM167" s="89"/>
      <c r="HLN167" s="89"/>
      <c r="HLO167" s="89"/>
      <c r="HLP167" s="89"/>
      <c r="HLQ167" s="89"/>
      <c r="HLR167" s="89"/>
      <c r="HLS167" s="89"/>
      <c r="HLT167" s="89"/>
      <c r="HLU167" s="89"/>
      <c r="HLV167" s="89"/>
      <c r="HLW167" s="89"/>
      <c r="HLX167" s="89"/>
      <c r="HLY167" s="89"/>
      <c r="HLZ167" s="89"/>
      <c r="HMA167" s="89"/>
      <c r="HMB167" s="89"/>
      <c r="HMC167" s="89"/>
      <c r="HMD167" s="89"/>
      <c r="HME167" s="89"/>
      <c r="HMF167" s="89"/>
      <c r="HMG167" s="89"/>
      <c r="HMH167" s="89"/>
      <c r="HMI167" s="89"/>
      <c r="HMJ167" s="89"/>
      <c r="HMK167" s="89"/>
      <c r="HML167" s="89"/>
      <c r="HMM167" s="89"/>
      <c r="HMN167" s="89"/>
      <c r="HMO167" s="89"/>
      <c r="HMP167" s="89"/>
      <c r="HMQ167" s="89"/>
      <c r="HMR167" s="89"/>
      <c r="HMS167" s="89"/>
      <c r="HMT167" s="89"/>
      <c r="HMU167" s="89"/>
      <c r="HMV167" s="89"/>
      <c r="HMW167" s="89"/>
      <c r="HMX167" s="89"/>
      <c r="HMY167" s="89"/>
      <c r="HMZ167" s="89"/>
      <c r="HNA167" s="89"/>
      <c r="HNB167" s="89"/>
      <c r="HNC167" s="89"/>
      <c r="HND167" s="89"/>
      <c r="HNE167" s="89"/>
      <c r="HNF167" s="89"/>
      <c r="HNG167" s="89"/>
      <c r="HNH167" s="89"/>
      <c r="HNI167" s="89"/>
      <c r="HNJ167" s="89"/>
      <c r="HNK167" s="89"/>
      <c r="HNL167" s="89"/>
      <c r="HNM167" s="89"/>
      <c r="HNN167" s="89"/>
      <c r="HNO167" s="89"/>
      <c r="HNP167" s="89"/>
      <c r="HNQ167" s="89"/>
      <c r="HNR167" s="89"/>
      <c r="HNS167" s="89"/>
      <c r="HNT167" s="89"/>
      <c r="HNU167" s="89"/>
      <c r="HNV167" s="89"/>
      <c r="HNW167" s="89"/>
      <c r="HNX167" s="89"/>
      <c r="HNY167" s="89"/>
      <c r="HNZ167" s="89"/>
      <c r="HOA167" s="89"/>
      <c r="HOB167" s="89"/>
      <c r="HOC167" s="89"/>
      <c r="HOD167" s="89"/>
      <c r="HOE167" s="89"/>
      <c r="HOF167" s="89"/>
      <c r="HOG167" s="89"/>
      <c r="HOH167" s="89"/>
      <c r="HOI167" s="89"/>
      <c r="HOJ167" s="89"/>
      <c r="HOK167" s="89"/>
      <c r="HOL167" s="89"/>
      <c r="HOM167" s="89"/>
      <c r="HON167" s="89"/>
      <c r="HOO167" s="89"/>
      <c r="HOP167" s="89"/>
      <c r="HOQ167" s="89"/>
      <c r="HOR167" s="89"/>
      <c r="HOS167" s="89"/>
      <c r="HOT167" s="89"/>
      <c r="HOU167" s="89"/>
      <c r="HOV167" s="89"/>
      <c r="HOW167" s="89"/>
      <c r="HOX167" s="89"/>
      <c r="HOY167" s="89"/>
      <c r="HOZ167" s="89"/>
      <c r="HPA167" s="89"/>
      <c r="HPB167" s="89"/>
      <c r="HPC167" s="89"/>
      <c r="HPD167" s="89"/>
      <c r="HPE167" s="89"/>
      <c r="HPF167" s="89"/>
      <c r="HPG167" s="89"/>
      <c r="HPH167" s="89"/>
      <c r="HPI167" s="89"/>
      <c r="HPJ167" s="89"/>
      <c r="HPK167" s="89"/>
      <c r="HPL167" s="89"/>
      <c r="HPM167" s="89"/>
      <c r="HPN167" s="89"/>
      <c r="HPO167" s="89"/>
      <c r="HPP167" s="89"/>
      <c r="HPQ167" s="89"/>
      <c r="HPR167" s="89"/>
      <c r="HPS167" s="89"/>
      <c r="HPT167" s="89"/>
      <c r="HPU167" s="89"/>
      <c r="HPV167" s="89"/>
      <c r="HPW167" s="89"/>
      <c r="HPX167" s="89"/>
      <c r="HPY167" s="89"/>
      <c r="HPZ167" s="89"/>
      <c r="HQA167" s="89"/>
      <c r="HQB167" s="89"/>
      <c r="HQC167" s="89"/>
      <c r="HQD167" s="89"/>
      <c r="HQE167" s="89"/>
      <c r="HQF167" s="89"/>
      <c r="HQG167" s="89"/>
      <c r="HQH167" s="89"/>
      <c r="HQI167" s="89"/>
      <c r="HQJ167" s="89"/>
      <c r="HQK167" s="89"/>
      <c r="HQL167" s="89"/>
      <c r="HQM167" s="89"/>
      <c r="HQN167" s="89"/>
      <c r="HQO167" s="89"/>
      <c r="HQP167" s="89"/>
      <c r="HQQ167" s="89"/>
      <c r="HQR167" s="89"/>
      <c r="HQS167" s="89"/>
      <c r="HQT167" s="89"/>
      <c r="HQU167" s="89"/>
      <c r="HQV167" s="89"/>
      <c r="HQW167" s="89"/>
      <c r="HQX167" s="89"/>
      <c r="HQY167" s="89"/>
      <c r="HQZ167" s="89"/>
      <c r="HRA167" s="89"/>
      <c r="HRB167" s="89"/>
      <c r="HRC167" s="89"/>
      <c r="HRD167" s="89"/>
      <c r="HRE167" s="89"/>
      <c r="HRF167" s="89"/>
      <c r="HRG167" s="89"/>
      <c r="HRH167" s="89"/>
      <c r="HRI167" s="89"/>
      <c r="HRJ167" s="89"/>
      <c r="HRK167" s="89"/>
      <c r="HRL167" s="89"/>
      <c r="HRM167" s="89"/>
      <c r="HRN167" s="89"/>
      <c r="HRO167" s="89"/>
      <c r="HRP167" s="89"/>
      <c r="HRQ167" s="89"/>
      <c r="HRR167" s="89"/>
      <c r="HRS167" s="89"/>
      <c r="HRT167" s="89"/>
      <c r="HRU167" s="89"/>
      <c r="HRV167" s="89"/>
      <c r="HRW167" s="89"/>
      <c r="HRX167" s="89"/>
      <c r="HRY167" s="89"/>
      <c r="HRZ167" s="89"/>
      <c r="HSA167" s="89"/>
      <c r="HSB167" s="89"/>
      <c r="HSC167" s="89"/>
      <c r="HSD167" s="89"/>
      <c r="HSE167" s="89"/>
      <c r="HSF167" s="89"/>
      <c r="HSG167" s="89"/>
      <c r="HSH167" s="89"/>
      <c r="HSI167" s="89"/>
      <c r="HSJ167" s="89"/>
      <c r="HSK167" s="89"/>
      <c r="HSL167" s="89"/>
      <c r="HSM167" s="89"/>
      <c r="HSN167" s="89"/>
      <c r="HSO167" s="89"/>
      <c r="HSP167" s="89"/>
      <c r="HSQ167" s="89"/>
      <c r="HSR167" s="89"/>
      <c r="HSS167" s="89"/>
      <c r="HST167" s="89"/>
      <c r="HSU167" s="89"/>
      <c r="HSV167" s="89"/>
      <c r="HSW167" s="89"/>
      <c r="HSX167" s="89"/>
      <c r="HSY167" s="89"/>
      <c r="HSZ167" s="89"/>
      <c r="HTA167" s="89"/>
      <c r="HTB167" s="89"/>
      <c r="HTC167" s="89"/>
      <c r="HTD167" s="89"/>
      <c r="HTE167" s="89"/>
      <c r="HTF167" s="89"/>
      <c r="HTG167" s="89"/>
      <c r="HTH167" s="89"/>
      <c r="HTI167" s="89"/>
      <c r="HTJ167" s="89"/>
      <c r="HTK167" s="89"/>
      <c r="HTL167" s="89"/>
      <c r="HTM167" s="89"/>
      <c r="HTN167" s="89"/>
      <c r="HTO167" s="89"/>
      <c r="HTP167" s="89"/>
      <c r="HTQ167" s="89"/>
      <c r="HTR167" s="89"/>
      <c r="HTS167" s="89"/>
      <c r="HTT167" s="89"/>
      <c r="HTU167" s="89"/>
      <c r="HTV167" s="89"/>
      <c r="HTW167" s="89"/>
      <c r="HTX167" s="89"/>
      <c r="HTY167" s="89"/>
      <c r="HTZ167" s="89"/>
      <c r="HUA167" s="89"/>
      <c r="HUB167" s="89"/>
      <c r="HUC167" s="89"/>
      <c r="HUD167" s="89"/>
      <c r="HUE167" s="89"/>
      <c r="HUF167" s="89"/>
      <c r="HUG167" s="89"/>
      <c r="HUH167" s="89"/>
      <c r="HUI167" s="89"/>
      <c r="HUJ167" s="89"/>
      <c r="HUK167" s="89"/>
      <c r="HUL167" s="89"/>
      <c r="HUM167" s="89"/>
      <c r="HUN167" s="89"/>
      <c r="HUO167" s="89"/>
      <c r="HUP167" s="89"/>
      <c r="HUQ167" s="89"/>
      <c r="HUR167" s="89"/>
      <c r="HUS167" s="89"/>
      <c r="HUT167" s="89"/>
      <c r="HUU167" s="89"/>
      <c r="HUV167" s="89"/>
      <c r="HUW167" s="89"/>
      <c r="HUX167" s="89"/>
      <c r="HUY167" s="89"/>
      <c r="HUZ167" s="89"/>
      <c r="HVA167" s="89"/>
      <c r="HVB167" s="89"/>
      <c r="HVC167" s="89"/>
      <c r="HVD167" s="89"/>
      <c r="HVE167" s="89"/>
      <c r="HVF167" s="89"/>
      <c r="HVG167" s="89"/>
      <c r="HVH167" s="89"/>
      <c r="HVI167" s="89"/>
      <c r="HVJ167" s="89"/>
      <c r="HVK167" s="89"/>
      <c r="HVL167" s="89"/>
      <c r="HVM167" s="89"/>
      <c r="HVN167" s="89"/>
      <c r="HVO167" s="89"/>
      <c r="HVP167" s="89"/>
      <c r="HVQ167" s="89"/>
      <c r="HVR167" s="89"/>
      <c r="HVS167" s="89"/>
      <c r="HVT167" s="89"/>
      <c r="HVU167" s="89"/>
      <c r="HVV167" s="89"/>
      <c r="HVW167" s="89"/>
      <c r="HVX167" s="89"/>
      <c r="HVY167" s="89"/>
      <c r="HVZ167" s="89"/>
      <c r="HWA167" s="89"/>
      <c r="HWB167" s="89"/>
      <c r="HWC167" s="89"/>
      <c r="HWD167" s="89"/>
      <c r="HWE167" s="89"/>
      <c r="HWF167" s="89"/>
      <c r="HWG167" s="89"/>
      <c r="HWH167" s="89"/>
      <c r="HWI167" s="89"/>
      <c r="HWJ167" s="89"/>
      <c r="HWK167" s="89"/>
      <c r="HWL167" s="89"/>
      <c r="HWM167" s="89"/>
      <c r="HWN167" s="89"/>
      <c r="HWO167" s="89"/>
      <c r="HWP167" s="89"/>
      <c r="HWQ167" s="89"/>
      <c r="HWR167" s="89"/>
      <c r="HWS167" s="89"/>
      <c r="HWT167" s="89"/>
      <c r="HWU167" s="89"/>
      <c r="HWV167" s="89"/>
      <c r="HWW167" s="89"/>
      <c r="HWX167" s="89"/>
      <c r="HWY167" s="89"/>
      <c r="HWZ167" s="89"/>
      <c r="HXA167" s="89"/>
      <c r="HXB167" s="89"/>
      <c r="HXC167" s="89"/>
      <c r="HXD167" s="89"/>
      <c r="HXE167" s="89"/>
      <c r="HXF167" s="89"/>
      <c r="HXG167" s="89"/>
      <c r="HXH167" s="89"/>
      <c r="HXI167" s="89"/>
      <c r="HXJ167" s="89"/>
      <c r="HXK167" s="89"/>
      <c r="HXL167" s="89"/>
      <c r="HXM167" s="89"/>
      <c r="HXN167" s="89"/>
      <c r="HXO167" s="89"/>
      <c r="HXP167" s="89"/>
      <c r="HXQ167" s="89"/>
      <c r="HXR167" s="89"/>
      <c r="HXS167" s="89"/>
      <c r="HXT167" s="89"/>
      <c r="HXU167" s="89"/>
      <c r="HXV167" s="89"/>
      <c r="HXW167" s="89"/>
      <c r="HXX167" s="89"/>
      <c r="HXY167" s="89"/>
      <c r="HXZ167" s="89"/>
      <c r="HYA167" s="89"/>
      <c r="HYB167" s="89"/>
      <c r="HYC167" s="89"/>
      <c r="HYD167" s="89"/>
      <c r="HYE167" s="89"/>
      <c r="HYF167" s="89"/>
      <c r="HYG167" s="89"/>
      <c r="HYH167" s="89"/>
      <c r="HYI167" s="89"/>
      <c r="HYJ167" s="89"/>
      <c r="HYK167" s="89"/>
      <c r="HYL167" s="89"/>
      <c r="HYM167" s="89"/>
      <c r="HYN167" s="89"/>
      <c r="HYO167" s="89"/>
      <c r="HYP167" s="89"/>
      <c r="HYQ167" s="89"/>
      <c r="HYR167" s="89"/>
      <c r="HYS167" s="89"/>
      <c r="HYT167" s="89"/>
      <c r="HYU167" s="89"/>
      <c r="HYV167" s="89"/>
      <c r="HYW167" s="89"/>
      <c r="HYX167" s="89"/>
      <c r="HYY167" s="89"/>
      <c r="HYZ167" s="89"/>
      <c r="HZA167" s="89"/>
      <c r="HZB167" s="89"/>
      <c r="HZC167" s="89"/>
      <c r="HZD167" s="89"/>
      <c r="HZE167" s="89"/>
      <c r="HZF167" s="89"/>
      <c r="HZG167" s="89"/>
      <c r="HZH167" s="89"/>
      <c r="HZI167" s="89"/>
      <c r="HZJ167" s="89"/>
      <c r="HZK167" s="89"/>
      <c r="HZL167" s="89"/>
      <c r="HZM167" s="89"/>
      <c r="HZN167" s="89"/>
      <c r="HZO167" s="89"/>
      <c r="HZP167" s="89"/>
      <c r="HZQ167" s="89"/>
      <c r="HZR167" s="89"/>
      <c r="HZS167" s="89"/>
      <c r="HZT167" s="89"/>
      <c r="HZU167" s="89"/>
      <c r="HZV167" s="89"/>
      <c r="HZW167" s="89"/>
      <c r="HZX167" s="89"/>
      <c r="HZY167" s="89"/>
      <c r="HZZ167" s="89"/>
      <c r="IAA167" s="89"/>
      <c r="IAB167" s="89"/>
      <c r="IAC167" s="89"/>
      <c r="IAD167" s="89"/>
      <c r="IAE167" s="89"/>
      <c r="IAF167" s="89"/>
      <c r="IAG167" s="89"/>
      <c r="IAH167" s="89"/>
      <c r="IAI167" s="89"/>
      <c r="IAJ167" s="89"/>
      <c r="IAK167" s="89"/>
      <c r="IAL167" s="89"/>
      <c r="IAM167" s="89"/>
      <c r="IAN167" s="89"/>
      <c r="IAO167" s="89"/>
      <c r="IAP167" s="89"/>
      <c r="IAQ167" s="89"/>
      <c r="IAR167" s="89"/>
      <c r="IAS167" s="89"/>
      <c r="IAT167" s="89"/>
      <c r="IAU167" s="89"/>
      <c r="IAV167" s="89"/>
      <c r="IAW167" s="89"/>
      <c r="IAX167" s="89"/>
      <c r="IAY167" s="89"/>
      <c r="IAZ167" s="89"/>
      <c r="IBA167" s="89"/>
      <c r="IBB167" s="89"/>
      <c r="IBC167" s="89"/>
      <c r="IBD167" s="89"/>
      <c r="IBE167" s="89"/>
      <c r="IBF167" s="89"/>
      <c r="IBG167" s="89"/>
      <c r="IBH167" s="89"/>
      <c r="IBI167" s="89"/>
      <c r="IBJ167" s="89"/>
      <c r="IBK167" s="89"/>
      <c r="IBL167" s="89"/>
      <c r="IBM167" s="89"/>
      <c r="IBN167" s="89"/>
      <c r="IBO167" s="89"/>
      <c r="IBP167" s="89"/>
      <c r="IBQ167" s="89"/>
      <c r="IBR167" s="89"/>
      <c r="IBS167" s="89"/>
      <c r="IBT167" s="89"/>
      <c r="IBU167" s="89"/>
      <c r="IBV167" s="89"/>
      <c r="IBW167" s="89"/>
      <c r="IBX167" s="89"/>
      <c r="IBY167" s="89"/>
      <c r="IBZ167" s="89"/>
      <c r="ICA167" s="89"/>
      <c r="ICB167" s="89"/>
      <c r="ICC167" s="89"/>
      <c r="ICD167" s="89"/>
      <c r="ICE167" s="89"/>
      <c r="ICF167" s="89"/>
      <c r="ICG167" s="89"/>
      <c r="ICH167" s="89"/>
      <c r="ICI167" s="89"/>
      <c r="ICJ167" s="89"/>
      <c r="ICK167" s="89"/>
      <c r="ICL167" s="89"/>
      <c r="ICM167" s="89"/>
      <c r="ICN167" s="89"/>
      <c r="ICO167" s="89"/>
      <c r="ICP167" s="89"/>
      <c r="ICQ167" s="89"/>
      <c r="ICR167" s="89"/>
      <c r="ICS167" s="89"/>
      <c r="ICT167" s="89"/>
      <c r="ICU167" s="89"/>
      <c r="ICV167" s="89"/>
      <c r="ICW167" s="89"/>
      <c r="ICX167" s="89"/>
      <c r="ICY167" s="89"/>
      <c r="ICZ167" s="89"/>
      <c r="IDA167" s="89"/>
      <c r="IDB167" s="89"/>
      <c r="IDC167" s="89"/>
      <c r="IDD167" s="89"/>
      <c r="IDE167" s="89"/>
      <c r="IDF167" s="89"/>
      <c r="IDG167" s="89"/>
      <c r="IDH167" s="89"/>
      <c r="IDI167" s="89"/>
      <c r="IDJ167" s="89"/>
      <c r="IDK167" s="89"/>
      <c r="IDL167" s="89"/>
      <c r="IDM167" s="89"/>
      <c r="IDN167" s="89"/>
      <c r="IDO167" s="89"/>
      <c r="IDP167" s="89"/>
      <c r="IDQ167" s="89"/>
      <c r="IDR167" s="89"/>
      <c r="IDS167" s="89"/>
      <c r="IDT167" s="89"/>
      <c r="IDU167" s="89"/>
      <c r="IDV167" s="89"/>
      <c r="IDW167" s="89"/>
      <c r="IDX167" s="89"/>
      <c r="IDY167" s="89"/>
      <c r="IDZ167" s="89"/>
      <c r="IEA167" s="89"/>
      <c r="IEB167" s="89"/>
      <c r="IEC167" s="89"/>
      <c r="IED167" s="89"/>
      <c r="IEE167" s="89"/>
      <c r="IEF167" s="89"/>
      <c r="IEG167" s="89"/>
      <c r="IEH167" s="89"/>
      <c r="IEI167" s="89"/>
      <c r="IEJ167" s="89"/>
      <c r="IEK167" s="89"/>
      <c r="IEL167" s="89"/>
      <c r="IEM167" s="89"/>
      <c r="IEN167" s="89"/>
      <c r="IEO167" s="89"/>
      <c r="IEP167" s="89"/>
      <c r="IEQ167" s="89"/>
      <c r="IER167" s="89"/>
      <c r="IES167" s="89"/>
      <c r="IET167" s="89"/>
      <c r="IEU167" s="89"/>
      <c r="IEV167" s="89"/>
      <c r="IEW167" s="89"/>
      <c r="IEX167" s="89"/>
      <c r="IEY167" s="89"/>
      <c r="IEZ167" s="89"/>
      <c r="IFA167" s="89"/>
      <c r="IFB167" s="89"/>
      <c r="IFC167" s="89"/>
      <c r="IFD167" s="89"/>
      <c r="IFE167" s="89"/>
      <c r="IFF167" s="89"/>
      <c r="IFG167" s="89"/>
      <c r="IFH167" s="89"/>
      <c r="IFI167" s="89"/>
      <c r="IFJ167" s="89"/>
      <c r="IFK167" s="89"/>
      <c r="IFL167" s="89"/>
      <c r="IFM167" s="89"/>
      <c r="IFN167" s="89"/>
      <c r="IFO167" s="89"/>
      <c r="IFP167" s="89"/>
      <c r="IFQ167" s="89"/>
      <c r="IFR167" s="89"/>
      <c r="IFS167" s="89"/>
      <c r="IFT167" s="89"/>
      <c r="IFU167" s="89"/>
      <c r="IFV167" s="89"/>
      <c r="IFW167" s="89"/>
      <c r="IFX167" s="89"/>
      <c r="IFY167" s="89"/>
      <c r="IFZ167" s="89"/>
      <c r="IGA167" s="89"/>
      <c r="IGB167" s="89"/>
      <c r="IGC167" s="89"/>
      <c r="IGD167" s="89"/>
      <c r="IGE167" s="89"/>
      <c r="IGF167" s="89"/>
      <c r="IGG167" s="89"/>
      <c r="IGH167" s="89"/>
      <c r="IGI167" s="89"/>
      <c r="IGJ167" s="89"/>
      <c r="IGK167" s="89"/>
      <c r="IGL167" s="89"/>
      <c r="IGM167" s="89"/>
      <c r="IGN167" s="89"/>
      <c r="IGO167" s="89"/>
      <c r="IGP167" s="89"/>
      <c r="IGQ167" s="89"/>
      <c r="IGR167" s="89"/>
      <c r="IGS167" s="89"/>
      <c r="IGT167" s="89"/>
      <c r="IGU167" s="89"/>
      <c r="IGV167" s="89"/>
      <c r="IGW167" s="89"/>
      <c r="IGX167" s="89"/>
      <c r="IGY167" s="89"/>
      <c r="IGZ167" s="89"/>
      <c r="IHA167" s="89"/>
      <c r="IHB167" s="89"/>
      <c r="IHC167" s="89"/>
      <c r="IHD167" s="89"/>
      <c r="IHE167" s="89"/>
      <c r="IHF167" s="89"/>
      <c r="IHG167" s="89"/>
      <c r="IHH167" s="89"/>
      <c r="IHI167" s="89"/>
      <c r="IHJ167" s="89"/>
      <c r="IHK167" s="89"/>
      <c r="IHL167" s="89"/>
      <c r="IHM167" s="89"/>
      <c r="IHN167" s="89"/>
      <c r="IHO167" s="89"/>
      <c r="IHP167" s="89"/>
      <c r="IHQ167" s="89"/>
      <c r="IHR167" s="89"/>
      <c r="IHS167" s="89"/>
      <c r="IHT167" s="89"/>
      <c r="IHU167" s="89"/>
      <c r="IHV167" s="89"/>
      <c r="IHW167" s="89"/>
      <c r="IHX167" s="89"/>
      <c r="IHY167" s="89"/>
      <c r="IHZ167" s="89"/>
      <c r="IIA167" s="89"/>
      <c r="IIB167" s="89"/>
      <c r="IIC167" s="89"/>
      <c r="IID167" s="89"/>
      <c r="IIE167" s="89"/>
      <c r="IIF167" s="89"/>
      <c r="IIG167" s="89"/>
      <c r="IIH167" s="89"/>
      <c r="III167" s="89"/>
      <c r="IIJ167" s="89"/>
      <c r="IIK167" s="89"/>
      <c r="IIL167" s="89"/>
      <c r="IIM167" s="89"/>
      <c r="IIN167" s="89"/>
      <c r="IIO167" s="89"/>
      <c r="IIP167" s="89"/>
      <c r="IIQ167" s="89"/>
      <c r="IIR167" s="89"/>
      <c r="IIS167" s="89"/>
      <c r="IIT167" s="89"/>
      <c r="IIU167" s="89"/>
      <c r="IIV167" s="89"/>
      <c r="IIW167" s="89"/>
      <c r="IIX167" s="89"/>
      <c r="IIY167" s="89"/>
      <c r="IIZ167" s="89"/>
      <c r="IJA167" s="89"/>
      <c r="IJB167" s="89"/>
      <c r="IJC167" s="89"/>
      <c r="IJD167" s="89"/>
      <c r="IJE167" s="89"/>
      <c r="IJF167" s="89"/>
      <c r="IJG167" s="89"/>
      <c r="IJH167" s="89"/>
      <c r="IJI167" s="89"/>
      <c r="IJJ167" s="89"/>
      <c r="IJK167" s="89"/>
      <c r="IJL167" s="89"/>
      <c r="IJM167" s="89"/>
      <c r="IJN167" s="89"/>
      <c r="IJO167" s="89"/>
      <c r="IJP167" s="89"/>
      <c r="IJQ167" s="89"/>
      <c r="IJR167" s="89"/>
      <c r="IJS167" s="89"/>
      <c r="IJT167" s="89"/>
      <c r="IJU167" s="89"/>
      <c r="IJV167" s="89"/>
      <c r="IJW167" s="89"/>
      <c r="IJX167" s="89"/>
      <c r="IJY167" s="89"/>
      <c r="IJZ167" s="89"/>
      <c r="IKA167" s="89"/>
      <c r="IKB167" s="89"/>
      <c r="IKC167" s="89"/>
      <c r="IKD167" s="89"/>
      <c r="IKE167" s="89"/>
      <c r="IKF167" s="89"/>
      <c r="IKG167" s="89"/>
      <c r="IKH167" s="89"/>
      <c r="IKI167" s="89"/>
      <c r="IKJ167" s="89"/>
      <c r="IKK167" s="89"/>
      <c r="IKL167" s="89"/>
      <c r="IKM167" s="89"/>
      <c r="IKN167" s="89"/>
      <c r="IKO167" s="89"/>
      <c r="IKP167" s="89"/>
      <c r="IKQ167" s="89"/>
      <c r="IKR167" s="89"/>
      <c r="IKS167" s="89"/>
      <c r="IKT167" s="89"/>
      <c r="IKU167" s="89"/>
      <c r="IKV167" s="89"/>
      <c r="IKW167" s="89"/>
      <c r="IKX167" s="89"/>
      <c r="IKY167" s="89"/>
      <c r="IKZ167" s="89"/>
      <c r="ILA167" s="89"/>
      <c r="ILB167" s="89"/>
      <c r="ILC167" s="89"/>
      <c r="ILD167" s="89"/>
      <c r="ILE167" s="89"/>
      <c r="ILF167" s="89"/>
      <c r="ILG167" s="89"/>
      <c r="ILH167" s="89"/>
      <c r="ILI167" s="89"/>
      <c r="ILJ167" s="89"/>
      <c r="ILK167" s="89"/>
      <c r="ILL167" s="89"/>
      <c r="ILM167" s="89"/>
      <c r="ILN167" s="89"/>
      <c r="ILO167" s="89"/>
      <c r="ILP167" s="89"/>
      <c r="ILQ167" s="89"/>
      <c r="ILR167" s="89"/>
      <c r="ILS167" s="89"/>
      <c r="ILT167" s="89"/>
      <c r="ILU167" s="89"/>
      <c r="ILV167" s="89"/>
      <c r="ILW167" s="89"/>
      <c r="ILX167" s="89"/>
      <c r="ILY167" s="89"/>
      <c r="ILZ167" s="89"/>
      <c r="IMA167" s="89"/>
      <c r="IMB167" s="89"/>
      <c r="IMC167" s="89"/>
      <c r="IMD167" s="89"/>
      <c r="IME167" s="89"/>
      <c r="IMF167" s="89"/>
      <c r="IMG167" s="89"/>
      <c r="IMH167" s="89"/>
      <c r="IMI167" s="89"/>
      <c r="IMJ167" s="89"/>
      <c r="IMK167" s="89"/>
      <c r="IML167" s="89"/>
      <c r="IMM167" s="89"/>
      <c r="IMN167" s="89"/>
      <c r="IMO167" s="89"/>
      <c r="IMP167" s="89"/>
      <c r="IMQ167" s="89"/>
      <c r="IMR167" s="89"/>
      <c r="IMS167" s="89"/>
      <c r="IMT167" s="89"/>
      <c r="IMU167" s="89"/>
      <c r="IMV167" s="89"/>
      <c r="IMW167" s="89"/>
      <c r="IMX167" s="89"/>
      <c r="IMY167" s="89"/>
      <c r="IMZ167" s="89"/>
      <c r="INA167" s="89"/>
      <c r="INB167" s="89"/>
      <c r="INC167" s="89"/>
      <c r="IND167" s="89"/>
      <c r="INE167" s="89"/>
      <c r="INF167" s="89"/>
      <c r="ING167" s="89"/>
      <c r="INH167" s="89"/>
      <c r="INI167" s="89"/>
      <c r="INJ167" s="89"/>
      <c r="INK167" s="89"/>
      <c r="INL167" s="89"/>
      <c r="INM167" s="89"/>
      <c r="INN167" s="89"/>
      <c r="INO167" s="89"/>
      <c r="INP167" s="89"/>
      <c r="INQ167" s="89"/>
      <c r="INR167" s="89"/>
      <c r="INS167" s="89"/>
      <c r="INT167" s="89"/>
      <c r="INU167" s="89"/>
      <c r="INV167" s="89"/>
      <c r="INW167" s="89"/>
      <c r="INX167" s="89"/>
      <c r="INY167" s="89"/>
      <c r="INZ167" s="89"/>
      <c r="IOA167" s="89"/>
      <c r="IOB167" s="89"/>
      <c r="IOC167" s="89"/>
      <c r="IOD167" s="89"/>
      <c r="IOE167" s="89"/>
      <c r="IOF167" s="89"/>
      <c r="IOG167" s="89"/>
      <c r="IOH167" s="89"/>
      <c r="IOI167" s="89"/>
      <c r="IOJ167" s="89"/>
      <c r="IOK167" s="89"/>
      <c r="IOL167" s="89"/>
      <c r="IOM167" s="89"/>
      <c r="ION167" s="89"/>
      <c r="IOO167" s="89"/>
      <c r="IOP167" s="89"/>
      <c r="IOQ167" s="89"/>
      <c r="IOR167" s="89"/>
      <c r="IOS167" s="89"/>
      <c r="IOT167" s="89"/>
      <c r="IOU167" s="89"/>
      <c r="IOV167" s="89"/>
      <c r="IOW167" s="89"/>
      <c r="IOX167" s="89"/>
      <c r="IOY167" s="89"/>
      <c r="IOZ167" s="89"/>
      <c r="IPA167" s="89"/>
      <c r="IPB167" s="89"/>
      <c r="IPC167" s="89"/>
      <c r="IPD167" s="89"/>
      <c r="IPE167" s="89"/>
      <c r="IPF167" s="89"/>
      <c r="IPG167" s="89"/>
      <c r="IPH167" s="89"/>
      <c r="IPI167" s="89"/>
      <c r="IPJ167" s="89"/>
      <c r="IPK167" s="89"/>
      <c r="IPL167" s="89"/>
      <c r="IPM167" s="89"/>
      <c r="IPN167" s="89"/>
      <c r="IPO167" s="89"/>
      <c r="IPP167" s="89"/>
      <c r="IPQ167" s="89"/>
      <c r="IPR167" s="89"/>
      <c r="IPS167" s="89"/>
      <c r="IPT167" s="89"/>
      <c r="IPU167" s="89"/>
      <c r="IPV167" s="89"/>
      <c r="IPW167" s="89"/>
      <c r="IPX167" s="89"/>
      <c r="IPY167" s="89"/>
      <c r="IPZ167" s="89"/>
      <c r="IQA167" s="89"/>
      <c r="IQB167" s="89"/>
      <c r="IQC167" s="89"/>
      <c r="IQD167" s="89"/>
      <c r="IQE167" s="89"/>
      <c r="IQF167" s="89"/>
      <c r="IQG167" s="89"/>
      <c r="IQH167" s="89"/>
      <c r="IQI167" s="89"/>
      <c r="IQJ167" s="89"/>
      <c r="IQK167" s="89"/>
      <c r="IQL167" s="89"/>
      <c r="IQM167" s="89"/>
      <c r="IQN167" s="89"/>
      <c r="IQO167" s="89"/>
      <c r="IQP167" s="89"/>
      <c r="IQQ167" s="89"/>
      <c r="IQR167" s="89"/>
      <c r="IQS167" s="89"/>
      <c r="IQT167" s="89"/>
      <c r="IQU167" s="89"/>
      <c r="IQV167" s="89"/>
      <c r="IQW167" s="89"/>
      <c r="IQX167" s="89"/>
      <c r="IQY167" s="89"/>
      <c r="IQZ167" s="89"/>
      <c r="IRA167" s="89"/>
      <c r="IRB167" s="89"/>
      <c r="IRC167" s="89"/>
      <c r="IRD167" s="89"/>
      <c r="IRE167" s="89"/>
      <c r="IRF167" s="89"/>
      <c r="IRG167" s="89"/>
      <c r="IRH167" s="89"/>
      <c r="IRI167" s="89"/>
      <c r="IRJ167" s="89"/>
      <c r="IRK167" s="89"/>
      <c r="IRL167" s="89"/>
      <c r="IRM167" s="89"/>
      <c r="IRN167" s="89"/>
      <c r="IRO167" s="89"/>
      <c r="IRP167" s="89"/>
      <c r="IRQ167" s="89"/>
      <c r="IRR167" s="89"/>
      <c r="IRS167" s="89"/>
      <c r="IRT167" s="89"/>
      <c r="IRU167" s="89"/>
      <c r="IRV167" s="89"/>
      <c r="IRW167" s="89"/>
      <c r="IRX167" s="89"/>
      <c r="IRY167" s="89"/>
      <c r="IRZ167" s="89"/>
      <c r="ISA167" s="89"/>
      <c r="ISB167" s="89"/>
      <c r="ISC167" s="89"/>
      <c r="ISD167" s="89"/>
      <c r="ISE167" s="89"/>
      <c r="ISF167" s="89"/>
      <c r="ISG167" s="89"/>
      <c r="ISH167" s="89"/>
      <c r="ISI167" s="89"/>
      <c r="ISJ167" s="89"/>
      <c r="ISK167" s="89"/>
      <c r="ISL167" s="89"/>
      <c r="ISM167" s="89"/>
      <c r="ISN167" s="89"/>
      <c r="ISO167" s="89"/>
      <c r="ISP167" s="89"/>
      <c r="ISQ167" s="89"/>
      <c r="ISR167" s="89"/>
      <c r="ISS167" s="89"/>
      <c r="IST167" s="89"/>
      <c r="ISU167" s="89"/>
      <c r="ISV167" s="89"/>
      <c r="ISW167" s="89"/>
      <c r="ISX167" s="89"/>
      <c r="ISY167" s="89"/>
      <c r="ISZ167" s="89"/>
      <c r="ITA167" s="89"/>
      <c r="ITB167" s="89"/>
      <c r="ITC167" s="89"/>
      <c r="ITD167" s="89"/>
      <c r="ITE167" s="89"/>
      <c r="ITF167" s="89"/>
      <c r="ITG167" s="89"/>
      <c r="ITH167" s="89"/>
      <c r="ITI167" s="89"/>
      <c r="ITJ167" s="89"/>
      <c r="ITK167" s="89"/>
      <c r="ITL167" s="89"/>
      <c r="ITM167" s="89"/>
      <c r="ITN167" s="89"/>
      <c r="ITO167" s="89"/>
      <c r="ITP167" s="89"/>
      <c r="ITQ167" s="89"/>
      <c r="ITR167" s="89"/>
      <c r="ITS167" s="89"/>
      <c r="ITT167" s="89"/>
      <c r="ITU167" s="89"/>
      <c r="ITV167" s="89"/>
      <c r="ITW167" s="89"/>
      <c r="ITX167" s="89"/>
      <c r="ITY167" s="89"/>
      <c r="ITZ167" s="89"/>
      <c r="IUA167" s="89"/>
      <c r="IUB167" s="89"/>
      <c r="IUC167" s="89"/>
      <c r="IUD167" s="89"/>
      <c r="IUE167" s="89"/>
      <c r="IUF167" s="89"/>
      <c r="IUG167" s="89"/>
      <c r="IUH167" s="89"/>
      <c r="IUI167" s="89"/>
      <c r="IUJ167" s="89"/>
      <c r="IUK167" s="89"/>
      <c r="IUL167" s="89"/>
      <c r="IUM167" s="89"/>
      <c r="IUN167" s="89"/>
      <c r="IUO167" s="89"/>
      <c r="IUP167" s="89"/>
      <c r="IUQ167" s="89"/>
      <c r="IUR167" s="89"/>
      <c r="IUS167" s="89"/>
      <c r="IUT167" s="89"/>
      <c r="IUU167" s="89"/>
      <c r="IUV167" s="89"/>
      <c r="IUW167" s="89"/>
      <c r="IUX167" s="89"/>
      <c r="IUY167" s="89"/>
      <c r="IUZ167" s="89"/>
      <c r="IVA167" s="89"/>
      <c r="IVB167" s="89"/>
      <c r="IVC167" s="89"/>
      <c r="IVD167" s="89"/>
      <c r="IVE167" s="89"/>
      <c r="IVF167" s="89"/>
      <c r="IVG167" s="89"/>
      <c r="IVH167" s="89"/>
      <c r="IVI167" s="89"/>
      <c r="IVJ167" s="89"/>
      <c r="IVK167" s="89"/>
      <c r="IVL167" s="89"/>
      <c r="IVM167" s="89"/>
      <c r="IVN167" s="89"/>
      <c r="IVO167" s="89"/>
      <c r="IVP167" s="89"/>
      <c r="IVQ167" s="89"/>
      <c r="IVR167" s="89"/>
      <c r="IVS167" s="89"/>
      <c r="IVT167" s="89"/>
      <c r="IVU167" s="89"/>
      <c r="IVV167" s="89"/>
      <c r="IVW167" s="89"/>
      <c r="IVX167" s="89"/>
      <c r="IVY167" s="89"/>
      <c r="IVZ167" s="89"/>
      <c r="IWA167" s="89"/>
      <c r="IWB167" s="89"/>
      <c r="IWC167" s="89"/>
      <c r="IWD167" s="89"/>
      <c r="IWE167" s="89"/>
      <c r="IWF167" s="89"/>
      <c r="IWG167" s="89"/>
      <c r="IWH167" s="89"/>
      <c r="IWI167" s="89"/>
      <c r="IWJ167" s="89"/>
      <c r="IWK167" s="89"/>
      <c r="IWL167" s="89"/>
      <c r="IWM167" s="89"/>
      <c r="IWN167" s="89"/>
      <c r="IWO167" s="89"/>
      <c r="IWP167" s="89"/>
      <c r="IWQ167" s="89"/>
      <c r="IWR167" s="89"/>
      <c r="IWS167" s="89"/>
      <c r="IWT167" s="89"/>
      <c r="IWU167" s="89"/>
      <c r="IWV167" s="89"/>
      <c r="IWW167" s="89"/>
      <c r="IWX167" s="89"/>
      <c r="IWY167" s="89"/>
      <c r="IWZ167" s="89"/>
      <c r="IXA167" s="89"/>
      <c r="IXB167" s="89"/>
      <c r="IXC167" s="89"/>
      <c r="IXD167" s="89"/>
      <c r="IXE167" s="89"/>
      <c r="IXF167" s="89"/>
      <c r="IXG167" s="89"/>
      <c r="IXH167" s="89"/>
      <c r="IXI167" s="89"/>
      <c r="IXJ167" s="89"/>
      <c r="IXK167" s="89"/>
      <c r="IXL167" s="89"/>
      <c r="IXM167" s="89"/>
      <c r="IXN167" s="89"/>
      <c r="IXO167" s="89"/>
      <c r="IXP167" s="89"/>
      <c r="IXQ167" s="89"/>
      <c r="IXR167" s="89"/>
      <c r="IXS167" s="89"/>
      <c r="IXT167" s="89"/>
      <c r="IXU167" s="89"/>
      <c r="IXV167" s="89"/>
      <c r="IXW167" s="89"/>
      <c r="IXX167" s="89"/>
      <c r="IXY167" s="89"/>
      <c r="IXZ167" s="89"/>
      <c r="IYA167" s="89"/>
      <c r="IYB167" s="89"/>
      <c r="IYC167" s="89"/>
      <c r="IYD167" s="89"/>
      <c r="IYE167" s="89"/>
      <c r="IYF167" s="89"/>
      <c r="IYG167" s="89"/>
      <c r="IYH167" s="89"/>
      <c r="IYI167" s="89"/>
      <c r="IYJ167" s="89"/>
      <c r="IYK167" s="89"/>
      <c r="IYL167" s="89"/>
      <c r="IYM167" s="89"/>
      <c r="IYN167" s="89"/>
      <c r="IYO167" s="89"/>
      <c r="IYP167" s="89"/>
      <c r="IYQ167" s="89"/>
      <c r="IYR167" s="89"/>
      <c r="IYS167" s="89"/>
      <c r="IYT167" s="89"/>
      <c r="IYU167" s="89"/>
      <c r="IYV167" s="89"/>
      <c r="IYW167" s="89"/>
      <c r="IYX167" s="89"/>
      <c r="IYY167" s="89"/>
      <c r="IYZ167" s="89"/>
      <c r="IZA167" s="89"/>
      <c r="IZB167" s="89"/>
      <c r="IZC167" s="89"/>
      <c r="IZD167" s="89"/>
      <c r="IZE167" s="89"/>
      <c r="IZF167" s="89"/>
      <c r="IZG167" s="89"/>
      <c r="IZH167" s="89"/>
      <c r="IZI167" s="89"/>
      <c r="IZJ167" s="89"/>
      <c r="IZK167" s="89"/>
      <c r="IZL167" s="89"/>
      <c r="IZM167" s="89"/>
      <c r="IZN167" s="89"/>
      <c r="IZO167" s="89"/>
      <c r="IZP167" s="89"/>
      <c r="IZQ167" s="89"/>
      <c r="IZR167" s="89"/>
      <c r="IZS167" s="89"/>
      <c r="IZT167" s="89"/>
      <c r="IZU167" s="89"/>
      <c r="IZV167" s="89"/>
      <c r="IZW167" s="89"/>
      <c r="IZX167" s="89"/>
      <c r="IZY167" s="89"/>
      <c r="IZZ167" s="89"/>
      <c r="JAA167" s="89"/>
      <c r="JAB167" s="89"/>
      <c r="JAC167" s="89"/>
      <c r="JAD167" s="89"/>
      <c r="JAE167" s="89"/>
      <c r="JAF167" s="89"/>
      <c r="JAG167" s="89"/>
      <c r="JAH167" s="89"/>
      <c r="JAI167" s="89"/>
      <c r="JAJ167" s="89"/>
      <c r="JAK167" s="89"/>
      <c r="JAL167" s="89"/>
      <c r="JAM167" s="89"/>
      <c r="JAN167" s="89"/>
      <c r="JAO167" s="89"/>
      <c r="JAP167" s="89"/>
      <c r="JAQ167" s="89"/>
      <c r="JAR167" s="89"/>
      <c r="JAS167" s="89"/>
      <c r="JAT167" s="89"/>
      <c r="JAU167" s="89"/>
      <c r="JAV167" s="89"/>
      <c r="JAW167" s="89"/>
      <c r="JAX167" s="89"/>
      <c r="JAY167" s="89"/>
      <c r="JAZ167" s="89"/>
      <c r="JBA167" s="89"/>
      <c r="JBB167" s="89"/>
      <c r="JBC167" s="89"/>
      <c r="JBD167" s="89"/>
      <c r="JBE167" s="89"/>
      <c r="JBF167" s="89"/>
      <c r="JBG167" s="89"/>
      <c r="JBH167" s="89"/>
      <c r="JBI167" s="89"/>
      <c r="JBJ167" s="89"/>
      <c r="JBK167" s="89"/>
      <c r="JBL167" s="89"/>
      <c r="JBM167" s="89"/>
      <c r="JBN167" s="89"/>
      <c r="JBO167" s="89"/>
      <c r="JBP167" s="89"/>
      <c r="JBQ167" s="89"/>
      <c r="JBR167" s="89"/>
      <c r="JBS167" s="89"/>
      <c r="JBT167" s="89"/>
      <c r="JBU167" s="89"/>
      <c r="JBV167" s="89"/>
      <c r="JBW167" s="89"/>
      <c r="JBX167" s="89"/>
      <c r="JBY167" s="89"/>
      <c r="JBZ167" s="89"/>
      <c r="JCA167" s="89"/>
      <c r="JCB167" s="89"/>
      <c r="JCC167" s="89"/>
      <c r="JCD167" s="89"/>
      <c r="JCE167" s="89"/>
      <c r="JCF167" s="89"/>
      <c r="JCG167" s="89"/>
      <c r="JCH167" s="89"/>
      <c r="JCI167" s="89"/>
      <c r="JCJ167" s="89"/>
      <c r="JCK167" s="89"/>
      <c r="JCL167" s="89"/>
      <c r="JCM167" s="89"/>
      <c r="JCN167" s="89"/>
      <c r="JCO167" s="89"/>
      <c r="JCP167" s="89"/>
      <c r="JCQ167" s="89"/>
      <c r="JCR167" s="89"/>
      <c r="JCS167" s="89"/>
      <c r="JCT167" s="89"/>
      <c r="JCU167" s="89"/>
      <c r="JCV167" s="89"/>
      <c r="JCW167" s="89"/>
      <c r="JCX167" s="89"/>
      <c r="JCY167" s="89"/>
      <c r="JCZ167" s="89"/>
      <c r="JDA167" s="89"/>
      <c r="JDB167" s="89"/>
      <c r="JDC167" s="89"/>
      <c r="JDD167" s="89"/>
      <c r="JDE167" s="89"/>
      <c r="JDF167" s="89"/>
      <c r="JDG167" s="89"/>
      <c r="JDH167" s="89"/>
      <c r="JDI167" s="89"/>
      <c r="JDJ167" s="89"/>
      <c r="JDK167" s="89"/>
      <c r="JDL167" s="89"/>
      <c r="JDM167" s="89"/>
      <c r="JDN167" s="89"/>
      <c r="JDO167" s="89"/>
      <c r="JDP167" s="89"/>
      <c r="JDQ167" s="89"/>
      <c r="JDR167" s="89"/>
      <c r="JDS167" s="89"/>
      <c r="JDT167" s="89"/>
      <c r="JDU167" s="89"/>
      <c r="JDV167" s="89"/>
      <c r="JDW167" s="89"/>
      <c r="JDX167" s="89"/>
      <c r="JDY167" s="89"/>
      <c r="JDZ167" s="89"/>
      <c r="JEA167" s="89"/>
      <c r="JEB167" s="89"/>
      <c r="JEC167" s="89"/>
      <c r="JED167" s="89"/>
      <c r="JEE167" s="89"/>
      <c r="JEF167" s="89"/>
      <c r="JEG167" s="89"/>
      <c r="JEH167" s="89"/>
      <c r="JEI167" s="89"/>
      <c r="JEJ167" s="89"/>
      <c r="JEK167" s="89"/>
      <c r="JEL167" s="89"/>
      <c r="JEM167" s="89"/>
      <c r="JEN167" s="89"/>
      <c r="JEO167" s="89"/>
      <c r="JEP167" s="89"/>
      <c r="JEQ167" s="89"/>
      <c r="JER167" s="89"/>
      <c r="JES167" s="89"/>
      <c r="JET167" s="89"/>
      <c r="JEU167" s="89"/>
      <c r="JEV167" s="89"/>
      <c r="JEW167" s="89"/>
      <c r="JEX167" s="89"/>
      <c r="JEY167" s="89"/>
      <c r="JEZ167" s="89"/>
      <c r="JFA167" s="89"/>
      <c r="JFB167" s="89"/>
      <c r="JFC167" s="89"/>
      <c r="JFD167" s="89"/>
      <c r="JFE167" s="89"/>
      <c r="JFF167" s="89"/>
      <c r="JFG167" s="89"/>
      <c r="JFH167" s="89"/>
      <c r="JFI167" s="89"/>
      <c r="JFJ167" s="89"/>
      <c r="JFK167" s="89"/>
      <c r="JFL167" s="89"/>
      <c r="JFM167" s="89"/>
      <c r="JFN167" s="89"/>
      <c r="JFO167" s="89"/>
      <c r="JFP167" s="89"/>
      <c r="JFQ167" s="89"/>
      <c r="JFR167" s="89"/>
      <c r="JFS167" s="89"/>
      <c r="JFT167" s="89"/>
      <c r="JFU167" s="89"/>
      <c r="JFV167" s="89"/>
      <c r="JFW167" s="89"/>
      <c r="JFX167" s="89"/>
      <c r="JFY167" s="89"/>
      <c r="JFZ167" s="89"/>
      <c r="JGA167" s="89"/>
      <c r="JGB167" s="89"/>
      <c r="JGC167" s="89"/>
      <c r="JGD167" s="89"/>
      <c r="JGE167" s="89"/>
      <c r="JGF167" s="89"/>
      <c r="JGG167" s="89"/>
      <c r="JGH167" s="89"/>
      <c r="JGI167" s="89"/>
      <c r="JGJ167" s="89"/>
      <c r="JGK167" s="89"/>
      <c r="JGL167" s="89"/>
      <c r="JGM167" s="89"/>
      <c r="JGN167" s="89"/>
      <c r="JGO167" s="89"/>
      <c r="JGP167" s="89"/>
      <c r="JGQ167" s="89"/>
      <c r="JGR167" s="89"/>
      <c r="JGS167" s="89"/>
      <c r="JGT167" s="89"/>
      <c r="JGU167" s="89"/>
      <c r="JGV167" s="89"/>
      <c r="JGW167" s="89"/>
      <c r="JGX167" s="89"/>
      <c r="JGY167" s="89"/>
      <c r="JGZ167" s="89"/>
      <c r="JHA167" s="89"/>
      <c r="JHB167" s="89"/>
      <c r="JHC167" s="89"/>
      <c r="JHD167" s="89"/>
      <c r="JHE167" s="89"/>
      <c r="JHF167" s="89"/>
      <c r="JHG167" s="89"/>
      <c r="JHH167" s="89"/>
      <c r="JHI167" s="89"/>
      <c r="JHJ167" s="89"/>
      <c r="JHK167" s="89"/>
      <c r="JHL167" s="89"/>
      <c r="JHM167" s="89"/>
      <c r="JHN167" s="89"/>
      <c r="JHO167" s="89"/>
      <c r="JHP167" s="89"/>
      <c r="JHQ167" s="89"/>
      <c r="JHR167" s="89"/>
      <c r="JHS167" s="89"/>
      <c r="JHT167" s="89"/>
      <c r="JHU167" s="89"/>
      <c r="JHV167" s="89"/>
      <c r="JHW167" s="89"/>
      <c r="JHX167" s="89"/>
      <c r="JHY167" s="89"/>
      <c r="JHZ167" s="89"/>
      <c r="JIA167" s="89"/>
      <c r="JIB167" s="89"/>
      <c r="JIC167" s="89"/>
      <c r="JID167" s="89"/>
      <c r="JIE167" s="89"/>
      <c r="JIF167" s="89"/>
      <c r="JIG167" s="89"/>
      <c r="JIH167" s="89"/>
      <c r="JII167" s="89"/>
      <c r="JIJ167" s="89"/>
      <c r="JIK167" s="89"/>
      <c r="JIL167" s="89"/>
      <c r="JIM167" s="89"/>
      <c r="JIN167" s="89"/>
      <c r="JIO167" s="89"/>
      <c r="JIP167" s="89"/>
      <c r="JIQ167" s="89"/>
      <c r="JIR167" s="89"/>
      <c r="JIS167" s="89"/>
      <c r="JIT167" s="89"/>
      <c r="JIU167" s="89"/>
      <c r="JIV167" s="89"/>
      <c r="JIW167" s="89"/>
      <c r="JIX167" s="89"/>
      <c r="JIY167" s="89"/>
      <c r="JIZ167" s="89"/>
      <c r="JJA167" s="89"/>
      <c r="JJB167" s="89"/>
      <c r="JJC167" s="89"/>
      <c r="JJD167" s="89"/>
      <c r="JJE167" s="89"/>
      <c r="JJF167" s="89"/>
      <c r="JJG167" s="89"/>
      <c r="JJH167" s="89"/>
      <c r="JJI167" s="89"/>
      <c r="JJJ167" s="89"/>
      <c r="JJK167" s="89"/>
      <c r="JJL167" s="89"/>
      <c r="JJM167" s="89"/>
      <c r="JJN167" s="89"/>
      <c r="JJO167" s="89"/>
      <c r="JJP167" s="89"/>
      <c r="JJQ167" s="89"/>
      <c r="JJR167" s="89"/>
      <c r="JJS167" s="89"/>
      <c r="JJT167" s="89"/>
      <c r="JJU167" s="89"/>
      <c r="JJV167" s="89"/>
      <c r="JJW167" s="89"/>
      <c r="JJX167" s="89"/>
      <c r="JJY167" s="89"/>
      <c r="JJZ167" s="89"/>
      <c r="JKA167" s="89"/>
      <c r="JKB167" s="89"/>
      <c r="JKC167" s="89"/>
      <c r="JKD167" s="89"/>
      <c r="JKE167" s="89"/>
      <c r="JKF167" s="89"/>
      <c r="JKG167" s="89"/>
      <c r="JKH167" s="89"/>
      <c r="JKI167" s="89"/>
      <c r="JKJ167" s="89"/>
      <c r="JKK167" s="89"/>
      <c r="JKL167" s="89"/>
      <c r="JKM167" s="89"/>
      <c r="JKN167" s="89"/>
      <c r="JKO167" s="89"/>
      <c r="JKP167" s="89"/>
      <c r="JKQ167" s="89"/>
      <c r="JKR167" s="89"/>
      <c r="JKS167" s="89"/>
      <c r="JKT167" s="89"/>
      <c r="JKU167" s="89"/>
      <c r="JKV167" s="89"/>
      <c r="JKW167" s="89"/>
      <c r="JKX167" s="89"/>
      <c r="JKY167" s="89"/>
      <c r="JKZ167" s="89"/>
      <c r="JLA167" s="89"/>
      <c r="JLB167" s="89"/>
      <c r="JLC167" s="89"/>
      <c r="JLD167" s="89"/>
      <c r="JLE167" s="89"/>
      <c r="JLF167" s="89"/>
      <c r="JLG167" s="89"/>
      <c r="JLH167" s="89"/>
      <c r="JLI167" s="89"/>
      <c r="JLJ167" s="89"/>
      <c r="JLK167" s="89"/>
      <c r="JLL167" s="89"/>
      <c r="JLM167" s="89"/>
      <c r="JLN167" s="89"/>
      <c r="JLO167" s="89"/>
      <c r="JLP167" s="89"/>
      <c r="JLQ167" s="89"/>
      <c r="JLR167" s="89"/>
      <c r="JLS167" s="89"/>
      <c r="JLT167" s="89"/>
      <c r="JLU167" s="89"/>
      <c r="JLV167" s="89"/>
      <c r="JLW167" s="89"/>
      <c r="JLX167" s="89"/>
      <c r="JLY167" s="89"/>
      <c r="JLZ167" s="89"/>
      <c r="JMA167" s="89"/>
      <c r="JMB167" s="89"/>
      <c r="JMC167" s="89"/>
      <c r="JMD167" s="89"/>
      <c r="JME167" s="89"/>
      <c r="JMF167" s="89"/>
      <c r="JMG167" s="89"/>
      <c r="JMH167" s="89"/>
      <c r="JMI167" s="89"/>
      <c r="JMJ167" s="89"/>
      <c r="JMK167" s="89"/>
      <c r="JML167" s="89"/>
      <c r="JMM167" s="89"/>
      <c r="JMN167" s="89"/>
      <c r="JMO167" s="89"/>
      <c r="JMP167" s="89"/>
      <c r="JMQ167" s="89"/>
      <c r="JMR167" s="89"/>
      <c r="JMS167" s="89"/>
      <c r="JMT167" s="89"/>
      <c r="JMU167" s="89"/>
      <c r="JMV167" s="89"/>
      <c r="JMW167" s="89"/>
      <c r="JMX167" s="89"/>
      <c r="JMY167" s="89"/>
      <c r="JMZ167" s="89"/>
      <c r="JNA167" s="89"/>
      <c r="JNB167" s="89"/>
      <c r="JNC167" s="89"/>
      <c r="JND167" s="89"/>
      <c r="JNE167" s="89"/>
      <c r="JNF167" s="89"/>
      <c r="JNG167" s="89"/>
      <c r="JNH167" s="89"/>
      <c r="JNI167" s="89"/>
      <c r="JNJ167" s="89"/>
      <c r="JNK167" s="89"/>
      <c r="JNL167" s="89"/>
      <c r="JNM167" s="89"/>
      <c r="JNN167" s="89"/>
      <c r="JNO167" s="89"/>
      <c r="JNP167" s="89"/>
      <c r="JNQ167" s="89"/>
      <c r="JNR167" s="89"/>
      <c r="JNS167" s="89"/>
      <c r="JNT167" s="89"/>
      <c r="JNU167" s="89"/>
      <c r="JNV167" s="89"/>
      <c r="JNW167" s="89"/>
      <c r="JNX167" s="89"/>
      <c r="JNY167" s="89"/>
      <c r="JNZ167" s="89"/>
      <c r="JOA167" s="89"/>
      <c r="JOB167" s="89"/>
      <c r="JOC167" s="89"/>
      <c r="JOD167" s="89"/>
      <c r="JOE167" s="89"/>
      <c r="JOF167" s="89"/>
      <c r="JOG167" s="89"/>
      <c r="JOH167" s="89"/>
      <c r="JOI167" s="89"/>
      <c r="JOJ167" s="89"/>
      <c r="JOK167" s="89"/>
      <c r="JOL167" s="89"/>
      <c r="JOM167" s="89"/>
      <c r="JON167" s="89"/>
      <c r="JOO167" s="89"/>
      <c r="JOP167" s="89"/>
      <c r="JOQ167" s="89"/>
      <c r="JOR167" s="89"/>
      <c r="JOS167" s="89"/>
      <c r="JOT167" s="89"/>
      <c r="JOU167" s="89"/>
      <c r="JOV167" s="89"/>
      <c r="JOW167" s="89"/>
      <c r="JOX167" s="89"/>
      <c r="JOY167" s="89"/>
      <c r="JOZ167" s="89"/>
      <c r="JPA167" s="89"/>
      <c r="JPB167" s="89"/>
      <c r="JPC167" s="89"/>
      <c r="JPD167" s="89"/>
      <c r="JPE167" s="89"/>
      <c r="JPF167" s="89"/>
      <c r="JPG167" s="89"/>
      <c r="JPH167" s="89"/>
      <c r="JPI167" s="89"/>
      <c r="JPJ167" s="89"/>
      <c r="JPK167" s="89"/>
      <c r="JPL167" s="89"/>
      <c r="JPM167" s="89"/>
      <c r="JPN167" s="89"/>
      <c r="JPO167" s="89"/>
      <c r="JPP167" s="89"/>
      <c r="JPQ167" s="89"/>
      <c r="JPR167" s="89"/>
      <c r="JPS167" s="89"/>
      <c r="JPT167" s="89"/>
      <c r="JPU167" s="89"/>
      <c r="JPV167" s="89"/>
      <c r="JPW167" s="89"/>
      <c r="JPX167" s="89"/>
      <c r="JPY167" s="89"/>
      <c r="JPZ167" s="89"/>
      <c r="JQA167" s="89"/>
      <c r="JQB167" s="89"/>
      <c r="JQC167" s="89"/>
      <c r="JQD167" s="89"/>
      <c r="JQE167" s="89"/>
      <c r="JQF167" s="89"/>
      <c r="JQG167" s="89"/>
      <c r="JQH167" s="89"/>
      <c r="JQI167" s="89"/>
      <c r="JQJ167" s="89"/>
      <c r="JQK167" s="89"/>
      <c r="JQL167" s="89"/>
      <c r="JQM167" s="89"/>
      <c r="JQN167" s="89"/>
      <c r="JQO167" s="89"/>
      <c r="JQP167" s="89"/>
      <c r="JQQ167" s="89"/>
      <c r="JQR167" s="89"/>
      <c r="JQS167" s="89"/>
      <c r="JQT167" s="89"/>
      <c r="JQU167" s="89"/>
      <c r="JQV167" s="89"/>
      <c r="JQW167" s="89"/>
      <c r="JQX167" s="89"/>
      <c r="JQY167" s="89"/>
      <c r="JQZ167" s="89"/>
      <c r="JRA167" s="89"/>
      <c r="JRB167" s="89"/>
      <c r="JRC167" s="89"/>
      <c r="JRD167" s="89"/>
      <c r="JRE167" s="89"/>
      <c r="JRF167" s="89"/>
      <c r="JRG167" s="89"/>
      <c r="JRH167" s="89"/>
      <c r="JRI167" s="89"/>
      <c r="JRJ167" s="89"/>
      <c r="JRK167" s="89"/>
      <c r="JRL167" s="89"/>
      <c r="JRM167" s="89"/>
      <c r="JRN167" s="89"/>
      <c r="JRO167" s="89"/>
      <c r="JRP167" s="89"/>
      <c r="JRQ167" s="89"/>
      <c r="JRR167" s="89"/>
      <c r="JRS167" s="89"/>
      <c r="JRT167" s="89"/>
      <c r="JRU167" s="89"/>
      <c r="JRV167" s="89"/>
      <c r="JRW167" s="89"/>
      <c r="JRX167" s="89"/>
      <c r="JRY167" s="89"/>
      <c r="JRZ167" s="89"/>
      <c r="JSA167" s="89"/>
      <c r="JSB167" s="89"/>
      <c r="JSC167" s="89"/>
      <c r="JSD167" s="89"/>
      <c r="JSE167" s="89"/>
      <c r="JSF167" s="89"/>
      <c r="JSG167" s="89"/>
      <c r="JSH167" s="89"/>
      <c r="JSI167" s="89"/>
      <c r="JSJ167" s="89"/>
      <c r="JSK167" s="89"/>
      <c r="JSL167" s="89"/>
      <c r="JSM167" s="89"/>
      <c r="JSN167" s="89"/>
      <c r="JSO167" s="89"/>
      <c r="JSP167" s="89"/>
      <c r="JSQ167" s="89"/>
      <c r="JSR167" s="89"/>
      <c r="JSS167" s="89"/>
      <c r="JST167" s="89"/>
      <c r="JSU167" s="89"/>
      <c r="JSV167" s="89"/>
      <c r="JSW167" s="89"/>
      <c r="JSX167" s="89"/>
      <c r="JSY167" s="89"/>
      <c r="JSZ167" s="89"/>
      <c r="JTA167" s="89"/>
      <c r="JTB167" s="89"/>
      <c r="JTC167" s="89"/>
      <c r="JTD167" s="89"/>
      <c r="JTE167" s="89"/>
      <c r="JTF167" s="89"/>
      <c r="JTG167" s="89"/>
      <c r="JTH167" s="89"/>
      <c r="JTI167" s="89"/>
      <c r="JTJ167" s="89"/>
      <c r="JTK167" s="89"/>
      <c r="JTL167" s="89"/>
      <c r="JTM167" s="89"/>
      <c r="JTN167" s="89"/>
      <c r="JTO167" s="89"/>
      <c r="JTP167" s="89"/>
      <c r="JTQ167" s="89"/>
      <c r="JTR167" s="89"/>
      <c r="JTS167" s="89"/>
      <c r="JTT167" s="89"/>
      <c r="JTU167" s="89"/>
      <c r="JTV167" s="89"/>
      <c r="JTW167" s="89"/>
      <c r="JTX167" s="89"/>
      <c r="JTY167" s="89"/>
      <c r="JTZ167" s="89"/>
      <c r="JUA167" s="89"/>
      <c r="JUB167" s="89"/>
      <c r="JUC167" s="89"/>
      <c r="JUD167" s="89"/>
      <c r="JUE167" s="89"/>
      <c r="JUF167" s="89"/>
      <c r="JUG167" s="89"/>
      <c r="JUH167" s="89"/>
      <c r="JUI167" s="89"/>
      <c r="JUJ167" s="89"/>
      <c r="JUK167" s="89"/>
      <c r="JUL167" s="89"/>
      <c r="JUM167" s="89"/>
      <c r="JUN167" s="89"/>
      <c r="JUO167" s="89"/>
      <c r="JUP167" s="89"/>
      <c r="JUQ167" s="89"/>
      <c r="JUR167" s="89"/>
      <c r="JUS167" s="89"/>
      <c r="JUT167" s="89"/>
      <c r="JUU167" s="89"/>
      <c r="JUV167" s="89"/>
      <c r="JUW167" s="89"/>
      <c r="JUX167" s="89"/>
      <c r="JUY167" s="89"/>
      <c r="JUZ167" s="89"/>
      <c r="JVA167" s="89"/>
      <c r="JVB167" s="89"/>
      <c r="JVC167" s="89"/>
      <c r="JVD167" s="89"/>
      <c r="JVE167" s="89"/>
      <c r="JVF167" s="89"/>
      <c r="JVG167" s="89"/>
      <c r="JVH167" s="89"/>
      <c r="JVI167" s="89"/>
      <c r="JVJ167" s="89"/>
      <c r="JVK167" s="89"/>
      <c r="JVL167" s="89"/>
      <c r="JVM167" s="89"/>
      <c r="JVN167" s="89"/>
      <c r="JVO167" s="89"/>
      <c r="JVP167" s="89"/>
      <c r="JVQ167" s="89"/>
      <c r="JVR167" s="89"/>
      <c r="JVS167" s="89"/>
      <c r="JVT167" s="89"/>
      <c r="JVU167" s="89"/>
      <c r="JVV167" s="89"/>
      <c r="JVW167" s="89"/>
      <c r="JVX167" s="89"/>
      <c r="JVY167" s="89"/>
      <c r="JVZ167" s="89"/>
      <c r="JWA167" s="89"/>
      <c r="JWB167" s="89"/>
      <c r="JWC167" s="89"/>
      <c r="JWD167" s="89"/>
      <c r="JWE167" s="89"/>
      <c r="JWF167" s="89"/>
      <c r="JWG167" s="89"/>
      <c r="JWH167" s="89"/>
      <c r="JWI167" s="89"/>
      <c r="JWJ167" s="89"/>
      <c r="JWK167" s="89"/>
      <c r="JWL167" s="89"/>
      <c r="JWM167" s="89"/>
      <c r="JWN167" s="89"/>
      <c r="JWO167" s="89"/>
      <c r="JWP167" s="89"/>
      <c r="JWQ167" s="89"/>
      <c r="JWR167" s="89"/>
      <c r="JWS167" s="89"/>
      <c r="JWT167" s="89"/>
      <c r="JWU167" s="89"/>
      <c r="JWV167" s="89"/>
      <c r="JWW167" s="89"/>
      <c r="JWX167" s="89"/>
      <c r="JWY167" s="89"/>
      <c r="JWZ167" s="89"/>
      <c r="JXA167" s="89"/>
      <c r="JXB167" s="89"/>
      <c r="JXC167" s="89"/>
      <c r="JXD167" s="89"/>
      <c r="JXE167" s="89"/>
      <c r="JXF167" s="89"/>
      <c r="JXG167" s="89"/>
      <c r="JXH167" s="89"/>
      <c r="JXI167" s="89"/>
      <c r="JXJ167" s="89"/>
      <c r="JXK167" s="89"/>
      <c r="JXL167" s="89"/>
      <c r="JXM167" s="89"/>
      <c r="JXN167" s="89"/>
      <c r="JXO167" s="89"/>
      <c r="JXP167" s="89"/>
      <c r="JXQ167" s="89"/>
      <c r="JXR167" s="89"/>
      <c r="JXS167" s="89"/>
      <c r="JXT167" s="89"/>
      <c r="JXU167" s="89"/>
      <c r="JXV167" s="89"/>
      <c r="JXW167" s="89"/>
      <c r="JXX167" s="89"/>
      <c r="JXY167" s="89"/>
      <c r="JXZ167" s="89"/>
      <c r="JYA167" s="89"/>
      <c r="JYB167" s="89"/>
      <c r="JYC167" s="89"/>
      <c r="JYD167" s="89"/>
      <c r="JYE167" s="89"/>
      <c r="JYF167" s="89"/>
      <c r="JYG167" s="89"/>
      <c r="JYH167" s="89"/>
      <c r="JYI167" s="89"/>
      <c r="JYJ167" s="89"/>
      <c r="JYK167" s="89"/>
      <c r="JYL167" s="89"/>
      <c r="JYM167" s="89"/>
      <c r="JYN167" s="89"/>
      <c r="JYO167" s="89"/>
      <c r="JYP167" s="89"/>
      <c r="JYQ167" s="89"/>
      <c r="JYR167" s="89"/>
      <c r="JYS167" s="89"/>
      <c r="JYT167" s="89"/>
      <c r="JYU167" s="89"/>
      <c r="JYV167" s="89"/>
      <c r="JYW167" s="89"/>
      <c r="JYX167" s="89"/>
      <c r="JYY167" s="89"/>
      <c r="JYZ167" s="89"/>
      <c r="JZA167" s="89"/>
      <c r="JZB167" s="89"/>
      <c r="JZC167" s="89"/>
      <c r="JZD167" s="89"/>
      <c r="JZE167" s="89"/>
      <c r="JZF167" s="89"/>
      <c r="JZG167" s="89"/>
      <c r="JZH167" s="89"/>
      <c r="JZI167" s="89"/>
      <c r="JZJ167" s="89"/>
      <c r="JZK167" s="89"/>
      <c r="JZL167" s="89"/>
      <c r="JZM167" s="89"/>
      <c r="JZN167" s="89"/>
      <c r="JZO167" s="89"/>
      <c r="JZP167" s="89"/>
      <c r="JZQ167" s="89"/>
      <c r="JZR167" s="89"/>
      <c r="JZS167" s="89"/>
      <c r="JZT167" s="89"/>
      <c r="JZU167" s="89"/>
      <c r="JZV167" s="89"/>
      <c r="JZW167" s="89"/>
      <c r="JZX167" s="89"/>
      <c r="JZY167" s="89"/>
      <c r="JZZ167" s="89"/>
      <c r="KAA167" s="89"/>
      <c r="KAB167" s="89"/>
      <c r="KAC167" s="89"/>
      <c r="KAD167" s="89"/>
      <c r="KAE167" s="89"/>
      <c r="KAF167" s="89"/>
      <c r="KAG167" s="89"/>
      <c r="KAH167" s="89"/>
      <c r="KAI167" s="89"/>
      <c r="KAJ167" s="89"/>
      <c r="KAK167" s="89"/>
      <c r="KAL167" s="89"/>
      <c r="KAM167" s="89"/>
      <c r="KAN167" s="89"/>
      <c r="KAO167" s="89"/>
      <c r="KAP167" s="89"/>
      <c r="KAQ167" s="89"/>
      <c r="KAR167" s="89"/>
      <c r="KAS167" s="89"/>
      <c r="KAT167" s="89"/>
      <c r="KAU167" s="89"/>
      <c r="KAV167" s="89"/>
      <c r="KAW167" s="89"/>
      <c r="KAX167" s="89"/>
      <c r="KAY167" s="89"/>
      <c r="KAZ167" s="89"/>
      <c r="KBA167" s="89"/>
      <c r="KBB167" s="89"/>
      <c r="KBC167" s="89"/>
      <c r="KBD167" s="89"/>
      <c r="KBE167" s="89"/>
      <c r="KBF167" s="89"/>
      <c r="KBG167" s="89"/>
      <c r="KBH167" s="89"/>
      <c r="KBI167" s="89"/>
      <c r="KBJ167" s="89"/>
      <c r="KBK167" s="89"/>
      <c r="KBL167" s="89"/>
      <c r="KBM167" s="89"/>
      <c r="KBN167" s="89"/>
      <c r="KBO167" s="89"/>
      <c r="KBP167" s="89"/>
      <c r="KBQ167" s="89"/>
      <c r="KBR167" s="89"/>
      <c r="KBS167" s="89"/>
      <c r="KBT167" s="89"/>
      <c r="KBU167" s="89"/>
      <c r="KBV167" s="89"/>
      <c r="KBW167" s="89"/>
      <c r="KBX167" s="89"/>
      <c r="KBY167" s="89"/>
      <c r="KBZ167" s="89"/>
      <c r="KCA167" s="89"/>
      <c r="KCB167" s="89"/>
      <c r="KCC167" s="89"/>
      <c r="KCD167" s="89"/>
      <c r="KCE167" s="89"/>
      <c r="KCF167" s="89"/>
      <c r="KCG167" s="89"/>
      <c r="KCH167" s="89"/>
      <c r="KCI167" s="89"/>
      <c r="KCJ167" s="89"/>
      <c r="KCK167" s="89"/>
      <c r="KCL167" s="89"/>
      <c r="KCM167" s="89"/>
      <c r="KCN167" s="89"/>
      <c r="KCO167" s="89"/>
      <c r="KCP167" s="89"/>
      <c r="KCQ167" s="89"/>
      <c r="KCR167" s="89"/>
      <c r="KCS167" s="89"/>
      <c r="KCT167" s="89"/>
      <c r="KCU167" s="89"/>
      <c r="KCV167" s="89"/>
      <c r="KCW167" s="89"/>
      <c r="KCX167" s="89"/>
      <c r="KCY167" s="89"/>
      <c r="KCZ167" s="89"/>
      <c r="KDA167" s="89"/>
      <c r="KDB167" s="89"/>
      <c r="KDC167" s="89"/>
      <c r="KDD167" s="89"/>
      <c r="KDE167" s="89"/>
      <c r="KDF167" s="89"/>
      <c r="KDG167" s="89"/>
      <c r="KDH167" s="89"/>
      <c r="KDI167" s="89"/>
      <c r="KDJ167" s="89"/>
      <c r="KDK167" s="89"/>
      <c r="KDL167" s="89"/>
      <c r="KDM167" s="89"/>
      <c r="KDN167" s="89"/>
      <c r="KDO167" s="89"/>
      <c r="KDP167" s="89"/>
      <c r="KDQ167" s="89"/>
      <c r="KDR167" s="89"/>
      <c r="KDS167" s="89"/>
      <c r="KDT167" s="89"/>
      <c r="KDU167" s="89"/>
      <c r="KDV167" s="89"/>
      <c r="KDW167" s="89"/>
      <c r="KDX167" s="89"/>
      <c r="KDY167" s="89"/>
      <c r="KDZ167" s="89"/>
      <c r="KEA167" s="89"/>
      <c r="KEB167" s="89"/>
      <c r="KEC167" s="89"/>
      <c r="KED167" s="89"/>
      <c r="KEE167" s="89"/>
      <c r="KEF167" s="89"/>
      <c r="KEG167" s="89"/>
      <c r="KEH167" s="89"/>
      <c r="KEI167" s="89"/>
      <c r="KEJ167" s="89"/>
      <c r="KEK167" s="89"/>
      <c r="KEL167" s="89"/>
      <c r="KEM167" s="89"/>
      <c r="KEN167" s="89"/>
      <c r="KEO167" s="89"/>
      <c r="KEP167" s="89"/>
      <c r="KEQ167" s="89"/>
      <c r="KER167" s="89"/>
      <c r="KES167" s="89"/>
      <c r="KET167" s="89"/>
      <c r="KEU167" s="89"/>
      <c r="KEV167" s="89"/>
      <c r="KEW167" s="89"/>
      <c r="KEX167" s="89"/>
      <c r="KEY167" s="89"/>
      <c r="KEZ167" s="89"/>
      <c r="KFA167" s="89"/>
      <c r="KFB167" s="89"/>
      <c r="KFC167" s="89"/>
      <c r="KFD167" s="89"/>
      <c r="KFE167" s="89"/>
      <c r="KFF167" s="89"/>
      <c r="KFG167" s="89"/>
      <c r="KFH167" s="89"/>
      <c r="KFI167" s="89"/>
      <c r="KFJ167" s="89"/>
      <c r="KFK167" s="89"/>
      <c r="KFL167" s="89"/>
      <c r="KFM167" s="89"/>
      <c r="KFN167" s="89"/>
      <c r="KFO167" s="89"/>
      <c r="KFP167" s="89"/>
      <c r="KFQ167" s="89"/>
      <c r="KFR167" s="89"/>
      <c r="KFS167" s="89"/>
      <c r="KFT167" s="89"/>
      <c r="KFU167" s="89"/>
      <c r="KFV167" s="89"/>
      <c r="KFW167" s="89"/>
      <c r="KFX167" s="89"/>
      <c r="KFY167" s="89"/>
      <c r="KFZ167" s="89"/>
      <c r="KGA167" s="89"/>
      <c r="KGB167" s="89"/>
      <c r="KGC167" s="89"/>
      <c r="KGD167" s="89"/>
      <c r="KGE167" s="89"/>
      <c r="KGF167" s="89"/>
      <c r="KGG167" s="89"/>
      <c r="KGH167" s="89"/>
      <c r="KGI167" s="89"/>
      <c r="KGJ167" s="89"/>
      <c r="KGK167" s="89"/>
      <c r="KGL167" s="89"/>
      <c r="KGM167" s="89"/>
      <c r="KGN167" s="89"/>
      <c r="KGO167" s="89"/>
      <c r="KGP167" s="89"/>
      <c r="KGQ167" s="89"/>
      <c r="KGR167" s="89"/>
      <c r="KGS167" s="89"/>
      <c r="KGT167" s="89"/>
      <c r="KGU167" s="89"/>
      <c r="KGV167" s="89"/>
      <c r="KGW167" s="89"/>
      <c r="KGX167" s="89"/>
      <c r="KGY167" s="89"/>
      <c r="KGZ167" s="89"/>
      <c r="KHA167" s="89"/>
      <c r="KHB167" s="89"/>
      <c r="KHC167" s="89"/>
      <c r="KHD167" s="89"/>
      <c r="KHE167" s="89"/>
      <c r="KHF167" s="89"/>
      <c r="KHG167" s="89"/>
      <c r="KHH167" s="89"/>
      <c r="KHI167" s="89"/>
      <c r="KHJ167" s="89"/>
      <c r="KHK167" s="89"/>
      <c r="KHL167" s="89"/>
      <c r="KHM167" s="89"/>
      <c r="KHN167" s="89"/>
      <c r="KHO167" s="89"/>
      <c r="KHP167" s="89"/>
      <c r="KHQ167" s="89"/>
      <c r="KHR167" s="89"/>
      <c r="KHS167" s="89"/>
      <c r="KHT167" s="89"/>
      <c r="KHU167" s="89"/>
      <c r="KHV167" s="89"/>
      <c r="KHW167" s="89"/>
      <c r="KHX167" s="89"/>
      <c r="KHY167" s="89"/>
      <c r="KHZ167" s="89"/>
      <c r="KIA167" s="89"/>
      <c r="KIB167" s="89"/>
      <c r="KIC167" s="89"/>
      <c r="KID167" s="89"/>
      <c r="KIE167" s="89"/>
      <c r="KIF167" s="89"/>
      <c r="KIG167" s="89"/>
      <c r="KIH167" s="89"/>
      <c r="KII167" s="89"/>
      <c r="KIJ167" s="89"/>
      <c r="KIK167" s="89"/>
      <c r="KIL167" s="89"/>
      <c r="KIM167" s="89"/>
      <c r="KIN167" s="89"/>
      <c r="KIO167" s="89"/>
      <c r="KIP167" s="89"/>
      <c r="KIQ167" s="89"/>
      <c r="KIR167" s="89"/>
      <c r="KIS167" s="89"/>
      <c r="KIT167" s="89"/>
      <c r="KIU167" s="89"/>
      <c r="KIV167" s="89"/>
      <c r="KIW167" s="89"/>
      <c r="KIX167" s="89"/>
      <c r="KIY167" s="89"/>
      <c r="KIZ167" s="89"/>
      <c r="KJA167" s="89"/>
      <c r="KJB167" s="89"/>
      <c r="KJC167" s="89"/>
      <c r="KJD167" s="89"/>
      <c r="KJE167" s="89"/>
      <c r="KJF167" s="89"/>
      <c r="KJG167" s="89"/>
      <c r="KJH167" s="89"/>
      <c r="KJI167" s="89"/>
      <c r="KJJ167" s="89"/>
      <c r="KJK167" s="89"/>
      <c r="KJL167" s="89"/>
      <c r="KJM167" s="89"/>
      <c r="KJN167" s="89"/>
      <c r="KJO167" s="89"/>
      <c r="KJP167" s="89"/>
      <c r="KJQ167" s="89"/>
      <c r="KJR167" s="89"/>
      <c r="KJS167" s="89"/>
      <c r="KJT167" s="89"/>
      <c r="KJU167" s="89"/>
      <c r="KJV167" s="89"/>
      <c r="KJW167" s="89"/>
      <c r="KJX167" s="89"/>
      <c r="KJY167" s="89"/>
      <c r="KJZ167" s="89"/>
      <c r="KKA167" s="89"/>
      <c r="KKB167" s="89"/>
      <c r="KKC167" s="89"/>
      <c r="KKD167" s="89"/>
      <c r="KKE167" s="89"/>
      <c r="KKF167" s="89"/>
      <c r="KKG167" s="89"/>
      <c r="KKH167" s="89"/>
      <c r="KKI167" s="89"/>
      <c r="KKJ167" s="89"/>
      <c r="KKK167" s="89"/>
      <c r="KKL167" s="89"/>
      <c r="KKM167" s="89"/>
      <c r="KKN167" s="89"/>
      <c r="KKO167" s="89"/>
      <c r="KKP167" s="89"/>
      <c r="KKQ167" s="89"/>
      <c r="KKR167" s="89"/>
      <c r="KKS167" s="89"/>
      <c r="KKT167" s="89"/>
      <c r="KKU167" s="89"/>
      <c r="KKV167" s="89"/>
      <c r="KKW167" s="89"/>
      <c r="KKX167" s="89"/>
      <c r="KKY167" s="89"/>
      <c r="KKZ167" s="89"/>
      <c r="KLA167" s="89"/>
      <c r="KLB167" s="89"/>
      <c r="KLC167" s="89"/>
      <c r="KLD167" s="89"/>
      <c r="KLE167" s="89"/>
      <c r="KLF167" s="89"/>
      <c r="KLG167" s="89"/>
      <c r="KLH167" s="89"/>
      <c r="KLI167" s="89"/>
      <c r="KLJ167" s="89"/>
      <c r="KLK167" s="89"/>
      <c r="KLL167" s="89"/>
      <c r="KLM167" s="89"/>
      <c r="KLN167" s="89"/>
      <c r="KLO167" s="89"/>
      <c r="KLP167" s="89"/>
      <c r="KLQ167" s="89"/>
      <c r="KLR167" s="89"/>
      <c r="KLS167" s="89"/>
      <c r="KLT167" s="89"/>
      <c r="KLU167" s="89"/>
      <c r="KLV167" s="89"/>
      <c r="KLW167" s="89"/>
      <c r="KLX167" s="89"/>
      <c r="KLY167" s="89"/>
      <c r="KLZ167" s="89"/>
      <c r="KMA167" s="89"/>
      <c r="KMB167" s="89"/>
      <c r="KMC167" s="89"/>
      <c r="KMD167" s="89"/>
      <c r="KME167" s="89"/>
      <c r="KMF167" s="89"/>
      <c r="KMG167" s="89"/>
      <c r="KMH167" s="89"/>
      <c r="KMI167" s="89"/>
      <c r="KMJ167" s="89"/>
      <c r="KMK167" s="89"/>
      <c r="KML167" s="89"/>
      <c r="KMM167" s="89"/>
      <c r="KMN167" s="89"/>
      <c r="KMO167" s="89"/>
      <c r="KMP167" s="89"/>
      <c r="KMQ167" s="89"/>
      <c r="KMR167" s="89"/>
      <c r="KMS167" s="89"/>
      <c r="KMT167" s="89"/>
      <c r="KMU167" s="89"/>
      <c r="KMV167" s="89"/>
      <c r="KMW167" s="89"/>
      <c r="KMX167" s="89"/>
      <c r="KMY167" s="89"/>
      <c r="KMZ167" s="89"/>
      <c r="KNA167" s="89"/>
      <c r="KNB167" s="89"/>
      <c r="KNC167" s="89"/>
      <c r="KND167" s="89"/>
      <c r="KNE167" s="89"/>
      <c r="KNF167" s="89"/>
      <c r="KNG167" s="89"/>
      <c r="KNH167" s="89"/>
      <c r="KNI167" s="89"/>
      <c r="KNJ167" s="89"/>
      <c r="KNK167" s="89"/>
      <c r="KNL167" s="89"/>
      <c r="KNM167" s="89"/>
      <c r="KNN167" s="89"/>
      <c r="KNO167" s="89"/>
      <c r="KNP167" s="89"/>
      <c r="KNQ167" s="89"/>
      <c r="KNR167" s="89"/>
      <c r="KNS167" s="89"/>
      <c r="KNT167" s="89"/>
      <c r="KNU167" s="89"/>
      <c r="KNV167" s="89"/>
      <c r="KNW167" s="89"/>
      <c r="KNX167" s="89"/>
      <c r="KNY167" s="89"/>
      <c r="KNZ167" s="89"/>
      <c r="KOA167" s="89"/>
      <c r="KOB167" s="89"/>
      <c r="KOC167" s="89"/>
      <c r="KOD167" s="89"/>
      <c r="KOE167" s="89"/>
      <c r="KOF167" s="89"/>
      <c r="KOG167" s="89"/>
      <c r="KOH167" s="89"/>
      <c r="KOI167" s="89"/>
      <c r="KOJ167" s="89"/>
      <c r="KOK167" s="89"/>
      <c r="KOL167" s="89"/>
      <c r="KOM167" s="89"/>
      <c r="KON167" s="89"/>
      <c r="KOO167" s="89"/>
      <c r="KOP167" s="89"/>
      <c r="KOQ167" s="89"/>
      <c r="KOR167" s="89"/>
      <c r="KOS167" s="89"/>
      <c r="KOT167" s="89"/>
      <c r="KOU167" s="89"/>
      <c r="KOV167" s="89"/>
      <c r="KOW167" s="89"/>
      <c r="KOX167" s="89"/>
      <c r="KOY167" s="89"/>
      <c r="KOZ167" s="89"/>
      <c r="KPA167" s="89"/>
      <c r="KPB167" s="89"/>
      <c r="KPC167" s="89"/>
      <c r="KPD167" s="89"/>
      <c r="KPE167" s="89"/>
      <c r="KPF167" s="89"/>
      <c r="KPG167" s="89"/>
      <c r="KPH167" s="89"/>
      <c r="KPI167" s="89"/>
      <c r="KPJ167" s="89"/>
      <c r="KPK167" s="89"/>
      <c r="KPL167" s="89"/>
      <c r="KPM167" s="89"/>
      <c r="KPN167" s="89"/>
      <c r="KPO167" s="89"/>
      <c r="KPP167" s="89"/>
      <c r="KPQ167" s="89"/>
      <c r="KPR167" s="89"/>
      <c r="KPS167" s="89"/>
      <c r="KPT167" s="89"/>
      <c r="KPU167" s="89"/>
      <c r="KPV167" s="89"/>
      <c r="KPW167" s="89"/>
      <c r="KPX167" s="89"/>
      <c r="KPY167" s="89"/>
      <c r="KPZ167" s="89"/>
      <c r="KQA167" s="89"/>
      <c r="KQB167" s="89"/>
      <c r="KQC167" s="89"/>
      <c r="KQD167" s="89"/>
      <c r="KQE167" s="89"/>
      <c r="KQF167" s="89"/>
      <c r="KQG167" s="89"/>
      <c r="KQH167" s="89"/>
      <c r="KQI167" s="89"/>
      <c r="KQJ167" s="89"/>
      <c r="KQK167" s="89"/>
      <c r="KQL167" s="89"/>
      <c r="KQM167" s="89"/>
      <c r="KQN167" s="89"/>
      <c r="KQO167" s="89"/>
      <c r="KQP167" s="89"/>
      <c r="KQQ167" s="89"/>
      <c r="KQR167" s="89"/>
      <c r="KQS167" s="89"/>
      <c r="KQT167" s="89"/>
      <c r="KQU167" s="89"/>
      <c r="KQV167" s="89"/>
      <c r="KQW167" s="89"/>
      <c r="KQX167" s="89"/>
      <c r="KQY167" s="89"/>
      <c r="KQZ167" s="89"/>
      <c r="KRA167" s="89"/>
      <c r="KRB167" s="89"/>
      <c r="KRC167" s="89"/>
      <c r="KRD167" s="89"/>
      <c r="KRE167" s="89"/>
      <c r="KRF167" s="89"/>
      <c r="KRG167" s="89"/>
      <c r="KRH167" s="89"/>
      <c r="KRI167" s="89"/>
      <c r="KRJ167" s="89"/>
      <c r="KRK167" s="89"/>
      <c r="KRL167" s="89"/>
      <c r="KRM167" s="89"/>
      <c r="KRN167" s="89"/>
      <c r="KRO167" s="89"/>
      <c r="KRP167" s="89"/>
      <c r="KRQ167" s="89"/>
      <c r="KRR167" s="89"/>
      <c r="KRS167" s="89"/>
      <c r="KRT167" s="89"/>
      <c r="KRU167" s="89"/>
      <c r="KRV167" s="89"/>
      <c r="KRW167" s="89"/>
      <c r="KRX167" s="89"/>
      <c r="KRY167" s="89"/>
      <c r="KRZ167" s="89"/>
      <c r="KSA167" s="89"/>
      <c r="KSB167" s="89"/>
      <c r="KSC167" s="89"/>
      <c r="KSD167" s="89"/>
      <c r="KSE167" s="89"/>
      <c r="KSF167" s="89"/>
      <c r="KSG167" s="89"/>
      <c r="KSH167" s="89"/>
      <c r="KSI167" s="89"/>
      <c r="KSJ167" s="89"/>
      <c r="KSK167" s="89"/>
      <c r="KSL167" s="89"/>
      <c r="KSM167" s="89"/>
      <c r="KSN167" s="89"/>
      <c r="KSO167" s="89"/>
      <c r="KSP167" s="89"/>
      <c r="KSQ167" s="89"/>
      <c r="KSR167" s="89"/>
      <c r="KSS167" s="89"/>
      <c r="KST167" s="89"/>
      <c r="KSU167" s="89"/>
      <c r="KSV167" s="89"/>
      <c r="KSW167" s="89"/>
      <c r="KSX167" s="89"/>
      <c r="KSY167" s="89"/>
      <c r="KSZ167" s="89"/>
      <c r="KTA167" s="89"/>
      <c r="KTB167" s="89"/>
      <c r="KTC167" s="89"/>
      <c r="KTD167" s="89"/>
      <c r="KTE167" s="89"/>
      <c r="KTF167" s="89"/>
      <c r="KTG167" s="89"/>
      <c r="KTH167" s="89"/>
      <c r="KTI167" s="89"/>
      <c r="KTJ167" s="89"/>
      <c r="KTK167" s="89"/>
      <c r="KTL167" s="89"/>
      <c r="KTM167" s="89"/>
      <c r="KTN167" s="89"/>
      <c r="KTO167" s="89"/>
      <c r="KTP167" s="89"/>
      <c r="KTQ167" s="89"/>
      <c r="KTR167" s="89"/>
      <c r="KTS167" s="89"/>
      <c r="KTT167" s="89"/>
      <c r="KTU167" s="89"/>
      <c r="KTV167" s="89"/>
      <c r="KTW167" s="89"/>
      <c r="KTX167" s="89"/>
      <c r="KTY167" s="89"/>
      <c r="KTZ167" s="89"/>
      <c r="KUA167" s="89"/>
      <c r="KUB167" s="89"/>
      <c r="KUC167" s="89"/>
      <c r="KUD167" s="89"/>
      <c r="KUE167" s="89"/>
      <c r="KUF167" s="89"/>
      <c r="KUG167" s="89"/>
      <c r="KUH167" s="89"/>
      <c r="KUI167" s="89"/>
      <c r="KUJ167" s="89"/>
      <c r="KUK167" s="89"/>
      <c r="KUL167" s="89"/>
      <c r="KUM167" s="89"/>
      <c r="KUN167" s="89"/>
      <c r="KUO167" s="89"/>
      <c r="KUP167" s="89"/>
      <c r="KUQ167" s="89"/>
      <c r="KUR167" s="89"/>
      <c r="KUS167" s="89"/>
      <c r="KUT167" s="89"/>
      <c r="KUU167" s="89"/>
      <c r="KUV167" s="89"/>
      <c r="KUW167" s="89"/>
      <c r="KUX167" s="89"/>
      <c r="KUY167" s="89"/>
      <c r="KUZ167" s="89"/>
      <c r="KVA167" s="89"/>
      <c r="KVB167" s="89"/>
      <c r="KVC167" s="89"/>
      <c r="KVD167" s="89"/>
      <c r="KVE167" s="89"/>
      <c r="KVF167" s="89"/>
      <c r="KVG167" s="89"/>
      <c r="KVH167" s="89"/>
      <c r="KVI167" s="89"/>
      <c r="KVJ167" s="89"/>
      <c r="KVK167" s="89"/>
      <c r="KVL167" s="89"/>
      <c r="KVM167" s="89"/>
      <c r="KVN167" s="89"/>
      <c r="KVO167" s="89"/>
      <c r="KVP167" s="89"/>
      <c r="KVQ167" s="89"/>
      <c r="KVR167" s="89"/>
      <c r="KVS167" s="89"/>
      <c r="KVT167" s="89"/>
      <c r="KVU167" s="89"/>
      <c r="KVV167" s="89"/>
      <c r="KVW167" s="89"/>
      <c r="KVX167" s="89"/>
      <c r="KVY167" s="89"/>
      <c r="KVZ167" s="89"/>
      <c r="KWA167" s="89"/>
      <c r="KWB167" s="89"/>
      <c r="KWC167" s="89"/>
      <c r="KWD167" s="89"/>
      <c r="KWE167" s="89"/>
      <c r="KWF167" s="89"/>
      <c r="KWG167" s="89"/>
      <c r="KWH167" s="89"/>
      <c r="KWI167" s="89"/>
      <c r="KWJ167" s="89"/>
      <c r="KWK167" s="89"/>
      <c r="KWL167" s="89"/>
      <c r="KWM167" s="89"/>
      <c r="KWN167" s="89"/>
      <c r="KWO167" s="89"/>
      <c r="KWP167" s="89"/>
      <c r="KWQ167" s="89"/>
      <c r="KWR167" s="89"/>
      <c r="KWS167" s="89"/>
      <c r="KWT167" s="89"/>
      <c r="KWU167" s="89"/>
      <c r="KWV167" s="89"/>
      <c r="KWW167" s="89"/>
      <c r="KWX167" s="89"/>
      <c r="KWY167" s="89"/>
      <c r="KWZ167" s="89"/>
      <c r="KXA167" s="89"/>
      <c r="KXB167" s="89"/>
      <c r="KXC167" s="89"/>
      <c r="KXD167" s="89"/>
      <c r="KXE167" s="89"/>
      <c r="KXF167" s="89"/>
      <c r="KXG167" s="89"/>
      <c r="KXH167" s="89"/>
      <c r="KXI167" s="89"/>
      <c r="KXJ167" s="89"/>
      <c r="KXK167" s="89"/>
      <c r="KXL167" s="89"/>
      <c r="KXM167" s="89"/>
      <c r="KXN167" s="89"/>
      <c r="KXO167" s="89"/>
      <c r="KXP167" s="89"/>
      <c r="KXQ167" s="89"/>
      <c r="KXR167" s="89"/>
      <c r="KXS167" s="89"/>
      <c r="KXT167" s="89"/>
      <c r="KXU167" s="89"/>
      <c r="KXV167" s="89"/>
      <c r="KXW167" s="89"/>
      <c r="KXX167" s="89"/>
      <c r="KXY167" s="89"/>
      <c r="KXZ167" s="89"/>
      <c r="KYA167" s="89"/>
      <c r="KYB167" s="89"/>
      <c r="KYC167" s="89"/>
      <c r="KYD167" s="89"/>
      <c r="KYE167" s="89"/>
      <c r="KYF167" s="89"/>
      <c r="KYG167" s="89"/>
      <c r="KYH167" s="89"/>
      <c r="KYI167" s="89"/>
      <c r="KYJ167" s="89"/>
      <c r="KYK167" s="89"/>
      <c r="KYL167" s="89"/>
      <c r="KYM167" s="89"/>
      <c r="KYN167" s="89"/>
      <c r="KYO167" s="89"/>
      <c r="KYP167" s="89"/>
      <c r="KYQ167" s="89"/>
      <c r="KYR167" s="89"/>
      <c r="KYS167" s="89"/>
      <c r="KYT167" s="89"/>
      <c r="KYU167" s="89"/>
      <c r="KYV167" s="89"/>
      <c r="KYW167" s="89"/>
      <c r="KYX167" s="89"/>
      <c r="KYY167" s="89"/>
      <c r="KYZ167" s="89"/>
      <c r="KZA167" s="89"/>
      <c r="KZB167" s="89"/>
      <c r="KZC167" s="89"/>
      <c r="KZD167" s="89"/>
      <c r="KZE167" s="89"/>
      <c r="KZF167" s="89"/>
      <c r="KZG167" s="89"/>
      <c r="KZH167" s="89"/>
      <c r="KZI167" s="89"/>
      <c r="KZJ167" s="89"/>
      <c r="KZK167" s="89"/>
      <c r="KZL167" s="89"/>
      <c r="KZM167" s="89"/>
      <c r="KZN167" s="89"/>
      <c r="KZO167" s="89"/>
      <c r="KZP167" s="89"/>
      <c r="KZQ167" s="89"/>
      <c r="KZR167" s="89"/>
      <c r="KZS167" s="89"/>
      <c r="KZT167" s="89"/>
      <c r="KZU167" s="89"/>
      <c r="KZV167" s="89"/>
      <c r="KZW167" s="89"/>
      <c r="KZX167" s="89"/>
      <c r="KZY167" s="89"/>
      <c r="KZZ167" s="89"/>
      <c r="LAA167" s="89"/>
      <c r="LAB167" s="89"/>
      <c r="LAC167" s="89"/>
      <c r="LAD167" s="89"/>
      <c r="LAE167" s="89"/>
      <c r="LAF167" s="89"/>
      <c r="LAG167" s="89"/>
      <c r="LAH167" s="89"/>
      <c r="LAI167" s="89"/>
      <c r="LAJ167" s="89"/>
      <c r="LAK167" s="89"/>
      <c r="LAL167" s="89"/>
      <c r="LAM167" s="89"/>
      <c r="LAN167" s="89"/>
      <c r="LAO167" s="89"/>
      <c r="LAP167" s="89"/>
      <c r="LAQ167" s="89"/>
      <c r="LAR167" s="89"/>
      <c r="LAS167" s="89"/>
      <c r="LAT167" s="89"/>
      <c r="LAU167" s="89"/>
      <c r="LAV167" s="89"/>
      <c r="LAW167" s="89"/>
      <c r="LAX167" s="89"/>
      <c r="LAY167" s="89"/>
      <c r="LAZ167" s="89"/>
      <c r="LBA167" s="89"/>
      <c r="LBB167" s="89"/>
      <c r="LBC167" s="89"/>
      <c r="LBD167" s="89"/>
      <c r="LBE167" s="89"/>
      <c r="LBF167" s="89"/>
      <c r="LBG167" s="89"/>
      <c r="LBH167" s="89"/>
      <c r="LBI167" s="89"/>
      <c r="LBJ167" s="89"/>
      <c r="LBK167" s="89"/>
      <c r="LBL167" s="89"/>
      <c r="LBM167" s="89"/>
      <c r="LBN167" s="89"/>
      <c r="LBO167" s="89"/>
      <c r="LBP167" s="89"/>
      <c r="LBQ167" s="89"/>
      <c r="LBR167" s="89"/>
      <c r="LBS167" s="89"/>
      <c r="LBT167" s="89"/>
      <c r="LBU167" s="89"/>
      <c r="LBV167" s="89"/>
      <c r="LBW167" s="89"/>
      <c r="LBX167" s="89"/>
      <c r="LBY167" s="89"/>
      <c r="LBZ167" s="89"/>
      <c r="LCA167" s="89"/>
      <c r="LCB167" s="89"/>
      <c r="LCC167" s="89"/>
      <c r="LCD167" s="89"/>
      <c r="LCE167" s="89"/>
      <c r="LCF167" s="89"/>
      <c r="LCG167" s="89"/>
      <c r="LCH167" s="89"/>
      <c r="LCI167" s="89"/>
      <c r="LCJ167" s="89"/>
      <c r="LCK167" s="89"/>
      <c r="LCL167" s="89"/>
      <c r="LCM167" s="89"/>
      <c r="LCN167" s="89"/>
      <c r="LCO167" s="89"/>
      <c r="LCP167" s="89"/>
      <c r="LCQ167" s="89"/>
      <c r="LCR167" s="89"/>
      <c r="LCS167" s="89"/>
      <c r="LCT167" s="89"/>
      <c r="LCU167" s="89"/>
      <c r="LCV167" s="89"/>
      <c r="LCW167" s="89"/>
      <c r="LCX167" s="89"/>
      <c r="LCY167" s="89"/>
      <c r="LCZ167" s="89"/>
      <c r="LDA167" s="89"/>
      <c r="LDB167" s="89"/>
      <c r="LDC167" s="89"/>
      <c r="LDD167" s="89"/>
      <c r="LDE167" s="89"/>
      <c r="LDF167" s="89"/>
      <c r="LDG167" s="89"/>
      <c r="LDH167" s="89"/>
      <c r="LDI167" s="89"/>
      <c r="LDJ167" s="89"/>
      <c r="LDK167" s="89"/>
      <c r="LDL167" s="89"/>
      <c r="LDM167" s="89"/>
      <c r="LDN167" s="89"/>
      <c r="LDO167" s="89"/>
      <c r="LDP167" s="89"/>
      <c r="LDQ167" s="89"/>
      <c r="LDR167" s="89"/>
      <c r="LDS167" s="89"/>
      <c r="LDT167" s="89"/>
      <c r="LDU167" s="89"/>
      <c r="LDV167" s="89"/>
      <c r="LDW167" s="89"/>
      <c r="LDX167" s="89"/>
      <c r="LDY167" s="89"/>
      <c r="LDZ167" s="89"/>
      <c r="LEA167" s="89"/>
      <c r="LEB167" s="89"/>
      <c r="LEC167" s="89"/>
      <c r="LED167" s="89"/>
      <c r="LEE167" s="89"/>
      <c r="LEF167" s="89"/>
      <c r="LEG167" s="89"/>
      <c r="LEH167" s="89"/>
      <c r="LEI167" s="89"/>
      <c r="LEJ167" s="89"/>
      <c r="LEK167" s="89"/>
      <c r="LEL167" s="89"/>
      <c r="LEM167" s="89"/>
      <c r="LEN167" s="89"/>
      <c r="LEO167" s="89"/>
      <c r="LEP167" s="89"/>
      <c r="LEQ167" s="89"/>
      <c r="LER167" s="89"/>
      <c r="LES167" s="89"/>
      <c r="LET167" s="89"/>
      <c r="LEU167" s="89"/>
      <c r="LEV167" s="89"/>
      <c r="LEW167" s="89"/>
      <c r="LEX167" s="89"/>
      <c r="LEY167" s="89"/>
      <c r="LEZ167" s="89"/>
      <c r="LFA167" s="89"/>
      <c r="LFB167" s="89"/>
      <c r="LFC167" s="89"/>
      <c r="LFD167" s="89"/>
      <c r="LFE167" s="89"/>
      <c r="LFF167" s="89"/>
      <c r="LFG167" s="89"/>
      <c r="LFH167" s="89"/>
      <c r="LFI167" s="89"/>
      <c r="LFJ167" s="89"/>
      <c r="LFK167" s="89"/>
      <c r="LFL167" s="89"/>
      <c r="LFM167" s="89"/>
      <c r="LFN167" s="89"/>
      <c r="LFO167" s="89"/>
      <c r="LFP167" s="89"/>
      <c r="LFQ167" s="89"/>
      <c r="LFR167" s="89"/>
      <c r="LFS167" s="89"/>
      <c r="LFT167" s="89"/>
      <c r="LFU167" s="89"/>
      <c r="LFV167" s="89"/>
      <c r="LFW167" s="89"/>
      <c r="LFX167" s="89"/>
      <c r="LFY167" s="89"/>
      <c r="LFZ167" s="89"/>
      <c r="LGA167" s="89"/>
      <c r="LGB167" s="89"/>
      <c r="LGC167" s="89"/>
      <c r="LGD167" s="89"/>
      <c r="LGE167" s="89"/>
      <c r="LGF167" s="89"/>
      <c r="LGG167" s="89"/>
      <c r="LGH167" s="89"/>
      <c r="LGI167" s="89"/>
      <c r="LGJ167" s="89"/>
      <c r="LGK167" s="89"/>
      <c r="LGL167" s="89"/>
      <c r="LGM167" s="89"/>
      <c r="LGN167" s="89"/>
      <c r="LGO167" s="89"/>
      <c r="LGP167" s="89"/>
      <c r="LGQ167" s="89"/>
      <c r="LGR167" s="89"/>
      <c r="LGS167" s="89"/>
      <c r="LGT167" s="89"/>
      <c r="LGU167" s="89"/>
      <c r="LGV167" s="89"/>
      <c r="LGW167" s="89"/>
      <c r="LGX167" s="89"/>
      <c r="LGY167" s="89"/>
      <c r="LGZ167" s="89"/>
      <c r="LHA167" s="89"/>
      <c r="LHB167" s="89"/>
      <c r="LHC167" s="89"/>
      <c r="LHD167" s="89"/>
      <c r="LHE167" s="89"/>
      <c r="LHF167" s="89"/>
      <c r="LHG167" s="89"/>
      <c r="LHH167" s="89"/>
      <c r="LHI167" s="89"/>
      <c r="LHJ167" s="89"/>
      <c r="LHK167" s="89"/>
      <c r="LHL167" s="89"/>
      <c r="LHM167" s="89"/>
      <c r="LHN167" s="89"/>
      <c r="LHO167" s="89"/>
      <c r="LHP167" s="89"/>
      <c r="LHQ167" s="89"/>
      <c r="LHR167" s="89"/>
      <c r="LHS167" s="89"/>
      <c r="LHT167" s="89"/>
      <c r="LHU167" s="89"/>
      <c r="LHV167" s="89"/>
      <c r="LHW167" s="89"/>
      <c r="LHX167" s="89"/>
      <c r="LHY167" s="89"/>
      <c r="LHZ167" s="89"/>
      <c r="LIA167" s="89"/>
      <c r="LIB167" s="89"/>
      <c r="LIC167" s="89"/>
      <c r="LID167" s="89"/>
      <c r="LIE167" s="89"/>
      <c r="LIF167" s="89"/>
      <c r="LIG167" s="89"/>
      <c r="LIH167" s="89"/>
      <c r="LII167" s="89"/>
      <c r="LIJ167" s="89"/>
      <c r="LIK167" s="89"/>
      <c r="LIL167" s="89"/>
      <c r="LIM167" s="89"/>
      <c r="LIN167" s="89"/>
      <c r="LIO167" s="89"/>
      <c r="LIP167" s="89"/>
      <c r="LIQ167" s="89"/>
      <c r="LIR167" s="89"/>
      <c r="LIS167" s="89"/>
      <c r="LIT167" s="89"/>
      <c r="LIU167" s="89"/>
      <c r="LIV167" s="89"/>
      <c r="LIW167" s="89"/>
      <c r="LIX167" s="89"/>
      <c r="LIY167" s="89"/>
      <c r="LIZ167" s="89"/>
      <c r="LJA167" s="89"/>
      <c r="LJB167" s="89"/>
      <c r="LJC167" s="89"/>
      <c r="LJD167" s="89"/>
      <c r="LJE167" s="89"/>
      <c r="LJF167" s="89"/>
      <c r="LJG167" s="89"/>
      <c r="LJH167" s="89"/>
      <c r="LJI167" s="89"/>
      <c r="LJJ167" s="89"/>
      <c r="LJK167" s="89"/>
      <c r="LJL167" s="89"/>
      <c r="LJM167" s="89"/>
      <c r="LJN167" s="89"/>
      <c r="LJO167" s="89"/>
      <c r="LJP167" s="89"/>
      <c r="LJQ167" s="89"/>
      <c r="LJR167" s="89"/>
      <c r="LJS167" s="89"/>
      <c r="LJT167" s="89"/>
      <c r="LJU167" s="89"/>
      <c r="LJV167" s="89"/>
      <c r="LJW167" s="89"/>
      <c r="LJX167" s="89"/>
      <c r="LJY167" s="89"/>
      <c r="LJZ167" s="89"/>
      <c r="LKA167" s="89"/>
      <c r="LKB167" s="89"/>
      <c r="LKC167" s="89"/>
      <c r="LKD167" s="89"/>
      <c r="LKE167" s="89"/>
      <c r="LKF167" s="89"/>
      <c r="LKG167" s="89"/>
      <c r="LKH167" s="89"/>
      <c r="LKI167" s="89"/>
      <c r="LKJ167" s="89"/>
      <c r="LKK167" s="89"/>
      <c r="LKL167" s="89"/>
      <c r="LKM167" s="89"/>
      <c r="LKN167" s="89"/>
      <c r="LKO167" s="89"/>
      <c r="LKP167" s="89"/>
      <c r="LKQ167" s="89"/>
      <c r="LKR167" s="89"/>
      <c r="LKS167" s="89"/>
      <c r="LKT167" s="89"/>
      <c r="LKU167" s="89"/>
      <c r="LKV167" s="89"/>
      <c r="LKW167" s="89"/>
      <c r="LKX167" s="89"/>
      <c r="LKY167" s="89"/>
      <c r="LKZ167" s="89"/>
      <c r="LLA167" s="89"/>
      <c r="LLB167" s="89"/>
      <c r="LLC167" s="89"/>
      <c r="LLD167" s="89"/>
      <c r="LLE167" s="89"/>
      <c r="LLF167" s="89"/>
      <c r="LLG167" s="89"/>
      <c r="LLH167" s="89"/>
      <c r="LLI167" s="89"/>
      <c r="LLJ167" s="89"/>
      <c r="LLK167" s="89"/>
      <c r="LLL167" s="89"/>
      <c r="LLM167" s="89"/>
      <c r="LLN167" s="89"/>
      <c r="LLO167" s="89"/>
      <c r="LLP167" s="89"/>
      <c r="LLQ167" s="89"/>
      <c r="LLR167" s="89"/>
      <c r="LLS167" s="89"/>
      <c r="LLT167" s="89"/>
      <c r="LLU167" s="89"/>
      <c r="LLV167" s="89"/>
      <c r="LLW167" s="89"/>
      <c r="LLX167" s="89"/>
      <c r="LLY167" s="89"/>
      <c r="LLZ167" s="89"/>
      <c r="LMA167" s="89"/>
      <c r="LMB167" s="89"/>
      <c r="LMC167" s="89"/>
      <c r="LMD167" s="89"/>
      <c r="LME167" s="89"/>
      <c r="LMF167" s="89"/>
      <c r="LMG167" s="89"/>
      <c r="LMH167" s="89"/>
      <c r="LMI167" s="89"/>
      <c r="LMJ167" s="89"/>
      <c r="LMK167" s="89"/>
      <c r="LML167" s="89"/>
      <c r="LMM167" s="89"/>
      <c r="LMN167" s="89"/>
      <c r="LMO167" s="89"/>
      <c r="LMP167" s="89"/>
      <c r="LMQ167" s="89"/>
      <c r="LMR167" s="89"/>
      <c r="LMS167" s="89"/>
      <c r="LMT167" s="89"/>
      <c r="LMU167" s="89"/>
      <c r="LMV167" s="89"/>
      <c r="LMW167" s="89"/>
      <c r="LMX167" s="89"/>
      <c r="LMY167" s="89"/>
      <c r="LMZ167" s="89"/>
      <c r="LNA167" s="89"/>
      <c r="LNB167" s="89"/>
      <c r="LNC167" s="89"/>
      <c r="LND167" s="89"/>
      <c r="LNE167" s="89"/>
      <c r="LNF167" s="89"/>
      <c r="LNG167" s="89"/>
      <c r="LNH167" s="89"/>
      <c r="LNI167" s="89"/>
      <c r="LNJ167" s="89"/>
      <c r="LNK167" s="89"/>
      <c r="LNL167" s="89"/>
      <c r="LNM167" s="89"/>
      <c r="LNN167" s="89"/>
      <c r="LNO167" s="89"/>
      <c r="LNP167" s="89"/>
      <c r="LNQ167" s="89"/>
      <c r="LNR167" s="89"/>
      <c r="LNS167" s="89"/>
      <c r="LNT167" s="89"/>
      <c r="LNU167" s="89"/>
      <c r="LNV167" s="89"/>
      <c r="LNW167" s="89"/>
      <c r="LNX167" s="89"/>
      <c r="LNY167" s="89"/>
      <c r="LNZ167" s="89"/>
      <c r="LOA167" s="89"/>
      <c r="LOB167" s="89"/>
      <c r="LOC167" s="89"/>
      <c r="LOD167" s="89"/>
      <c r="LOE167" s="89"/>
      <c r="LOF167" s="89"/>
      <c r="LOG167" s="89"/>
      <c r="LOH167" s="89"/>
      <c r="LOI167" s="89"/>
      <c r="LOJ167" s="89"/>
      <c r="LOK167" s="89"/>
      <c r="LOL167" s="89"/>
      <c r="LOM167" s="89"/>
      <c r="LON167" s="89"/>
      <c r="LOO167" s="89"/>
      <c r="LOP167" s="89"/>
      <c r="LOQ167" s="89"/>
      <c r="LOR167" s="89"/>
      <c r="LOS167" s="89"/>
      <c r="LOT167" s="89"/>
      <c r="LOU167" s="89"/>
      <c r="LOV167" s="89"/>
      <c r="LOW167" s="89"/>
      <c r="LOX167" s="89"/>
      <c r="LOY167" s="89"/>
      <c r="LOZ167" s="89"/>
      <c r="LPA167" s="89"/>
      <c r="LPB167" s="89"/>
      <c r="LPC167" s="89"/>
      <c r="LPD167" s="89"/>
      <c r="LPE167" s="89"/>
      <c r="LPF167" s="89"/>
      <c r="LPG167" s="89"/>
      <c r="LPH167" s="89"/>
      <c r="LPI167" s="89"/>
      <c r="LPJ167" s="89"/>
      <c r="LPK167" s="89"/>
      <c r="LPL167" s="89"/>
      <c r="LPM167" s="89"/>
      <c r="LPN167" s="89"/>
      <c r="LPO167" s="89"/>
      <c r="LPP167" s="89"/>
      <c r="LPQ167" s="89"/>
      <c r="LPR167" s="89"/>
      <c r="LPS167" s="89"/>
      <c r="LPT167" s="89"/>
      <c r="LPU167" s="89"/>
      <c r="LPV167" s="89"/>
      <c r="LPW167" s="89"/>
      <c r="LPX167" s="89"/>
      <c r="LPY167" s="89"/>
      <c r="LPZ167" s="89"/>
      <c r="LQA167" s="89"/>
      <c r="LQB167" s="89"/>
      <c r="LQC167" s="89"/>
      <c r="LQD167" s="89"/>
      <c r="LQE167" s="89"/>
      <c r="LQF167" s="89"/>
      <c r="LQG167" s="89"/>
      <c r="LQH167" s="89"/>
      <c r="LQI167" s="89"/>
      <c r="LQJ167" s="89"/>
      <c r="LQK167" s="89"/>
      <c r="LQL167" s="89"/>
      <c r="LQM167" s="89"/>
      <c r="LQN167" s="89"/>
      <c r="LQO167" s="89"/>
      <c r="LQP167" s="89"/>
      <c r="LQQ167" s="89"/>
      <c r="LQR167" s="89"/>
      <c r="LQS167" s="89"/>
      <c r="LQT167" s="89"/>
      <c r="LQU167" s="89"/>
      <c r="LQV167" s="89"/>
      <c r="LQW167" s="89"/>
      <c r="LQX167" s="89"/>
      <c r="LQY167" s="89"/>
      <c r="LQZ167" s="89"/>
      <c r="LRA167" s="89"/>
      <c r="LRB167" s="89"/>
      <c r="LRC167" s="89"/>
      <c r="LRD167" s="89"/>
      <c r="LRE167" s="89"/>
      <c r="LRF167" s="89"/>
      <c r="LRG167" s="89"/>
      <c r="LRH167" s="89"/>
      <c r="LRI167" s="89"/>
      <c r="LRJ167" s="89"/>
      <c r="LRK167" s="89"/>
      <c r="LRL167" s="89"/>
      <c r="LRM167" s="89"/>
      <c r="LRN167" s="89"/>
      <c r="LRO167" s="89"/>
      <c r="LRP167" s="89"/>
      <c r="LRQ167" s="89"/>
      <c r="LRR167" s="89"/>
      <c r="LRS167" s="89"/>
      <c r="LRT167" s="89"/>
      <c r="LRU167" s="89"/>
      <c r="LRV167" s="89"/>
      <c r="LRW167" s="89"/>
      <c r="LRX167" s="89"/>
      <c r="LRY167" s="89"/>
      <c r="LRZ167" s="89"/>
      <c r="LSA167" s="89"/>
      <c r="LSB167" s="89"/>
      <c r="LSC167" s="89"/>
      <c r="LSD167" s="89"/>
      <c r="LSE167" s="89"/>
      <c r="LSF167" s="89"/>
      <c r="LSG167" s="89"/>
      <c r="LSH167" s="89"/>
      <c r="LSI167" s="89"/>
      <c r="LSJ167" s="89"/>
      <c r="LSK167" s="89"/>
      <c r="LSL167" s="89"/>
      <c r="LSM167" s="89"/>
      <c r="LSN167" s="89"/>
      <c r="LSO167" s="89"/>
      <c r="LSP167" s="89"/>
      <c r="LSQ167" s="89"/>
      <c r="LSR167" s="89"/>
      <c r="LSS167" s="89"/>
      <c r="LST167" s="89"/>
      <c r="LSU167" s="89"/>
      <c r="LSV167" s="89"/>
      <c r="LSW167" s="89"/>
      <c r="LSX167" s="89"/>
      <c r="LSY167" s="89"/>
      <c r="LSZ167" s="89"/>
      <c r="LTA167" s="89"/>
      <c r="LTB167" s="89"/>
      <c r="LTC167" s="89"/>
      <c r="LTD167" s="89"/>
      <c r="LTE167" s="89"/>
      <c r="LTF167" s="89"/>
      <c r="LTG167" s="89"/>
      <c r="LTH167" s="89"/>
      <c r="LTI167" s="89"/>
      <c r="LTJ167" s="89"/>
      <c r="LTK167" s="89"/>
      <c r="LTL167" s="89"/>
      <c r="LTM167" s="89"/>
      <c r="LTN167" s="89"/>
      <c r="LTO167" s="89"/>
      <c r="LTP167" s="89"/>
      <c r="LTQ167" s="89"/>
      <c r="LTR167" s="89"/>
      <c r="LTS167" s="89"/>
      <c r="LTT167" s="89"/>
      <c r="LTU167" s="89"/>
      <c r="LTV167" s="89"/>
      <c r="LTW167" s="89"/>
      <c r="LTX167" s="89"/>
      <c r="LTY167" s="89"/>
      <c r="LTZ167" s="89"/>
      <c r="LUA167" s="89"/>
      <c r="LUB167" s="89"/>
      <c r="LUC167" s="89"/>
      <c r="LUD167" s="89"/>
      <c r="LUE167" s="89"/>
      <c r="LUF167" s="89"/>
      <c r="LUG167" s="89"/>
      <c r="LUH167" s="89"/>
      <c r="LUI167" s="89"/>
      <c r="LUJ167" s="89"/>
      <c r="LUK167" s="89"/>
      <c r="LUL167" s="89"/>
      <c r="LUM167" s="89"/>
      <c r="LUN167" s="89"/>
      <c r="LUO167" s="89"/>
      <c r="LUP167" s="89"/>
      <c r="LUQ167" s="89"/>
      <c r="LUR167" s="89"/>
      <c r="LUS167" s="89"/>
      <c r="LUT167" s="89"/>
      <c r="LUU167" s="89"/>
      <c r="LUV167" s="89"/>
      <c r="LUW167" s="89"/>
      <c r="LUX167" s="89"/>
      <c r="LUY167" s="89"/>
      <c r="LUZ167" s="89"/>
      <c r="LVA167" s="89"/>
      <c r="LVB167" s="89"/>
      <c r="LVC167" s="89"/>
      <c r="LVD167" s="89"/>
      <c r="LVE167" s="89"/>
      <c r="LVF167" s="89"/>
      <c r="LVG167" s="89"/>
      <c r="LVH167" s="89"/>
      <c r="LVI167" s="89"/>
      <c r="LVJ167" s="89"/>
      <c r="LVK167" s="89"/>
      <c r="LVL167" s="89"/>
      <c r="LVM167" s="89"/>
      <c r="LVN167" s="89"/>
      <c r="LVO167" s="89"/>
      <c r="LVP167" s="89"/>
      <c r="LVQ167" s="89"/>
      <c r="LVR167" s="89"/>
      <c r="LVS167" s="89"/>
      <c r="LVT167" s="89"/>
      <c r="LVU167" s="89"/>
      <c r="LVV167" s="89"/>
      <c r="LVW167" s="89"/>
      <c r="LVX167" s="89"/>
      <c r="LVY167" s="89"/>
      <c r="LVZ167" s="89"/>
      <c r="LWA167" s="89"/>
      <c r="LWB167" s="89"/>
      <c r="LWC167" s="89"/>
      <c r="LWD167" s="89"/>
      <c r="LWE167" s="89"/>
      <c r="LWF167" s="89"/>
      <c r="LWG167" s="89"/>
      <c r="LWH167" s="89"/>
      <c r="LWI167" s="89"/>
      <c r="LWJ167" s="89"/>
      <c r="LWK167" s="89"/>
      <c r="LWL167" s="89"/>
      <c r="LWM167" s="89"/>
      <c r="LWN167" s="89"/>
      <c r="LWO167" s="89"/>
      <c r="LWP167" s="89"/>
      <c r="LWQ167" s="89"/>
      <c r="LWR167" s="89"/>
      <c r="LWS167" s="89"/>
      <c r="LWT167" s="89"/>
      <c r="LWU167" s="89"/>
      <c r="LWV167" s="89"/>
      <c r="LWW167" s="89"/>
      <c r="LWX167" s="89"/>
      <c r="LWY167" s="89"/>
      <c r="LWZ167" s="89"/>
      <c r="LXA167" s="89"/>
      <c r="LXB167" s="89"/>
      <c r="LXC167" s="89"/>
      <c r="LXD167" s="89"/>
      <c r="LXE167" s="89"/>
      <c r="LXF167" s="89"/>
      <c r="LXG167" s="89"/>
      <c r="LXH167" s="89"/>
      <c r="LXI167" s="89"/>
      <c r="LXJ167" s="89"/>
      <c r="LXK167" s="89"/>
      <c r="LXL167" s="89"/>
      <c r="LXM167" s="89"/>
      <c r="LXN167" s="89"/>
      <c r="LXO167" s="89"/>
      <c r="LXP167" s="89"/>
      <c r="LXQ167" s="89"/>
      <c r="LXR167" s="89"/>
      <c r="LXS167" s="89"/>
      <c r="LXT167" s="89"/>
      <c r="LXU167" s="89"/>
      <c r="LXV167" s="89"/>
      <c r="LXW167" s="89"/>
      <c r="LXX167" s="89"/>
      <c r="LXY167" s="89"/>
      <c r="LXZ167" s="89"/>
      <c r="LYA167" s="89"/>
      <c r="LYB167" s="89"/>
      <c r="LYC167" s="89"/>
      <c r="LYD167" s="89"/>
      <c r="LYE167" s="89"/>
      <c r="LYF167" s="89"/>
      <c r="LYG167" s="89"/>
      <c r="LYH167" s="89"/>
      <c r="LYI167" s="89"/>
      <c r="LYJ167" s="89"/>
      <c r="LYK167" s="89"/>
      <c r="LYL167" s="89"/>
      <c r="LYM167" s="89"/>
      <c r="LYN167" s="89"/>
      <c r="LYO167" s="89"/>
      <c r="LYP167" s="89"/>
      <c r="LYQ167" s="89"/>
      <c r="LYR167" s="89"/>
      <c r="LYS167" s="89"/>
      <c r="LYT167" s="89"/>
      <c r="LYU167" s="89"/>
      <c r="LYV167" s="89"/>
      <c r="LYW167" s="89"/>
      <c r="LYX167" s="89"/>
      <c r="LYY167" s="89"/>
      <c r="LYZ167" s="89"/>
      <c r="LZA167" s="89"/>
      <c r="LZB167" s="89"/>
      <c r="LZC167" s="89"/>
      <c r="LZD167" s="89"/>
      <c r="LZE167" s="89"/>
      <c r="LZF167" s="89"/>
      <c r="LZG167" s="89"/>
      <c r="LZH167" s="89"/>
      <c r="LZI167" s="89"/>
      <c r="LZJ167" s="89"/>
      <c r="LZK167" s="89"/>
      <c r="LZL167" s="89"/>
      <c r="LZM167" s="89"/>
      <c r="LZN167" s="89"/>
      <c r="LZO167" s="89"/>
      <c r="LZP167" s="89"/>
      <c r="LZQ167" s="89"/>
      <c r="LZR167" s="89"/>
      <c r="LZS167" s="89"/>
      <c r="LZT167" s="89"/>
      <c r="LZU167" s="89"/>
      <c r="LZV167" s="89"/>
      <c r="LZW167" s="89"/>
      <c r="LZX167" s="89"/>
      <c r="LZY167" s="89"/>
      <c r="LZZ167" s="89"/>
      <c r="MAA167" s="89"/>
      <c r="MAB167" s="89"/>
      <c r="MAC167" s="89"/>
      <c r="MAD167" s="89"/>
      <c r="MAE167" s="89"/>
      <c r="MAF167" s="89"/>
      <c r="MAG167" s="89"/>
      <c r="MAH167" s="89"/>
      <c r="MAI167" s="89"/>
      <c r="MAJ167" s="89"/>
      <c r="MAK167" s="89"/>
      <c r="MAL167" s="89"/>
      <c r="MAM167" s="89"/>
      <c r="MAN167" s="89"/>
      <c r="MAO167" s="89"/>
      <c r="MAP167" s="89"/>
      <c r="MAQ167" s="89"/>
      <c r="MAR167" s="89"/>
      <c r="MAS167" s="89"/>
      <c r="MAT167" s="89"/>
      <c r="MAU167" s="89"/>
      <c r="MAV167" s="89"/>
      <c r="MAW167" s="89"/>
      <c r="MAX167" s="89"/>
      <c r="MAY167" s="89"/>
      <c r="MAZ167" s="89"/>
      <c r="MBA167" s="89"/>
      <c r="MBB167" s="89"/>
      <c r="MBC167" s="89"/>
      <c r="MBD167" s="89"/>
      <c r="MBE167" s="89"/>
      <c r="MBF167" s="89"/>
      <c r="MBG167" s="89"/>
      <c r="MBH167" s="89"/>
      <c r="MBI167" s="89"/>
      <c r="MBJ167" s="89"/>
      <c r="MBK167" s="89"/>
      <c r="MBL167" s="89"/>
      <c r="MBM167" s="89"/>
      <c r="MBN167" s="89"/>
      <c r="MBO167" s="89"/>
      <c r="MBP167" s="89"/>
      <c r="MBQ167" s="89"/>
      <c r="MBR167" s="89"/>
      <c r="MBS167" s="89"/>
      <c r="MBT167" s="89"/>
      <c r="MBU167" s="89"/>
      <c r="MBV167" s="89"/>
      <c r="MBW167" s="89"/>
      <c r="MBX167" s="89"/>
      <c r="MBY167" s="89"/>
      <c r="MBZ167" s="89"/>
      <c r="MCA167" s="89"/>
      <c r="MCB167" s="89"/>
      <c r="MCC167" s="89"/>
      <c r="MCD167" s="89"/>
      <c r="MCE167" s="89"/>
      <c r="MCF167" s="89"/>
      <c r="MCG167" s="89"/>
      <c r="MCH167" s="89"/>
      <c r="MCI167" s="89"/>
      <c r="MCJ167" s="89"/>
      <c r="MCK167" s="89"/>
      <c r="MCL167" s="89"/>
      <c r="MCM167" s="89"/>
      <c r="MCN167" s="89"/>
      <c r="MCO167" s="89"/>
      <c r="MCP167" s="89"/>
      <c r="MCQ167" s="89"/>
      <c r="MCR167" s="89"/>
      <c r="MCS167" s="89"/>
      <c r="MCT167" s="89"/>
      <c r="MCU167" s="89"/>
      <c r="MCV167" s="89"/>
      <c r="MCW167" s="89"/>
      <c r="MCX167" s="89"/>
      <c r="MCY167" s="89"/>
      <c r="MCZ167" s="89"/>
      <c r="MDA167" s="89"/>
      <c r="MDB167" s="89"/>
      <c r="MDC167" s="89"/>
      <c r="MDD167" s="89"/>
      <c r="MDE167" s="89"/>
      <c r="MDF167" s="89"/>
      <c r="MDG167" s="89"/>
      <c r="MDH167" s="89"/>
      <c r="MDI167" s="89"/>
      <c r="MDJ167" s="89"/>
      <c r="MDK167" s="89"/>
      <c r="MDL167" s="89"/>
      <c r="MDM167" s="89"/>
      <c r="MDN167" s="89"/>
      <c r="MDO167" s="89"/>
      <c r="MDP167" s="89"/>
      <c r="MDQ167" s="89"/>
      <c r="MDR167" s="89"/>
      <c r="MDS167" s="89"/>
      <c r="MDT167" s="89"/>
      <c r="MDU167" s="89"/>
      <c r="MDV167" s="89"/>
      <c r="MDW167" s="89"/>
      <c r="MDX167" s="89"/>
      <c r="MDY167" s="89"/>
      <c r="MDZ167" s="89"/>
      <c r="MEA167" s="89"/>
      <c r="MEB167" s="89"/>
      <c r="MEC167" s="89"/>
      <c r="MED167" s="89"/>
      <c r="MEE167" s="89"/>
      <c r="MEF167" s="89"/>
      <c r="MEG167" s="89"/>
      <c r="MEH167" s="89"/>
      <c r="MEI167" s="89"/>
      <c r="MEJ167" s="89"/>
      <c r="MEK167" s="89"/>
      <c r="MEL167" s="89"/>
      <c r="MEM167" s="89"/>
      <c r="MEN167" s="89"/>
      <c r="MEO167" s="89"/>
      <c r="MEP167" s="89"/>
      <c r="MEQ167" s="89"/>
      <c r="MER167" s="89"/>
      <c r="MES167" s="89"/>
      <c r="MET167" s="89"/>
      <c r="MEU167" s="89"/>
      <c r="MEV167" s="89"/>
      <c r="MEW167" s="89"/>
      <c r="MEX167" s="89"/>
      <c r="MEY167" s="89"/>
      <c r="MEZ167" s="89"/>
      <c r="MFA167" s="89"/>
      <c r="MFB167" s="89"/>
      <c r="MFC167" s="89"/>
      <c r="MFD167" s="89"/>
      <c r="MFE167" s="89"/>
      <c r="MFF167" s="89"/>
      <c r="MFG167" s="89"/>
      <c r="MFH167" s="89"/>
      <c r="MFI167" s="89"/>
      <c r="MFJ167" s="89"/>
      <c r="MFK167" s="89"/>
      <c r="MFL167" s="89"/>
      <c r="MFM167" s="89"/>
      <c r="MFN167" s="89"/>
      <c r="MFO167" s="89"/>
      <c r="MFP167" s="89"/>
      <c r="MFQ167" s="89"/>
      <c r="MFR167" s="89"/>
      <c r="MFS167" s="89"/>
      <c r="MFT167" s="89"/>
      <c r="MFU167" s="89"/>
      <c r="MFV167" s="89"/>
      <c r="MFW167" s="89"/>
      <c r="MFX167" s="89"/>
      <c r="MFY167" s="89"/>
      <c r="MFZ167" s="89"/>
      <c r="MGA167" s="89"/>
      <c r="MGB167" s="89"/>
      <c r="MGC167" s="89"/>
      <c r="MGD167" s="89"/>
      <c r="MGE167" s="89"/>
      <c r="MGF167" s="89"/>
      <c r="MGG167" s="89"/>
      <c r="MGH167" s="89"/>
      <c r="MGI167" s="89"/>
      <c r="MGJ167" s="89"/>
      <c r="MGK167" s="89"/>
      <c r="MGL167" s="89"/>
      <c r="MGM167" s="89"/>
      <c r="MGN167" s="89"/>
      <c r="MGO167" s="89"/>
      <c r="MGP167" s="89"/>
      <c r="MGQ167" s="89"/>
      <c r="MGR167" s="89"/>
      <c r="MGS167" s="89"/>
      <c r="MGT167" s="89"/>
      <c r="MGU167" s="89"/>
      <c r="MGV167" s="89"/>
      <c r="MGW167" s="89"/>
      <c r="MGX167" s="89"/>
      <c r="MGY167" s="89"/>
      <c r="MGZ167" s="89"/>
      <c r="MHA167" s="89"/>
      <c r="MHB167" s="89"/>
      <c r="MHC167" s="89"/>
      <c r="MHD167" s="89"/>
      <c r="MHE167" s="89"/>
      <c r="MHF167" s="89"/>
      <c r="MHG167" s="89"/>
      <c r="MHH167" s="89"/>
      <c r="MHI167" s="89"/>
      <c r="MHJ167" s="89"/>
      <c r="MHK167" s="89"/>
      <c r="MHL167" s="89"/>
      <c r="MHM167" s="89"/>
      <c r="MHN167" s="89"/>
      <c r="MHO167" s="89"/>
      <c r="MHP167" s="89"/>
      <c r="MHQ167" s="89"/>
      <c r="MHR167" s="89"/>
      <c r="MHS167" s="89"/>
      <c r="MHT167" s="89"/>
      <c r="MHU167" s="89"/>
      <c r="MHV167" s="89"/>
      <c r="MHW167" s="89"/>
      <c r="MHX167" s="89"/>
      <c r="MHY167" s="89"/>
      <c r="MHZ167" s="89"/>
      <c r="MIA167" s="89"/>
      <c r="MIB167" s="89"/>
      <c r="MIC167" s="89"/>
      <c r="MID167" s="89"/>
      <c r="MIE167" s="89"/>
      <c r="MIF167" s="89"/>
      <c r="MIG167" s="89"/>
      <c r="MIH167" s="89"/>
      <c r="MII167" s="89"/>
      <c r="MIJ167" s="89"/>
      <c r="MIK167" s="89"/>
      <c r="MIL167" s="89"/>
      <c r="MIM167" s="89"/>
      <c r="MIN167" s="89"/>
      <c r="MIO167" s="89"/>
      <c r="MIP167" s="89"/>
      <c r="MIQ167" s="89"/>
      <c r="MIR167" s="89"/>
      <c r="MIS167" s="89"/>
      <c r="MIT167" s="89"/>
      <c r="MIU167" s="89"/>
      <c r="MIV167" s="89"/>
      <c r="MIW167" s="89"/>
      <c r="MIX167" s="89"/>
      <c r="MIY167" s="89"/>
      <c r="MIZ167" s="89"/>
      <c r="MJA167" s="89"/>
      <c r="MJB167" s="89"/>
      <c r="MJC167" s="89"/>
      <c r="MJD167" s="89"/>
      <c r="MJE167" s="89"/>
      <c r="MJF167" s="89"/>
      <c r="MJG167" s="89"/>
      <c r="MJH167" s="89"/>
      <c r="MJI167" s="89"/>
      <c r="MJJ167" s="89"/>
      <c r="MJK167" s="89"/>
      <c r="MJL167" s="89"/>
      <c r="MJM167" s="89"/>
      <c r="MJN167" s="89"/>
      <c r="MJO167" s="89"/>
      <c r="MJP167" s="89"/>
      <c r="MJQ167" s="89"/>
      <c r="MJR167" s="89"/>
      <c r="MJS167" s="89"/>
      <c r="MJT167" s="89"/>
      <c r="MJU167" s="89"/>
      <c r="MJV167" s="89"/>
      <c r="MJW167" s="89"/>
      <c r="MJX167" s="89"/>
      <c r="MJY167" s="89"/>
      <c r="MJZ167" s="89"/>
      <c r="MKA167" s="89"/>
      <c r="MKB167" s="89"/>
      <c r="MKC167" s="89"/>
      <c r="MKD167" s="89"/>
      <c r="MKE167" s="89"/>
      <c r="MKF167" s="89"/>
      <c r="MKG167" s="89"/>
      <c r="MKH167" s="89"/>
      <c r="MKI167" s="89"/>
      <c r="MKJ167" s="89"/>
      <c r="MKK167" s="89"/>
      <c r="MKL167" s="89"/>
      <c r="MKM167" s="89"/>
      <c r="MKN167" s="89"/>
      <c r="MKO167" s="89"/>
      <c r="MKP167" s="89"/>
      <c r="MKQ167" s="89"/>
      <c r="MKR167" s="89"/>
      <c r="MKS167" s="89"/>
      <c r="MKT167" s="89"/>
      <c r="MKU167" s="89"/>
      <c r="MKV167" s="89"/>
      <c r="MKW167" s="89"/>
      <c r="MKX167" s="89"/>
      <c r="MKY167" s="89"/>
      <c r="MKZ167" s="89"/>
      <c r="MLA167" s="89"/>
      <c r="MLB167" s="89"/>
      <c r="MLC167" s="89"/>
      <c r="MLD167" s="89"/>
      <c r="MLE167" s="89"/>
      <c r="MLF167" s="89"/>
      <c r="MLG167" s="89"/>
      <c r="MLH167" s="89"/>
      <c r="MLI167" s="89"/>
      <c r="MLJ167" s="89"/>
      <c r="MLK167" s="89"/>
      <c r="MLL167" s="89"/>
      <c r="MLM167" s="89"/>
      <c r="MLN167" s="89"/>
      <c r="MLO167" s="89"/>
      <c r="MLP167" s="89"/>
      <c r="MLQ167" s="89"/>
      <c r="MLR167" s="89"/>
      <c r="MLS167" s="89"/>
      <c r="MLT167" s="89"/>
      <c r="MLU167" s="89"/>
      <c r="MLV167" s="89"/>
      <c r="MLW167" s="89"/>
      <c r="MLX167" s="89"/>
      <c r="MLY167" s="89"/>
      <c r="MLZ167" s="89"/>
      <c r="MMA167" s="89"/>
      <c r="MMB167" s="89"/>
      <c r="MMC167" s="89"/>
      <c r="MMD167" s="89"/>
      <c r="MME167" s="89"/>
      <c r="MMF167" s="89"/>
      <c r="MMG167" s="89"/>
      <c r="MMH167" s="89"/>
      <c r="MMI167" s="89"/>
      <c r="MMJ167" s="89"/>
      <c r="MMK167" s="89"/>
      <c r="MML167" s="89"/>
      <c r="MMM167" s="89"/>
      <c r="MMN167" s="89"/>
      <c r="MMO167" s="89"/>
      <c r="MMP167" s="89"/>
      <c r="MMQ167" s="89"/>
      <c r="MMR167" s="89"/>
      <c r="MMS167" s="89"/>
      <c r="MMT167" s="89"/>
      <c r="MMU167" s="89"/>
      <c r="MMV167" s="89"/>
      <c r="MMW167" s="89"/>
      <c r="MMX167" s="89"/>
      <c r="MMY167" s="89"/>
      <c r="MMZ167" s="89"/>
      <c r="MNA167" s="89"/>
      <c r="MNB167" s="89"/>
      <c r="MNC167" s="89"/>
      <c r="MND167" s="89"/>
      <c r="MNE167" s="89"/>
      <c r="MNF167" s="89"/>
      <c r="MNG167" s="89"/>
      <c r="MNH167" s="89"/>
      <c r="MNI167" s="89"/>
      <c r="MNJ167" s="89"/>
      <c r="MNK167" s="89"/>
      <c r="MNL167" s="89"/>
      <c r="MNM167" s="89"/>
      <c r="MNN167" s="89"/>
      <c r="MNO167" s="89"/>
      <c r="MNP167" s="89"/>
      <c r="MNQ167" s="89"/>
      <c r="MNR167" s="89"/>
      <c r="MNS167" s="89"/>
      <c r="MNT167" s="89"/>
      <c r="MNU167" s="89"/>
      <c r="MNV167" s="89"/>
      <c r="MNW167" s="89"/>
      <c r="MNX167" s="89"/>
      <c r="MNY167" s="89"/>
      <c r="MNZ167" s="89"/>
      <c r="MOA167" s="89"/>
      <c r="MOB167" s="89"/>
      <c r="MOC167" s="89"/>
      <c r="MOD167" s="89"/>
      <c r="MOE167" s="89"/>
      <c r="MOF167" s="89"/>
      <c r="MOG167" s="89"/>
      <c r="MOH167" s="89"/>
      <c r="MOI167" s="89"/>
      <c r="MOJ167" s="89"/>
      <c r="MOK167" s="89"/>
      <c r="MOL167" s="89"/>
      <c r="MOM167" s="89"/>
      <c r="MON167" s="89"/>
      <c r="MOO167" s="89"/>
      <c r="MOP167" s="89"/>
      <c r="MOQ167" s="89"/>
      <c r="MOR167" s="89"/>
      <c r="MOS167" s="89"/>
      <c r="MOT167" s="89"/>
      <c r="MOU167" s="89"/>
      <c r="MOV167" s="89"/>
      <c r="MOW167" s="89"/>
      <c r="MOX167" s="89"/>
      <c r="MOY167" s="89"/>
      <c r="MOZ167" s="89"/>
      <c r="MPA167" s="89"/>
      <c r="MPB167" s="89"/>
      <c r="MPC167" s="89"/>
      <c r="MPD167" s="89"/>
      <c r="MPE167" s="89"/>
      <c r="MPF167" s="89"/>
      <c r="MPG167" s="89"/>
      <c r="MPH167" s="89"/>
      <c r="MPI167" s="89"/>
      <c r="MPJ167" s="89"/>
      <c r="MPK167" s="89"/>
      <c r="MPL167" s="89"/>
      <c r="MPM167" s="89"/>
      <c r="MPN167" s="89"/>
      <c r="MPO167" s="89"/>
      <c r="MPP167" s="89"/>
      <c r="MPQ167" s="89"/>
      <c r="MPR167" s="89"/>
      <c r="MPS167" s="89"/>
      <c r="MPT167" s="89"/>
      <c r="MPU167" s="89"/>
      <c r="MPV167" s="89"/>
      <c r="MPW167" s="89"/>
      <c r="MPX167" s="89"/>
      <c r="MPY167" s="89"/>
      <c r="MPZ167" s="89"/>
      <c r="MQA167" s="89"/>
      <c r="MQB167" s="89"/>
      <c r="MQC167" s="89"/>
      <c r="MQD167" s="89"/>
      <c r="MQE167" s="89"/>
      <c r="MQF167" s="89"/>
      <c r="MQG167" s="89"/>
      <c r="MQH167" s="89"/>
      <c r="MQI167" s="89"/>
      <c r="MQJ167" s="89"/>
      <c r="MQK167" s="89"/>
      <c r="MQL167" s="89"/>
      <c r="MQM167" s="89"/>
      <c r="MQN167" s="89"/>
      <c r="MQO167" s="89"/>
      <c r="MQP167" s="89"/>
      <c r="MQQ167" s="89"/>
      <c r="MQR167" s="89"/>
      <c r="MQS167" s="89"/>
      <c r="MQT167" s="89"/>
      <c r="MQU167" s="89"/>
      <c r="MQV167" s="89"/>
      <c r="MQW167" s="89"/>
      <c r="MQX167" s="89"/>
      <c r="MQY167" s="89"/>
      <c r="MQZ167" s="89"/>
      <c r="MRA167" s="89"/>
      <c r="MRB167" s="89"/>
      <c r="MRC167" s="89"/>
      <c r="MRD167" s="89"/>
      <c r="MRE167" s="89"/>
      <c r="MRF167" s="89"/>
      <c r="MRG167" s="89"/>
      <c r="MRH167" s="89"/>
      <c r="MRI167" s="89"/>
      <c r="MRJ167" s="89"/>
      <c r="MRK167" s="89"/>
      <c r="MRL167" s="89"/>
      <c r="MRM167" s="89"/>
      <c r="MRN167" s="89"/>
      <c r="MRO167" s="89"/>
      <c r="MRP167" s="89"/>
      <c r="MRQ167" s="89"/>
      <c r="MRR167" s="89"/>
      <c r="MRS167" s="89"/>
      <c r="MRT167" s="89"/>
      <c r="MRU167" s="89"/>
      <c r="MRV167" s="89"/>
      <c r="MRW167" s="89"/>
      <c r="MRX167" s="89"/>
      <c r="MRY167" s="89"/>
      <c r="MRZ167" s="89"/>
      <c r="MSA167" s="89"/>
      <c r="MSB167" s="89"/>
      <c r="MSC167" s="89"/>
      <c r="MSD167" s="89"/>
      <c r="MSE167" s="89"/>
      <c r="MSF167" s="89"/>
      <c r="MSG167" s="89"/>
      <c r="MSH167" s="89"/>
      <c r="MSI167" s="89"/>
      <c r="MSJ167" s="89"/>
      <c r="MSK167" s="89"/>
      <c r="MSL167" s="89"/>
      <c r="MSM167" s="89"/>
      <c r="MSN167" s="89"/>
      <c r="MSO167" s="89"/>
      <c r="MSP167" s="89"/>
      <c r="MSQ167" s="89"/>
      <c r="MSR167" s="89"/>
      <c r="MSS167" s="89"/>
      <c r="MST167" s="89"/>
      <c r="MSU167" s="89"/>
      <c r="MSV167" s="89"/>
      <c r="MSW167" s="89"/>
      <c r="MSX167" s="89"/>
      <c r="MSY167" s="89"/>
      <c r="MSZ167" s="89"/>
      <c r="MTA167" s="89"/>
      <c r="MTB167" s="89"/>
      <c r="MTC167" s="89"/>
      <c r="MTD167" s="89"/>
      <c r="MTE167" s="89"/>
      <c r="MTF167" s="89"/>
      <c r="MTG167" s="89"/>
      <c r="MTH167" s="89"/>
      <c r="MTI167" s="89"/>
      <c r="MTJ167" s="89"/>
      <c r="MTK167" s="89"/>
      <c r="MTL167" s="89"/>
      <c r="MTM167" s="89"/>
      <c r="MTN167" s="89"/>
      <c r="MTO167" s="89"/>
      <c r="MTP167" s="89"/>
      <c r="MTQ167" s="89"/>
      <c r="MTR167" s="89"/>
      <c r="MTS167" s="89"/>
      <c r="MTT167" s="89"/>
      <c r="MTU167" s="89"/>
      <c r="MTV167" s="89"/>
      <c r="MTW167" s="89"/>
      <c r="MTX167" s="89"/>
      <c r="MTY167" s="89"/>
      <c r="MTZ167" s="89"/>
      <c r="MUA167" s="89"/>
      <c r="MUB167" s="89"/>
      <c r="MUC167" s="89"/>
      <c r="MUD167" s="89"/>
      <c r="MUE167" s="89"/>
      <c r="MUF167" s="89"/>
      <c r="MUG167" s="89"/>
      <c r="MUH167" s="89"/>
      <c r="MUI167" s="89"/>
      <c r="MUJ167" s="89"/>
      <c r="MUK167" s="89"/>
      <c r="MUL167" s="89"/>
      <c r="MUM167" s="89"/>
      <c r="MUN167" s="89"/>
      <c r="MUO167" s="89"/>
      <c r="MUP167" s="89"/>
      <c r="MUQ167" s="89"/>
      <c r="MUR167" s="89"/>
      <c r="MUS167" s="89"/>
      <c r="MUT167" s="89"/>
      <c r="MUU167" s="89"/>
      <c r="MUV167" s="89"/>
      <c r="MUW167" s="89"/>
      <c r="MUX167" s="89"/>
      <c r="MUY167" s="89"/>
      <c r="MUZ167" s="89"/>
      <c r="MVA167" s="89"/>
      <c r="MVB167" s="89"/>
      <c r="MVC167" s="89"/>
      <c r="MVD167" s="89"/>
      <c r="MVE167" s="89"/>
      <c r="MVF167" s="89"/>
      <c r="MVG167" s="89"/>
      <c r="MVH167" s="89"/>
      <c r="MVI167" s="89"/>
      <c r="MVJ167" s="89"/>
      <c r="MVK167" s="89"/>
      <c r="MVL167" s="89"/>
      <c r="MVM167" s="89"/>
      <c r="MVN167" s="89"/>
      <c r="MVO167" s="89"/>
      <c r="MVP167" s="89"/>
      <c r="MVQ167" s="89"/>
      <c r="MVR167" s="89"/>
      <c r="MVS167" s="89"/>
      <c r="MVT167" s="89"/>
      <c r="MVU167" s="89"/>
      <c r="MVV167" s="89"/>
      <c r="MVW167" s="89"/>
      <c r="MVX167" s="89"/>
      <c r="MVY167" s="89"/>
      <c r="MVZ167" s="89"/>
      <c r="MWA167" s="89"/>
      <c r="MWB167" s="89"/>
      <c r="MWC167" s="89"/>
      <c r="MWD167" s="89"/>
      <c r="MWE167" s="89"/>
      <c r="MWF167" s="89"/>
      <c r="MWG167" s="89"/>
      <c r="MWH167" s="89"/>
      <c r="MWI167" s="89"/>
      <c r="MWJ167" s="89"/>
      <c r="MWK167" s="89"/>
      <c r="MWL167" s="89"/>
      <c r="MWM167" s="89"/>
      <c r="MWN167" s="89"/>
      <c r="MWO167" s="89"/>
      <c r="MWP167" s="89"/>
      <c r="MWQ167" s="89"/>
      <c r="MWR167" s="89"/>
      <c r="MWS167" s="89"/>
      <c r="MWT167" s="89"/>
      <c r="MWU167" s="89"/>
      <c r="MWV167" s="89"/>
      <c r="MWW167" s="89"/>
      <c r="MWX167" s="89"/>
      <c r="MWY167" s="89"/>
      <c r="MWZ167" s="89"/>
      <c r="MXA167" s="89"/>
      <c r="MXB167" s="89"/>
      <c r="MXC167" s="89"/>
      <c r="MXD167" s="89"/>
      <c r="MXE167" s="89"/>
      <c r="MXF167" s="89"/>
      <c r="MXG167" s="89"/>
      <c r="MXH167" s="89"/>
      <c r="MXI167" s="89"/>
      <c r="MXJ167" s="89"/>
      <c r="MXK167" s="89"/>
      <c r="MXL167" s="89"/>
      <c r="MXM167" s="89"/>
      <c r="MXN167" s="89"/>
      <c r="MXO167" s="89"/>
      <c r="MXP167" s="89"/>
      <c r="MXQ167" s="89"/>
      <c r="MXR167" s="89"/>
      <c r="MXS167" s="89"/>
      <c r="MXT167" s="89"/>
      <c r="MXU167" s="89"/>
      <c r="MXV167" s="89"/>
      <c r="MXW167" s="89"/>
      <c r="MXX167" s="89"/>
      <c r="MXY167" s="89"/>
      <c r="MXZ167" s="89"/>
      <c r="MYA167" s="89"/>
      <c r="MYB167" s="89"/>
      <c r="MYC167" s="89"/>
      <c r="MYD167" s="89"/>
      <c r="MYE167" s="89"/>
      <c r="MYF167" s="89"/>
      <c r="MYG167" s="89"/>
      <c r="MYH167" s="89"/>
      <c r="MYI167" s="89"/>
      <c r="MYJ167" s="89"/>
      <c r="MYK167" s="89"/>
      <c r="MYL167" s="89"/>
      <c r="MYM167" s="89"/>
      <c r="MYN167" s="89"/>
      <c r="MYO167" s="89"/>
      <c r="MYP167" s="89"/>
      <c r="MYQ167" s="89"/>
      <c r="MYR167" s="89"/>
      <c r="MYS167" s="89"/>
      <c r="MYT167" s="89"/>
      <c r="MYU167" s="89"/>
      <c r="MYV167" s="89"/>
      <c r="MYW167" s="89"/>
      <c r="MYX167" s="89"/>
      <c r="MYY167" s="89"/>
      <c r="MYZ167" s="89"/>
      <c r="MZA167" s="89"/>
      <c r="MZB167" s="89"/>
      <c r="MZC167" s="89"/>
      <c r="MZD167" s="89"/>
      <c r="MZE167" s="89"/>
      <c r="MZF167" s="89"/>
      <c r="MZG167" s="89"/>
      <c r="MZH167" s="89"/>
      <c r="MZI167" s="89"/>
      <c r="MZJ167" s="89"/>
      <c r="MZK167" s="89"/>
      <c r="MZL167" s="89"/>
      <c r="MZM167" s="89"/>
      <c r="MZN167" s="89"/>
      <c r="MZO167" s="89"/>
      <c r="MZP167" s="89"/>
      <c r="MZQ167" s="89"/>
      <c r="MZR167" s="89"/>
      <c r="MZS167" s="89"/>
      <c r="MZT167" s="89"/>
      <c r="MZU167" s="89"/>
      <c r="MZV167" s="89"/>
      <c r="MZW167" s="89"/>
      <c r="MZX167" s="89"/>
      <c r="MZY167" s="89"/>
      <c r="MZZ167" s="89"/>
      <c r="NAA167" s="89"/>
      <c r="NAB167" s="89"/>
      <c r="NAC167" s="89"/>
      <c r="NAD167" s="89"/>
      <c r="NAE167" s="89"/>
      <c r="NAF167" s="89"/>
      <c r="NAG167" s="89"/>
      <c r="NAH167" s="89"/>
      <c r="NAI167" s="89"/>
      <c r="NAJ167" s="89"/>
      <c r="NAK167" s="89"/>
      <c r="NAL167" s="89"/>
      <c r="NAM167" s="89"/>
      <c r="NAN167" s="89"/>
      <c r="NAO167" s="89"/>
      <c r="NAP167" s="89"/>
      <c r="NAQ167" s="89"/>
      <c r="NAR167" s="89"/>
      <c r="NAS167" s="89"/>
      <c r="NAT167" s="89"/>
      <c r="NAU167" s="89"/>
      <c r="NAV167" s="89"/>
      <c r="NAW167" s="89"/>
      <c r="NAX167" s="89"/>
      <c r="NAY167" s="89"/>
      <c r="NAZ167" s="89"/>
      <c r="NBA167" s="89"/>
      <c r="NBB167" s="89"/>
      <c r="NBC167" s="89"/>
      <c r="NBD167" s="89"/>
      <c r="NBE167" s="89"/>
      <c r="NBF167" s="89"/>
      <c r="NBG167" s="89"/>
      <c r="NBH167" s="89"/>
      <c r="NBI167" s="89"/>
      <c r="NBJ167" s="89"/>
      <c r="NBK167" s="89"/>
      <c r="NBL167" s="89"/>
      <c r="NBM167" s="89"/>
      <c r="NBN167" s="89"/>
      <c r="NBO167" s="89"/>
      <c r="NBP167" s="89"/>
      <c r="NBQ167" s="89"/>
      <c r="NBR167" s="89"/>
      <c r="NBS167" s="89"/>
      <c r="NBT167" s="89"/>
      <c r="NBU167" s="89"/>
      <c r="NBV167" s="89"/>
      <c r="NBW167" s="89"/>
      <c r="NBX167" s="89"/>
      <c r="NBY167" s="89"/>
      <c r="NBZ167" s="89"/>
      <c r="NCA167" s="89"/>
      <c r="NCB167" s="89"/>
      <c r="NCC167" s="89"/>
      <c r="NCD167" s="89"/>
      <c r="NCE167" s="89"/>
      <c r="NCF167" s="89"/>
      <c r="NCG167" s="89"/>
      <c r="NCH167" s="89"/>
      <c r="NCI167" s="89"/>
      <c r="NCJ167" s="89"/>
      <c r="NCK167" s="89"/>
      <c r="NCL167" s="89"/>
      <c r="NCM167" s="89"/>
      <c r="NCN167" s="89"/>
      <c r="NCO167" s="89"/>
      <c r="NCP167" s="89"/>
      <c r="NCQ167" s="89"/>
      <c r="NCR167" s="89"/>
      <c r="NCS167" s="89"/>
      <c r="NCT167" s="89"/>
      <c r="NCU167" s="89"/>
      <c r="NCV167" s="89"/>
      <c r="NCW167" s="89"/>
      <c r="NCX167" s="89"/>
      <c r="NCY167" s="89"/>
      <c r="NCZ167" s="89"/>
      <c r="NDA167" s="89"/>
      <c r="NDB167" s="89"/>
      <c r="NDC167" s="89"/>
      <c r="NDD167" s="89"/>
      <c r="NDE167" s="89"/>
      <c r="NDF167" s="89"/>
      <c r="NDG167" s="89"/>
      <c r="NDH167" s="89"/>
      <c r="NDI167" s="89"/>
      <c r="NDJ167" s="89"/>
      <c r="NDK167" s="89"/>
      <c r="NDL167" s="89"/>
      <c r="NDM167" s="89"/>
      <c r="NDN167" s="89"/>
      <c r="NDO167" s="89"/>
      <c r="NDP167" s="89"/>
      <c r="NDQ167" s="89"/>
      <c r="NDR167" s="89"/>
      <c r="NDS167" s="89"/>
      <c r="NDT167" s="89"/>
      <c r="NDU167" s="89"/>
      <c r="NDV167" s="89"/>
      <c r="NDW167" s="89"/>
      <c r="NDX167" s="89"/>
      <c r="NDY167" s="89"/>
      <c r="NDZ167" s="89"/>
      <c r="NEA167" s="89"/>
      <c r="NEB167" s="89"/>
      <c r="NEC167" s="89"/>
      <c r="NED167" s="89"/>
      <c r="NEE167" s="89"/>
      <c r="NEF167" s="89"/>
      <c r="NEG167" s="89"/>
      <c r="NEH167" s="89"/>
      <c r="NEI167" s="89"/>
      <c r="NEJ167" s="89"/>
      <c r="NEK167" s="89"/>
      <c r="NEL167" s="89"/>
      <c r="NEM167" s="89"/>
      <c r="NEN167" s="89"/>
      <c r="NEO167" s="89"/>
      <c r="NEP167" s="89"/>
      <c r="NEQ167" s="89"/>
      <c r="NER167" s="89"/>
      <c r="NES167" s="89"/>
      <c r="NET167" s="89"/>
      <c r="NEU167" s="89"/>
      <c r="NEV167" s="89"/>
      <c r="NEW167" s="89"/>
      <c r="NEX167" s="89"/>
      <c r="NEY167" s="89"/>
      <c r="NEZ167" s="89"/>
      <c r="NFA167" s="89"/>
      <c r="NFB167" s="89"/>
      <c r="NFC167" s="89"/>
      <c r="NFD167" s="89"/>
      <c r="NFE167" s="89"/>
      <c r="NFF167" s="89"/>
      <c r="NFG167" s="89"/>
      <c r="NFH167" s="89"/>
      <c r="NFI167" s="89"/>
      <c r="NFJ167" s="89"/>
      <c r="NFK167" s="89"/>
      <c r="NFL167" s="89"/>
      <c r="NFM167" s="89"/>
      <c r="NFN167" s="89"/>
      <c r="NFO167" s="89"/>
      <c r="NFP167" s="89"/>
      <c r="NFQ167" s="89"/>
      <c r="NFR167" s="89"/>
      <c r="NFS167" s="89"/>
      <c r="NFT167" s="89"/>
      <c r="NFU167" s="89"/>
      <c r="NFV167" s="89"/>
      <c r="NFW167" s="89"/>
      <c r="NFX167" s="89"/>
      <c r="NFY167" s="89"/>
      <c r="NFZ167" s="89"/>
      <c r="NGA167" s="89"/>
      <c r="NGB167" s="89"/>
      <c r="NGC167" s="89"/>
      <c r="NGD167" s="89"/>
      <c r="NGE167" s="89"/>
      <c r="NGF167" s="89"/>
      <c r="NGG167" s="89"/>
      <c r="NGH167" s="89"/>
      <c r="NGI167" s="89"/>
      <c r="NGJ167" s="89"/>
      <c r="NGK167" s="89"/>
      <c r="NGL167" s="89"/>
      <c r="NGM167" s="89"/>
      <c r="NGN167" s="89"/>
      <c r="NGO167" s="89"/>
      <c r="NGP167" s="89"/>
      <c r="NGQ167" s="89"/>
      <c r="NGR167" s="89"/>
      <c r="NGS167" s="89"/>
      <c r="NGT167" s="89"/>
      <c r="NGU167" s="89"/>
      <c r="NGV167" s="89"/>
      <c r="NGW167" s="89"/>
      <c r="NGX167" s="89"/>
      <c r="NGY167" s="89"/>
      <c r="NGZ167" s="89"/>
      <c r="NHA167" s="89"/>
      <c r="NHB167" s="89"/>
      <c r="NHC167" s="89"/>
      <c r="NHD167" s="89"/>
      <c r="NHE167" s="89"/>
      <c r="NHF167" s="89"/>
      <c r="NHG167" s="89"/>
      <c r="NHH167" s="89"/>
      <c r="NHI167" s="89"/>
      <c r="NHJ167" s="89"/>
      <c r="NHK167" s="89"/>
      <c r="NHL167" s="89"/>
      <c r="NHM167" s="89"/>
      <c r="NHN167" s="89"/>
      <c r="NHO167" s="89"/>
      <c r="NHP167" s="89"/>
      <c r="NHQ167" s="89"/>
      <c r="NHR167" s="89"/>
      <c r="NHS167" s="89"/>
      <c r="NHT167" s="89"/>
      <c r="NHU167" s="89"/>
      <c r="NHV167" s="89"/>
      <c r="NHW167" s="89"/>
      <c r="NHX167" s="89"/>
      <c r="NHY167" s="89"/>
      <c r="NHZ167" s="89"/>
      <c r="NIA167" s="89"/>
      <c r="NIB167" s="89"/>
      <c r="NIC167" s="89"/>
      <c r="NID167" s="89"/>
      <c r="NIE167" s="89"/>
      <c r="NIF167" s="89"/>
      <c r="NIG167" s="89"/>
      <c r="NIH167" s="89"/>
      <c r="NII167" s="89"/>
      <c r="NIJ167" s="89"/>
      <c r="NIK167" s="89"/>
      <c r="NIL167" s="89"/>
      <c r="NIM167" s="89"/>
      <c r="NIN167" s="89"/>
      <c r="NIO167" s="89"/>
      <c r="NIP167" s="89"/>
      <c r="NIQ167" s="89"/>
      <c r="NIR167" s="89"/>
      <c r="NIS167" s="89"/>
      <c r="NIT167" s="89"/>
      <c r="NIU167" s="89"/>
      <c r="NIV167" s="89"/>
      <c r="NIW167" s="89"/>
      <c r="NIX167" s="89"/>
      <c r="NIY167" s="89"/>
      <c r="NIZ167" s="89"/>
      <c r="NJA167" s="89"/>
      <c r="NJB167" s="89"/>
      <c r="NJC167" s="89"/>
      <c r="NJD167" s="89"/>
      <c r="NJE167" s="89"/>
      <c r="NJF167" s="89"/>
      <c r="NJG167" s="89"/>
      <c r="NJH167" s="89"/>
      <c r="NJI167" s="89"/>
      <c r="NJJ167" s="89"/>
      <c r="NJK167" s="89"/>
      <c r="NJL167" s="89"/>
      <c r="NJM167" s="89"/>
      <c r="NJN167" s="89"/>
      <c r="NJO167" s="89"/>
      <c r="NJP167" s="89"/>
      <c r="NJQ167" s="89"/>
      <c r="NJR167" s="89"/>
      <c r="NJS167" s="89"/>
      <c r="NJT167" s="89"/>
      <c r="NJU167" s="89"/>
      <c r="NJV167" s="89"/>
      <c r="NJW167" s="89"/>
      <c r="NJX167" s="89"/>
      <c r="NJY167" s="89"/>
      <c r="NJZ167" s="89"/>
      <c r="NKA167" s="89"/>
      <c r="NKB167" s="89"/>
      <c r="NKC167" s="89"/>
      <c r="NKD167" s="89"/>
      <c r="NKE167" s="89"/>
      <c r="NKF167" s="89"/>
      <c r="NKG167" s="89"/>
      <c r="NKH167" s="89"/>
      <c r="NKI167" s="89"/>
      <c r="NKJ167" s="89"/>
      <c r="NKK167" s="89"/>
      <c r="NKL167" s="89"/>
      <c r="NKM167" s="89"/>
      <c r="NKN167" s="89"/>
      <c r="NKO167" s="89"/>
      <c r="NKP167" s="89"/>
      <c r="NKQ167" s="89"/>
      <c r="NKR167" s="89"/>
      <c r="NKS167" s="89"/>
      <c r="NKT167" s="89"/>
      <c r="NKU167" s="89"/>
      <c r="NKV167" s="89"/>
      <c r="NKW167" s="89"/>
      <c r="NKX167" s="89"/>
      <c r="NKY167" s="89"/>
      <c r="NKZ167" s="89"/>
      <c r="NLA167" s="89"/>
      <c r="NLB167" s="89"/>
      <c r="NLC167" s="89"/>
      <c r="NLD167" s="89"/>
      <c r="NLE167" s="89"/>
      <c r="NLF167" s="89"/>
      <c r="NLG167" s="89"/>
      <c r="NLH167" s="89"/>
      <c r="NLI167" s="89"/>
      <c r="NLJ167" s="89"/>
      <c r="NLK167" s="89"/>
      <c r="NLL167" s="89"/>
      <c r="NLM167" s="89"/>
      <c r="NLN167" s="89"/>
      <c r="NLO167" s="89"/>
      <c r="NLP167" s="89"/>
      <c r="NLQ167" s="89"/>
      <c r="NLR167" s="89"/>
      <c r="NLS167" s="89"/>
      <c r="NLT167" s="89"/>
      <c r="NLU167" s="89"/>
      <c r="NLV167" s="89"/>
      <c r="NLW167" s="89"/>
      <c r="NLX167" s="89"/>
      <c r="NLY167" s="89"/>
      <c r="NLZ167" s="89"/>
      <c r="NMA167" s="89"/>
      <c r="NMB167" s="89"/>
      <c r="NMC167" s="89"/>
      <c r="NMD167" s="89"/>
      <c r="NME167" s="89"/>
      <c r="NMF167" s="89"/>
      <c r="NMG167" s="89"/>
      <c r="NMH167" s="89"/>
      <c r="NMI167" s="89"/>
      <c r="NMJ167" s="89"/>
      <c r="NMK167" s="89"/>
      <c r="NML167" s="89"/>
      <c r="NMM167" s="89"/>
      <c r="NMN167" s="89"/>
      <c r="NMO167" s="89"/>
      <c r="NMP167" s="89"/>
      <c r="NMQ167" s="89"/>
      <c r="NMR167" s="89"/>
      <c r="NMS167" s="89"/>
      <c r="NMT167" s="89"/>
      <c r="NMU167" s="89"/>
      <c r="NMV167" s="89"/>
      <c r="NMW167" s="89"/>
      <c r="NMX167" s="89"/>
      <c r="NMY167" s="89"/>
      <c r="NMZ167" s="89"/>
      <c r="NNA167" s="89"/>
      <c r="NNB167" s="89"/>
      <c r="NNC167" s="89"/>
      <c r="NND167" s="89"/>
      <c r="NNE167" s="89"/>
      <c r="NNF167" s="89"/>
      <c r="NNG167" s="89"/>
      <c r="NNH167" s="89"/>
      <c r="NNI167" s="89"/>
      <c r="NNJ167" s="89"/>
      <c r="NNK167" s="89"/>
      <c r="NNL167" s="89"/>
      <c r="NNM167" s="89"/>
      <c r="NNN167" s="89"/>
      <c r="NNO167" s="89"/>
      <c r="NNP167" s="89"/>
      <c r="NNQ167" s="89"/>
      <c r="NNR167" s="89"/>
      <c r="NNS167" s="89"/>
      <c r="NNT167" s="89"/>
      <c r="NNU167" s="89"/>
      <c r="NNV167" s="89"/>
      <c r="NNW167" s="89"/>
      <c r="NNX167" s="89"/>
      <c r="NNY167" s="89"/>
      <c r="NNZ167" s="89"/>
      <c r="NOA167" s="89"/>
      <c r="NOB167" s="89"/>
      <c r="NOC167" s="89"/>
      <c r="NOD167" s="89"/>
      <c r="NOE167" s="89"/>
      <c r="NOF167" s="89"/>
      <c r="NOG167" s="89"/>
      <c r="NOH167" s="89"/>
      <c r="NOI167" s="89"/>
      <c r="NOJ167" s="89"/>
      <c r="NOK167" s="89"/>
      <c r="NOL167" s="89"/>
      <c r="NOM167" s="89"/>
      <c r="NON167" s="89"/>
      <c r="NOO167" s="89"/>
      <c r="NOP167" s="89"/>
      <c r="NOQ167" s="89"/>
      <c r="NOR167" s="89"/>
      <c r="NOS167" s="89"/>
      <c r="NOT167" s="89"/>
      <c r="NOU167" s="89"/>
      <c r="NOV167" s="89"/>
      <c r="NOW167" s="89"/>
      <c r="NOX167" s="89"/>
      <c r="NOY167" s="89"/>
      <c r="NOZ167" s="89"/>
      <c r="NPA167" s="89"/>
      <c r="NPB167" s="89"/>
      <c r="NPC167" s="89"/>
      <c r="NPD167" s="89"/>
      <c r="NPE167" s="89"/>
      <c r="NPF167" s="89"/>
      <c r="NPG167" s="89"/>
      <c r="NPH167" s="89"/>
      <c r="NPI167" s="89"/>
      <c r="NPJ167" s="89"/>
      <c r="NPK167" s="89"/>
      <c r="NPL167" s="89"/>
      <c r="NPM167" s="89"/>
      <c r="NPN167" s="89"/>
      <c r="NPO167" s="89"/>
      <c r="NPP167" s="89"/>
      <c r="NPQ167" s="89"/>
      <c r="NPR167" s="89"/>
      <c r="NPS167" s="89"/>
      <c r="NPT167" s="89"/>
      <c r="NPU167" s="89"/>
      <c r="NPV167" s="89"/>
      <c r="NPW167" s="89"/>
      <c r="NPX167" s="89"/>
      <c r="NPY167" s="89"/>
      <c r="NPZ167" s="89"/>
      <c r="NQA167" s="89"/>
      <c r="NQB167" s="89"/>
      <c r="NQC167" s="89"/>
      <c r="NQD167" s="89"/>
      <c r="NQE167" s="89"/>
      <c r="NQF167" s="89"/>
      <c r="NQG167" s="89"/>
      <c r="NQH167" s="89"/>
      <c r="NQI167" s="89"/>
      <c r="NQJ167" s="89"/>
      <c r="NQK167" s="89"/>
      <c r="NQL167" s="89"/>
      <c r="NQM167" s="89"/>
      <c r="NQN167" s="89"/>
      <c r="NQO167" s="89"/>
      <c r="NQP167" s="89"/>
      <c r="NQQ167" s="89"/>
      <c r="NQR167" s="89"/>
      <c r="NQS167" s="89"/>
      <c r="NQT167" s="89"/>
      <c r="NQU167" s="89"/>
      <c r="NQV167" s="89"/>
      <c r="NQW167" s="89"/>
      <c r="NQX167" s="89"/>
      <c r="NQY167" s="89"/>
      <c r="NQZ167" s="89"/>
      <c r="NRA167" s="89"/>
      <c r="NRB167" s="89"/>
      <c r="NRC167" s="89"/>
      <c r="NRD167" s="89"/>
      <c r="NRE167" s="89"/>
      <c r="NRF167" s="89"/>
      <c r="NRG167" s="89"/>
      <c r="NRH167" s="89"/>
      <c r="NRI167" s="89"/>
      <c r="NRJ167" s="89"/>
      <c r="NRK167" s="89"/>
      <c r="NRL167" s="89"/>
      <c r="NRM167" s="89"/>
      <c r="NRN167" s="89"/>
      <c r="NRO167" s="89"/>
      <c r="NRP167" s="89"/>
      <c r="NRQ167" s="89"/>
      <c r="NRR167" s="89"/>
      <c r="NRS167" s="89"/>
      <c r="NRT167" s="89"/>
      <c r="NRU167" s="89"/>
      <c r="NRV167" s="89"/>
      <c r="NRW167" s="89"/>
      <c r="NRX167" s="89"/>
      <c r="NRY167" s="89"/>
      <c r="NRZ167" s="89"/>
      <c r="NSA167" s="89"/>
      <c r="NSB167" s="89"/>
      <c r="NSC167" s="89"/>
      <c r="NSD167" s="89"/>
      <c r="NSE167" s="89"/>
      <c r="NSF167" s="89"/>
      <c r="NSG167" s="89"/>
      <c r="NSH167" s="89"/>
      <c r="NSI167" s="89"/>
      <c r="NSJ167" s="89"/>
      <c r="NSK167" s="89"/>
      <c r="NSL167" s="89"/>
      <c r="NSM167" s="89"/>
      <c r="NSN167" s="89"/>
      <c r="NSO167" s="89"/>
      <c r="NSP167" s="89"/>
      <c r="NSQ167" s="89"/>
      <c r="NSR167" s="89"/>
      <c r="NSS167" s="89"/>
      <c r="NST167" s="89"/>
      <c r="NSU167" s="89"/>
      <c r="NSV167" s="89"/>
      <c r="NSW167" s="89"/>
      <c r="NSX167" s="89"/>
      <c r="NSY167" s="89"/>
      <c r="NSZ167" s="89"/>
      <c r="NTA167" s="89"/>
      <c r="NTB167" s="89"/>
      <c r="NTC167" s="89"/>
      <c r="NTD167" s="89"/>
      <c r="NTE167" s="89"/>
      <c r="NTF167" s="89"/>
      <c r="NTG167" s="89"/>
      <c r="NTH167" s="89"/>
      <c r="NTI167" s="89"/>
      <c r="NTJ167" s="89"/>
      <c r="NTK167" s="89"/>
      <c r="NTL167" s="89"/>
      <c r="NTM167" s="89"/>
      <c r="NTN167" s="89"/>
      <c r="NTO167" s="89"/>
      <c r="NTP167" s="89"/>
      <c r="NTQ167" s="89"/>
      <c r="NTR167" s="89"/>
      <c r="NTS167" s="89"/>
      <c r="NTT167" s="89"/>
      <c r="NTU167" s="89"/>
      <c r="NTV167" s="89"/>
      <c r="NTW167" s="89"/>
      <c r="NTX167" s="89"/>
      <c r="NTY167" s="89"/>
      <c r="NTZ167" s="89"/>
      <c r="NUA167" s="89"/>
      <c r="NUB167" s="89"/>
      <c r="NUC167" s="89"/>
      <c r="NUD167" s="89"/>
      <c r="NUE167" s="89"/>
      <c r="NUF167" s="89"/>
      <c r="NUG167" s="89"/>
      <c r="NUH167" s="89"/>
      <c r="NUI167" s="89"/>
      <c r="NUJ167" s="89"/>
      <c r="NUK167" s="89"/>
      <c r="NUL167" s="89"/>
      <c r="NUM167" s="89"/>
      <c r="NUN167" s="89"/>
      <c r="NUO167" s="89"/>
      <c r="NUP167" s="89"/>
      <c r="NUQ167" s="89"/>
      <c r="NUR167" s="89"/>
      <c r="NUS167" s="89"/>
      <c r="NUT167" s="89"/>
      <c r="NUU167" s="89"/>
      <c r="NUV167" s="89"/>
      <c r="NUW167" s="89"/>
      <c r="NUX167" s="89"/>
      <c r="NUY167" s="89"/>
      <c r="NUZ167" s="89"/>
      <c r="NVA167" s="89"/>
      <c r="NVB167" s="89"/>
      <c r="NVC167" s="89"/>
      <c r="NVD167" s="89"/>
      <c r="NVE167" s="89"/>
      <c r="NVF167" s="89"/>
      <c r="NVG167" s="89"/>
      <c r="NVH167" s="89"/>
      <c r="NVI167" s="89"/>
      <c r="NVJ167" s="89"/>
      <c r="NVK167" s="89"/>
      <c r="NVL167" s="89"/>
      <c r="NVM167" s="89"/>
      <c r="NVN167" s="89"/>
      <c r="NVO167" s="89"/>
      <c r="NVP167" s="89"/>
      <c r="NVQ167" s="89"/>
      <c r="NVR167" s="89"/>
      <c r="NVS167" s="89"/>
      <c r="NVT167" s="89"/>
      <c r="NVU167" s="89"/>
      <c r="NVV167" s="89"/>
      <c r="NVW167" s="89"/>
      <c r="NVX167" s="89"/>
      <c r="NVY167" s="89"/>
      <c r="NVZ167" s="89"/>
      <c r="NWA167" s="89"/>
      <c r="NWB167" s="89"/>
      <c r="NWC167" s="89"/>
      <c r="NWD167" s="89"/>
      <c r="NWE167" s="89"/>
      <c r="NWF167" s="89"/>
      <c r="NWG167" s="89"/>
      <c r="NWH167" s="89"/>
      <c r="NWI167" s="89"/>
      <c r="NWJ167" s="89"/>
      <c r="NWK167" s="89"/>
      <c r="NWL167" s="89"/>
      <c r="NWM167" s="89"/>
      <c r="NWN167" s="89"/>
      <c r="NWO167" s="89"/>
      <c r="NWP167" s="89"/>
      <c r="NWQ167" s="89"/>
      <c r="NWR167" s="89"/>
      <c r="NWS167" s="89"/>
      <c r="NWT167" s="89"/>
      <c r="NWU167" s="89"/>
      <c r="NWV167" s="89"/>
      <c r="NWW167" s="89"/>
      <c r="NWX167" s="89"/>
      <c r="NWY167" s="89"/>
      <c r="NWZ167" s="89"/>
      <c r="NXA167" s="89"/>
      <c r="NXB167" s="89"/>
      <c r="NXC167" s="89"/>
      <c r="NXD167" s="89"/>
      <c r="NXE167" s="89"/>
      <c r="NXF167" s="89"/>
      <c r="NXG167" s="89"/>
      <c r="NXH167" s="89"/>
      <c r="NXI167" s="89"/>
      <c r="NXJ167" s="89"/>
      <c r="NXK167" s="89"/>
      <c r="NXL167" s="89"/>
      <c r="NXM167" s="89"/>
      <c r="NXN167" s="89"/>
      <c r="NXO167" s="89"/>
      <c r="NXP167" s="89"/>
      <c r="NXQ167" s="89"/>
      <c r="NXR167" s="89"/>
      <c r="NXS167" s="89"/>
      <c r="NXT167" s="89"/>
      <c r="NXU167" s="89"/>
      <c r="NXV167" s="89"/>
      <c r="NXW167" s="89"/>
      <c r="NXX167" s="89"/>
      <c r="NXY167" s="89"/>
      <c r="NXZ167" s="89"/>
      <c r="NYA167" s="89"/>
      <c r="NYB167" s="89"/>
      <c r="NYC167" s="89"/>
      <c r="NYD167" s="89"/>
      <c r="NYE167" s="89"/>
      <c r="NYF167" s="89"/>
      <c r="NYG167" s="89"/>
      <c r="NYH167" s="89"/>
      <c r="NYI167" s="89"/>
      <c r="NYJ167" s="89"/>
      <c r="NYK167" s="89"/>
      <c r="NYL167" s="89"/>
      <c r="NYM167" s="89"/>
      <c r="NYN167" s="89"/>
      <c r="NYO167" s="89"/>
      <c r="NYP167" s="89"/>
      <c r="NYQ167" s="89"/>
      <c r="NYR167" s="89"/>
      <c r="NYS167" s="89"/>
      <c r="NYT167" s="89"/>
      <c r="NYU167" s="89"/>
      <c r="NYV167" s="89"/>
      <c r="NYW167" s="89"/>
      <c r="NYX167" s="89"/>
      <c r="NYY167" s="89"/>
      <c r="NYZ167" s="89"/>
      <c r="NZA167" s="89"/>
      <c r="NZB167" s="89"/>
      <c r="NZC167" s="89"/>
      <c r="NZD167" s="89"/>
      <c r="NZE167" s="89"/>
      <c r="NZF167" s="89"/>
      <c r="NZG167" s="89"/>
      <c r="NZH167" s="89"/>
      <c r="NZI167" s="89"/>
      <c r="NZJ167" s="89"/>
      <c r="NZK167" s="89"/>
      <c r="NZL167" s="89"/>
      <c r="NZM167" s="89"/>
      <c r="NZN167" s="89"/>
      <c r="NZO167" s="89"/>
      <c r="NZP167" s="89"/>
      <c r="NZQ167" s="89"/>
      <c r="NZR167" s="89"/>
      <c r="NZS167" s="89"/>
      <c r="NZT167" s="89"/>
      <c r="NZU167" s="89"/>
      <c r="NZV167" s="89"/>
      <c r="NZW167" s="89"/>
      <c r="NZX167" s="89"/>
      <c r="NZY167" s="89"/>
      <c r="NZZ167" s="89"/>
      <c r="OAA167" s="89"/>
      <c r="OAB167" s="89"/>
      <c r="OAC167" s="89"/>
      <c r="OAD167" s="89"/>
      <c r="OAE167" s="89"/>
      <c r="OAF167" s="89"/>
      <c r="OAG167" s="89"/>
      <c r="OAH167" s="89"/>
      <c r="OAI167" s="89"/>
      <c r="OAJ167" s="89"/>
      <c r="OAK167" s="89"/>
      <c r="OAL167" s="89"/>
      <c r="OAM167" s="89"/>
      <c r="OAN167" s="89"/>
      <c r="OAO167" s="89"/>
      <c r="OAP167" s="89"/>
      <c r="OAQ167" s="89"/>
      <c r="OAR167" s="89"/>
      <c r="OAS167" s="89"/>
      <c r="OAT167" s="89"/>
      <c r="OAU167" s="89"/>
      <c r="OAV167" s="89"/>
      <c r="OAW167" s="89"/>
      <c r="OAX167" s="89"/>
      <c r="OAY167" s="89"/>
      <c r="OAZ167" s="89"/>
      <c r="OBA167" s="89"/>
      <c r="OBB167" s="89"/>
      <c r="OBC167" s="89"/>
      <c r="OBD167" s="89"/>
      <c r="OBE167" s="89"/>
      <c r="OBF167" s="89"/>
      <c r="OBG167" s="89"/>
      <c r="OBH167" s="89"/>
      <c r="OBI167" s="89"/>
      <c r="OBJ167" s="89"/>
      <c r="OBK167" s="89"/>
      <c r="OBL167" s="89"/>
      <c r="OBM167" s="89"/>
      <c r="OBN167" s="89"/>
      <c r="OBO167" s="89"/>
      <c r="OBP167" s="89"/>
      <c r="OBQ167" s="89"/>
      <c r="OBR167" s="89"/>
      <c r="OBS167" s="89"/>
      <c r="OBT167" s="89"/>
      <c r="OBU167" s="89"/>
      <c r="OBV167" s="89"/>
      <c r="OBW167" s="89"/>
      <c r="OBX167" s="89"/>
      <c r="OBY167" s="89"/>
      <c r="OBZ167" s="89"/>
      <c r="OCA167" s="89"/>
      <c r="OCB167" s="89"/>
      <c r="OCC167" s="89"/>
      <c r="OCD167" s="89"/>
      <c r="OCE167" s="89"/>
      <c r="OCF167" s="89"/>
      <c r="OCG167" s="89"/>
      <c r="OCH167" s="89"/>
      <c r="OCI167" s="89"/>
      <c r="OCJ167" s="89"/>
      <c r="OCK167" s="89"/>
      <c r="OCL167" s="89"/>
      <c r="OCM167" s="89"/>
      <c r="OCN167" s="89"/>
      <c r="OCO167" s="89"/>
      <c r="OCP167" s="89"/>
      <c r="OCQ167" s="89"/>
      <c r="OCR167" s="89"/>
      <c r="OCS167" s="89"/>
      <c r="OCT167" s="89"/>
      <c r="OCU167" s="89"/>
      <c r="OCV167" s="89"/>
      <c r="OCW167" s="89"/>
      <c r="OCX167" s="89"/>
      <c r="OCY167" s="89"/>
      <c r="OCZ167" s="89"/>
      <c r="ODA167" s="89"/>
      <c r="ODB167" s="89"/>
      <c r="ODC167" s="89"/>
      <c r="ODD167" s="89"/>
      <c r="ODE167" s="89"/>
      <c r="ODF167" s="89"/>
      <c r="ODG167" s="89"/>
      <c r="ODH167" s="89"/>
      <c r="ODI167" s="89"/>
      <c r="ODJ167" s="89"/>
      <c r="ODK167" s="89"/>
      <c r="ODL167" s="89"/>
      <c r="ODM167" s="89"/>
      <c r="ODN167" s="89"/>
      <c r="ODO167" s="89"/>
      <c r="ODP167" s="89"/>
      <c r="ODQ167" s="89"/>
      <c r="ODR167" s="89"/>
      <c r="ODS167" s="89"/>
      <c r="ODT167" s="89"/>
      <c r="ODU167" s="89"/>
      <c r="ODV167" s="89"/>
      <c r="ODW167" s="89"/>
      <c r="ODX167" s="89"/>
      <c r="ODY167" s="89"/>
      <c r="ODZ167" s="89"/>
      <c r="OEA167" s="89"/>
      <c r="OEB167" s="89"/>
      <c r="OEC167" s="89"/>
      <c r="OED167" s="89"/>
      <c r="OEE167" s="89"/>
      <c r="OEF167" s="89"/>
      <c r="OEG167" s="89"/>
      <c r="OEH167" s="89"/>
      <c r="OEI167" s="89"/>
      <c r="OEJ167" s="89"/>
      <c r="OEK167" s="89"/>
      <c r="OEL167" s="89"/>
      <c r="OEM167" s="89"/>
      <c r="OEN167" s="89"/>
      <c r="OEO167" s="89"/>
      <c r="OEP167" s="89"/>
      <c r="OEQ167" s="89"/>
      <c r="OER167" s="89"/>
      <c r="OES167" s="89"/>
      <c r="OET167" s="89"/>
      <c r="OEU167" s="89"/>
      <c r="OEV167" s="89"/>
      <c r="OEW167" s="89"/>
      <c r="OEX167" s="89"/>
      <c r="OEY167" s="89"/>
      <c r="OEZ167" s="89"/>
      <c r="OFA167" s="89"/>
      <c r="OFB167" s="89"/>
      <c r="OFC167" s="89"/>
      <c r="OFD167" s="89"/>
      <c r="OFE167" s="89"/>
      <c r="OFF167" s="89"/>
      <c r="OFG167" s="89"/>
      <c r="OFH167" s="89"/>
      <c r="OFI167" s="89"/>
      <c r="OFJ167" s="89"/>
      <c r="OFK167" s="89"/>
      <c r="OFL167" s="89"/>
      <c r="OFM167" s="89"/>
      <c r="OFN167" s="89"/>
      <c r="OFO167" s="89"/>
      <c r="OFP167" s="89"/>
      <c r="OFQ167" s="89"/>
      <c r="OFR167" s="89"/>
      <c r="OFS167" s="89"/>
      <c r="OFT167" s="89"/>
      <c r="OFU167" s="89"/>
      <c r="OFV167" s="89"/>
      <c r="OFW167" s="89"/>
      <c r="OFX167" s="89"/>
      <c r="OFY167" s="89"/>
      <c r="OFZ167" s="89"/>
      <c r="OGA167" s="89"/>
      <c r="OGB167" s="89"/>
      <c r="OGC167" s="89"/>
      <c r="OGD167" s="89"/>
      <c r="OGE167" s="89"/>
      <c r="OGF167" s="89"/>
      <c r="OGG167" s="89"/>
      <c r="OGH167" s="89"/>
      <c r="OGI167" s="89"/>
      <c r="OGJ167" s="89"/>
      <c r="OGK167" s="89"/>
      <c r="OGL167" s="89"/>
      <c r="OGM167" s="89"/>
      <c r="OGN167" s="89"/>
      <c r="OGO167" s="89"/>
      <c r="OGP167" s="89"/>
      <c r="OGQ167" s="89"/>
      <c r="OGR167" s="89"/>
      <c r="OGS167" s="89"/>
      <c r="OGT167" s="89"/>
      <c r="OGU167" s="89"/>
      <c r="OGV167" s="89"/>
      <c r="OGW167" s="89"/>
      <c r="OGX167" s="89"/>
      <c r="OGY167" s="89"/>
      <c r="OGZ167" s="89"/>
      <c r="OHA167" s="89"/>
      <c r="OHB167" s="89"/>
      <c r="OHC167" s="89"/>
      <c r="OHD167" s="89"/>
      <c r="OHE167" s="89"/>
      <c r="OHF167" s="89"/>
      <c r="OHG167" s="89"/>
      <c r="OHH167" s="89"/>
      <c r="OHI167" s="89"/>
      <c r="OHJ167" s="89"/>
      <c r="OHK167" s="89"/>
      <c r="OHL167" s="89"/>
      <c r="OHM167" s="89"/>
      <c r="OHN167" s="89"/>
      <c r="OHO167" s="89"/>
      <c r="OHP167" s="89"/>
      <c r="OHQ167" s="89"/>
      <c r="OHR167" s="89"/>
      <c r="OHS167" s="89"/>
      <c r="OHT167" s="89"/>
      <c r="OHU167" s="89"/>
      <c r="OHV167" s="89"/>
      <c r="OHW167" s="89"/>
      <c r="OHX167" s="89"/>
      <c r="OHY167" s="89"/>
      <c r="OHZ167" s="89"/>
      <c r="OIA167" s="89"/>
      <c r="OIB167" s="89"/>
      <c r="OIC167" s="89"/>
      <c r="OID167" s="89"/>
      <c r="OIE167" s="89"/>
      <c r="OIF167" s="89"/>
      <c r="OIG167" s="89"/>
      <c r="OIH167" s="89"/>
      <c r="OII167" s="89"/>
      <c r="OIJ167" s="89"/>
      <c r="OIK167" s="89"/>
      <c r="OIL167" s="89"/>
      <c r="OIM167" s="89"/>
      <c r="OIN167" s="89"/>
      <c r="OIO167" s="89"/>
      <c r="OIP167" s="89"/>
      <c r="OIQ167" s="89"/>
      <c r="OIR167" s="89"/>
      <c r="OIS167" s="89"/>
      <c r="OIT167" s="89"/>
      <c r="OIU167" s="89"/>
      <c r="OIV167" s="89"/>
      <c r="OIW167" s="89"/>
      <c r="OIX167" s="89"/>
      <c r="OIY167" s="89"/>
      <c r="OIZ167" s="89"/>
      <c r="OJA167" s="89"/>
      <c r="OJB167" s="89"/>
      <c r="OJC167" s="89"/>
      <c r="OJD167" s="89"/>
      <c r="OJE167" s="89"/>
      <c r="OJF167" s="89"/>
      <c r="OJG167" s="89"/>
      <c r="OJH167" s="89"/>
      <c r="OJI167" s="89"/>
      <c r="OJJ167" s="89"/>
      <c r="OJK167" s="89"/>
      <c r="OJL167" s="89"/>
      <c r="OJM167" s="89"/>
      <c r="OJN167" s="89"/>
      <c r="OJO167" s="89"/>
      <c r="OJP167" s="89"/>
      <c r="OJQ167" s="89"/>
      <c r="OJR167" s="89"/>
      <c r="OJS167" s="89"/>
      <c r="OJT167" s="89"/>
      <c r="OJU167" s="89"/>
      <c r="OJV167" s="89"/>
      <c r="OJW167" s="89"/>
      <c r="OJX167" s="89"/>
      <c r="OJY167" s="89"/>
      <c r="OJZ167" s="89"/>
      <c r="OKA167" s="89"/>
      <c r="OKB167" s="89"/>
      <c r="OKC167" s="89"/>
      <c r="OKD167" s="89"/>
      <c r="OKE167" s="89"/>
      <c r="OKF167" s="89"/>
      <c r="OKG167" s="89"/>
      <c r="OKH167" s="89"/>
      <c r="OKI167" s="89"/>
      <c r="OKJ167" s="89"/>
      <c r="OKK167" s="89"/>
      <c r="OKL167" s="89"/>
      <c r="OKM167" s="89"/>
      <c r="OKN167" s="89"/>
      <c r="OKO167" s="89"/>
      <c r="OKP167" s="89"/>
      <c r="OKQ167" s="89"/>
      <c r="OKR167" s="89"/>
      <c r="OKS167" s="89"/>
      <c r="OKT167" s="89"/>
      <c r="OKU167" s="89"/>
      <c r="OKV167" s="89"/>
      <c r="OKW167" s="89"/>
      <c r="OKX167" s="89"/>
      <c r="OKY167" s="89"/>
      <c r="OKZ167" s="89"/>
      <c r="OLA167" s="89"/>
      <c r="OLB167" s="89"/>
      <c r="OLC167" s="89"/>
      <c r="OLD167" s="89"/>
      <c r="OLE167" s="89"/>
      <c r="OLF167" s="89"/>
      <c r="OLG167" s="89"/>
      <c r="OLH167" s="89"/>
      <c r="OLI167" s="89"/>
      <c r="OLJ167" s="89"/>
      <c r="OLK167" s="89"/>
      <c r="OLL167" s="89"/>
      <c r="OLM167" s="89"/>
      <c r="OLN167" s="89"/>
      <c r="OLO167" s="89"/>
      <c r="OLP167" s="89"/>
      <c r="OLQ167" s="89"/>
      <c r="OLR167" s="89"/>
      <c r="OLS167" s="89"/>
      <c r="OLT167" s="89"/>
      <c r="OLU167" s="89"/>
      <c r="OLV167" s="89"/>
      <c r="OLW167" s="89"/>
      <c r="OLX167" s="89"/>
      <c r="OLY167" s="89"/>
      <c r="OLZ167" s="89"/>
      <c r="OMA167" s="89"/>
      <c r="OMB167" s="89"/>
      <c r="OMC167" s="89"/>
      <c r="OMD167" s="89"/>
      <c r="OME167" s="89"/>
      <c r="OMF167" s="89"/>
      <c r="OMG167" s="89"/>
      <c r="OMH167" s="89"/>
      <c r="OMI167" s="89"/>
      <c r="OMJ167" s="89"/>
      <c r="OMK167" s="89"/>
      <c r="OML167" s="89"/>
      <c r="OMM167" s="89"/>
      <c r="OMN167" s="89"/>
      <c r="OMO167" s="89"/>
      <c r="OMP167" s="89"/>
      <c r="OMQ167" s="89"/>
      <c r="OMR167" s="89"/>
      <c r="OMS167" s="89"/>
      <c r="OMT167" s="89"/>
      <c r="OMU167" s="89"/>
      <c r="OMV167" s="89"/>
      <c r="OMW167" s="89"/>
      <c r="OMX167" s="89"/>
      <c r="OMY167" s="89"/>
      <c r="OMZ167" s="89"/>
      <c r="ONA167" s="89"/>
      <c r="ONB167" s="89"/>
      <c r="ONC167" s="89"/>
      <c r="OND167" s="89"/>
      <c r="ONE167" s="89"/>
      <c r="ONF167" s="89"/>
      <c r="ONG167" s="89"/>
      <c r="ONH167" s="89"/>
      <c r="ONI167" s="89"/>
      <c r="ONJ167" s="89"/>
      <c r="ONK167" s="89"/>
      <c r="ONL167" s="89"/>
      <c r="ONM167" s="89"/>
      <c r="ONN167" s="89"/>
      <c r="ONO167" s="89"/>
      <c r="ONP167" s="89"/>
      <c r="ONQ167" s="89"/>
      <c r="ONR167" s="89"/>
      <c r="ONS167" s="89"/>
      <c r="ONT167" s="89"/>
      <c r="ONU167" s="89"/>
      <c r="ONV167" s="89"/>
      <c r="ONW167" s="89"/>
      <c r="ONX167" s="89"/>
      <c r="ONY167" s="89"/>
      <c r="ONZ167" s="89"/>
      <c r="OOA167" s="89"/>
      <c r="OOB167" s="89"/>
      <c r="OOC167" s="89"/>
      <c r="OOD167" s="89"/>
      <c r="OOE167" s="89"/>
      <c r="OOF167" s="89"/>
      <c r="OOG167" s="89"/>
      <c r="OOH167" s="89"/>
      <c r="OOI167" s="89"/>
      <c r="OOJ167" s="89"/>
      <c r="OOK167" s="89"/>
      <c r="OOL167" s="89"/>
      <c r="OOM167" s="89"/>
      <c r="OON167" s="89"/>
      <c r="OOO167" s="89"/>
      <c r="OOP167" s="89"/>
      <c r="OOQ167" s="89"/>
      <c r="OOR167" s="89"/>
      <c r="OOS167" s="89"/>
      <c r="OOT167" s="89"/>
      <c r="OOU167" s="89"/>
      <c r="OOV167" s="89"/>
      <c r="OOW167" s="89"/>
      <c r="OOX167" s="89"/>
      <c r="OOY167" s="89"/>
      <c r="OOZ167" s="89"/>
      <c r="OPA167" s="89"/>
      <c r="OPB167" s="89"/>
      <c r="OPC167" s="89"/>
      <c r="OPD167" s="89"/>
      <c r="OPE167" s="89"/>
      <c r="OPF167" s="89"/>
      <c r="OPG167" s="89"/>
      <c r="OPH167" s="89"/>
      <c r="OPI167" s="89"/>
      <c r="OPJ167" s="89"/>
      <c r="OPK167" s="89"/>
      <c r="OPL167" s="89"/>
      <c r="OPM167" s="89"/>
      <c r="OPN167" s="89"/>
      <c r="OPO167" s="89"/>
      <c r="OPP167" s="89"/>
      <c r="OPQ167" s="89"/>
      <c r="OPR167" s="89"/>
      <c r="OPS167" s="89"/>
      <c r="OPT167" s="89"/>
      <c r="OPU167" s="89"/>
      <c r="OPV167" s="89"/>
      <c r="OPW167" s="89"/>
      <c r="OPX167" s="89"/>
      <c r="OPY167" s="89"/>
      <c r="OPZ167" s="89"/>
      <c r="OQA167" s="89"/>
      <c r="OQB167" s="89"/>
      <c r="OQC167" s="89"/>
      <c r="OQD167" s="89"/>
      <c r="OQE167" s="89"/>
      <c r="OQF167" s="89"/>
      <c r="OQG167" s="89"/>
      <c r="OQH167" s="89"/>
      <c r="OQI167" s="89"/>
      <c r="OQJ167" s="89"/>
      <c r="OQK167" s="89"/>
      <c r="OQL167" s="89"/>
      <c r="OQM167" s="89"/>
      <c r="OQN167" s="89"/>
      <c r="OQO167" s="89"/>
      <c r="OQP167" s="89"/>
      <c r="OQQ167" s="89"/>
      <c r="OQR167" s="89"/>
      <c r="OQS167" s="89"/>
      <c r="OQT167" s="89"/>
      <c r="OQU167" s="89"/>
      <c r="OQV167" s="89"/>
      <c r="OQW167" s="89"/>
      <c r="OQX167" s="89"/>
      <c r="OQY167" s="89"/>
      <c r="OQZ167" s="89"/>
      <c r="ORA167" s="89"/>
      <c r="ORB167" s="89"/>
      <c r="ORC167" s="89"/>
      <c r="ORD167" s="89"/>
      <c r="ORE167" s="89"/>
      <c r="ORF167" s="89"/>
      <c r="ORG167" s="89"/>
      <c r="ORH167" s="89"/>
      <c r="ORI167" s="89"/>
      <c r="ORJ167" s="89"/>
      <c r="ORK167" s="89"/>
      <c r="ORL167" s="89"/>
      <c r="ORM167" s="89"/>
      <c r="ORN167" s="89"/>
      <c r="ORO167" s="89"/>
      <c r="ORP167" s="89"/>
      <c r="ORQ167" s="89"/>
      <c r="ORR167" s="89"/>
      <c r="ORS167" s="89"/>
      <c r="ORT167" s="89"/>
      <c r="ORU167" s="89"/>
      <c r="ORV167" s="89"/>
      <c r="ORW167" s="89"/>
      <c r="ORX167" s="89"/>
      <c r="ORY167" s="89"/>
      <c r="ORZ167" s="89"/>
      <c r="OSA167" s="89"/>
      <c r="OSB167" s="89"/>
      <c r="OSC167" s="89"/>
      <c r="OSD167" s="89"/>
      <c r="OSE167" s="89"/>
      <c r="OSF167" s="89"/>
      <c r="OSG167" s="89"/>
      <c r="OSH167" s="89"/>
      <c r="OSI167" s="89"/>
      <c r="OSJ167" s="89"/>
      <c r="OSK167" s="89"/>
      <c r="OSL167" s="89"/>
      <c r="OSM167" s="89"/>
      <c r="OSN167" s="89"/>
      <c r="OSO167" s="89"/>
      <c r="OSP167" s="89"/>
      <c r="OSQ167" s="89"/>
      <c r="OSR167" s="89"/>
      <c r="OSS167" s="89"/>
      <c r="OST167" s="89"/>
      <c r="OSU167" s="89"/>
      <c r="OSV167" s="89"/>
      <c r="OSW167" s="89"/>
      <c r="OSX167" s="89"/>
      <c r="OSY167" s="89"/>
      <c r="OSZ167" s="89"/>
      <c r="OTA167" s="89"/>
      <c r="OTB167" s="89"/>
      <c r="OTC167" s="89"/>
      <c r="OTD167" s="89"/>
      <c r="OTE167" s="89"/>
      <c r="OTF167" s="89"/>
      <c r="OTG167" s="89"/>
      <c r="OTH167" s="89"/>
      <c r="OTI167" s="89"/>
      <c r="OTJ167" s="89"/>
      <c r="OTK167" s="89"/>
      <c r="OTL167" s="89"/>
      <c r="OTM167" s="89"/>
      <c r="OTN167" s="89"/>
      <c r="OTO167" s="89"/>
      <c r="OTP167" s="89"/>
      <c r="OTQ167" s="89"/>
      <c r="OTR167" s="89"/>
      <c r="OTS167" s="89"/>
      <c r="OTT167" s="89"/>
      <c r="OTU167" s="89"/>
      <c r="OTV167" s="89"/>
      <c r="OTW167" s="89"/>
      <c r="OTX167" s="89"/>
      <c r="OTY167" s="89"/>
      <c r="OTZ167" s="89"/>
      <c r="OUA167" s="89"/>
      <c r="OUB167" s="89"/>
      <c r="OUC167" s="89"/>
      <c r="OUD167" s="89"/>
      <c r="OUE167" s="89"/>
      <c r="OUF167" s="89"/>
      <c r="OUG167" s="89"/>
      <c r="OUH167" s="89"/>
      <c r="OUI167" s="89"/>
      <c r="OUJ167" s="89"/>
      <c r="OUK167" s="89"/>
      <c r="OUL167" s="89"/>
      <c r="OUM167" s="89"/>
      <c r="OUN167" s="89"/>
      <c r="OUO167" s="89"/>
      <c r="OUP167" s="89"/>
      <c r="OUQ167" s="89"/>
      <c r="OUR167" s="89"/>
      <c r="OUS167" s="89"/>
      <c r="OUT167" s="89"/>
      <c r="OUU167" s="89"/>
      <c r="OUV167" s="89"/>
      <c r="OUW167" s="89"/>
      <c r="OUX167" s="89"/>
      <c r="OUY167" s="89"/>
      <c r="OUZ167" s="89"/>
      <c r="OVA167" s="89"/>
      <c r="OVB167" s="89"/>
      <c r="OVC167" s="89"/>
      <c r="OVD167" s="89"/>
      <c r="OVE167" s="89"/>
      <c r="OVF167" s="89"/>
      <c r="OVG167" s="89"/>
      <c r="OVH167" s="89"/>
      <c r="OVI167" s="89"/>
      <c r="OVJ167" s="89"/>
      <c r="OVK167" s="89"/>
      <c r="OVL167" s="89"/>
      <c r="OVM167" s="89"/>
      <c r="OVN167" s="89"/>
      <c r="OVO167" s="89"/>
      <c r="OVP167" s="89"/>
      <c r="OVQ167" s="89"/>
      <c r="OVR167" s="89"/>
      <c r="OVS167" s="89"/>
      <c r="OVT167" s="89"/>
      <c r="OVU167" s="89"/>
      <c r="OVV167" s="89"/>
      <c r="OVW167" s="89"/>
      <c r="OVX167" s="89"/>
      <c r="OVY167" s="89"/>
      <c r="OVZ167" s="89"/>
      <c r="OWA167" s="89"/>
      <c r="OWB167" s="89"/>
      <c r="OWC167" s="89"/>
      <c r="OWD167" s="89"/>
      <c r="OWE167" s="89"/>
      <c r="OWF167" s="89"/>
      <c r="OWG167" s="89"/>
      <c r="OWH167" s="89"/>
      <c r="OWI167" s="89"/>
      <c r="OWJ167" s="89"/>
      <c r="OWK167" s="89"/>
      <c r="OWL167" s="89"/>
      <c r="OWM167" s="89"/>
      <c r="OWN167" s="89"/>
      <c r="OWO167" s="89"/>
      <c r="OWP167" s="89"/>
      <c r="OWQ167" s="89"/>
      <c r="OWR167" s="89"/>
      <c r="OWS167" s="89"/>
      <c r="OWT167" s="89"/>
      <c r="OWU167" s="89"/>
      <c r="OWV167" s="89"/>
      <c r="OWW167" s="89"/>
      <c r="OWX167" s="89"/>
      <c r="OWY167" s="89"/>
      <c r="OWZ167" s="89"/>
      <c r="OXA167" s="89"/>
      <c r="OXB167" s="89"/>
      <c r="OXC167" s="89"/>
      <c r="OXD167" s="89"/>
      <c r="OXE167" s="89"/>
      <c r="OXF167" s="89"/>
      <c r="OXG167" s="89"/>
      <c r="OXH167" s="89"/>
      <c r="OXI167" s="89"/>
      <c r="OXJ167" s="89"/>
      <c r="OXK167" s="89"/>
      <c r="OXL167" s="89"/>
      <c r="OXM167" s="89"/>
      <c r="OXN167" s="89"/>
      <c r="OXO167" s="89"/>
      <c r="OXP167" s="89"/>
      <c r="OXQ167" s="89"/>
      <c r="OXR167" s="89"/>
      <c r="OXS167" s="89"/>
      <c r="OXT167" s="89"/>
      <c r="OXU167" s="89"/>
      <c r="OXV167" s="89"/>
      <c r="OXW167" s="89"/>
      <c r="OXX167" s="89"/>
      <c r="OXY167" s="89"/>
      <c r="OXZ167" s="89"/>
      <c r="OYA167" s="89"/>
      <c r="OYB167" s="89"/>
      <c r="OYC167" s="89"/>
      <c r="OYD167" s="89"/>
      <c r="OYE167" s="89"/>
      <c r="OYF167" s="89"/>
      <c r="OYG167" s="89"/>
      <c r="OYH167" s="89"/>
      <c r="OYI167" s="89"/>
      <c r="OYJ167" s="89"/>
      <c r="OYK167" s="89"/>
      <c r="OYL167" s="89"/>
      <c r="OYM167" s="89"/>
      <c r="OYN167" s="89"/>
      <c r="OYO167" s="89"/>
      <c r="OYP167" s="89"/>
      <c r="OYQ167" s="89"/>
      <c r="OYR167" s="89"/>
      <c r="OYS167" s="89"/>
      <c r="OYT167" s="89"/>
      <c r="OYU167" s="89"/>
      <c r="OYV167" s="89"/>
      <c r="OYW167" s="89"/>
      <c r="OYX167" s="89"/>
      <c r="OYY167" s="89"/>
      <c r="OYZ167" s="89"/>
      <c r="OZA167" s="89"/>
      <c r="OZB167" s="89"/>
      <c r="OZC167" s="89"/>
      <c r="OZD167" s="89"/>
      <c r="OZE167" s="89"/>
      <c r="OZF167" s="89"/>
      <c r="OZG167" s="89"/>
      <c r="OZH167" s="89"/>
      <c r="OZI167" s="89"/>
      <c r="OZJ167" s="89"/>
      <c r="OZK167" s="89"/>
      <c r="OZL167" s="89"/>
      <c r="OZM167" s="89"/>
      <c r="OZN167" s="89"/>
      <c r="OZO167" s="89"/>
      <c r="OZP167" s="89"/>
      <c r="OZQ167" s="89"/>
      <c r="OZR167" s="89"/>
      <c r="OZS167" s="89"/>
      <c r="OZT167" s="89"/>
      <c r="OZU167" s="89"/>
      <c r="OZV167" s="89"/>
      <c r="OZW167" s="89"/>
      <c r="OZX167" s="89"/>
      <c r="OZY167" s="89"/>
      <c r="OZZ167" s="89"/>
      <c r="PAA167" s="89"/>
      <c r="PAB167" s="89"/>
      <c r="PAC167" s="89"/>
      <c r="PAD167" s="89"/>
      <c r="PAE167" s="89"/>
      <c r="PAF167" s="89"/>
      <c r="PAG167" s="89"/>
      <c r="PAH167" s="89"/>
      <c r="PAI167" s="89"/>
      <c r="PAJ167" s="89"/>
      <c r="PAK167" s="89"/>
      <c r="PAL167" s="89"/>
      <c r="PAM167" s="89"/>
      <c r="PAN167" s="89"/>
      <c r="PAO167" s="89"/>
      <c r="PAP167" s="89"/>
      <c r="PAQ167" s="89"/>
      <c r="PAR167" s="89"/>
      <c r="PAS167" s="89"/>
      <c r="PAT167" s="89"/>
      <c r="PAU167" s="89"/>
      <c r="PAV167" s="89"/>
      <c r="PAW167" s="89"/>
      <c r="PAX167" s="89"/>
      <c r="PAY167" s="89"/>
      <c r="PAZ167" s="89"/>
      <c r="PBA167" s="89"/>
      <c r="PBB167" s="89"/>
      <c r="PBC167" s="89"/>
      <c r="PBD167" s="89"/>
      <c r="PBE167" s="89"/>
      <c r="PBF167" s="89"/>
      <c r="PBG167" s="89"/>
      <c r="PBH167" s="89"/>
      <c r="PBI167" s="89"/>
      <c r="PBJ167" s="89"/>
      <c r="PBK167" s="89"/>
      <c r="PBL167" s="89"/>
      <c r="PBM167" s="89"/>
      <c r="PBN167" s="89"/>
      <c r="PBO167" s="89"/>
      <c r="PBP167" s="89"/>
      <c r="PBQ167" s="89"/>
      <c r="PBR167" s="89"/>
      <c r="PBS167" s="89"/>
      <c r="PBT167" s="89"/>
      <c r="PBU167" s="89"/>
      <c r="PBV167" s="89"/>
      <c r="PBW167" s="89"/>
      <c r="PBX167" s="89"/>
      <c r="PBY167" s="89"/>
      <c r="PBZ167" s="89"/>
      <c r="PCA167" s="89"/>
      <c r="PCB167" s="89"/>
      <c r="PCC167" s="89"/>
      <c r="PCD167" s="89"/>
      <c r="PCE167" s="89"/>
      <c r="PCF167" s="89"/>
      <c r="PCG167" s="89"/>
      <c r="PCH167" s="89"/>
      <c r="PCI167" s="89"/>
      <c r="PCJ167" s="89"/>
      <c r="PCK167" s="89"/>
      <c r="PCL167" s="89"/>
      <c r="PCM167" s="89"/>
      <c r="PCN167" s="89"/>
      <c r="PCO167" s="89"/>
      <c r="PCP167" s="89"/>
      <c r="PCQ167" s="89"/>
      <c r="PCR167" s="89"/>
      <c r="PCS167" s="89"/>
      <c r="PCT167" s="89"/>
      <c r="PCU167" s="89"/>
      <c r="PCV167" s="89"/>
      <c r="PCW167" s="89"/>
      <c r="PCX167" s="89"/>
      <c r="PCY167" s="89"/>
      <c r="PCZ167" s="89"/>
      <c r="PDA167" s="89"/>
      <c r="PDB167" s="89"/>
      <c r="PDC167" s="89"/>
      <c r="PDD167" s="89"/>
      <c r="PDE167" s="89"/>
      <c r="PDF167" s="89"/>
      <c r="PDG167" s="89"/>
      <c r="PDH167" s="89"/>
      <c r="PDI167" s="89"/>
      <c r="PDJ167" s="89"/>
      <c r="PDK167" s="89"/>
      <c r="PDL167" s="89"/>
      <c r="PDM167" s="89"/>
      <c r="PDN167" s="89"/>
      <c r="PDO167" s="89"/>
      <c r="PDP167" s="89"/>
      <c r="PDQ167" s="89"/>
      <c r="PDR167" s="89"/>
      <c r="PDS167" s="89"/>
      <c r="PDT167" s="89"/>
      <c r="PDU167" s="89"/>
      <c r="PDV167" s="89"/>
      <c r="PDW167" s="89"/>
      <c r="PDX167" s="89"/>
      <c r="PDY167" s="89"/>
      <c r="PDZ167" s="89"/>
      <c r="PEA167" s="89"/>
      <c r="PEB167" s="89"/>
      <c r="PEC167" s="89"/>
      <c r="PED167" s="89"/>
      <c r="PEE167" s="89"/>
      <c r="PEF167" s="89"/>
      <c r="PEG167" s="89"/>
      <c r="PEH167" s="89"/>
      <c r="PEI167" s="89"/>
      <c r="PEJ167" s="89"/>
      <c r="PEK167" s="89"/>
      <c r="PEL167" s="89"/>
      <c r="PEM167" s="89"/>
      <c r="PEN167" s="89"/>
      <c r="PEO167" s="89"/>
      <c r="PEP167" s="89"/>
      <c r="PEQ167" s="89"/>
      <c r="PER167" s="89"/>
      <c r="PES167" s="89"/>
      <c r="PET167" s="89"/>
      <c r="PEU167" s="89"/>
      <c r="PEV167" s="89"/>
      <c r="PEW167" s="89"/>
      <c r="PEX167" s="89"/>
      <c r="PEY167" s="89"/>
      <c r="PEZ167" s="89"/>
      <c r="PFA167" s="89"/>
      <c r="PFB167" s="89"/>
      <c r="PFC167" s="89"/>
      <c r="PFD167" s="89"/>
      <c r="PFE167" s="89"/>
      <c r="PFF167" s="89"/>
      <c r="PFG167" s="89"/>
      <c r="PFH167" s="89"/>
      <c r="PFI167" s="89"/>
      <c r="PFJ167" s="89"/>
      <c r="PFK167" s="89"/>
      <c r="PFL167" s="89"/>
      <c r="PFM167" s="89"/>
      <c r="PFN167" s="89"/>
      <c r="PFO167" s="89"/>
      <c r="PFP167" s="89"/>
      <c r="PFQ167" s="89"/>
      <c r="PFR167" s="89"/>
      <c r="PFS167" s="89"/>
      <c r="PFT167" s="89"/>
      <c r="PFU167" s="89"/>
      <c r="PFV167" s="89"/>
      <c r="PFW167" s="89"/>
      <c r="PFX167" s="89"/>
      <c r="PFY167" s="89"/>
      <c r="PFZ167" s="89"/>
      <c r="PGA167" s="89"/>
      <c r="PGB167" s="89"/>
      <c r="PGC167" s="89"/>
      <c r="PGD167" s="89"/>
      <c r="PGE167" s="89"/>
      <c r="PGF167" s="89"/>
      <c r="PGG167" s="89"/>
      <c r="PGH167" s="89"/>
      <c r="PGI167" s="89"/>
      <c r="PGJ167" s="89"/>
      <c r="PGK167" s="89"/>
      <c r="PGL167" s="89"/>
      <c r="PGM167" s="89"/>
      <c r="PGN167" s="89"/>
      <c r="PGO167" s="89"/>
      <c r="PGP167" s="89"/>
      <c r="PGQ167" s="89"/>
      <c r="PGR167" s="89"/>
      <c r="PGS167" s="89"/>
      <c r="PGT167" s="89"/>
      <c r="PGU167" s="89"/>
      <c r="PGV167" s="89"/>
      <c r="PGW167" s="89"/>
      <c r="PGX167" s="89"/>
      <c r="PGY167" s="89"/>
      <c r="PGZ167" s="89"/>
      <c r="PHA167" s="89"/>
      <c r="PHB167" s="89"/>
      <c r="PHC167" s="89"/>
      <c r="PHD167" s="89"/>
      <c r="PHE167" s="89"/>
      <c r="PHF167" s="89"/>
      <c r="PHG167" s="89"/>
      <c r="PHH167" s="89"/>
      <c r="PHI167" s="89"/>
      <c r="PHJ167" s="89"/>
      <c r="PHK167" s="89"/>
      <c r="PHL167" s="89"/>
      <c r="PHM167" s="89"/>
      <c r="PHN167" s="89"/>
      <c r="PHO167" s="89"/>
      <c r="PHP167" s="89"/>
      <c r="PHQ167" s="89"/>
      <c r="PHR167" s="89"/>
      <c r="PHS167" s="89"/>
      <c r="PHT167" s="89"/>
      <c r="PHU167" s="89"/>
      <c r="PHV167" s="89"/>
      <c r="PHW167" s="89"/>
      <c r="PHX167" s="89"/>
      <c r="PHY167" s="89"/>
      <c r="PHZ167" s="89"/>
      <c r="PIA167" s="89"/>
      <c r="PIB167" s="89"/>
      <c r="PIC167" s="89"/>
      <c r="PID167" s="89"/>
      <c r="PIE167" s="89"/>
      <c r="PIF167" s="89"/>
      <c r="PIG167" s="89"/>
      <c r="PIH167" s="89"/>
      <c r="PII167" s="89"/>
      <c r="PIJ167" s="89"/>
      <c r="PIK167" s="89"/>
      <c r="PIL167" s="89"/>
      <c r="PIM167" s="89"/>
      <c r="PIN167" s="89"/>
      <c r="PIO167" s="89"/>
      <c r="PIP167" s="89"/>
      <c r="PIQ167" s="89"/>
      <c r="PIR167" s="89"/>
      <c r="PIS167" s="89"/>
      <c r="PIT167" s="89"/>
      <c r="PIU167" s="89"/>
      <c r="PIV167" s="89"/>
      <c r="PIW167" s="89"/>
      <c r="PIX167" s="89"/>
      <c r="PIY167" s="89"/>
      <c r="PIZ167" s="89"/>
      <c r="PJA167" s="89"/>
      <c r="PJB167" s="89"/>
      <c r="PJC167" s="89"/>
      <c r="PJD167" s="89"/>
      <c r="PJE167" s="89"/>
      <c r="PJF167" s="89"/>
      <c r="PJG167" s="89"/>
      <c r="PJH167" s="89"/>
      <c r="PJI167" s="89"/>
      <c r="PJJ167" s="89"/>
      <c r="PJK167" s="89"/>
      <c r="PJL167" s="89"/>
      <c r="PJM167" s="89"/>
      <c r="PJN167" s="89"/>
      <c r="PJO167" s="89"/>
      <c r="PJP167" s="89"/>
      <c r="PJQ167" s="89"/>
      <c r="PJR167" s="89"/>
      <c r="PJS167" s="89"/>
      <c r="PJT167" s="89"/>
      <c r="PJU167" s="89"/>
      <c r="PJV167" s="89"/>
      <c r="PJW167" s="89"/>
      <c r="PJX167" s="89"/>
      <c r="PJY167" s="89"/>
      <c r="PJZ167" s="89"/>
      <c r="PKA167" s="89"/>
      <c r="PKB167" s="89"/>
      <c r="PKC167" s="89"/>
      <c r="PKD167" s="89"/>
      <c r="PKE167" s="89"/>
      <c r="PKF167" s="89"/>
      <c r="PKG167" s="89"/>
      <c r="PKH167" s="89"/>
      <c r="PKI167" s="89"/>
      <c r="PKJ167" s="89"/>
      <c r="PKK167" s="89"/>
      <c r="PKL167" s="89"/>
      <c r="PKM167" s="89"/>
      <c r="PKN167" s="89"/>
      <c r="PKO167" s="89"/>
      <c r="PKP167" s="89"/>
      <c r="PKQ167" s="89"/>
      <c r="PKR167" s="89"/>
      <c r="PKS167" s="89"/>
      <c r="PKT167" s="89"/>
      <c r="PKU167" s="89"/>
      <c r="PKV167" s="89"/>
      <c r="PKW167" s="89"/>
      <c r="PKX167" s="89"/>
      <c r="PKY167" s="89"/>
      <c r="PKZ167" s="89"/>
      <c r="PLA167" s="89"/>
      <c r="PLB167" s="89"/>
      <c r="PLC167" s="89"/>
      <c r="PLD167" s="89"/>
      <c r="PLE167" s="89"/>
      <c r="PLF167" s="89"/>
      <c r="PLG167" s="89"/>
      <c r="PLH167" s="89"/>
      <c r="PLI167" s="89"/>
      <c r="PLJ167" s="89"/>
      <c r="PLK167" s="89"/>
      <c r="PLL167" s="89"/>
      <c r="PLM167" s="89"/>
      <c r="PLN167" s="89"/>
      <c r="PLO167" s="89"/>
      <c r="PLP167" s="89"/>
      <c r="PLQ167" s="89"/>
      <c r="PLR167" s="89"/>
      <c r="PLS167" s="89"/>
      <c r="PLT167" s="89"/>
      <c r="PLU167" s="89"/>
      <c r="PLV167" s="89"/>
      <c r="PLW167" s="89"/>
      <c r="PLX167" s="89"/>
      <c r="PLY167" s="89"/>
      <c r="PLZ167" s="89"/>
      <c r="PMA167" s="89"/>
      <c r="PMB167" s="89"/>
      <c r="PMC167" s="89"/>
      <c r="PMD167" s="89"/>
      <c r="PME167" s="89"/>
      <c r="PMF167" s="89"/>
      <c r="PMG167" s="89"/>
      <c r="PMH167" s="89"/>
      <c r="PMI167" s="89"/>
      <c r="PMJ167" s="89"/>
      <c r="PMK167" s="89"/>
      <c r="PML167" s="89"/>
      <c r="PMM167" s="89"/>
      <c r="PMN167" s="89"/>
      <c r="PMO167" s="89"/>
      <c r="PMP167" s="89"/>
      <c r="PMQ167" s="89"/>
      <c r="PMR167" s="89"/>
      <c r="PMS167" s="89"/>
      <c r="PMT167" s="89"/>
      <c r="PMU167" s="89"/>
      <c r="PMV167" s="89"/>
      <c r="PMW167" s="89"/>
      <c r="PMX167" s="89"/>
      <c r="PMY167" s="89"/>
      <c r="PMZ167" s="89"/>
      <c r="PNA167" s="89"/>
      <c r="PNB167" s="89"/>
      <c r="PNC167" s="89"/>
      <c r="PND167" s="89"/>
      <c r="PNE167" s="89"/>
      <c r="PNF167" s="89"/>
      <c r="PNG167" s="89"/>
      <c r="PNH167" s="89"/>
      <c r="PNI167" s="89"/>
      <c r="PNJ167" s="89"/>
      <c r="PNK167" s="89"/>
      <c r="PNL167" s="89"/>
      <c r="PNM167" s="89"/>
      <c r="PNN167" s="89"/>
      <c r="PNO167" s="89"/>
      <c r="PNP167" s="89"/>
      <c r="PNQ167" s="89"/>
      <c r="PNR167" s="89"/>
      <c r="PNS167" s="89"/>
      <c r="PNT167" s="89"/>
      <c r="PNU167" s="89"/>
      <c r="PNV167" s="89"/>
      <c r="PNW167" s="89"/>
      <c r="PNX167" s="89"/>
      <c r="PNY167" s="89"/>
      <c r="PNZ167" s="89"/>
      <c r="POA167" s="89"/>
      <c r="POB167" s="89"/>
      <c r="POC167" s="89"/>
      <c r="POD167" s="89"/>
      <c r="POE167" s="89"/>
      <c r="POF167" s="89"/>
      <c r="POG167" s="89"/>
      <c r="POH167" s="89"/>
      <c r="POI167" s="89"/>
      <c r="POJ167" s="89"/>
      <c r="POK167" s="89"/>
      <c r="POL167" s="89"/>
      <c r="POM167" s="89"/>
      <c r="PON167" s="89"/>
      <c r="POO167" s="89"/>
      <c r="POP167" s="89"/>
      <c r="POQ167" s="89"/>
      <c r="POR167" s="89"/>
      <c r="POS167" s="89"/>
      <c r="POT167" s="89"/>
      <c r="POU167" s="89"/>
      <c r="POV167" s="89"/>
      <c r="POW167" s="89"/>
      <c r="POX167" s="89"/>
      <c r="POY167" s="89"/>
      <c r="POZ167" s="89"/>
      <c r="PPA167" s="89"/>
      <c r="PPB167" s="89"/>
      <c r="PPC167" s="89"/>
      <c r="PPD167" s="89"/>
      <c r="PPE167" s="89"/>
      <c r="PPF167" s="89"/>
      <c r="PPG167" s="89"/>
      <c r="PPH167" s="89"/>
      <c r="PPI167" s="89"/>
      <c r="PPJ167" s="89"/>
      <c r="PPK167" s="89"/>
      <c r="PPL167" s="89"/>
      <c r="PPM167" s="89"/>
      <c r="PPN167" s="89"/>
      <c r="PPO167" s="89"/>
      <c r="PPP167" s="89"/>
      <c r="PPQ167" s="89"/>
      <c r="PPR167" s="89"/>
      <c r="PPS167" s="89"/>
      <c r="PPT167" s="89"/>
      <c r="PPU167" s="89"/>
      <c r="PPV167" s="89"/>
      <c r="PPW167" s="89"/>
      <c r="PPX167" s="89"/>
      <c r="PPY167" s="89"/>
      <c r="PPZ167" s="89"/>
      <c r="PQA167" s="89"/>
      <c r="PQB167" s="89"/>
      <c r="PQC167" s="89"/>
      <c r="PQD167" s="89"/>
      <c r="PQE167" s="89"/>
      <c r="PQF167" s="89"/>
      <c r="PQG167" s="89"/>
      <c r="PQH167" s="89"/>
      <c r="PQI167" s="89"/>
      <c r="PQJ167" s="89"/>
      <c r="PQK167" s="89"/>
      <c r="PQL167" s="89"/>
      <c r="PQM167" s="89"/>
      <c r="PQN167" s="89"/>
      <c r="PQO167" s="89"/>
      <c r="PQP167" s="89"/>
      <c r="PQQ167" s="89"/>
      <c r="PQR167" s="89"/>
      <c r="PQS167" s="89"/>
      <c r="PQT167" s="89"/>
      <c r="PQU167" s="89"/>
      <c r="PQV167" s="89"/>
      <c r="PQW167" s="89"/>
      <c r="PQX167" s="89"/>
      <c r="PQY167" s="89"/>
      <c r="PQZ167" s="89"/>
      <c r="PRA167" s="89"/>
      <c r="PRB167" s="89"/>
      <c r="PRC167" s="89"/>
      <c r="PRD167" s="89"/>
      <c r="PRE167" s="89"/>
      <c r="PRF167" s="89"/>
      <c r="PRG167" s="89"/>
      <c r="PRH167" s="89"/>
      <c r="PRI167" s="89"/>
      <c r="PRJ167" s="89"/>
      <c r="PRK167" s="89"/>
      <c r="PRL167" s="89"/>
      <c r="PRM167" s="89"/>
      <c r="PRN167" s="89"/>
      <c r="PRO167" s="89"/>
      <c r="PRP167" s="89"/>
      <c r="PRQ167" s="89"/>
      <c r="PRR167" s="89"/>
      <c r="PRS167" s="89"/>
      <c r="PRT167" s="89"/>
      <c r="PRU167" s="89"/>
      <c r="PRV167" s="89"/>
      <c r="PRW167" s="89"/>
      <c r="PRX167" s="89"/>
      <c r="PRY167" s="89"/>
      <c r="PRZ167" s="89"/>
      <c r="PSA167" s="89"/>
      <c r="PSB167" s="89"/>
      <c r="PSC167" s="89"/>
      <c r="PSD167" s="89"/>
      <c r="PSE167" s="89"/>
      <c r="PSF167" s="89"/>
      <c r="PSG167" s="89"/>
      <c r="PSH167" s="89"/>
      <c r="PSI167" s="89"/>
      <c r="PSJ167" s="89"/>
      <c r="PSK167" s="89"/>
      <c r="PSL167" s="89"/>
      <c r="PSM167" s="89"/>
      <c r="PSN167" s="89"/>
      <c r="PSO167" s="89"/>
      <c r="PSP167" s="89"/>
      <c r="PSQ167" s="89"/>
      <c r="PSR167" s="89"/>
      <c r="PSS167" s="89"/>
      <c r="PST167" s="89"/>
      <c r="PSU167" s="89"/>
      <c r="PSV167" s="89"/>
      <c r="PSW167" s="89"/>
      <c r="PSX167" s="89"/>
      <c r="PSY167" s="89"/>
      <c r="PSZ167" s="89"/>
      <c r="PTA167" s="89"/>
      <c r="PTB167" s="89"/>
      <c r="PTC167" s="89"/>
      <c r="PTD167" s="89"/>
      <c r="PTE167" s="89"/>
      <c r="PTF167" s="89"/>
      <c r="PTG167" s="89"/>
      <c r="PTH167" s="89"/>
      <c r="PTI167" s="89"/>
      <c r="PTJ167" s="89"/>
      <c r="PTK167" s="89"/>
      <c r="PTL167" s="89"/>
      <c r="PTM167" s="89"/>
      <c r="PTN167" s="89"/>
      <c r="PTO167" s="89"/>
      <c r="PTP167" s="89"/>
      <c r="PTQ167" s="89"/>
      <c r="PTR167" s="89"/>
      <c r="PTS167" s="89"/>
      <c r="PTT167" s="89"/>
      <c r="PTU167" s="89"/>
      <c r="PTV167" s="89"/>
      <c r="PTW167" s="89"/>
      <c r="PTX167" s="89"/>
      <c r="PTY167" s="89"/>
      <c r="PTZ167" s="89"/>
      <c r="PUA167" s="89"/>
      <c r="PUB167" s="89"/>
      <c r="PUC167" s="89"/>
      <c r="PUD167" s="89"/>
      <c r="PUE167" s="89"/>
      <c r="PUF167" s="89"/>
      <c r="PUG167" s="89"/>
      <c r="PUH167" s="89"/>
      <c r="PUI167" s="89"/>
      <c r="PUJ167" s="89"/>
      <c r="PUK167" s="89"/>
      <c r="PUL167" s="89"/>
      <c r="PUM167" s="89"/>
      <c r="PUN167" s="89"/>
      <c r="PUO167" s="89"/>
      <c r="PUP167" s="89"/>
      <c r="PUQ167" s="89"/>
      <c r="PUR167" s="89"/>
      <c r="PUS167" s="89"/>
      <c r="PUT167" s="89"/>
      <c r="PUU167" s="89"/>
      <c r="PUV167" s="89"/>
      <c r="PUW167" s="89"/>
      <c r="PUX167" s="89"/>
      <c r="PUY167" s="89"/>
      <c r="PUZ167" s="89"/>
      <c r="PVA167" s="89"/>
      <c r="PVB167" s="89"/>
      <c r="PVC167" s="89"/>
      <c r="PVD167" s="89"/>
      <c r="PVE167" s="89"/>
      <c r="PVF167" s="89"/>
      <c r="PVG167" s="89"/>
      <c r="PVH167" s="89"/>
      <c r="PVI167" s="89"/>
      <c r="PVJ167" s="89"/>
      <c r="PVK167" s="89"/>
      <c r="PVL167" s="89"/>
      <c r="PVM167" s="89"/>
      <c r="PVN167" s="89"/>
      <c r="PVO167" s="89"/>
      <c r="PVP167" s="89"/>
      <c r="PVQ167" s="89"/>
      <c r="PVR167" s="89"/>
      <c r="PVS167" s="89"/>
      <c r="PVT167" s="89"/>
      <c r="PVU167" s="89"/>
      <c r="PVV167" s="89"/>
      <c r="PVW167" s="89"/>
      <c r="PVX167" s="89"/>
      <c r="PVY167" s="89"/>
      <c r="PVZ167" s="89"/>
      <c r="PWA167" s="89"/>
      <c r="PWB167" s="89"/>
      <c r="PWC167" s="89"/>
      <c r="PWD167" s="89"/>
      <c r="PWE167" s="89"/>
      <c r="PWF167" s="89"/>
      <c r="PWG167" s="89"/>
      <c r="PWH167" s="89"/>
      <c r="PWI167" s="89"/>
      <c r="PWJ167" s="89"/>
      <c r="PWK167" s="89"/>
      <c r="PWL167" s="89"/>
      <c r="PWM167" s="89"/>
      <c r="PWN167" s="89"/>
      <c r="PWO167" s="89"/>
      <c r="PWP167" s="89"/>
      <c r="PWQ167" s="89"/>
      <c r="PWR167" s="89"/>
      <c r="PWS167" s="89"/>
      <c r="PWT167" s="89"/>
      <c r="PWU167" s="89"/>
      <c r="PWV167" s="89"/>
      <c r="PWW167" s="89"/>
      <c r="PWX167" s="89"/>
      <c r="PWY167" s="89"/>
      <c r="PWZ167" s="89"/>
      <c r="PXA167" s="89"/>
      <c r="PXB167" s="89"/>
      <c r="PXC167" s="89"/>
      <c r="PXD167" s="89"/>
      <c r="PXE167" s="89"/>
      <c r="PXF167" s="89"/>
      <c r="PXG167" s="89"/>
      <c r="PXH167" s="89"/>
      <c r="PXI167" s="89"/>
      <c r="PXJ167" s="89"/>
      <c r="PXK167" s="89"/>
      <c r="PXL167" s="89"/>
      <c r="PXM167" s="89"/>
      <c r="PXN167" s="89"/>
      <c r="PXO167" s="89"/>
      <c r="PXP167" s="89"/>
      <c r="PXQ167" s="89"/>
      <c r="PXR167" s="89"/>
      <c r="PXS167" s="89"/>
      <c r="PXT167" s="89"/>
      <c r="PXU167" s="89"/>
      <c r="PXV167" s="89"/>
      <c r="PXW167" s="89"/>
      <c r="PXX167" s="89"/>
      <c r="PXY167" s="89"/>
      <c r="PXZ167" s="89"/>
      <c r="PYA167" s="89"/>
      <c r="PYB167" s="89"/>
      <c r="PYC167" s="89"/>
      <c r="PYD167" s="89"/>
      <c r="PYE167" s="89"/>
      <c r="PYF167" s="89"/>
      <c r="PYG167" s="89"/>
      <c r="PYH167" s="89"/>
      <c r="PYI167" s="89"/>
      <c r="PYJ167" s="89"/>
      <c r="PYK167" s="89"/>
      <c r="PYL167" s="89"/>
      <c r="PYM167" s="89"/>
      <c r="PYN167" s="89"/>
      <c r="PYO167" s="89"/>
      <c r="PYP167" s="89"/>
      <c r="PYQ167" s="89"/>
      <c r="PYR167" s="89"/>
      <c r="PYS167" s="89"/>
      <c r="PYT167" s="89"/>
      <c r="PYU167" s="89"/>
      <c r="PYV167" s="89"/>
      <c r="PYW167" s="89"/>
      <c r="PYX167" s="89"/>
      <c r="PYY167" s="89"/>
      <c r="PYZ167" s="89"/>
      <c r="PZA167" s="89"/>
      <c r="PZB167" s="89"/>
      <c r="PZC167" s="89"/>
      <c r="PZD167" s="89"/>
      <c r="PZE167" s="89"/>
      <c r="PZF167" s="89"/>
      <c r="PZG167" s="89"/>
      <c r="PZH167" s="89"/>
      <c r="PZI167" s="89"/>
      <c r="PZJ167" s="89"/>
      <c r="PZK167" s="89"/>
      <c r="PZL167" s="89"/>
      <c r="PZM167" s="89"/>
      <c r="PZN167" s="89"/>
      <c r="PZO167" s="89"/>
      <c r="PZP167" s="89"/>
      <c r="PZQ167" s="89"/>
      <c r="PZR167" s="89"/>
      <c r="PZS167" s="89"/>
      <c r="PZT167" s="89"/>
      <c r="PZU167" s="89"/>
      <c r="PZV167" s="89"/>
      <c r="PZW167" s="89"/>
      <c r="PZX167" s="89"/>
      <c r="PZY167" s="89"/>
      <c r="PZZ167" s="89"/>
      <c r="QAA167" s="89"/>
      <c r="QAB167" s="89"/>
      <c r="QAC167" s="89"/>
      <c r="QAD167" s="89"/>
      <c r="QAE167" s="89"/>
      <c r="QAF167" s="89"/>
      <c r="QAG167" s="89"/>
      <c r="QAH167" s="89"/>
      <c r="QAI167" s="89"/>
      <c r="QAJ167" s="89"/>
      <c r="QAK167" s="89"/>
      <c r="QAL167" s="89"/>
      <c r="QAM167" s="89"/>
      <c r="QAN167" s="89"/>
      <c r="QAO167" s="89"/>
      <c r="QAP167" s="89"/>
      <c r="QAQ167" s="89"/>
      <c r="QAR167" s="89"/>
      <c r="QAS167" s="89"/>
      <c r="QAT167" s="89"/>
      <c r="QAU167" s="89"/>
      <c r="QAV167" s="89"/>
      <c r="QAW167" s="89"/>
      <c r="QAX167" s="89"/>
      <c r="QAY167" s="89"/>
      <c r="QAZ167" s="89"/>
      <c r="QBA167" s="89"/>
      <c r="QBB167" s="89"/>
      <c r="QBC167" s="89"/>
      <c r="QBD167" s="89"/>
      <c r="QBE167" s="89"/>
      <c r="QBF167" s="89"/>
      <c r="QBG167" s="89"/>
      <c r="QBH167" s="89"/>
      <c r="QBI167" s="89"/>
      <c r="QBJ167" s="89"/>
      <c r="QBK167" s="89"/>
      <c r="QBL167" s="89"/>
      <c r="QBM167" s="89"/>
      <c r="QBN167" s="89"/>
      <c r="QBO167" s="89"/>
      <c r="QBP167" s="89"/>
      <c r="QBQ167" s="89"/>
      <c r="QBR167" s="89"/>
      <c r="QBS167" s="89"/>
      <c r="QBT167" s="89"/>
      <c r="QBU167" s="89"/>
      <c r="QBV167" s="89"/>
      <c r="QBW167" s="89"/>
      <c r="QBX167" s="89"/>
      <c r="QBY167" s="89"/>
      <c r="QBZ167" s="89"/>
      <c r="QCA167" s="89"/>
      <c r="QCB167" s="89"/>
      <c r="QCC167" s="89"/>
      <c r="QCD167" s="89"/>
      <c r="QCE167" s="89"/>
      <c r="QCF167" s="89"/>
      <c r="QCG167" s="89"/>
      <c r="QCH167" s="89"/>
      <c r="QCI167" s="89"/>
      <c r="QCJ167" s="89"/>
      <c r="QCK167" s="89"/>
      <c r="QCL167" s="89"/>
      <c r="QCM167" s="89"/>
      <c r="QCN167" s="89"/>
      <c r="QCO167" s="89"/>
      <c r="QCP167" s="89"/>
      <c r="QCQ167" s="89"/>
      <c r="QCR167" s="89"/>
      <c r="QCS167" s="89"/>
      <c r="QCT167" s="89"/>
      <c r="QCU167" s="89"/>
      <c r="QCV167" s="89"/>
      <c r="QCW167" s="89"/>
      <c r="QCX167" s="89"/>
      <c r="QCY167" s="89"/>
      <c r="QCZ167" s="89"/>
      <c r="QDA167" s="89"/>
      <c r="QDB167" s="89"/>
      <c r="QDC167" s="89"/>
      <c r="QDD167" s="89"/>
      <c r="QDE167" s="89"/>
      <c r="QDF167" s="89"/>
      <c r="QDG167" s="89"/>
      <c r="QDH167" s="89"/>
      <c r="QDI167" s="89"/>
      <c r="QDJ167" s="89"/>
      <c r="QDK167" s="89"/>
      <c r="QDL167" s="89"/>
      <c r="QDM167" s="89"/>
      <c r="QDN167" s="89"/>
      <c r="QDO167" s="89"/>
      <c r="QDP167" s="89"/>
      <c r="QDQ167" s="89"/>
      <c r="QDR167" s="89"/>
      <c r="QDS167" s="89"/>
      <c r="QDT167" s="89"/>
      <c r="QDU167" s="89"/>
      <c r="QDV167" s="89"/>
      <c r="QDW167" s="89"/>
      <c r="QDX167" s="89"/>
      <c r="QDY167" s="89"/>
      <c r="QDZ167" s="89"/>
      <c r="QEA167" s="89"/>
      <c r="QEB167" s="89"/>
      <c r="QEC167" s="89"/>
      <c r="QED167" s="89"/>
      <c r="QEE167" s="89"/>
      <c r="QEF167" s="89"/>
      <c r="QEG167" s="89"/>
      <c r="QEH167" s="89"/>
      <c r="QEI167" s="89"/>
      <c r="QEJ167" s="89"/>
      <c r="QEK167" s="89"/>
      <c r="QEL167" s="89"/>
      <c r="QEM167" s="89"/>
      <c r="QEN167" s="89"/>
      <c r="QEO167" s="89"/>
      <c r="QEP167" s="89"/>
      <c r="QEQ167" s="89"/>
      <c r="QER167" s="89"/>
      <c r="QES167" s="89"/>
      <c r="QET167" s="89"/>
      <c r="QEU167" s="89"/>
      <c r="QEV167" s="89"/>
      <c r="QEW167" s="89"/>
      <c r="QEX167" s="89"/>
      <c r="QEY167" s="89"/>
      <c r="QEZ167" s="89"/>
      <c r="QFA167" s="89"/>
      <c r="QFB167" s="89"/>
      <c r="QFC167" s="89"/>
      <c r="QFD167" s="89"/>
      <c r="QFE167" s="89"/>
      <c r="QFF167" s="89"/>
      <c r="QFG167" s="89"/>
      <c r="QFH167" s="89"/>
      <c r="QFI167" s="89"/>
      <c r="QFJ167" s="89"/>
      <c r="QFK167" s="89"/>
      <c r="QFL167" s="89"/>
      <c r="QFM167" s="89"/>
      <c r="QFN167" s="89"/>
      <c r="QFO167" s="89"/>
      <c r="QFP167" s="89"/>
      <c r="QFQ167" s="89"/>
      <c r="QFR167" s="89"/>
      <c r="QFS167" s="89"/>
      <c r="QFT167" s="89"/>
      <c r="QFU167" s="89"/>
      <c r="QFV167" s="89"/>
      <c r="QFW167" s="89"/>
      <c r="QFX167" s="89"/>
      <c r="QFY167" s="89"/>
      <c r="QFZ167" s="89"/>
      <c r="QGA167" s="89"/>
      <c r="QGB167" s="89"/>
      <c r="QGC167" s="89"/>
      <c r="QGD167" s="89"/>
      <c r="QGE167" s="89"/>
      <c r="QGF167" s="89"/>
      <c r="QGG167" s="89"/>
      <c r="QGH167" s="89"/>
      <c r="QGI167" s="89"/>
      <c r="QGJ167" s="89"/>
      <c r="QGK167" s="89"/>
      <c r="QGL167" s="89"/>
      <c r="QGM167" s="89"/>
      <c r="QGN167" s="89"/>
      <c r="QGO167" s="89"/>
      <c r="QGP167" s="89"/>
      <c r="QGQ167" s="89"/>
      <c r="QGR167" s="89"/>
      <c r="QGS167" s="89"/>
      <c r="QGT167" s="89"/>
      <c r="QGU167" s="89"/>
      <c r="QGV167" s="89"/>
      <c r="QGW167" s="89"/>
      <c r="QGX167" s="89"/>
      <c r="QGY167" s="89"/>
      <c r="QGZ167" s="89"/>
      <c r="QHA167" s="89"/>
      <c r="QHB167" s="89"/>
      <c r="QHC167" s="89"/>
      <c r="QHD167" s="89"/>
      <c r="QHE167" s="89"/>
      <c r="QHF167" s="89"/>
      <c r="QHG167" s="89"/>
      <c r="QHH167" s="89"/>
      <c r="QHI167" s="89"/>
      <c r="QHJ167" s="89"/>
      <c r="QHK167" s="89"/>
      <c r="QHL167" s="89"/>
      <c r="QHM167" s="89"/>
      <c r="QHN167" s="89"/>
      <c r="QHO167" s="89"/>
      <c r="QHP167" s="89"/>
      <c r="QHQ167" s="89"/>
      <c r="QHR167" s="89"/>
      <c r="QHS167" s="89"/>
      <c r="QHT167" s="89"/>
      <c r="QHU167" s="89"/>
      <c r="QHV167" s="89"/>
      <c r="QHW167" s="89"/>
      <c r="QHX167" s="89"/>
      <c r="QHY167" s="89"/>
      <c r="QHZ167" s="89"/>
      <c r="QIA167" s="89"/>
      <c r="QIB167" s="89"/>
      <c r="QIC167" s="89"/>
      <c r="QID167" s="89"/>
      <c r="QIE167" s="89"/>
      <c r="QIF167" s="89"/>
      <c r="QIG167" s="89"/>
      <c r="QIH167" s="89"/>
      <c r="QII167" s="89"/>
      <c r="QIJ167" s="89"/>
      <c r="QIK167" s="89"/>
      <c r="QIL167" s="89"/>
      <c r="QIM167" s="89"/>
      <c r="QIN167" s="89"/>
      <c r="QIO167" s="89"/>
      <c r="QIP167" s="89"/>
      <c r="QIQ167" s="89"/>
      <c r="QIR167" s="89"/>
      <c r="QIS167" s="89"/>
      <c r="QIT167" s="89"/>
      <c r="QIU167" s="89"/>
      <c r="QIV167" s="89"/>
      <c r="QIW167" s="89"/>
      <c r="QIX167" s="89"/>
      <c r="QIY167" s="89"/>
      <c r="QIZ167" s="89"/>
      <c r="QJA167" s="89"/>
      <c r="QJB167" s="89"/>
      <c r="QJC167" s="89"/>
      <c r="QJD167" s="89"/>
      <c r="QJE167" s="89"/>
      <c r="QJF167" s="89"/>
      <c r="QJG167" s="89"/>
      <c r="QJH167" s="89"/>
      <c r="QJI167" s="89"/>
      <c r="QJJ167" s="89"/>
      <c r="QJK167" s="89"/>
      <c r="QJL167" s="89"/>
      <c r="QJM167" s="89"/>
      <c r="QJN167" s="89"/>
      <c r="QJO167" s="89"/>
      <c r="QJP167" s="89"/>
      <c r="QJQ167" s="89"/>
      <c r="QJR167" s="89"/>
      <c r="QJS167" s="89"/>
      <c r="QJT167" s="89"/>
      <c r="QJU167" s="89"/>
      <c r="QJV167" s="89"/>
      <c r="QJW167" s="89"/>
      <c r="QJX167" s="89"/>
      <c r="QJY167" s="89"/>
      <c r="QJZ167" s="89"/>
      <c r="QKA167" s="89"/>
      <c r="QKB167" s="89"/>
      <c r="QKC167" s="89"/>
      <c r="QKD167" s="89"/>
      <c r="QKE167" s="89"/>
      <c r="QKF167" s="89"/>
      <c r="QKG167" s="89"/>
      <c r="QKH167" s="89"/>
      <c r="QKI167" s="89"/>
      <c r="QKJ167" s="89"/>
      <c r="QKK167" s="89"/>
      <c r="QKL167" s="89"/>
      <c r="QKM167" s="89"/>
      <c r="QKN167" s="89"/>
      <c r="QKO167" s="89"/>
      <c r="QKP167" s="89"/>
      <c r="QKQ167" s="89"/>
      <c r="QKR167" s="89"/>
      <c r="QKS167" s="89"/>
      <c r="QKT167" s="89"/>
      <c r="QKU167" s="89"/>
      <c r="QKV167" s="89"/>
      <c r="QKW167" s="89"/>
      <c r="QKX167" s="89"/>
      <c r="QKY167" s="89"/>
      <c r="QKZ167" s="89"/>
      <c r="QLA167" s="89"/>
      <c r="QLB167" s="89"/>
      <c r="QLC167" s="89"/>
      <c r="QLD167" s="89"/>
      <c r="QLE167" s="89"/>
      <c r="QLF167" s="89"/>
      <c r="QLG167" s="89"/>
      <c r="QLH167" s="89"/>
      <c r="QLI167" s="89"/>
      <c r="QLJ167" s="89"/>
      <c r="QLK167" s="89"/>
      <c r="QLL167" s="89"/>
      <c r="QLM167" s="89"/>
      <c r="QLN167" s="89"/>
      <c r="QLO167" s="89"/>
      <c r="QLP167" s="89"/>
      <c r="QLQ167" s="89"/>
      <c r="QLR167" s="89"/>
      <c r="QLS167" s="89"/>
      <c r="QLT167" s="89"/>
      <c r="QLU167" s="89"/>
      <c r="QLV167" s="89"/>
      <c r="QLW167" s="89"/>
      <c r="QLX167" s="89"/>
      <c r="QLY167" s="89"/>
      <c r="QLZ167" s="89"/>
      <c r="QMA167" s="89"/>
      <c r="QMB167" s="89"/>
      <c r="QMC167" s="89"/>
      <c r="QMD167" s="89"/>
      <c r="QME167" s="89"/>
      <c r="QMF167" s="89"/>
      <c r="QMG167" s="89"/>
      <c r="QMH167" s="89"/>
      <c r="QMI167" s="89"/>
      <c r="QMJ167" s="89"/>
      <c r="QMK167" s="89"/>
      <c r="QML167" s="89"/>
      <c r="QMM167" s="89"/>
      <c r="QMN167" s="89"/>
      <c r="QMO167" s="89"/>
      <c r="QMP167" s="89"/>
      <c r="QMQ167" s="89"/>
      <c r="QMR167" s="89"/>
      <c r="QMS167" s="89"/>
      <c r="QMT167" s="89"/>
      <c r="QMU167" s="89"/>
      <c r="QMV167" s="89"/>
      <c r="QMW167" s="89"/>
      <c r="QMX167" s="89"/>
      <c r="QMY167" s="89"/>
      <c r="QMZ167" s="89"/>
      <c r="QNA167" s="89"/>
      <c r="QNB167" s="89"/>
      <c r="QNC167" s="89"/>
      <c r="QND167" s="89"/>
      <c r="QNE167" s="89"/>
      <c r="QNF167" s="89"/>
      <c r="QNG167" s="89"/>
      <c r="QNH167" s="89"/>
      <c r="QNI167" s="89"/>
      <c r="QNJ167" s="89"/>
      <c r="QNK167" s="89"/>
      <c r="QNL167" s="89"/>
      <c r="QNM167" s="89"/>
      <c r="QNN167" s="89"/>
      <c r="QNO167" s="89"/>
      <c r="QNP167" s="89"/>
      <c r="QNQ167" s="89"/>
      <c r="QNR167" s="89"/>
      <c r="QNS167" s="89"/>
      <c r="QNT167" s="89"/>
      <c r="QNU167" s="89"/>
      <c r="QNV167" s="89"/>
      <c r="QNW167" s="89"/>
      <c r="QNX167" s="89"/>
      <c r="QNY167" s="89"/>
      <c r="QNZ167" s="89"/>
      <c r="QOA167" s="89"/>
      <c r="QOB167" s="89"/>
      <c r="QOC167" s="89"/>
      <c r="QOD167" s="89"/>
      <c r="QOE167" s="89"/>
      <c r="QOF167" s="89"/>
      <c r="QOG167" s="89"/>
      <c r="QOH167" s="89"/>
      <c r="QOI167" s="89"/>
      <c r="QOJ167" s="89"/>
      <c r="QOK167" s="89"/>
      <c r="QOL167" s="89"/>
      <c r="QOM167" s="89"/>
      <c r="QON167" s="89"/>
      <c r="QOO167" s="89"/>
      <c r="QOP167" s="89"/>
      <c r="QOQ167" s="89"/>
      <c r="QOR167" s="89"/>
      <c r="QOS167" s="89"/>
      <c r="QOT167" s="89"/>
      <c r="QOU167" s="89"/>
      <c r="QOV167" s="89"/>
      <c r="QOW167" s="89"/>
      <c r="QOX167" s="89"/>
      <c r="QOY167" s="89"/>
      <c r="QOZ167" s="89"/>
      <c r="QPA167" s="89"/>
      <c r="QPB167" s="89"/>
      <c r="QPC167" s="89"/>
      <c r="QPD167" s="89"/>
      <c r="QPE167" s="89"/>
      <c r="QPF167" s="89"/>
      <c r="QPG167" s="89"/>
      <c r="QPH167" s="89"/>
      <c r="QPI167" s="89"/>
      <c r="QPJ167" s="89"/>
      <c r="QPK167" s="89"/>
      <c r="QPL167" s="89"/>
      <c r="QPM167" s="89"/>
      <c r="QPN167" s="89"/>
      <c r="QPO167" s="89"/>
      <c r="QPP167" s="89"/>
      <c r="QPQ167" s="89"/>
      <c r="QPR167" s="89"/>
      <c r="QPS167" s="89"/>
      <c r="QPT167" s="89"/>
      <c r="QPU167" s="89"/>
      <c r="QPV167" s="89"/>
      <c r="QPW167" s="89"/>
      <c r="QPX167" s="89"/>
      <c r="QPY167" s="89"/>
      <c r="QPZ167" s="89"/>
      <c r="QQA167" s="89"/>
      <c r="QQB167" s="89"/>
      <c r="QQC167" s="89"/>
      <c r="QQD167" s="89"/>
      <c r="QQE167" s="89"/>
      <c r="QQF167" s="89"/>
      <c r="QQG167" s="89"/>
      <c r="QQH167" s="89"/>
      <c r="QQI167" s="89"/>
      <c r="QQJ167" s="89"/>
      <c r="QQK167" s="89"/>
      <c r="QQL167" s="89"/>
      <c r="QQM167" s="89"/>
      <c r="QQN167" s="89"/>
      <c r="QQO167" s="89"/>
      <c r="QQP167" s="89"/>
      <c r="QQQ167" s="89"/>
      <c r="QQR167" s="89"/>
      <c r="QQS167" s="89"/>
      <c r="QQT167" s="89"/>
      <c r="QQU167" s="89"/>
      <c r="QQV167" s="89"/>
      <c r="QQW167" s="89"/>
      <c r="QQX167" s="89"/>
      <c r="QQY167" s="89"/>
      <c r="QQZ167" s="89"/>
      <c r="QRA167" s="89"/>
      <c r="QRB167" s="89"/>
      <c r="QRC167" s="89"/>
      <c r="QRD167" s="89"/>
      <c r="QRE167" s="89"/>
      <c r="QRF167" s="89"/>
      <c r="QRG167" s="89"/>
      <c r="QRH167" s="89"/>
      <c r="QRI167" s="89"/>
      <c r="QRJ167" s="89"/>
      <c r="QRK167" s="89"/>
      <c r="QRL167" s="89"/>
      <c r="QRM167" s="89"/>
      <c r="QRN167" s="89"/>
      <c r="QRO167" s="89"/>
      <c r="QRP167" s="89"/>
      <c r="QRQ167" s="89"/>
      <c r="QRR167" s="89"/>
      <c r="QRS167" s="89"/>
      <c r="QRT167" s="89"/>
      <c r="QRU167" s="89"/>
      <c r="QRV167" s="89"/>
      <c r="QRW167" s="89"/>
      <c r="QRX167" s="89"/>
      <c r="QRY167" s="89"/>
      <c r="QRZ167" s="89"/>
      <c r="QSA167" s="89"/>
      <c r="QSB167" s="89"/>
      <c r="QSC167" s="89"/>
      <c r="QSD167" s="89"/>
      <c r="QSE167" s="89"/>
      <c r="QSF167" s="89"/>
      <c r="QSG167" s="89"/>
      <c r="QSH167" s="89"/>
      <c r="QSI167" s="89"/>
      <c r="QSJ167" s="89"/>
      <c r="QSK167" s="89"/>
      <c r="QSL167" s="89"/>
      <c r="QSM167" s="89"/>
      <c r="QSN167" s="89"/>
      <c r="QSO167" s="89"/>
      <c r="QSP167" s="89"/>
      <c r="QSQ167" s="89"/>
      <c r="QSR167" s="89"/>
      <c r="QSS167" s="89"/>
      <c r="QST167" s="89"/>
      <c r="QSU167" s="89"/>
      <c r="QSV167" s="89"/>
      <c r="QSW167" s="89"/>
      <c r="QSX167" s="89"/>
      <c r="QSY167" s="89"/>
      <c r="QSZ167" s="89"/>
      <c r="QTA167" s="89"/>
      <c r="QTB167" s="89"/>
      <c r="QTC167" s="89"/>
      <c r="QTD167" s="89"/>
      <c r="QTE167" s="89"/>
      <c r="QTF167" s="89"/>
      <c r="QTG167" s="89"/>
      <c r="QTH167" s="89"/>
      <c r="QTI167" s="89"/>
      <c r="QTJ167" s="89"/>
      <c r="QTK167" s="89"/>
      <c r="QTL167" s="89"/>
      <c r="QTM167" s="89"/>
      <c r="QTN167" s="89"/>
      <c r="QTO167" s="89"/>
      <c r="QTP167" s="89"/>
      <c r="QTQ167" s="89"/>
      <c r="QTR167" s="89"/>
      <c r="QTS167" s="89"/>
      <c r="QTT167" s="89"/>
      <c r="QTU167" s="89"/>
      <c r="QTV167" s="89"/>
      <c r="QTW167" s="89"/>
      <c r="QTX167" s="89"/>
      <c r="QTY167" s="89"/>
      <c r="QTZ167" s="89"/>
      <c r="QUA167" s="89"/>
      <c r="QUB167" s="89"/>
      <c r="QUC167" s="89"/>
      <c r="QUD167" s="89"/>
      <c r="QUE167" s="89"/>
      <c r="QUF167" s="89"/>
      <c r="QUG167" s="89"/>
      <c r="QUH167" s="89"/>
      <c r="QUI167" s="89"/>
      <c r="QUJ167" s="89"/>
      <c r="QUK167" s="89"/>
      <c r="QUL167" s="89"/>
      <c r="QUM167" s="89"/>
      <c r="QUN167" s="89"/>
      <c r="QUO167" s="89"/>
      <c r="QUP167" s="89"/>
      <c r="QUQ167" s="89"/>
      <c r="QUR167" s="89"/>
      <c r="QUS167" s="89"/>
      <c r="QUT167" s="89"/>
      <c r="QUU167" s="89"/>
      <c r="QUV167" s="89"/>
      <c r="QUW167" s="89"/>
      <c r="QUX167" s="89"/>
      <c r="QUY167" s="89"/>
      <c r="QUZ167" s="89"/>
      <c r="QVA167" s="89"/>
      <c r="QVB167" s="89"/>
      <c r="QVC167" s="89"/>
      <c r="QVD167" s="89"/>
      <c r="QVE167" s="89"/>
      <c r="QVF167" s="89"/>
      <c r="QVG167" s="89"/>
      <c r="QVH167" s="89"/>
      <c r="QVI167" s="89"/>
      <c r="QVJ167" s="89"/>
      <c r="QVK167" s="89"/>
      <c r="QVL167" s="89"/>
      <c r="QVM167" s="89"/>
      <c r="QVN167" s="89"/>
      <c r="QVO167" s="89"/>
      <c r="QVP167" s="89"/>
      <c r="QVQ167" s="89"/>
      <c r="QVR167" s="89"/>
      <c r="QVS167" s="89"/>
      <c r="QVT167" s="89"/>
      <c r="QVU167" s="89"/>
      <c r="QVV167" s="89"/>
      <c r="QVW167" s="89"/>
      <c r="QVX167" s="89"/>
      <c r="QVY167" s="89"/>
      <c r="QVZ167" s="89"/>
      <c r="QWA167" s="89"/>
      <c r="QWB167" s="89"/>
      <c r="QWC167" s="89"/>
      <c r="QWD167" s="89"/>
      <c r="QWE167" s="89"/>
      <c r="QWF167" s="89"/>
      <c r="QWG167" s="89"/>
      <c r="QWH167" s="89"/>
      <c r="QWI167" s="89"/>
      <c r="QWJ167" s="89"/>
      <c r="QWK167" s="89"/>
      <c r="QWL167" s="89"/>
      <c r="QWM167" s="89"/>
      <c r="QWN167" s="89"/>
      <c r="QWO167" s="89"/>
      <c r="QWP167" s="89"/>
      <c r="QWQ167" s="89"/>
      <c r="QWR167" s="89"/>
      <c r="QWS167" s="89"/>
      <c r="QWT167" s="89"/>
      <c r="QWU167" s="89"/>
      <c r="QWV167" s="89"/>
      <c r="QWW167" s="89"/>
      <c r="QWX167" s="89"/>
      <c r="QWY167" s="89"/>
      <c r="QWZ167" s="89"/>
      <c r="QXA167" s="89"/>
      <c r="QXB167" s="89"/>
      <c r="QXC167" s="89"/>
      <c r="QXD167" s="89"/>
      <c r="QXE167" s="89"/>
      <c r="QXF167" s="89"/>
      <c r="QXG167" s="89"/>
      <c r="QXH167" s="89"/>
      <c r="QXI167" s="89"/>
      <c r="QXJ167" s="89"/>
      <c r="QXK167" s="89"/>
      <c r="QXL167" s="89"/>
      <c r="QXM167" s="89"/>
      <c r="QXN167" s="89"/>
      <c r="QXO167" s="89"/>
      <c r="QXP167" s="89"/>
      <c r="QXQ167" s="89"/>
      <c r="QXR167" s="89"/>
      <c r="QXS167" s="89"/>
      <c r="QXT167" s="89"/>
      <c r="QXU167" s="89"/>
      <c r="QXV167" s="89"/>
      <c r="QXW167" s="89"/>
      <c r="QXX167" s="89"/>
      <c r="QXY167" s="89"/>
      <c r="QXZ167" s="89"/>
      <c r="QYA167" s="89"/>
      <c r="QYB167" s="89"/>
      <c r="QYC167" s="89"/>
      <c r="QYD167" s="89"/>
      <c r="QYE167" s="89"/>
      <c r="QYF167" s="89"/>
      <c r="QYG167" s="89"/>
      <c r="QYH167" s="89"/>
      <c r="QYI167" s="89"/>
      <c r="QYJ167" s="89"/>
      <c r="QYK167" s="89"/>
      <c r="QYL167" s="89"/>
      <c r="QYM167" s="89"/>
      <c r="QYN167" s="89"/>
      <c r="QYO167" s="89"/>
      <c r="QYP167" s="89"/>
      <c r="QYQ167" s="89"/>
      <c r="QYR167" s="89"/>
      <c r="QYS167" s="89"/>
      <c r="QYT167" s="89"/>
      <c r="QYU167" s="89"/>
      <c r="QYV167" s="89"/>
      <c r="QYW167" s="89"/>
      <c r="QYX167" s="89"/>
      <c r="QYY167" s="89"/>
      <c r="QYZ167" s="89"/>
      <c r="QZA167" s="89"/>
      <c r="QZB167" s="89"/>
      <c r="QZC167" s="89"/>
      <c r="QZD167" s="89"/>
      <c r="QZE167" s="89"/>
      <c r="QZF167" s="89"/>
      <c r="QZG167" s="89"/>
      <c r="QZH167" s="89"/>
      <c r="QZI167" s="89"/>
      <c r="QZJ167" s="89"/>
      <c r="QZK167" s="89"/>
      <c r="QZL167" s="89"/>
      <c r="QZM167" s="89"/>
      <c r="QZN167" s="89"/>
      <c r="QZO167" s="89"/>
      <c r="QZP167" s="89"/>
      <c r="QZQ167" s="89"/>
      <c r="QZR167" s="89"/>
      <c r="QZS167" s="89"/>
      <c r="QZT167" s="89"/>
      <c r="QZU167" s="89"/>
      <c r="QZV167" s="89"/>
      <c r="QZW167" s="89"/>
      <c r="QZX167" s="89"/>
      <c r="QZY167" s="89"/>
      <c r="QZZ167" s="89"/>
      <c r="RAA167" s="89"/>
      <c r="RAB167" s="89"/>
      <c r="RAC167" s="89"/>
      <c r="RAD167" s="89"/>
      <c r="RAE167" s="89"/>
      <c r="RAF167" s="89"/>
      <c r="RAG167" s="89"/>
      <c r="RAH167" s="89"/>
      <c r="RAI167" s="89"/>
      <c r="RAJ167" s="89"/>
      <c r="RAK167" s="89"/>
      <c r="RAL167" s="89"/>
      <c r="RAM167" s="89"/>
      <c r="RAN167" s="89"/>
      <c r="RAO167" s="89"/>
      <c r="RAP167" s="89"/>
      <c r="RAQ167" s="89"/>
      <c r="RAR167" s="89"/>
      <c r="RAS167" s="89"/>
      <c r="RAT167" s="89"/>
      <c r="RAU167" s="89"/>
      <c r="RAV167" s="89"/>
      <c r="RAW167" s="89"/>
      <c r="RAX167" s="89"/>
      <c r="RAY167" s="89"/>
      <c r="RAZ167" s="89"/>
      <c r="RBA167" s="89"/>
      <c r="RBB167" s="89"/>
      <c r="RBC167" s="89"/>
      <c r="RBD167" s="89"/>
      <c r="RBE167" s="89"/>
      <c r="RBF167" s="89"/>
      <c r="RBG167" s="89"/>
      <c r="RBH167" s="89"/>
      <c r="RBI167" s="89"/>
      <c r="RBJ167" s="89"/>
      <c r="RBK167" s="89"/>
      <c r="RBL167" s="89"/>
      <c r="RBM167" s="89"/>
      <c r="RBN167" s="89"/>
      <c r="RBO167" s="89"/>
      <c r="RBP167" s="89"/>
      <c r="RBQ167" s="89"/>
      <c r="RBR167" s="89"/>
      <c r="RBS167" s="89"/>
      <c r="RBT167" s="89"/>
      <c r="RBU167" s="89"/>
      <c r="RBV167" s="89"/>
      <c r="RBW167" s="89"/>
      <c r="RBX167" s="89"/>
      <c r="RBY167" s="89"/>
      <c r="RBZ167" s="89"/>
      <c r="RCA167" s="89"/>
      <c r="RCB167" s="89"/>
      <c r="RCC167" s="89"/>
      <c r="RCD167" s="89"/>
      <c r="RCE167" s="89"/>
      <c r="RCF167" s="89"/>
      <c r="RCG167" s="89"/>
      <c r="RCH167" s="89"/>
      <c r="RCI167" s="89"/>
      <c r="RCJ167" s="89"/>
      <c r="RCK167" s="89"/>
      <c r="RCL167" s="89"/>
      <c r="RCM167" s="89"/>
      <c r="RCN167" s="89"/>
      <c r="RCO167" s="89"/>
      <c r="RCP167" s="89"/>
      <c r="RCQ167" s="89"/>
      <c r="RCR167" s="89"/>
      <c r="RCS167" s="89"/>
      <c r="RCT167" s="89"/>
      <c r="RCU167" s="89"/>
      <c r="RCV167" s="89"/>
      <c r="RCW167" s="89"/>
      <c r="RCX167" s="89"/>
      <c r="RCY167" s="89"/>
      <c r="RCZ167" s="89"/>
      <c r="RDA167" s="89"/>
      <c r="RDB167" s="89"/>
      <c r="RDC167" s="89"/>
      <c r="RDD167" s="89"/>
      <c r="RDE167" s="89"/>
      <c r="RDF167" s="89"/>
      <c r="RDG167" s="89"/>
      <c r="RDH167" s="89"/>
      <c r="RDI167" s="89"/>
      <c r="RDJ167" s="89"/>
      <c r="RDK167" s="89"/>
      <c r="RDL167" s="89"/>
      <c r="RDM167" s="89"/>
      <c r="RDN167" s="89"/>
      <c r="RDO167" s="89"/>
      <c r="RDP167" s="89"/>
      <c r="RDQ167" s="89"/>
      <c r="RDR167" s="89"/>
      <c r="RDS167" s="89"/>
      <c r="RDT167" s="89"/>
      <c r="RDU167" s="89"/>
      <c r="RDV167" s="89"/>
      <c r="RDW167" s="89"/>
      <c r="RDX167" s="89"/>
      <c r="RDY167" s="89"/>
      <c r="RDZ167" s="89"/>
      <c r="REA167" s="89"/>
      <c r="REB167" s="89"/>
      <c r="REC167" s="89"/>
      <c r="RED167" s="89"/>
      <c r="REE167" s="89"/>
      <c r="REF167" s="89"/>
      <c r="REG167" s="89"/>
      <c r="REH167" s="89"/>
      <c r="REI167" s="89"/>
      <c r="REJ167" s="89"/>
      <c r="REK167" s="89"/>
      <c r="REL167" s="89"/>
      <c r="REM167" s="89"/>
      <c r="REN167" s="89"/>
      <c r="REO167" s="89"/>
      <c r="REP167" s="89"/>
      <c r="REQ167" s="89"/>
      <c r="RER167" s="89"/>
      <c r="RES167" s="89"/>
      <c r="RET167" s="89"/>
      <c r="REU167" s="89"/>
      <c r="REV167" s="89"/>
      <c r="REW167" s="89"/>
      <c r="REX167" s="89"/>
      <c r="REY167" s="89"/>
      <c r="REZ167" s="89"/>
      <c r="RFA167" s="89"/>
      <c r="RFB167" s="89"/>
      <c r="RFC167" s="89"/>
      <c r="RFD167" s="89"/>
      <c r="RFE167" s="89"/>
      <c r="RFF167" s="89"/>
      <c r="RFG167" s="89"/>
      <c r="RFH167" s="89"/>
      <c r="RFI167" s="89"/>
      <c r="RFJ167" s="89"/>
      <c r="RFK167" s="89"/>
      <c r="RFL167" s="89"/>
      <c r="RFM167" s="89"/>
      <c r="RFN167" s="89"/>
      <c r="RFO167" s="89"/>
      <c r="RFP167" s="89"/>
      <c r="RFQ167" s="89"/>
      <c r="RFR167" s="89"/>
      <c r="RFS167" s="89"/>
      <c r="RFT167" s="89"/>
      <c r="RFU167" s="89"/>
      <c r="RFV167" s="89"/>
      <c r="RFW167" s="89"/>
      <c r="RFX167" s="89"/>
      <c r="RFY167" s="89"/>
      <c r="RFZ167" s="89"/>
      <c r="RGA167" s="89"/>
      <c r="RGB167" s="89"/>
      <c r="RGC167" s="89"/>
      <c r="RGD167" s="89"/>
      <c r="RGE167" s="89"/>
      <c r="RGF167" s="89"/>
      <c r="RGG167" s="89"/>
      <c r="RGH167" s="89"/>
      <c r="RGI167" s="89"/>
      <c r="RGJ167" s="89"/>
      <c r="RGK167" s="89"/>
      <c r="RGL167" s="89"/>
      <c r="RGM167" s="89"/>
      <c r="RGN167" s="89"/>
      <c r="RGO167" s="89"/>
      <c r="RGP167" s="89"/>
      <c r="RGQ167" s="89"/>
      <c r="RGR167" s="89"/>
      <c r="RGS167" s="89"/>
      <c r="RGT167" s="89"/>
      <c r="RGU167" s="89"/>
      <c r="RGV167" s="89"/>
      <c r="RGW167" s="89"/>
      <c r="RGX167" s="89"/>
      <c r="RGY167" s="89"/>
      <c r="RGZ167" s="89"/>
      <c r="RHA167" s="89"/>
      <c r="RHB167" s="89"/>
      <c r="RHC167" s="89"/>
      <c r="RHD167" s="89"/>
      <c r="RHE167" s="89"/>
      <c r="RHF167" s="89"/>
      <c r="RHG167" s="89"/>
      <c r="RHH167" s="89"/>
      <c r="RHI167" s="89"/>
      <c r="RHJ167" s="89"/>
      <c r="RHK167" s="89"/>
      <c r="RHL167" s="89"/>
      <c r="RHM167" s="89"/>
      <c r="RHN167" s="89"/>
      <c r="RHO167" s="89"/>
      <c r="RHP167" s="89"/>
      <c r="RHQ167" s="89"/>
      <c r="RHR167" s="89"/>
      <c r="RHS167" s="89"/>
      <c r="RHT167" s="89"/>
      <c r="RHU167" s="89"/>
      <c r="RHV167" s="89"/>
      <c r="RHW167" s="89"/>
      <c r="RHX167" s="89"/>
      <c r="RHY167" s="89"/>
      <c r="RHZ167" s="89"/>
      <c r="RIA167" s="89"/>
      <c r="RIB167" s="89"/>
      <c r="RIC167" s="89"/>
      <c r="RID167" s="89"/>
      <c r="RIE167" s="89"/>
      <c r="RIF167" s="89"/>
      <c r="RIG167" s="89"/>
      <c r="RIH167" s="89"/>
      <c r="RII167" s="89"/>
      <c r="RIJ167" s="89"/>
      <c r="RIK167" s="89"/>
      <c r="RIL167" s="89"/>
      <c r="RIM167" s="89"/>
      <c r="RIN167" s="89"/>
      <c r="RIO167" s="89"/>
      <c r="RIP167" s="89"/>
      <c r="RIQ167" s="89"/>
      <c r="RIR167" s="89"/>
      <c r="RIS167" s="89"/>
      <c r="RIT167" s="89"/>
      <c r="RIU167" s="89"/>
      <c r="RIV167" s="89"/>
      <c r="RIW167" s="89"/>
      <c r="RIX167" s="89"/>
      <c r="RIY167" s="89"/>
      <c r="RIZ167" s="89"/>
      <c r="RJA167" s="89"/>
      <c r="RJB167" s="89"/>
      <c r="RJC167" s="89"/>
      <c r="RJD167" s="89"/>
      <c r="RJE167" s="89"/>
      <c r="RJF167" s="89"/>
      <c r="RJG167" s="89"/>
      <c r="RJH167" s="89"/>
      <c r="RJI167" s="89"/>
      <c r="RJJ167" s="89"/>
      <c r="RJK167" s="89"/>
      <c r="RJL167" s="89"/>
      <c r="RJM167" s="89"/>
      <c r="RJN167" s="89"/>
      <c r="RJO167" s="89"/>
      <c r="RJP167" s="89"/>
      <c r="RJQ167" s="89"/>
      <c r="RJR167" s="89"/>
      <c r="RJS167" s="89"/>
      <c r="RJT167" s="89"/>
      <c r="RJU167" s="89"/>
      <c r="RJV167" s="89"/>
      <c r="RJW167" s="89"/>
      <c r="RJX167" s="89"/>
      <c r="RJY167" s="89"/>
      <c r="RJZ167" s="89"/>
      <c r="RKA167" s="89"/>
      <c r="RKB167" s="89"/>
      <c r="RKC167" s="89"/>
      <c r="RKD167" s="89"/>
      <c r="RKE167" s="89"/>
      <c r="RKF167" s="89"/>
      <c r="RKG167" s="89"/>
      <c r="RKH167" s="89"/>
      <c r="RKI167" s="89"/>
      <c r="RKJ167" s="89"/>
      <c r="RKK167" s="89"/>
      <c r="RKL167" s="89"/>
      <c r="RKM167" s="89"/>
      <c r="RKN167" s="89"/>
      <c r="RKO167" s="89"/>
      <c r="RKP167" s="89"/>
      <c r="RKQ167" s="89"/>
      <c r="RKR167" s="89"/>
      <c r="RKS167" s="89"/>
      <c r="RKT167" s="89"/>
      <c r="RKU167" s="89"/>
      <c r="RKV167" s="89"/>
      <c r="RKW167" s="89"/>
      <c r="RKX167" s="89"/>
      <c r="RKY167" s="89"/>
      <c r="RKZ167" s="89"/>
      <c r="RLA167" s="89"/>
      <c r="RLB167" s="89"/>
      <c r="RLC167" s="89"/>
      <c r="RLD167" s="89"/>
      <c r="RLE167" s="89"/>
      <c r="RLF167" s="89"/>
      <c r="RLG167" s="89"/>
      <c r="RLH167" s="89"/>
      <c r="RLI167" s="89"/>
      <c r="RLJ167" s="89"/>
      <c r="RLK167" s="89"/>
      <c r="RLL167" s="89"/>
      <c r="RLM167" s="89"/>
      <c r="RLN167" s="89"/>
      <c r="RLO167" s="89"/>
      <c r="RLP167" s="89"/>
      <c r="RLQ167" s="89"/>
      <c r="RLR167" s="89"/>
      <c r="RLS167" s="89"/>
      <c r="RLT167" s="89"/>
      <c r="RLU167" s="89"/>
      <c r="RLV167" s="89"/>
      <c r="RLW167" s="89"/>
      <c r="RLX167" s="89"/>
      <c r="RLY167" s="89"/>
      <c r="RLZ167" s="89"/>
      <c r="RMA167" s="89"/>
      <c r="RMB167" s="89"/>
      <c r="RMC167" s="89"/>
      <c r="RMD167" s="89"/>
      <c r="RME167" s="89"/>
      <c r="RMF167" s="89"/>
      <c r="RMG167" s="89"/>
      <c r="RMH167" s="89"/>
      <c r="RMI167" s="89"/>
      <c r="RMJ167" s="89"/>
      <c r="RMK167" s="89"/>
      <c r="RML167" s="89"/>
      <c r="RMM167" s="89"/>
      <c r="RMN167" s="89"/>
      <c r="RMO167" s="89"/>
      <c r="RMP167" s="89"/>
      <c r="RMQ167" s="89"/>
      <c r="RMR167" s="89"/>
      <c r="RMS167" s="89"/>
      <c r="RMT167" s="89"/>
      <c r="RMU167" s="89"/>
      <c r="RMV167" s="89"/>
      <c r="RMW167" s="89"/>
      <c r="RMX167" s="89"/>
      <c r="RMY167" s="89"/>
      <c r="RMZ167" s="89"/>
      <c r="RNA167" s="89"/>
      <c r="RNB167" s="89"/>
      <c r="RNC167" s="89"/>
      <c r="RND167" s="89"/>
      <c r="RNE167" s="89"/>
      <c r="RNF167" s="89"/>
      <c r="RNG167" s="89"/>
      <c r="RNH167" s="89"/>
      <c r="RNI167" s="89"/>
      <c r="RNJ167" s="89"/>
      <c r="RNK167" s="89"/>
      <c r="RNL167" s="89"/>
      <c r="RNM167" s="89"/>
      <c r="RNN167" s="89"/>
      <c r="RNO167" s="89"/>
      <c r="RNP167" s="89"/>
      <c r="RNQ167" s="89"/>
      <c r="RNR167" s="89"/>
      <c r="RNS167" s="89"/>
      <c r="RNT167" s="89"/>
      <c r="RNU167" s="89"/>
      <c r="RNV167" s="89"/>
      <c r="RNW167" s="89"/>
      <c r="RNX167" s="89"/>
      <c r="RNY167" s="89"/>
      <c r="RNZ167" s="89"/>
      <c r="ROA167" s="89"/>
      <c r="ROB167" s="89"/>
      <c r="ROC167" s="89"/>
      <c r="ROD167" s="89"/>
      <c r="ROE167" s="89"/>
      <c r="ROF167" s="89"/>
      <c r="ROG167" s="89"/>
      <c r="ROH167" s="89"/>
      <c r="ROI167" s="89"/>
      <c r="ROJ167" s="89"/>
      <c r="ROK167" s="89"/>
      <c r="ROL167" s="89"/>
      <c r="ROM167" s="89"/>
      <c r="RON167" s="89"/>
      <c r="ROO167" s="89"/>
      <c r="ROP167" s="89"/>
      <c r="ROQ167" s="89"/>
      <c r="ROR167" s="89"/>
      <c r="ROS167" s="89"/>
      <c r="ROT167" s="89"/>
      <c r="ROU167" s="89"/>
      <c r="ROV167" s="89"/>
      <c r="ROW167" s="89"/>
      <c r="ROX167" s="89"/>
      <c r="ROY167" s="89"/>
      <c r="ROZ167" s="89"/>
      <c r="RPA167" s="89"/>
      <c r="RPB167" s="89"/>
      <c r="RPC167" s="89"/>
      <c r="RPD167" s="89"/>
      <c r="RPE167" s="89"/>
      <c r="RPF167" s="89"/>
      <c r="RPG167" s="89"/>
      <c r="RPH167" s="89"/>
      <c r="RPI167" s="89"/>
      <c r="RPJ167" s="89"/>
      <c r="RPK167" s="89"/>
      <c r="RPL167" s="89"/>
      <c r="RPM167" s="89"/>
      <c r="RPN167" s="89"/>
      <c r="RPO167" s="89"/>
      <c r="RPP167" s="89"/>
      <c r="RPQ167" s="89"/>
      <c r="RPR167" s="89"/>
      <c r="RPS167" s="89"/>
      <c r="RPT167" s="89"/>
      <c r="RPU167" s="89"/>
      <c r="RPV167" s="89"/>
      <c r="RPW167" s="89"/>
      <c r="RPX167" s="89"/>
      <c r="RPY167" s="89"/>
      <c r="RPZ167" s="89"/>
      <c r="RQA167" s="89"/>
      <c r="RQB167" s="89"/>
      <c r="RQC167" s="89"/>
      <c r="RQD167" s="89"/>
      <c r="RQE167" s="89"/>
      <c r="RQF167" s="89"/>
      <c r="RQG167" s="89"/>
      <c r="RQH167" s="89"/>
      <c r="RQI167" s="89"/>
      <c r="RQJ167" s="89"/>
      <c r="RQK167" s="89"/>
      <c r="RQL167" s="89"/>
      <c r="RQM167" s="89"/>
      <c r="RQN167" s="89"/>
      <c r="RQO167" s="89"/>
      <c r="RQP167" s="89"/>
      <c r="RQQ167" s="89"/>
      <c r="RQR167" s="89"/>
      <c r="RQS167" s="89"/>
      <c r="RQT167" s="89"/>
      <c r="RQU167" s="89"/>
      <c r="RQV167" s="89"/>
      <c r="RQW167" s="89"/>
      <c r="RQX167" s="89"/>
      <c r="RQY167" s="89"/>
      <c r="RQZ167" s="89"/>
      <c r="RRA167" s="89"/>
      <c r="RRB167" s="89"/>
      <c r="RRC167" s="89"/>
      <c r="RRD167" s="89"/>
      <c r="RRE167" s="89"/>
      <c r="RRF167" s="89"/>
      <c r="RRG167" s="89"/>
      <c r="RRH167" s="89"/>
      <c r="RRI167" s="89"/>
      <c r="RRJ167" s="89"/>
      <c r="RRK167" s="89"/>
      <c r="RRL167" s="89"/>
      <c r="RRM167" s="89"/>
      <c r="RRN167" s="89"/>
      <c r="RRO167" s="89"/>
      <c r="RRP167" s="89"/>
      <c r="RRQ167" s="89"/>
      <c r="RRR167" s="89"/>
      <c r="RRS167" s="89"/>
      <c r="RRT167" s="89"/>
      <c r="RRU167" s="89"/>
      <c r="RRV167" s="89"/>
      <c r="RRW167" s="89"/>
      <c r="RRX167" s="89"/>
      <c r="RRY167" s="89"/>
      <c r="RRZ167" s="89"/>
      <c r="RSA167" s="89"/>
      <c r="RSB167" s="89"/>
      <c r="RSC167" s="89"/>
      <c r="RSD167" s="89"/>
      <c r="RSE167" s="89"/>
      <c r="RSF167" s="89"/>
      <c r="RSG167" s="89"/>
      <c r="RSH167" s="89"/>
      <c r="RSI167" s="89"/>
      <c r="RSJ167" s="89"/>
      <c r="RSK167" s="89"/>
      <c r="RSL167" s="89"/>
      <c r="RSM167" s="89"/>
      <c r="RSN167" s="89"/>
      <c r="RSO167" s="89"/>
      <c r="RSP167" s="89"/>
      <c r="RSQ167" s="89"/>
      <c r="RSR167" s="89"/>
      <c r="RSS167" s="89"/>
      <c r="RST167" s="89"/>
      <c r="RSU167" s="89"/>
      <c r="RSV167" s="89"/>
      <c r="RSW167" s="89"/>
      <c r="RSX167" s="89"/>
      <c r="RSY167" s="89"/>
      <c r="RSZ167" s="89"/>
      <c r="RTA167" s="89"/>
      <c r="RTB167" s="89"/>
      <c r="RTC167" s="89"/>
      <c r="RTD167" s="89"/>
      <c r="RTE167" s="89"/>
      <c r="RTF167" s="89"/>
      <c r="RTG167" s="89"/>
      <c r="RTH167" s="89"/>
      <c r="RTI167" s="89"/>
      <c r="RTJ167" s="89"/>
      <c r="RTK167" s="89"/>
      <c r="RTL167" s="89"/>
      <c r="RTM167" s="89"/>
      <c r="RTN167" s="89"/>
      <c r="RTO167" s="89"/>
      <c r="RTP167" s="89"/>
      <c r="RTQ167" s="89"/>
      <c r="RTR167" s="89"/>
      <c r="RTS167" s="89"/>
      <c r="RTT167" s="89"/>
      <c r="RTU167" s="89"/>
      <c r="RTV167" s="89"/>
      <c r="RTW167" s="89"/>
      <c r="RTX167" s="89"/>
      <c r="RTY167" s="89"/>
      <c r="RTZ167" s="89"/>
      <c r="RUA167" s="89"/>
      <c r="RUB167" s="89"/>
      <c r="RUC167" s="89"/>
      <c r="RUD167" s="89"/>
      <c r="RUE167" s="89"/>
      <c r="RUF167" s="89"/>
      <c r="RUG167" s="89"/>
      <c r="RUH167" s="89"/>
      <c r="RUI167" s="89"/>
      <c r="RUJ167" s="89"/>
      <c r="RUK167" s="89"/>
      <c r="RUL167" s="89"/>
      <c r="RUM167" s="89"/>
      <c r="RUN167" s="89"/>
      <c r="RUO167" s="89"/>
      <c r="RUP167" s="89"/>
      <c r="RUQ167" s="89"/>
      <c r="RUR167" s="89"/>
      <c r="RUS167" s="89"/>
      <c r="RUT167" s="89"/>
      <c r="RUU167" s="89"/>
      <c r="RUV167" s="89"/>
      <c r="RUW167" s="89"/>
      <c r="RUX167" s="89"/>
      <c r="RUY167" s="89"/>
      <c r="RUZ167" s="89"/>
      <c r="RVA167" s="89"/>
      <c r="RVB167" s="89"/>
      <c r="RVC167" s="89"/>
      <c r="RVD167" s="89"/>
      <c r="RVE167" s="89"/>
      <c r="RVF167" s="89"/>
      <c r="RVG167" s="89"/>
      <c r="RVH167" s="89"/>
      <c r="RVI167" s="89"/>
      <c r="RVJ167" s="89"/>
      <c r="RVK167" s="89"/>
      <c r="RVL167" s="89"/>
      <c r="RVM167" s="89"/>
      <c r="RVN167" s="89"/>
      <c r="RVO167" s="89"/>
      <c r="RVP167" s="89"/>
      <c r="RVQ167" s="89"/>
      <c r="RVR167" s="89"/>
      <c r="RVS167" s="89"/>
      <c r="RVT167" s="89"/>
      <c r="RVU167" s="89"/>
      <c r="RVV167" s="89"/>
      <c r="RVW167" s="89"/>
      <c r="RVX167" s="89"/>
      <c r="RVY167" s="89"/>
      <c r="RVZ167" s="89"/>
      <c r="RWA167" s="89"/>
      <c r="RWB167" s="89"/>
      <c r="RWC167" s="89"/>
      <c r="RWD167" s="89"/>
      <c r="RWE167" s="89"/>
      <c r="RWF167" s="89"/>
      <c r="RWG167" s="89"/>
      <c r="RWH167" s="89"/>
      <c r="RWI167" s="89"/>
      <c r="RWJ167" s="89"/>
      <c r="RWK167" s="89"/>
      <c r="RWL167" s="89"/>
      <c r="RWM167" s="89"/>
      <c r="RWN167" s="89"/>
      <c r="RWO167" s="89"/>
      <c r="RWP167" s="89"/>
      <c r="RWQ167" s="89"/>
      <c r="RWR167" s="89"/>
      <c r="RWS167" s="89"/>
      <c r="RWT167" s="89"/>
      <c r="RWU167" s="89"/>
      <c r="RWV167" s="89"/>
      <c r="RWW167" s="89"/>
      <c r="RWX167" s="89"/>
      <c r="RWY167" s="89"/>
      <c r="RWZ167" s="89"/>
      <c r="RXA167" s="89"/>
      <c r="RXB167" s="89"/>
      <c r="RXC167" s="89"/>
      <c r="RXD167" s="89"/>
      <c r="RXE167" s="89"/>
      <c r="RXF167" s="89"/>
      <c r="RXG167" s="89"/>
      <c r="RXH167" s="89"/>
      <c r="RXI167" s="89"/>
      <c r="RXJ167" s="89"/>
      <c r="RXK167" s="89"/>
      <c r="RXL167" s="89"/>
      <c r="RXM167" s="89"/>
      <c r="RXN167" s="89"/>
      <c r="RXO167" s="89"/>
      <c r="RXP167" s="89"/>
      <c r="RXQ167" s="89"/>
      <c r="RXR167" s="89"/>
      <c r="RXS167" s="89"/>
      <c r="RXT167" s="89"/>
      <c r="RXU167" s="89"/>
      <c r="RXV167" s="89"/>
      <c r="RXW167" s="89"/>
      <c r="RXX167" s="89"/>
      <c r="RXY167" s="89"/>
      <c r="RXZ167" s="89"/>
      <c r="RYA167" s="89"/>
      <c r="RYB167" s="89"/>
      <c r="RYC167" s="89"/>
      <c r="RYD167" s="89"/>
      <c r="RYE167" s="89"/>
      <c r="RYF167" s="89"/>
      <c r="RYG167" s="89"/>
      <c r="RYH167" s="89"/>
      <c r="RYI167" s="89"/>
      <c r="RYJ167" s="89"/>
      <c r="RYK167" s="89"/>
      <c r="RYL167" s="89"/>
      <c r="RYM167" s="89"/>
      <c r="RYN167" s="89"/>
      <c r="RYO167" s="89"/>
      <c r="RYP167" s="89"/>
      <c r="RYQ167" s="89"/>
      <c r="RYR167" s="89"/>
      <c r="RYS167" s="89"/>
      <c r="RYT167" s="89"/>
      <c r="RYU167" s="89"/>
      <c r="RYV167" s="89"/>
      <c r="RYW167" s="89"/>
      <c r="RYX167" s="89"/>
      <c r="RYY167" s="89"/>
      <c r="RYZ167" s="89"/>
      <c r="RZA167" s="89"/>
      <c r="RZB167" s="89"/>
      <c r="RZC167" s="89"/>
      <c r="RZD167" s="89"/>
      <c r="RZE167" s="89"/>
      <c r="RZF167" s="89"/>
      <c r="RZG167" s="89"/>
      <c r="RZH167" s="89"/>
      <c r="RZI167" s="89"/>
      <c r="RZJ167" s="89"/>
      <c r="RZK167" s="89"/>
      <c r="RZL167" s="89"/>
      <c r="RZM167" s="89"/>
      <c r="RZN167" s="89"/>
      <c r="RZO167" s="89"/>
      <c r="RZP167" s="89"/>
      <c r="RZQ167" s="89"/>
      <c r="RZR167" s="89"/>
      <c r="RZS167" s="89"/>
      <c r="RZT167" s="89"/>
      <c r="RZU167" s="89"/>
      <c r="RZV167" s="89"/>
      <c r="RZW167" s="89"/>
      <c r="RZX167" s="89"/>
      <c r="RZY167" s="89"/>
      <c r="RZZ167" s="89"/>
      <c r="SAA167" s="89"/>
      <c r="SAB167" s="89"/>
      <c r="SAC167" s="89"/>
      <c r="SAD167" s="89"/>
      <c r="SAE167" s="89"/>
      <c r="SAF167" s="89"/>
      <c r="SAG167" s="89"/>
      <c r="SAH167" s="89"/>
      <c r="SAI167" s="89"/>
      <c r="SAJ167" s="89"/>
      <c r="SAK167" s="89"/>
      <c r="SAL167" s="89"/>
      <c r="SAM167" s="89"/>
      <c r="SAN167" s="89"/>
      <c r="SAO167" s="89"/>
      <c r="SAP167" s="89"/>
      <c r="SAQ167" s="89"/>
      <c r="SAR167" s="89"/>
      <c r="SAS167" s="89"/>
      <c r="SAT167" s="89"/>
      <c r="SAU167" s="89"/>
      <c r="SAV167" s="89"/>
      <c r="SAW167" s="89"/>
      <c r="SAX167" s="89"/>
      <c r="SAY167" s="89"/>
      <c r="SAZ167" s="89"/>
      <c r="SBA167" s="89"/>
      <c r="SBB167" s="89"/>
      <c r="SBC167" s="89"/>
      <c r="SBD167" s="89"/>
      <c r="SBE167" s="89"/>
      <c r="SBF167" s="89"/>
      <c r="SBG167" s="89"/>
      <c r="SBH167" s="89"/>
      <c r="SBI167" s="89"/>
      <c r="SBJ167" s="89"/>
      <c r="SBK167" s="89"/>
      <c r="SBL167" s="89"/>
      <c r="SBM167" s="89"/>
      <c r="SBN167" s="89"/>
      <c r="SBO167" s="89"/>
      <c r="SBP167" s="89"/>
      <c r="SBQ167" s="89"/>
      <c r="SBR167" s="89"/>
      <c r="SBS167" s="89"/>
      <c r="SBT167" s="89"/>
      <c r="SBU167" s="89"/>
      <c r="SBV167" s="89"/>
      <c r="SBW167" s="89"/>
      <c r="SBX167" s="89"/>
      <c r="SBY167" s="89"/>
      <c r="SBZ167" s="89"/>
      <c r="SCA167" s="89"/>
      <c r="SCB167" s="89"/>
      <c r="SCC167" s="89"/>
      <c r="SCD167" s="89"/>
      <c r="SCE167" s="89"/>
      <c r="SCF167" s="89"/>
      <c r="SCG167" s="89"/>
      <c r="SCH167" s="89"/>
      <c r="SCI167" s="89"/>
      <c r="SCJ167" s="89"/>
      <c r="SCK167" s="89"/>
      <c r="SCL167" s="89"/>
      <c r="SCM167" s="89"/>
      <c r="SCN167" s="89"/>
      <c r="SCO167" s="89"/>
      <c r="SCP167" s="89"/>
      <c r="SCQ167" s="89"/>
      <c r="SCR167" s="89"/>
      <c r="SCS167" s="89"/>
      <c r="SCT167" s="89"/>
      <c r="SCU167" s="89"/>
      <c r="SCV167" s="89"/>
      <c r="SCW167" s="89"/>
      <c r="SCX167" s="89"/>
      <c r="SCY167" s="89"/>
      <c r="SCZ167" s="89"/>
      <c r="SDA167" s="89"/>
      <c r="SDB167" s="89"/>
      <c r="SDC167" s="89"/>
      <c r="SDD167" s="89"/>
      <c r="SDE167" s="89"/>
      <c r="SDF167" s="89"/>
      <c r="SDG167" s="89"/>
      <c r="SDH167" s="89"/>
      <c r="SDI167" s="89"/>
      <c r="SDJ167" s="89"/>
      <c r="SDK167" s="89"/>
      <c r="SDL167" s="89"/>
      <c r="SDM167" s="89"/>
      <c r="SDN167" s="89"/>
      <c r="SDO167" s="89"/>
      <c r="SDP167" s="89"/>
      <c r="SDQ167" s="89"/>
      <c r="SDR167" s="89"/>
      <c r="SDS167" s="89"/>
      <c r="SDT167" s="89"/>
      <c r="SDU167" s="89"/>
      <c r="SDV167" s="89"/>
      <c r="SDW167" s="89"/>
      <c r="SDX167" s="89"/>
      <c r="SDY167" s="89"/>
      <c r="SDZ167" s="89"/>
      <c r="SEA167" s="89"/>
      <c r="SEB167" s="89"/>
      <c r="SEC167" s="89"/>
      <c r="SED167" s="89"/>
      <c r="SEE167" s="89"/>
      <c r="SEF167" s="89"/>
      <c r="SEG167" s="89"/>
      <c r="SEH167" s="89"/>
      <c r="SEI167" s="89"/>
      <c r="SEJ167" s="89"/>
      <c r="SEK167" s="89"/>
      <c r="SEL167" s="89"/>
      <c r="SEM167" s="89"/>
      <c r="SEN167" s="89"/>
      <c r="SEO167" s="89"/>
      <c r="SEP167" s="89"/>
      <c r="SEQ167" s="89"/>
      <c r="SER167" s="89"/>
      <c r="SES167" s="89"/>
      <c r="SET167" s="89"/>
      <c r="SEU167" s="89"/>
      <c r="SEV167" s="89"/>
      <c r="SEW167" s="89"/>
      <c r="SEX167" s="89"/>
      <c r="SEY167" s="89"/>
      <c r="SEZ167" s="89"/>
      <c r="SFA167" s="89"/>
      <c r="SFB167" s="89"/>
      <c r="SFC167" s="89"/>
      <c r="SFD167" s="89"/>
      <c r="SFE167" s="89"/>
      <c r="SFF167" s="89"/>
      <c r="SFG167" s="89"/>
      <c r="SFH167" s="89"/>
      <c r="SFI167" s="89"/>
      <c r="SFJ167" s="89"/>
      <c r="SFK167" s="89"/>
      <c r="SFL167" s="89"/>
      <c r="SFM167" s="89"/>
      <c r="SFN167" s="89"/>
      <c r="SFO167" s="89"/>
      <c r="SFP167" s="89"/>
      <c r="SFQ167" s="89"/>
      <c r="SFR167" s="89"/>
      <c r="SFS167" s="89"/>
      <c r="SFT167" s="89"/>
      <c r="SFU167" s="89"/>
      <c r="SFV167" s="89"/>
      <c r="SFW167" s="89"/>
      <c r="SFX167" s="89"/>
      <c r="SFY167" s="89"/>
      <c r="SFZ167" s="89"/>
      <c r="SGA167" s="89"/>
      <c r="SGB167" s="89"/>
      <c r="SGC167" s="89"/>
      <c r="SGD167" s="89"/>
      <c r="SGE167" s="89"/>
      <c r="SGF167" s="89"/>
      <c r="SGG167" s="89"/>
      <c r="SGH167" s="89"/>
      <c r="SGI167" s="89"/>
      <c r="SGJ167" s="89"/>
      <c r="SGK167" s="89"/>
      <c r="SGL167" s="89"/>
      <c r="SGM167" s="89"/>
      <c r="SGN167" s="89"/>
      <c r="SGO167" s="89"/>
      <c r="SGP167" s="89"/>
      <c r="SGQ167" s="89"/>
      <c r="SGR167" s="89"/>
      <c r="SGS167" s="89"/>
      <c r="SGT167" s="89"/>
      <c r="SGU167" s="89"/>
      <c r="SGV167" s="89"/>
      <c r="SGW167" s="89"/>
      <c r="SGX167" s="89"/>
      <c r="SGY167" s="89"/>
      <c r="SGZ167" s="89"/>
      <c r="SHA167" s="89"/>
      <c r="SHB167" s="89"/>
      <c r="SHC167" s="89"/>
      <c r="SHD167" s="89"/>
      <c r="SHE167" s="89"/>
      <c r="SHF167" s="89"/>
      <c r="SHG167" s="89"/>
      <c r="SHH167" s="89"/>
      <c r="SHI167" s="89"/>
      <c r="SHJ167" s="89"/>
      <c r="SHK167" s="89"/>
      <c r="SHL167" s="89"/>
      <c r="SHM167" s="89"/>
      <c r="SHN167" s="89"/>
      <c r="SHO167" s="89"/>
      <c r="SHP167" s="89"/>
      <c r="SHQ167" s="89"/>
      <c r="SHR167" s="89"/>
      <c r="SHS167" s="89"/>
      <c r="SHT167" s="89"/>
      <c r="SHU167" s="89"/>
      <c r="SHV167" s="89"/>
      <c r="SHW167" s="89"/>
      <c r="SHX167" s="89"/>
      <c r="SHY167" s="89"/>
      <c r="SHZ167" s="89"/>
      <c r="SIA167" s="89"/>
      <c r="SIB167" s="89"/>
      <c r="SIC167" s="89"/>
      <c r="SID167" s="89"/>
      <c r="SIE167" s="89"/>
      <c r="SIF167" s="89"/>
      <c r="SIG167" s="89"/>
      <c r="SIH167" s="89"/>
      <c r="SII167" s="89"/>
      <c r="SIJ167" s="89"/>
      <c r="SIK167" s="89"/>
      <c r="SIL167" s="89"/>
      <c r="SIM167" s="89"/>
      <c r="SIN167" s="89"/>
      <c r="SIO167" s="89"/>
      <c r="SIP167" s="89"/>
      <c r="SIQ167" s="89"/>
      <c r="SIR167" s="89"/>
      <c r="SIS167" s="89"/>
      <c r="SIT167" s="89"/>
      <c r="SIU167" s="89"/>
      <c r="SIV167" s="89"/>
      <c r="SIW167" s="89"/>
      <c r="SIX167" s="89"/>
      <c r="SIY167" s="89"/>
      <c r="SIZ167" s="89"/>
      <c r="SJA167" s="89"/>
      <c r="SJB167" s="89"/>
      <c r="SJC167" s="89"/>
      <c r="SJD167" s="89"/>
      <c r="SJE167" s="89"/>
      <c r="SJF167" s="89"/>
      <c r="SJG167" s="89"/>
      <c r="SJH167" s="89"/>
      <c r="SJI167" s="89"/>
      <c r="SJJ167" s="89"/>
      <c r="SJK167" s="89"/>
      <c r="SJL167" s="89"/>
      <c r="SJM167" s="89"/>
      <c r="SJN167" s="89"/>
      <c r="SJO167" s="89"/>
      <c r="SJP167" s="89"/>
      <c r="SJQ167" s="89"/>
      <c r="SJR167" s="89"/>
      <c r="SJS167" s="89"/>
      <c r="SJT167" s="89"/>
      <c r="SJU167" s="89"/>
      <c r="SJV167" s="89"/>
      <c r="SJW167" s="89"/>
      <c r="SJX167" s="89"/>
      <c r="SJY167" s="89"/>
      <c r="SJZ167" s="89"/>
      <c r="SKA167" s="89"/>
      <c r="SKB167" s="89"/>
      <c r="SKC167" s="89"/>
      <c r="SKD167" s="89"/>
      <c r="SKE167" s="89"/>
      <c r="SKF167" s="89"/>
      <c r="SKG167" s="89"/>
      <c r="SKH167" s="89"/>
      <c r="SKI167" s="89"/>
      <c r="SKJ167" s="89"/>
      <c r="SKK167" s="89"/>
      <c r="SKL167" s="89"/>
      <c r="SKM167" s="89"/>
      <c r="SKN167" s="89"/>
      <c r="SKO167" s="89"/>
      <c r="SKP167" s="89"/>
      <c r="SKQ167" s="89"/>
      <c r="SKR167" s="89"/>
      <c r="SKS167" s="89"/>
      <c r="SKT167" s="89"/>
      <c r="SKU167" s="89"/>
      <c r="SKV167" s="89"/>
      <c r="SKW167" s="89"/>
      <c r="SKX167" s="89"/>
      <c r="SKY167" s="89"/>
      <c r="SKZ167" s="89"/>
      <c r="SLA167" s="89"/>
      <c r="SLB167" s="89"/>
      <c r="SLC167" s="89"/>
      <c r="SLD167" s="89"/>
      <c r="SLE167" s="89"/>
      <c r="SLF167" s="89"/>
      <c r="SLG167" s="89"/>
      <c r="SLH167" s="89"/>
      <c r="SLI167" s="89"/>
      <c r="SLJ167" s="89"/>
      <c r="SLK167" s="89"/>
      <c r="SLL167" s="89"/>
      <c r="SLM167" s="89"/>
      <c r="SLN167" s="89"/>
      <c r="SLO167" s="89"/>
      <c r="SLP167" s="89"/>
      <c r="SLQ167" s="89"/>
      <c r="SLR167" s="89"/>
      <c r="SLS167" s="89"/>
      <c r="SLT167" s="89"/>
      <c r="SLU167" s="89"/>
      <c r="SLV167" s="89"/>
      <c r="SLW167" s="89"/>
      <c r="SLX167" s="89"/>
      <c r="SLY167" s="89"/>
      <c r="SLZ167" s="89"/>
      <c r="SMA167" s="89"/>
      <c r="SMB167" s="89"/>
      <c r="SMC167" s="89"/>
      <c r="SMD167" s="89"/>
      <c r="SME167" s="89"/>
      <c r="SMF167" s="89"/>
      <c r="SMG167" s="89"/>
      <c r="SMH167" s="89"/>
      <c r="SMI167" s="89"/>
      <c r="SMJ167" s="89"/>
      <c r="SMK167" s="89"/>
      <c r="SML167" s="89"/>
      <c r="SMM167" s="89"/>
      <c r="SMN167" s="89"/>
      <c r="SMO167" s="89"/>
      <c r="SMP167" s="89"/>
      <c r="SMQ167" s="89"/>
      <c r="SMR167" s="89"/>
      <c r="SMS167" s="89"/>
      <c r="SMT167" s="89"/>
      <c r="SMU167" s="89"/>
      <c r="SMV167" s="89"/>
      <c r="SMW167" s="89"/>
      <c r="SMX167" s="89"/>
      <c r="SMY167" s="89"/>
      <c r="SMZ167" s="89"/>
      <c r="SNA167" s="89"/>
      <c r="SNB167" s="89"/>
      <c r="SNC167" s="89"/>
      <c r="SND167" s="89"/>
      <c r="SNE167" s="89"/>
      <c r="SNF167" s="89"/>
      <c r="SNG167" s="89"/>
      <c r="SNH167" s="89"/>
      <c r="SNI167" s="89"/>
      <c r="SNJ167" s="89"/>
      <c r="SNK167" s="89"/>
      <c r="SNL167" s="89"/>
      <c r="SNM167" s="89"/>
      <c r="SNN167" s="89"/>
      <c r="SNO167" s="89"/>
      <c r="SNP167" s="89"/>
      <c r="SNQ167" s="89"/>
      <c r="SNR167" s="89"/>
      <c r="SNS167" s="89"/>
      <c r="SNT167" s="89"/>
      <c r="SNU167" s="89"/>
      <c r="SNV167" s="89"/>
      <c r="SNW167" s="89"/>
      <c r="SNX167" s="89"/>
      <c r="SNY167" s="89"/>
      <c r="SNZ167" s="89"/>
      <c r="SOA167" s="89"/>
      <c r="SOB167" s="89"/>
      <c r="SOC167" s="89"/>
      <c r="SOD167" s="89"/>
      <c r="SOE167" s="89"/>
      <c r="SOF167" s="89"/>
      <c r="SOG167" s="89"/>
      <c r="SOH167" s="89"/>
      <c r="SOI167" s="89"/>
      <c r="SOJ167" s="89"/>
      <c r="SOK167" s="89"/>
      <c r="SOL167" s="89"/>
      <c r="SOM167" s="89"/>
      <c r="SON167" s="89"/>
      <c r="SOO167" s="89"/>
      <c r="SOP167" s="89"/>
      <c r="SOQ167" s="89"/>
      <c r="SOR167" s="89"/>
      <c r="SOS167" s="89"/>
      <c r="SOT167" s="89"/>
      <c r="SOU167" s="89"/>
      <c r="SOV167" s="89"/>
      <c r="SOW167" s="89"/>
      <c r="SOX167" s="89"/>
      <c r="SOY167" s="89"/>
      <c r="SOZ167" s="89"/>
      <c r="SPA167" s="89"/>
      <c r="SPB167" s="89"/>
      <c r="SPC167" s="89"/>
      <c r="SPD167" s="89"/>
      <c r="SPE167" s="89"/>
      <c r="SPF167" s="89"/>
      <c r="SPG167" s="89"/>
      <c r="SPH167" s="89"/>
      <c r="SPI167" s="89"/>
      <c r="SPJ167" s="89"/>
      <c r="SPK167" s="89"/>
      <c r="SPL167" s="89"/>
      <c r="SPM167" s="89"/>
      <c r="SPN167" s="89"/>
      <c r="SPO167" s="89"/>
      <c r="SPP167" s="89"/>
      <c r="SPQ167" s="89"/>
      <c r="SPR167" s="89"/>
      <c r="SPS167" s="89"/>
      <c r="SPT167" s="89"/>
      <c r="SPU167" s="89"/>
      <c r="SPV167" s="89"/>
      <c r="SPW167" s="89"/>
      <c r="SPX167" s="89"/>
      <c r="SPY167" s="89"/>
      <c r="SPZ167" s="89"/>
      <c r="SQA167" s="89"/>
      <c r="SQB167" s="89"/>
      <c r="SQC167" s="89"/>
      <c r="SQD167" s="89"/>
      <c r="SQE167" s="89"/>
      <c r="SQF167" s="89"/>
      <c r="SQG167" s="89"/>
      <c r="SQH167" s="89"/>
      <c r="SQI167" s="89"/>
      <c r="SQJ167" s="89"/>
      <c r="SQK167" s="89"/>
      <c r="SQL167" s="89"/>
      <c r="SQM167" s="89"/>
      <c r="SQN167" s="89"/>
      <c r="SQO167" s="89"/>
      <c r="SQP167" s="89"/>
      <c r="SQQ167" s="89"/>
      <c r="SQR167" s="89"/>
      <c r="SQS167" s="89"/>
      <c r="SQT167" s="89"/>
      <c r="SQU167" s="89"/>
      <c r="SQV167" s="89"/>
      <c r="SQW167" s="89"/>
      <c r="SQX167" s="89"/>
      <c r="SQY167" s="89"/>
      <c r="SQZ167" s="89"/>
      <c r="SRA167" s="89"/>
      <c r="SRB167" s="89"/>
      <c r="SRC167" s="89"/>
      <c r="SRD167" s="89"/>
      <c r="SRE167" s="89"/>
      <c r="SRF167" s="89"/>
      <c r="SRG167" s="89"/>
      <c r="SRH167" s="89"/>
      <c r="SRI167" s="89"/>
      <c r="SRJ167" s="89"/>
      <c r="SRK167" s="89"/>
      <c r="SRL167" s="89"/>
      <c r="SRM167" s="89"/>
      <c r="SRN167" s="89"/>
      <c r="SRO167" s="89"/>
      <c r="SRP167" s="89"/>
      <c r="SRQ167" s="89"/>
      <c r="SRR167" s="89"/>
      <c r="SRS167" s="89"/>
      <c r="SRT167" s="89"/>
      <c r="SRU167" s="89"/>
      <c r="SRV167" s="89"/>
      <c r="SRW167" s="89"/>
      <c r="SRX167" s="89"/>
      <c r="SRY167" s="89"/>
      <c r="SRZ167" s="89"/>
      <c r="SSA167" s="89"/>
      <c r="SSB167" s="89"/>
      <c r="SSC167" s="89"/>
      <c r="SSD167" s="89"/>
      <c r="SSE167" s="89"/>
      <c r="SSF167" s="89"/>
      <c r="SSG167" s="89"/>
      <c r="SSH167" s="89"/>
      <c r="SSI167" s="89"/>
      <c r="SSJ167" s="89"/>
      <c r="SSK167" s="89"/>
      <c r="SSL167" s="89"/>
      <c r="SSM167" s="89"/>
      <c r="SSN167" s="89"/>
      <c r="SSO167" s="89"/>
      <c r="SSP167" s="89"/>
      <c r="SSQ167" s="89"/>
      <c r="SSR167" s="89"/>
      <c r="SSS167" s="89"/>
      <c r="SST167" s="89"/>
      <c r="SSU167" s="89"/>
      <c r="SSV167" s="89"/>
      <c r="SSW167" s="89"/>
      <c r="SSX167" s="89"/>
      <c r="SSY167" s="89"/>
      <c r="SSZ167" s="89"/>
      <c r="STA167" s="89"/>
      <c r="STB167" s="89"/>
      <c r="STC167" s="89"/>
      <c r="STD167" s="89"/>
      <c r="STE167" s="89"/>
      <c r="STF167" s="89"/>
      <c r="STG167" s="89"/>
      <c r="STH167" s="89"/>
      <c r="STI167" s="89"/>
      <c r="STJ167" s="89"/>
      <c r="STK167" s="89"/>
      <c r="STL167" s="89"/>
      <c r="STM167" s="89"/>
      <c r="STN167" s="89"/>
      <c r="STO167" s="89"/>
      <c r="STP167" s="89"/>
      <c r="STQ167" s="89"/>
      <c r="STR167" s="89"/>
      <c r="STS167" s="89"/>
      <c r="STT167" s="89"/>
      <c r="STU167" s="89"/>
      <c r="STV167" s="89"/>
      <c r="STW167" s="89"/>
      <c r="STX167" s="89"/>
      <c r="STY167" s="89"/>
      <c r="STZ167" s="89"/>
      <c r="SUA167" s="89"/>
      <c r="SUB167" s="89"/>
      <c r="SUC167" s="89"/>
      <c r="SUD167" s="89"/>
      <c r="SUE167" s="89"/>
      <c r="SUF167" s="89"/>
      <c r="SUG167" s="89"/>
      <c r="SUH167" s="89"/>
      <c r="SUI167" s="89"/>
      <c r="SUJ167" s="89"/>
      <c r="SUK167" s="89"/>
      <c r="SUL167" s="89"/>
      <c r="SUM167" s="89"/>
      <c r="SUN167" s="89"/>
      <c r="SUO167" s="89"/>
      <c r="SUP167" s="89"/>
      <c r="SUQ167" s="89"/>
      <c r="SUR167" s="89"/>
      <c r="SUS167" s="89"/>
      <c r="SUT167" s="89"/>
      <c r="SUU167" s="89"/>
      <c r="SUV167" s="89"/>
      <c r="SUW167" s="89"/>
      <c r="SUX167" s="89"/>
      <c r="SUY167" s="89"/>
      <c r="SUZ167" s="89"/>
      <c r="SVA167" s="89"/>
      <c r="SVB167" s="89"/>
      <c r="SVC167" s="89"/>
      <c r="SVD167" s="89"/>
      <c r="SVE167" s="89"/>
      <c r="SVF167" s="89"/>
      <c r="SVG167" s="89"/>
      <c r="SVH167" s="89"/>
      <c r="SVI167" s="89"/>
      <c r="SVJ167" s="89"/>
      <c r="SVK167" s="89"/>
      <c r="SVL167" s="89"/>
      <c r="SVM167" s="89"/>
      <c r="SVN167" s="89"/>
      <c r="SVO167" s="89"/>
      <c r="SVP167" s="89"/>
      <c r="SVQ167" s="89"/>
      <c r="SVR167" s="89"/>
      <c r="SVS167" s="89"/>
      <c r="SVT167" s="89"/>
      <c r="SVU167" s="89"/>
      <c r="SVV167" s="89"/>
      <c r="SVW167" s="89"/>
      <c r="SVX167" s="89"/>
      <c r="SVY167" s="89"/>
      <c r="SVZ167" s="89"/>
      <c r="SWA167" s="89"/>
      <c r="SWB167" s="89"/>
      <c r="SWC167" s="89"/>
      <c r="SWD167" s="89"/>
      <c r="SWE167" s="89"/>
      <c r="SWF167" s="89"/>
      <c r="SWG167" s="89"/>
      <c r="SWH167" s="89"/>
      <c r="SWI167" s="89"/>
      <c r="SWJ167" s="89"/>
      <c r="SWK167" s="89"/>
      <c r="SWL167" s="89"/>
      <c r="SWM167" s="89"/>
      <c r="SWN167" s="89"/>
      <c r="SWO167" s="89"/>
      <c r="SWP167" s="89"/>
      <c r="SWQ167" s="89"/>
      <c r="SWR167" s="89"/>
      <c r="SWS167" s="89"/>
      <c r="SWT167" s="89"/>
      <c r="SWU167" s="89"/>
      <c r="SWV167" s="89"/>
      <c r="SWW167" s="89"/>
      <c r="SWX167" s="89"/>
      <c r="SWY167" s="89"/>
      <c r="SWZ167" s="89"/>
      <c r="SXA167" s="89"/>
      <c r="SXB167" s="89"/>
      <c r="SXC167" s="89"/>
      <c r="SXD167" s="89"/>
      <c r="SXE167" s="89"/>
      <c r="SXF167" s="89"/>
      <c r="SXG167" s="89"/>
      <c r="SXH167" s="89"/>
      <c r="SXI167" s="89"/>
      <c r="SXJ167" s="89"/>
      <c r="SXK167" s="89"/>
      <c r="SXL167" s="89"/>
      <c r="SXM167" s="89"/>
      <c r="SXN167" s="89"/>
      <c r="SXO167" s="89"/>
      <c r="SXP167" s="89"/>
      <c r="SXQ167" s="89"/>
      <c r="SXR167" s="89"/>
      <c r="SXS167" s="89"/>
      <c r="SXT167" s="89"/>
      <c r="SXU167" s="89"/>
      <c r="SXV167" s="89"/>
      <c r="SXW167" s="89"/>
      <c r="SXX167" s="89"/>
      <c r="SXY167" s="89"/>
      <c r="SXZ167" s="89"/>
      <c r="SYA167" s="89"/>
      <c r="SYB167" s="89"/>
      <c r="SYC167" s="89"/>
      <c r="SYD167" s="89"/>
      <c r="SYE167" s="89"/>
      <c r="SYF167" s="89"/>
      <c r="SYG167" s="89"/>
      <c r="SYH167" s="89"/>
      <c r="SYI167" s="89"/>
      <c r="SYJ167" s="89"/>
      <c r="SYK167" s="89"/>
      <c r="SYL167" s="89"/>
      <c r="SYM167" s="89"/>
      <c r="SYN167" s="89"/>
      <c r="SYO167" s="89"/>
      <c r="SYP167" s="89"/>
      <c r="SYQ167" s="89"/>
      <c r="SYR167" s="89"/>
      <c r="SYS167" s="89"/>
      <c r="SYT167" s="89"/>
      <c r="SYU167" s="89"/>
      <c r="SYV167" s="89"/>
      <c r="SYW167" s="89"/>
      <c r="SYX167" s="89"/>
      <c r="SYY167" s="89"/>
      <c r="SYZ167" s="89"/>
      <c r="SZA167" s="89"/>
      <c r="SZB167" s="89"/>
      <c r="SZC167" s="89"/>
      <c r="SZD167" s="89"/>
      <c r="SZE167" s="89"/>
      <c r="SZF167" s="89"/>
      <c r="SZG167" s="89"/>
      <c r="SZH167" s="89"/>
      <c r="SZI167" s="89"/>
      <c r="SZJ167" s="89"/>
      <c r="SZK167" s="89"/>
      <c r="SZL167" s="89"/>
      <c r="SZM167" s="89"/>
      <c r="SZN167" s="89"/>
      <c r="SZO167" s="89"/>
      <c r="SZP167" s="89"/>
      <c r="SZQ167" s="89"/>
      <c r="SZR167" s="89"/>
      <c r="SZS167" s="89"/>
      <c r="SZT167" s="89"/>
      <c r="SZU167" s="89"/>
      <c r="SZV167" s="89"/>
      <c r="SZW167" s="89"/>
      <c r="SZX167" s="89"/>
      <c r="SZY167" s="89"/>
      <c r="SZZ167" s="89"/>
      <c r="TAA167" s="89"/>
      <c r="TAB167" s="89"/>
      <c r="TAC167" s="89"/>
      <c r="TAD167" s="89"/>
      <c r="TAE167" s="89"/>
      <c r="TAF167" s="89"/>
      <c r="TAG167" s="89"/>
      <c r="TAH167" s="89"/>
      <c r="TAI167" s="89"/>
      <c r="TAJ167" s="89"/>
      <c r="TAK167" s="89"/>
      <c r="TAL167" s="89"/>
      <c r="TAM167" s="89"/>
      <c r="TAN167" s="89"/>
      <c r="TAO167" s="89"/>
      <c r="TAP167" s="89"/>
      <c r="TAQ167" s="89"/>
      <c r="TAR167" s="89"/>
      <c r="TAS167" s="89"/>
      <c r="TAT167" s="89"/>
      <c r="TAU167" s="89"/>
      <c r="TAV167" s="89"/>
      <c r="TAW167" s="89"/>
      <c r="TAX167" s="89"/>
      <c r="TAY167" s="89"/>
      <c r="TAZ167" s="89"/>
      <c r="TBA167" s="89"/>
      <c r="TBB167" s="89"/>
      <c r="TBC167" s="89"/>
      <c r="TBD167" s="89"/>
      <c r="TBE167" s="89"/>
      <c r="TBF167" s="89"/>
      <c r="TBG167" s="89"/>
      <c r="TBH167" s="89"/>
      <c r="TBI167" s="89"/>
      <c r="TBJ167" s="89"/>
      <c r="TBK167" s="89"/>
      <c r="TBL167" s="89"/>
      <c r="TBM167" s="89"/>
      <c r="TBN167" s="89"/>
      <c r="TBO167" s="89"/>
      <c r="TBP167" s="89"/>
      <c r="TBQ167" s="89"/>
      <c r="TBR167" s="89"/>
      <c r="TBS167" s="89"/>
      <c r="TBT167" s="89"/>
      <c r="TBU167" s="89"/>
      <c r="TBV167" s="89"/>
      <c r="TBW167" s="89"/>
      <c r="TBX167" s="89"/>
      <c r="TBY167" s="89"/>
      <c r="TBZ167" s="89"/>
      <c r="TCA167" s="89"/>
      <c r="TCB167" s="89"/>
      <c r="TCC167" s="89"/>
      <c r="TCD167" s="89"/>
      <c r="TCE167" s="89"/>
      <c r="TCF167" s="89"/>
      <c r="TCG167" s="89"/>
      <c r="TCH167" s="89"/>
      <c r="TCI167" s="89"/>
      <c r="TCJ167" s="89"/>
      <c r="TCK167" s="89"/>
      <c r="TCL167" s="89"/>
      <c r="TCM167" s="89"/>
      <c r="TCN167" s="89"/>
      <c r="TCO167" s="89"/>
      <c r="TCP167" s="89"/>
      <c r="TCQ167" s="89"/>
      <c r="TCR167" s="89"/>
      <c r="TCS167" s="89"/>
      <c r="TCT167" s="89"/>
      <c r="TCU167" s="89"/>
      <c r="TCV167" s="89"/>
      <c r="TCW167" s="89"/>
      <c r="TCX167" s="89"/>
      <c r="TCY167" s="89"/>
      <c r="TCZ167" s="89"/>
      <c r="TDA167" s="89"/>
      <c r="TDB167" s="89"/>
      <c r="TDC167" s="89"/>
      <c r="TDD167" s="89"/>
      <c r="TDE167" s="89"/>
      <c r="TDF167" s="89"/>
      <c r="TDG167" s="89"/>
      <c r="TDH167" s="89"/>
      <c r="TDI167" s="89"/>
      <c r="TDJ167" s="89"/>
      <c r="TDK167" s="89"/>
      <c r="TDL167" s="89"/>
      <c r="TDM167" s="89"/>
      <c r="TDN167" s="89"/>
      <c r="TDO167" s="89"/>
      <c r="TDP167" s="89"/>
      <c r="TDQ167" s="89"/>
      <c r="TDR167" s="89"/>
      <c r="TDS167" s="89"/>
      <c r="TDT167" s="89"/>
      <c r="TDU167" s="89"/>
      <c r="TDV167" s="89"/>
      <c r="TDW167" s="89"/>
      <c r="TDX167" s="89"/>
      <c r="TDY167" s="89"/>
      <c r="TDZ167" s="89"/>
      <c r="TEA167" s="89"/>
      <c r="TEB167" s="89"/>
      <c r="TEC167" s="89"/>
      <c r="TED167" s="89"/>
      <c r="TEE167" s="89"/>
      <c r="TEF167" s="89"/>
      <c r="TEG167" s="89"/>
      <c r="TEH167" s="89"/>
      <c r="TEI167" s="89"/>
      <c r="TEJ167" s="89"/>
      <c r="TEK167" s="89"/>
      <c r="TEL167" s="89"/>
      <c r="TEM167" s="89"/>
      <c r="TEN167" s="89"/>
      <c r="TEO167" s="89"/>
      <c r="TEP167" s="89"/>
      <c r="TEQ167" s="89"/>
      <c r="TER167" s="89"/>
      <c r="TES167" s="89"/>
      <c r="TET167" s="89"/>
      <c r="TEU167" s="89"/>
      <c r="TEV167" s="89"/>
      <c r="TEW167" s="89"/>
      <c r="TEX167" s="89"/>
      <c r="TEY167" s="89"/>
      <c r="TEZ167" s="89"/>
      <c r="TFA167" s="89"/>
      <c r="TFB167" s="89"/>
      <c r="TFC167" s="89"/>
      <c r="TFD167" s="89"/>
      <c r="TFE167" s="89"/>
      <c r="TFF167" s="89"/>
      <c r="TFG167" s="89"/>
      <c r="TFH167" s="89"/>
      <c r="TFI167" s="89"/>
      <c r="TFJ167" s="89"/>
      <c r="TFK167" s="89"/>
      <c r="TFL167" s="89"/>
      <c r="TFM167" s="89"/>
      <c r="TFN167" s="89"/>
      <c r="TFO167" s="89"/>
      <c r="TFP167" s="89"/>
      <c r="TFQ167" s="89"/>
      <c r="TFR167" s="89"/>
      <c r="TFS167" s="89"/>
      <c r="TFT167" s="89"/>
      <c r="TFU167" s="89"/>
      <c r="TFV167" s="89"/>
      <c r="TFW167" s="89"/>
      <c r="TFX167" s="89"/>
      <c r="TFY167" s="89"/>
      <c r="TFZ167" s="89"/>
      <c r="TGA167" s="89"/>
      <c r="TGB167" s="89"/>
      <c r="TGC167" s="89"/>
      <c r="TGD167" s="89"/>
      <c r="TGE167" s="89"/>
      <c r="TGF167" s="89"/>
      <c r="TGG167" s="89"/>
      <c r="TGH167" s="89"/>
      <c r="TGI167" s="89"/>
      <c r="TGJ167" s="89"/>
      <c r="TGK167" s="89"/>
      <c r="TGL167" s="89"/>
      <c r="TGM167" s="89"/>
      <c r="TGN167" s="89"/>
      <c r="TGO167" s="89"/>
      <c r="TGP167" s="89"/>
      <c r="TGQ167" s="89"/>
      <c r="TGR167" s="89"/>
      <c r="TGS167" s="89"/>
      <c r="TGT167" s="89"/>
      <c r="TGU167" s="89"/>
      <c r="TGV167" s="89"/>
      <c r="TGW167" s="89"/>
      <c r="TGX167" s="89"/>
      <c r="TGY167" s="89"/>
      <c r="TGZ167" s="89"/>
      <c r="THA167" s="89"/>
      <c r="THB167" s="89"/>
      <c r="THC167" s="89"/>
      <c r="THD167" s="89"/>
      <c r="THE167" s="89"/>
      <c r="THF167" s="89"/>
      <c r="THG167" s="89"/>
      <c r="THH167" s="89"/>
      <c r="THI167" s="89"/>
      <c r="THJ167" s="89"/>
      <c r="THK167" s="89"/>
      <c r="THL167" s="89"/>
      <c r="THM167" s="89"/>
      <c r="THN167" s="89"/>
      <c r="THO167" s="89"/>
      <c r="THP167" s="89"/>
      <c r="THQ167" s="89"/>
      <c r="THR167" s="89"/>
      <c r="THS167" s="89"/>
      <c r="THT167" s="89"/>
      <c r="THU167" s="89"/>
      <c r="THV167" s="89"/>
      <c r="THW167" s="89"/>
      <c r="THX167" s="89"/>
      <c r="THY167" s="89"/>
      <c r="THZ167" s="89"/>
      <c r="TIA167" s="89"/>
      <c r="TIB167" s="89"/>
      <c r="TIC167" s="89"/>
      <c r="TID167" s="89"/>
      <c r="TIE167" s="89"/>
      <c r="TIF167" s="89"/>
      <c r="TIG167" s="89"/>
      <c r="TIH167" s="89"/>
      <c r="TII167" s="89"/>
      <c r="TIJ167" s="89"/>
      <c r="TIK167" s="89"/>
      <c r="TIL167" s="89"/>
      <c r="TIM167" s="89"/>
      <c r="TIN167" s="89"/>
      <c r="TIO167" s="89"/>
      <c r="TIP167" s="89"/>
      <c r="TIQ167" s="89"/>
      <c r="TIR167" s="89"/>
      <c r="TIS167" s="89"/>
      <c r="TIT167" s="89"/>
      <c r="TIU167" s="89"/>
      <c r="TIV167" s="89"/>
      <c r="TIW167" s="89"/>
      <c r="TIX167" s="89"/>
      <c r="TIY167" s="89"/>
      <c r="TIZ167" s="89"/>
      <c r="TJA167" s="89"/>
      <c r="TJB167" s="89"/>
      <c r="TJC167" s="89"/>
      <c r="TJD167" s="89"/>
      <c r="TJE167" s="89"/>
      <c r="TJF167" s="89"/>
      <c r="TJG167" s="89"/>
      <c r="TJH167" s="89"/>
      <c r="TJI167" s="89"/>
      <c r="TJJ167" s="89"/>
      <c r="TJK167" s="89"/>
      <c r="TJL167" s="89"/>
      <c r="TJM167" s="89"/>
      <c r="TJN167" s="89"/>
      <c r="TJO167" s="89"/>
      <c r="TJP167" s="89"/>
      <c r="TJQ167" s="89"/>
      <c r="TJR167" s="89"/>
      <c r="TJS167" s="89"/>
      <c r="TJT167" s="89"/>
      <c r="TJU167" s="89"/>
      <c r="TJV167" s="89"/>
      <c r="TJW167" s="89"/>
      <c r="TJX167" s="89"/>
      <c r="TJY167" s="89"/>
      <c r="TJZ167" s="89"/>
      <c r="TKA167" s="89"/>
      <c r="TKB167" s="89"/>
      <c r="TKC167" s="89"/>
      <c r="TKD167" s="89"/>
      <c r="TKE167" s="89"/>
      <c r="TKF167" s="89"/>
      <c r="TKG167" s="89"/>
      <c r="TKH167" s="89"/>
      <c r="TKI167" s="89"/>
      <c r="TKJ167" s="89"/>
      <c r="TKK167" s="89"/>
      <c r="TKL167" s="89"/>
      <c r="TKM167" s="89"/>
      <c r="TKN167" s="89"/>
      <c r="TKO167" s="89"/>
      <c r="TKP167" s="89"/>
      <c r="TKQ167" s="89"/>
      <c r="TKR167" s="89"/>
      <c r="TKS167" s="89"/>
      <c r="TKT167" s="89"/>
      <c r="TKU167" s="89"/>
      <c r="TKV167" s="89"/>
      <c r="TKW167" s="89"/>
      <c r="TKX167" s="89"/>
      <c r="TKY167" s="89"/>
      <c r="TKZ167" s="89"/>
      <c r="TLA167" s="89"/>
      <c r="TLB167" s="89"/>
      <c r="TLC167" s="89"/>
      <c r="TLD167" s="89"/>
      <c r="TLE167" s="89"/>
      <c r="TLF167" s="89"/>
      <c r="TLG167" s="89"/>
      <c r="TLH167" s="89"/>
      <c r="TLI167" s="89"/>
      <c r="TLJ167" s="89"/>
      <c r="TLK167" s="89"/>
      <c r="TLL167" s="89"/>
      <c r="TLM167" s="89"/>
      <c r="TLN167" s="89"/>
      <c r="TLO167" s="89"/>
      <c r="TLP167" s="89"/>
      <c r="TLQ167" s="89"/>
      <c r="TLR167" s="89"/>
      <c r="TLS167" s="89"/>
      <c r="TLT167" s="89"/>
      <c r="TLU167" s="89"/>
      <c r="TLV167" s="89"/>
      <c r="TLW167" s="89"/>
      <c r="TLX167" s="89"/>
      <c r="TLY167" s="89"/>
      <c r="TLZ167" s="89"/>
      <c r="TMA167" s="89"/>
      <c r="TMB167" s="89"/>
      <c r="TMC167" s="89"/>
      <c r="TMD167" s="89"/>
      <c r="TME167" s="89"/>
      <c r="TMF167" s="89"/>
      <c r="TMG167" s="89"/>
      <c r="TMH167" s="89"/>
      <c r="TMI167" s="89"/>
      <c r="TMJ167" s="89"/>
      <c r="TMK167" s="89"/>
      <c r="TML167" s="89"/>
      <c r="TMM167" s="89"/>
      <c r="TMN167" s="89"/>
      <c r="TMO167" s="89"/>
      <c r="TMP167" s="89"/>
      <c r="TMQ167" s="89"/>
      <c r="TMR167" s="89"/>
      <c r="TMS167" s="89"/>
      <c r="TMT167" s="89"/>
      <c r="TMU167" s="89"/>
      <c r="TMV167" s="89"/>
      <c r="TMW167" s="89"/>
      <c r="TMX167" s="89"/>
      <c r="TMY167" s="89"/>
      <c r="TMZ167" s="89"/>
      <c r="TNA167" s="89"/>
      <c r="TNB167" s="89"/>
      <c r="TNC167" s="89"/>
      <c r="TND167" s="89"/>
      <c r="TNE167" s="89"/>
      <c r="TNF167" s="89"/>
      <c r="TNG167" s="89"/>
      <c r="TNH167" s="89"/>
      <c r="TNI167" s="89"/>
      <c r="TNJ167" s="89"/>
      <c r="TNK167" s="89"/>
      <c r="TNL167" s="89"/>
      <c r="TNM167" s="89"/>
      <c r="TNN167" s="89"/>
      <c r="TNO167" s="89"/>
      <c r="TNP167" s="89"/>
      <c r="TNQ167" s="89"/>
      <c r="TNR167" s="89"/>
      <c r="TNS167" s="89"/>
      <c r="TNT167" s="89"/>
      <c r="TNU167" s="89"/>
      <c r="TNV167" s="89"/>
      <c r="TNW167" s="89"/>
      <c r="TNX167" s="89"/>
      <c r="TNY167" s="89"/>
      <c r="TNZ167" s="89"/>
      <c r="TOA167" s="89"/>
      <c r="TOB167" s="89"/>
      <c r="TOC167" s="89"/>
      <c r="TOD167" s="89"/>
      <c r="TOE167" s="89"/>
      <c r="TOF167" s="89"/>
      <c r="TOG167" s="89"/>
      <c r="TOH167" s="89"/>
      <c r="TOI167" s="89"/>
      <c r="TOJ167" s="89"/>
      <c r="TOK167" s="89"/>
      <c r="TOL167" s="89"/>
      <c r="TOM167" s="89"/>
      <c r="TON167" s="89"/>
      <c r="TOO167" s="89"/>
      <c r="TOP167" s="89"/>
      <c r="TOQ167" s="89"/>
      <c r="TOR167" s="89"/>
      <c r="TOS167" s="89"/>
      <c r="TOT167" s="89"/>
      <c r="TOU167" s="89"/>
      <c r="TOV167" s="89"/>
      <c r="TOW167" s="89"/>
      <c r="TOX167" s="89"/>
      <c r="TOY167" s="89"/>
      <c r="TOZ167" s="89"/>
      <c r="TPA167" s="89"/>
      <c r="TPB167" s="89"/>
      <c r="TPC167" s="89"/>
      <c r="TPD167" s="89"/>
      <c r="TPE167" s="89"/>
      <c r="TPF167" s="89"/>
      <c r="TPG167" s="89"/>
      <c r="TPH167" s="89"/>
      <c r="TPI167" s="89"/>
      <c r="TPJ167" s="89"/>
      <c r="TPK167" s="89"/>
      <c r="TPL167" s="89"/>
      <c r="TPM167" s="89"/>
      <c r="TPN167" s="89"/>
      <c r="TPO167" s="89"/>
      <c r="TPP167" s="89"/>
      <c r="TPQ167" s="89"/>
      <c r="TPR167" s="89"/>
      <c r="TPS167" s="89"/>
      <c r="TPT167" s="89"/>
      <c r="TPU167" s="89"/>
      <c r="TPV167" s="89"/>
      <c r="TPW167" s="89"/>
      <c r="TPX167" s="89"/>
      <c r="TPY167" s="89"/>
      <c r="TPZ167" s="89"/>
      <c r="TQA167" s="89"/>
      <c r="TQB167" s="89"/>
      <c r="TQC167" s="89"/>
      <c r="TQD167" s="89"/>
      <c r="TQE167" s="89"/>
      <c r="TQF167" s="89"/>
      <c r="TQG167" s="89"/>
      <c r="TQH167" s="89"/>
      <c r="TQI167" s="89"/>
      <c r="TQJ167" s="89"/>
      <c r="TQK167" s="89"/>
      <c r="TQL167" s="89"/>
      <c r="TQM167" s="89"/>
      <c r="TQN167" s="89"/>
      <c r="TQO167" s="89"/>
      <c r="TQP167" s="89"/>
      <c r="TQQ167" s="89"/>
      <c r="TQR167" s="89"/>
      <c r="TQS167" s="89"/>
      <c r="TQT167" s="89"/>
      <c r="TQU167" s="89"/>
      <c r="TQV167" s="89"/>
      <c r="TQW167" s="89"/>
      <c r="TQX167" s="89"/>
      <c r="TQY167" s="89"/>
      <c r="TQZ167" s="89"/>
      <c r="TRA167" s="89"/>
      <c r="TRB167" s="89"/>
      <c r="TRC167" s="89"/>
      <c r="TRD167" s="89"/>
      <c r="TRE167" s="89"/>
      <c r="TRF167" s="89"/>
      <c r="TRG167" s="89"/>
      <c r="TRH167" s="89"/>
      <c r="TRI167" s="89"/>
      <c r="TRJ167" s="89"/>
      <c r="TRK167" s="89"/>
      <c r="TRL167" s="89"/>
      <c r="TRM167" s="89"/>
      <c r="TRN167" s="89"/>
      <c r="TRO167" s="89"/>
      <c r="TRP167" s="89"/>
      <c r="TRQ167" s="89"/>
      <c r="TRR167" s="89"/>
      <c r="TRS167" s="89"/>
      <c r="TRT167" s="89"/>
      <c r="TRU167" s="89"/>
      <c r="TRV167" s="89"/>
      <c r="TRW167" s="89"/>
      <c r="TRX167" s="89"/>
      <c r="TRY167" s="89"/>
      <c r="TRZ167" s="89"/>
      <c r="TSA167" s="89"/>
      <c r="TSB167" s="89"/>
      <c r="TSC167" s="89"/>
      <c r="TSD167" s="89"/>
      <c r="TSE167" s="89"/>
      <c r="TSF167" s="89"/>
      <c r="TSG167" s="89"/>
      <c r="TSH167" s="89"/>
      <c r="TSI167" s="89"/>
      <c r="TSJ167" s="89"/>
      <c r="TSK167" s="89"/>
      <c r="TSL167" s="89"/>
      <c r="TSM167" s="89"/>
      <c r="TSN167" s="89"/>
      <c r="TSO167" s="89"/>
      <c r="TSP167" s="89"/>
      <c r="TSQ167" s="89"/>
      <c r="TSR167" s="89"/>
      <c r="TSS167" s="89"/>
      <c r="TST167" s="89"/>
      <c r="TSU167" s="89"/>
      <c r="TSV167" s="89"/>
      <c r="TSW167" s="89"/>
      <c r="TSX167" s="89"/>
      <c r="TSY167" s="89"/>
      <c r="TSZ167" s="89"/>
      <c r="TTA167" s="89"/>
      <c r="TTB167" s="89"/>
      <c r="TTC167" s="89"/>
      <c r="TTD167" s="89"/>
      <c r="TTE167" s="89"/>
      <c r="TTF167" s="89"/>
      <c r="TTG167" s="89"/>
      <c r="TTH167" s="89"/>
      <c r="TTI167" s="89"/>
      <c r="TTJ167" s="89"/>
      <c r="TTK167" s="89"/>
      <c r="TTL167" s="89"/>
      <c r="TTM167" s="89"/>
      <c r="TTN167" s="89"/>
      <c r="TTO167" s="89"/>
      <c r="TTP167" s="89"/>
      <c r="TTQ167" s="89"/>
      <c r="TTR167" s="89"/>
      <c r="TTS167" s="89"/>
      <c r="TTT167" s="89"/>
      <c r="TTU167" s="89"/>
      <c r="TTV167" s="89"/>
      <c r="TTW167" s="89"/>
      <c r="TTX167" s="89"/>
      <c r="TTY167" s="89"/>
      <c r="TTZ167" s="89"/>
      <c r="TUA167" s="89"/>
      <c r="TUB167" s="89"/>
      <c r="TUC167" s="89"/>
      <c r="TUD167" s="89"/>
      <c r="TUE167" s="89"/>
      <c r="TUF167" s="89"/>
      <c r="TUG167" s="89"/>
      <c r="TUH167" s="89"/>
      <c r="TUI167" s="89"/>
      <c r="TUJ167" s="89"/>
      <c r="TUK167" s="89"/>
      <c r="TUL167" s="89"/>
      <c r="TUM167" s="89"/>
      <c r="TUN167" s="89"/>
      <c r="TUO167" s="89"/>
      <c r="TUP167" s="89"/>
      <c r="TUQ167" s="89"/>
      <c r="TUR167" s="89"/>
      <c r="TUS167" s="89"/>
      <c r="TUT167" s="89"/>
      <c r="TUU167" s="89"/>
      <c r="TUV167" s="89"/>
      <c r="TUW167" s="89"/>
      <c r="TUX167" s="89"/>
      <c r="TUY167" s="89"/>
      <c r="TUZ167" s="89"/>
      <c r="TVA167" s="89"/>
      <c r="TVB167" s="89"/>
      <c r="TVC167" s="89"/>
      <c r="TVD167" s="89"/>
      <c r="TVE167" s="89"/>
      <c r="TVF167" s="89"/>
      <c r="TVG167" s="89"/>
      <c r="TVH167" s="89"/>
      <c r="TVI167" s="89"/>
      <c r="TVJ167" s="89"/>
      <c r="TVK167" s="89"/>
      <c r="TVL167" s="89"/>
      <c r="TVM167" s="89"/>
      <c r="TVN167" s="89"/>
      <c r="TVO167" s="89"/>
      <c r="TVP167" s="89"/>
      <c r="TVQ167" s="89"/>
      <c r="TVR167" s="89"/>
      <c r="TVS167" s="89"/>
      <c r="TVT167" s="89"/>
      <c r="TVU167" s="89"/>
      <c r="TVV167" s="89"/>
      <c r="TVW167" s="89"/>
      <c r="TVX167" s="89"/>
      <c r="TVY167" s="89"/>
      <c r="TVZ167" s="89"/>
      <c r="TWA167" s="89"/>
      <c r="TWB167" s="89"/>
      <c r="TWC167" s="89"/>
      <c r="TWD167" s="89"/>
      <c r="TWE167" s="89"/>
      <c r="TWF167" s="89"/>
      <c r="TWG167" s="89"/>
      <c r="TWH167" s="89"/>
      <c r="TWI167" s="89"/>
      <c r="TWJ167" s="89"/>
      <c r="TWK167" s="89"/>
      <c r="TWL167" s="89"/>
      <c r="TWM167" s="89"/>
      <c r="TWN167" s="89"/>
      <c r="TWO167" s="89"/>
      <c r="TWP167" s="89"/>
      <c r="TWQ167" s="89"/>
      <c r="TWR167" s="89"/>
      <c r="TWS167" s="89"/>
      <c r="TWT167" s="89"/>
      <c r="TWU167" s="89"/>
      <c r="TWV167" s="89"/>
      <c r="TWW167" s="89"/>
      <c r="TWX167" s="89"/>
      <c r="TWY167" s="89"/>
      <c r="TWZ167" s="89"/>
      <c r="TXA167" s="89"/>
      <c r="TXB167" s="89"/>
      <c r="TXC167" s="89"/>
      <c r="TXD167" s="89"/>
      <c r="TXE167" s="89"/>
      <c r="TXF167" s="89"/>
      <c r="TXG167" s="89"/>
      <c r="TXH167" s="89"/>
      <c r="TXI167" s="89"/>
      <c r="TXJ167" s="89"/>
      <c r="TXK167" s="89"/>
      <c r="TXL167" s="89"/>
      <c r="TXM167" s="89"/>
      <c r="TXN167" s="89"/>
      <c r="TXO167" s="89"/>
      <c r="TXP167" s="89"/>
      <c r="TXQ167" s="89"/>
      <c r="TXR167" s="89"/>
      <c r="TXS167" s="89"/>
      <c r="TXT167" s="89"/>
      <c r="TXU167" s="89"/>
      <c r="TXV167" s="89"/>
      <c r="TXW167" s="89"/>
      <c r="TXX167" s="89"/>
      <c r="TXY167" s="89"/>
      <c r="TXZ167" s="89"/>
      <c r="TYA167" s="89"/>
      <c r="TYB167" s="89"/>
      <c r="TYC167" s="89"/>
      <c r="TYD167" s="89"/>
      <c r="TYE167" s="89"/>
      <c r="TYF167" s="89"/>
      <c r="TYG167" s="89"/>
      <c r="TYH167" s="89"/>
      <c r="TYI167" s="89"/>
      <c r="TYJ167" s="89"/>
      <c r="TYK167" s="89"/>
      <c r="TYL167" s="89"/>
      <c r="TYM167" s="89"/>
      <c r="TYN167" s="89"/>
      <c r="TYO167" s="89"/>
      <c r="TYP167" s="89"/>
      <c r="TYQ167" s="89"/>
      <c r="TYR167" s="89"/>
      <c r="TYS167" s="89"/>
      <c r="TYT167" s="89"/>
      <c r="TYU167" s="89"/>
      <c r="TYV167" s="89"/>
      <c r="TYW167" s="89"/>
      <c r="TYX167" s="89"/>
      <c r="TYY167" s="89"/>
      <c r="TYZ167" s="89"/>
      <c r="TZA167" s="89"/>
      <c r="TZB167" s="89"/>
      <c r="TZC167" s="89"/>
      <c r="TZD167" s="89"/>
      <c r="TZE167" s="89"/>
      <c r="TZF167" s="89"/>
      <c r="TZG167" s="89"/>
      <c r="TZH167" s="89"/>
      <c r="TZI167" s="89"/>
      <c r="TZJ167" s="89"/>
      <c r="TZK167" s="89"/>
      <c r="TZL167" s="89"/>
      <c r="TZM167" s="89"/>
      <c r="TZN167" s="89"/>
      <c r="TZO167" s="89"/>
      <c r="TZP167" s="89"/>
      <c r="TZQ167" s="89"/>
      <c r="TZR167" s="89"/>
      <c r="TZS167" s="89"/>
      <c r="TZT167" s="89"/>
      <c r="TZU167" s="89"/>
      <c r="TZV167" s="89"/>
      <c r="TZW167" s="89"/>
      <c r="TZX167" s="89"/>
      <c r="TZY167" s="89"/>
      <c r="TZZ167" s="89"/>
      <c r="UAA167" s="89"/>
      <c r="UAB167" s="89"/>
      <c r="UAC167" s="89"/>
      <c r="UAD167" s="89"/>
      <c r="UAE167" s="89"/>
      <c r="UAF167" s="89"/>
      <c r="UAG167" s="89"/>
      <c r="UAH167" s="89"/>
      <c r="UAI167" s="89"/>
      <c r="UAJ167" s="89"/>
      <c r="UAK167" s="89"/>
      <c r="UAL167" s="89"/>
      <c r="UAM167" s="89"/>
      <c r="UAN167" s="89"/>
      <c r="UAO167" s="89"/>
      <c r="UAP167" s="89"/>
      <c r="UAQ167" s="89"/>
      <c r="UAR167" s="89"/>
      <c r="UAS167" s="89"/>
      <c r="UAT167" s="89"/>
      <c r="UAU167" s="89"/>
      <c r="UAV167" s="89"/>
      <c r="UAW167" s="89"/>
      <c r="UAX167" s="89"/>
      <c r="UAY167" s="89"/>
      <c r="UAZ167" s="89"/>
      <c r="UBA167" s="89"/>
      <c r="UBB167" s="89"/>
      <c r="UBC167" s="89"/>
      <c r="UBD167" s="89"/>
      <c r="UBE167" s="89"/>
      <c r="UBF167" s="89"/>
      <c r="UBG167" s="89"/>
      <c r="UBH167" s="89"/>
      <c r="UBI167" s="89"/>
      <c r="UBJ167" s="89"/>
      <c r="UBK167" s="89"/>
      <c r="UBL167" s="89"/>
      <c r="UBM167" s="89"/>
      <c r="UBN167" s="89"/>
      <c r="UBO167" s="89"/>
      <c r="UBP167" s="89"/>
      <c r="UBQ167" s="89"/>
      <c r="UBR167" s="89"/>
      <c r="UBS167" s="89"/>
      <c r="UBT167" s="89"/>
      <c r="UBU167" s="89"/>
      <c r="UBV167" s="89"/>
      <c r="UBW167" s="89"/>
      <c r="UBX167" s="89"/>
      <c r="UBY167" s="89"/>
      <c r="UBZ167" s="89"/>
      <c r="UCA167" s="89"/>
      <c r="UCB167" s="89"/>
      <c r="UCC167" s="89"/>
      <c r="UCD167" s="89"/>
      <c r="UCE167" s="89"/>
      <c r="UCF167" s="89"/>
      <c r="UCG167" s="89"/>
      <c r="UCH167" s="89"/>
      <c r="UCI167" s="89"/>
      <c r="UCJ167" s="89"/>
      <c r="UCK167" s="89"/>
      <c r="UCL167" s="89"/>
      <c r="UCM167" s="89"/>
      <c r="UCN167" s="89"/>
      <c r="UCO167" s="89"/>
      <c r="UCP167" s="89"/>
      <c r="UCQ167" s="89"/>
      <c r="UCR167" s="89"/>
      <c r="UCS167" s="89"/>
      <c r="UCT167" s="89"/>
      <c r="UCU167" s="89"/>
      <c r="UCV167" s="89"/>
      <c r="UCW167" s="89"/>
      <c r="UCX167" s="89"/>
      <c r="UCY167" s="89"/>
      <c r="UCZ167" s="89"/>
      <c r="UDA167" s="89"/>
      <c r="UDB167" s="89"/>
      <c r="UDC167" s="89"/>
      <c r="UDD167" s="89"/>
      <c r="UDE167" s="89"/>
      <c r="UDF167" s="89"/>
      <c r="UDG167" s="89"/>
      <c r="UDH167" s="89"/>
      <c r="UDI167" s="89"/>
      <c r="UDJ167" s="89"/>
      <c r="UDK167" s="89"/>
      <c r="UDL167" s="89"/>
      <c r="UDM167" s="89"/>
      <c r="UDN167" s="89"/>
      <c r="UDO167" s="89"/>
      <c r="UDP167" s="89"/>
      <c r="UDQ167" s="89"/>
      <c r="UDR167" s="89"/>
      <c r="UDS167" s="89"/>
      <c r="UDT167" s="89"/>
      <c r="UDU167" s="89"/>
      <c r="UDV167" s="89"/>
      <c r="UDW167" s="89"/>
      <c r="UDX167" s="89"/>
      <c r="UDY167" s="89"/>
      <c r="UDZ167" s="89"/>
      <c r="UEA167" s="89"/>
      <c r="UEB167" s="89"/>
      <c r="UEC167" s="89"/>
      <c r="UED167" s="89"/>
      <c r="UEE167" s="89"/>
      <c r="UEF167" s="89"/>
      <c r="UEG167" s="89"/>
      <c r="UEH167" s="89"/>
      <c r="UEI167" s="89"/>
      <c r="UEJ167" s="89"/>
      <c r="UEK167" s="89"/>
      <c r="UEL167" s="89"/>
      <c r="UEM167" s="89"/>
      <c r="UEN167" s="89"/>
      <c r="UEO167" s="89"/>
      <c r="UEP167" s="89"/>
      <c r="UEQ167" s="89"/>
      <c r="UER167" s="89"/>
      <c r="UES167" s="89"/>
      <c r="UET167" s="89"/>
      <c r="UEU167" s="89"/>
      <c r="UEV167" s="89"/>
      <c r="UEW167" s="89"/>
      <c r="UEX167" s="89"/>
      <c r="UEY167" s="89"/>
      <c r="UEZ167" s="89"/>
      <c r="UFA167" s="89"/>
      <c r="UFB167" s="89"/>
      <c r="UFC167" s="89"/>
      <c r="UFD167" s="89"/>
      <c r="UFE167" s="89"/>
      <c r="UFF167" s="89"/>
      <c r="UFG167" s="89"/>
      <c r="UFH167" s="89"/>
      <c r="UFI167" s="89"/>
      <c r="UFJ167" s="89"/>
      <c r="UFK167" s="89"/>
      <c r="UFL167" s="89"/>
      <c r="UFM167" s="89"/>
      <c r="UFN167" s="89"/>
      <c r="UFO167" s="89"/>
      <c r="UFP167" s="89"/>
      <c r="UFQ167" s="89"/>
      <c r="UFR167" s="89"/>
      <c r="UFS167" s="89"/>
      <c r="UFT167" s="89"/>
      <c r="UFU167" s="89"/>
      <c r="UFV167" s="89"/>
      <c r="UFW167" s="89"/>
      <c r="UFX167" s="89"/>
      <c r="UFY167" s="89"/>
      <c r="UFZ167" s="89"/>
      <c r="UGA167" s="89"/>
      <c r="UGB167" s="89"/>
      <c r="UGC167" s="89"/>
      <c r="UGD167" s="89"/>
      <c r="UGE167" s="89"/>
      <c r="UGF167" s="89"/>
      <c r="UGG167" s="89"/>
      <c r="UGH167" s="89"/>
      <c r="UGI167" s="89"/>
      <c r="UGJ167" s="89"/>
      <c r="UGK167" s="89"/>
      <c r="UGL167" s="89"/>
      <c r="UGM167" s="89"/>
      <c r="UGN167" s="89"/>
      <c r="UGO167" s="89"/>
      <c r="UGP167" s="89"/>
      <c r="UGQ167" s="89"/>
      <c r="UGR167" s="89"/>
      <c r="UGS167" s="89"/>
      <c r="UGT167" s="89"/>
      <c r="UGU167" s="89"/>
      <c r="UGV167" s="89"/>
      <c r="UGW167" s="89"/>
      <c r="UGX167" s="89"/>
      <c r="UGY167" s="89"/>
      <c r="UGZ167" s="89"/>
      <c r="UHA167" s="89"/>
      <c r="UHB167" s="89"/>
      <c r="UHC167" s="89"/>
      <c r="UHD167" s="89"/>
      <c r="UHE167" s="89"/>
      <c r="UHF167" s="89"/>
      <c r="UHG167" s="89"/>
      <c r="UHH167" s="89"/>
      <c r="UHI167" s="89"/>
      <c r="UHJ167" s="89"/>
      <c r="UHK167" s="89"/>
      <c r="UHL167" s="89"/>
      <c r="UHM167" s="89"/>
      <c r="UHN167" s="89"/>
      <c r="UHO167" s="89"/>
      <c r="UHP167" s="89"/>
      <c r="UHQ167" s="89"/>
      <c r="UHR167" s="89"/>
      <c r="UHS167" s="89"/>
      <c r="UHT167" s="89"/>
      <c r="UHU167" s="89"/>
      <c r="UHV167" s="89"/>
      <c r="UHW167" s="89"/>
      <c r="UHX167" s="89"/>
      <c r="UHY167" s="89"/>
      <c r="UHZ167" s="89"/>
      <c r="UIA167" s="89"/>
      <c r="UIB167" s="89"/>
      <c r="UIC167" s="89"/>
      <c r="UID167" s="89"/>
      <c r="UIE167" s="89"/>
      <c r="UIF167" s="89"/>
      <c r="UIG167" s="89"/>
      <c r="UIH167" s="89"/>
      <c r="UII167" s="89"/>
      <c r="UIJ167" s="89"/>
      <c r="UIK167" s="89"/>
      <c r="UIL167" s="89"/>
      <c r="UIM167" s="89"/>
      <c r="UIN167" s="89"/>
      <c r="UIO167" s="89"/>
      <c r="UIP167" s="89"/>
      <c r="UIQ167" s="89"/>
      <c r="UIR167" s="89"/>
      <c r="UIS167" s="89"/>
      <c r="UIT167" s="89"/>
      <c r="UIU167" s="89"/>
      <c r="UIV167" s="89"/>
      <c r="UIW167" s="89"/>
      <c r="UIX167" s="89"/>
      <c r="UIY167" s="89"/>
      <c r="UIZ167" s="89"/>
      <c r="UJA167" s="89"/>
      <c r="UJB167" s="89"/>
      <c r="UJC167" s="89"/>
      <c r="UJD167" s="89"/>
      <c r="UJE167" s="89"/>
      <c r="UJF167" s="89"/>
      <c r="UJG167" s="89"/>
      <c r="UJH167" s="89"/>
      <c r="UJI167" s="89"/>
      <c r="UJJ167" s="89"/>
      <c r="UJK167" s="89"/>
      <c r="UJL167" s="89"/>
      <c r="UJM167" s="89"/>
      <c r="UJN167" s="89"/>
      <c r="UJO167" s="89"/>
      <c r="UJP167" s="89"/>
      <c r="UJQ167" s="89"/>
      <c r="UJR167" s="89"/>
      <c r="UJS167" s="89"/>
      <c r="UJT167" s="89"/>
      <c r="UJU167" s="89"/>
      <c r="UJV167" s="89"/>
      <c r="UJW167" s="89"/>
      <c r="UJX167" s="89"/>
      <c r="UJY167" s="89"/>
      <c r="UJZ167" s="89"/>
      <c r="UKA167" s="89"/>
      <c r="UKB167" s="89"/>
      <c r="UKC167" s="89"/>
      <c r="UKD167" s="89"/>
      <c r="UKE167" s="89"/>
      <c r="UKF167" s="89"/>
      <c r="UKG167" s="89"/>
      <c r="UKH167" s="89"/>
      <c r="UKI167" s="89"/>
      <c r="UKJ167" s="89"/>
      <c r="UKK167" s="89"/>
      <c r="UKL167" s="89"/>
      <c r="UKM167" s="89"/>
      <c r="UKN167" s="89"/>
      <c r="UKO167" s="89"/>
      <c r="UKP167" s="89"/>
      <c r="UKQ167" s="89"/>
      <c r="UKR167" s="89"/>
      <c r="UKS167" s="89"/>
      <c r="UKT167" s="89"/>
      <c r="UKU167" s="89"/>
      <c r="UKV167" s="89"/>
      <c r="UKW167" s="89"/>
      <c r="UKX167" s="89"/>
      <c r="UKY167" s="89"/>
      <c r="UKZ167" s="89"/>
      <c r="ULA167" s="89"/>
      <c r="ULB167" s="89"/>
      <c r="ULC167" s="89"/>
      <c r="ULD167" s="89"/>
      <c r="ULE167" s="89"/>
      <c r="ULF167" s="89"/>
      <c r="ULG167" s="89"/>
      <c r="ULH167" s="89"/>
      <c r="ULI167" s="89"/>
      <c r="ULJ167" s="89"/>
      <c r="ULK167" s="89"/>
      <c r="ULL167" s="89"/>
      <c r="ULM167" s="89"/>
      <c r="ULN167" s="89"/>
      <c r="ULO167" s="89"/>
      <c r="ULP167" s="89"/>
      <c r="ULQ167" s="89"/>
      <c r="ULR167" s="89"/>
      <c r="ULS167" s="89"/>
      <c r="ULT167" s="89"/>
      <c r="ULU167" s="89"/>
      <c r="ULV167" s="89"/>
      <c r="ULW167" s="89"/>
      <c r="ULX167" s="89"/>
      <c r="ULY167" s="89"/>
      <c r="ULZ167" s="89"/>
      <c r="UMA167" s="89"/>
      <c r="UMB167" s="89"/>
      <c r="UMC167" s="89"/>
      <c r="UMD167" s="89"/>
      <c r="UME167" s="89"/>
      <c r="UMF167" s="89"/>
      <c r="UMG167" s="89"/>
      <c r="UMH167" s="89"/>
      <c r="UMI167" s="89"/>
      <c r="UMJ167" s="89"/>
      <c r="UMK167" s="89"/>
      <c r="UML167" s="89"/>
      <c r="UMM167" s="89"/>
      <c r="UMN167" s="89"/>
      <c r="UMO167" s="89"/>
      <c r="UMP167" s="89"/>
      <c r="UMQ167" s="89"/>
      <c r="UMR167" s="89"/>
      <c r="UMS167" s="89"/>
      <c r="UMT167" s="89"/>
      <c r="UMU167" s="89"/>
      <c r="UMV167" s="89"/>
      <c r="UMW167" s="89"/>
      <c r="UMX167" s="89"/>
      <c r="UMY167" s="89"/>
      <c r="UMZ167" s="89"/>
      <c r="UNA167" s="89"/>
      <c r="UNB167" s="89"/>
      <c r="UNC167" s="89"/>
      <c r="UND167" s="89"/>
      <c r="UNE167" s="89"/>
      <c r="UNF167" s="89"/>
      <c r="UNG167" s="89"/>
      <c r="UNH167" s="89"/>
      <c r="UNI167" s="89"/>
      <c r="UNJ167" s="89"/>
      <c r="UNK167" s="89"/>
      <c r="UNL167" s="89"/>
      <c r="UNM167" s="89"/>
      <c r="UNN167" s="89"/>
      <c r="UNO167" s="89"/>
      <c r="UNP167" s="89"/>
      <c r="UNQ167" s="89"/>
      <c r="UNR167" s="89"/>
      <c r="UNS167" s="89"/>
      <c r="UNT167" s="89"/>
      <c r="UNU167" s="89"/>
      <c r="UNV167" s="89"/>
      <c r="UNW167" s="89"/>
      <c r="UNX167" s="89"/>
      <c r="UNY167" s="89"/>
      <c r="UNZ167" s="89"/>
      <c r="UOA167" s="89"/>
      <c r="UOB167" s="89"/>
      <c r="UOC167" s="89"/>
      <c r="UOD167" s="89"/>
      <c r="UOE167" s="89"/>
      <c r="UOF167" s="89"/>
      <c r="UOG167" s="89"/>
      <c r="UOH167" s="89"/>
      <c r="UOI167" s="89"/>
      <c r="UOJ167" s="89"/>
      <c r="UOK167" s="89"/>
      <c r="UOL167" s="89"/>
      <c r="UOM167" s="89"/>
      <c r="UON167" s="89"/>
      <c r="UOO167" s="89"/>
      <c r="UOP167" s="89"/>
      <c r="UOQ167" s="89"/>
      <c r="UOR167" s="89"/>
      <c r="UOS167" s="89"/>
      <c r="UOT167" s="89"/>
      <c r="UOU167" s="89"/>
      <c r="UOV167" s="89"/>
      <c r="UOW167" s="89"/>
      <c r="UOX167" s="89"/>
      <c r="UOY167" s="89"/>
      <c r="UOZ167" s="89"/>
      <c r="UPA167" s="89"/>
      <c r="UPB167" s="89"/>
      <c r="UPC167" s="89"/>
      <c r="UPD167" s="89"/>
      <c r="UPE167" s="89"/>
      <c r="UPF167" s="89"/>
      <c r="UPG167" s="89"/>
      <c r="UPH167" s="89"/>
      <c r="UPI167" s="89"/>
      <c r="UPJ167" s="89"/>
      <c r="UPK167" s="89"/>
      <c r="UPL167" s="89"/>
      <c r="UPM167" s="89"/>
      <c r="UPN167" s="89"/>
      <c r="UPO167" s="89"/>
      <c r="UPP167" s="89"/>
      <c r="UPQ167" s="89"/>
      <c r="UPR167" s="89"/>
      <c r="UPS167" s="89"/>
      <c r="UPT167" s="89"/>
      <c r="UPU167" s="89"/>
      <c r="UPV167" s="89"/>
      <c r="UPW167" s="89"/>
      <c r="UPX167" s="89"/>
      <c r="UPY167" s="89"/>
      <c r="UPZ167" s="89"/>
      <c r="UQA167" s="89"/>
      <c r="UQB167" s="89"/>
      <c r="UQC167" s="89"/>
      <c r="UQD167" s="89"/>
      <c r="UQE167" s="89"/>
      <c r="UQF167" s="89"/>
      <c r="UQG167" s="89"/>
      <c r="UQH167" s="89"/>
      <c r="UQI167" s="89"/>
      <c r="UQJ167" s="89"/>
      <c r="UQK167" s="89"/>
      <c r="UQL167" s="89"/>
      <c r="UQM167" s="89"/>
      <c r="UQN167" s="89"/>
      <c r="UQO167" s="89"/>
      <c r="UQP167" s="89"/>
      <c r="UQQ167" s="89"/>
      <c r="UQR167" s="89"/>
      <c r="UQS167" s="89"/>
      <c r="UQT167" s="89"/>
      <c r="UQU167" s="89"/>
      <c r="UQV167" s="89"/>
      <c r="UQW167" s="89"/>
      <c r="UQX167" s="89"/>
      <c r="UQY167" s="89"/>
      <c r="UQZ167" s="89"/>
      <c r="URA167" s="89"/>
      <c r="URB167" s="89"/>
      <c r="URC167" s="89"/>
      <c r="URD167" s="89"/>
      <c r="URE167" s="89"/>
      <c r="URF167" s="89"/>
      <c r="URG167" s="89"/>
      <c r="URH167" s="89"/>
      <c r="URI167" s="89"/>
      <c r="URJ167" s="89"/>
      <c r="URK167" s="89"/>
      <c r="URL167" s="89"/>
      <c r="URM167" s="89"/>
      <c r="URN167" s="89"/>
      <c r="URO167" s="89"/>
      <c r="URP167" s="89"/>
      <c r="URQ167" s="89"/>
      <c r="URR167" s="89"/>
      <c r="URS167" s="89"/>
      <c r="URT167" s="89"/>
      <c r="URU167" s="89"/>
      <c r="URV167" s="89"/>
      <c r="URW167" s="89"/>
      <c r="URX167" s="89"/>
      <c r="URY167" s="89"/>
      <c r="URZ167" s="89"/>
      <c r="USA167" s="89"/>
      <c r="USB167" s="89"/>
      <c r="USC167" s="89"/>
      <c r="USD167" s="89"/>
      <c r="USE167" s="89"/>
      <c r="USF167" s="89"/>
      <c r="USG167" s="89"/>
      <c r="USH167" s="89"/>
      <c r="USI167" s="89"/>
      <c r="USJ167" s="89"/>
      <c r="USK167" s="89"/>
      <c r="USL167" s="89"/>
      <c r="USM167" s="89"/>
      <c r="USN167" s="89"/>
      <c r="USO167" s="89"/>
      <c r="USP167" s="89"/>
      <c r="USQ167" s="89"/>
      <c r="USR167" s="89"/>
      <c r="USS167" s="89"/>
      <c r="UST167" s="89"/>
      <c r="USU167" s="89"/>
      <c r="USV167" s="89"/>
      <c r="USW167" s="89"/>
      <c r="USX167" s="89"/>
      <c r="USY167" s="89"/>
      <c r="USZ167" s="89"/>
      <c r="UTA167" s="89"/>
      <c r="UTB167" s="89"/>
      <c r="UTC167" s="89"/>
      <c r="UTD167" s="89"/>
      <c r="UTE167" s="89"/>
      <c r="UTF167" s="89"/>
      <c r="UTG167" s="89"/>
      <c r="UTH167" s="89"/>
      <c r="UTI167" s="89"/>
      <c r="UTJ167" s="89"/>
      <c r="UTK167" s="89"/>
      <c r="UTL167" s="89"/>
      <c r="UTM167" s="89"/>
      <c r="UTN167" s="89"/>
      <c r="UTO167" s="89"/>
      <c r="UTP167" s="89"/>
      <c r="UTQ167" s="89"/>
      <c r="UTR167" s="89"/>
      <c r="UTS167" s="89"/>
      <c r="UTT167" s="89"/>
      <c r="UTU167" s="89"/>
      <c r="UTV167" s="89"/>
      <c r="UTW167" s="89"/>
      <c r="UTX167" s="89"/>
      <c r="UTY167" s="89"/>
      <c r="UTZ167" s="89"/>
      <c r="UUA167" s="89"/>
      <c r="UUB167" s="89"/>
      <c r="UUC167" s="89"/>
      <c r="UUD167" s="89"/>
      <c r="UUE167" s="89"/>
      <c r="UUF167" s="89"/>
      <c r="UUG167" s="89"/>
      <c r="UUH167" s="89"/>
      <c r="UUI167" s="89"/>
      <c r="UUJ167" s="89"/>
      <c r="UUK167" s="89"/>
      <c r="UUL167" s="89"/>
      <c r="UUM167" s="89"/>
      <c r="UUN167" s="89"/>
      <c r="UUO167" s="89"/>
      <c r="UUP167" s="89"/>
      <c r="UUQ167" s="89"/>
      <c r="UUR167" s="89"/>
      <c r="UUS167" s="89"/>
      <c r="UUT167" s="89"/>
      <c r="UUU167" s="89"/>
      <c r="UUV167" s="89"/>
      <c r="UUW167" s="89"/>
      <c r="UUX167" s="89"/>
      <c r="UUY167" s="89"/>
      <c r="UUZ167" s="89"/>
      <c r="UVA167" s="89"/>
      <c r="UVB167" s="89"/>
      <c r="UVC167" s="89"/>
      <c r="UVD167" s="89"/>
      <c r="UVE167" s="89"/>
      <c r="UVF167" s="89"/>
      <c r="UVG167" s="89"/>
      <c r="UVH167" s="89"/>
      <c r="UVI167" s="89"/>
      <c r="UVJ167" s="89"/>
      <c r="UVK167" s="89"/>
      <c r="UVL167" s="89"/>
      <c r="UVM167" s="89"/>
      <c r="UVN167" s="89"/>
      <c r="UVO167" s="89"/>
      <c r="UVP167" s="89"/>
      <c r="UVQ167" s="89"/>
      <c r="UVR167" s="89"/>
      <c r="UVS167" s="89"/>
      <c r="UVT167" s="89"/>
      <c r="UVU167" s="89"/>
      <c r="UVV167" s="89"/>
      <c r="UVW167" s="89"/>
      <c r="UVX167" s="89"/>
      <c r="UVY167" s="89"/>
      <c r="UVZ167" s="89"/>
      <c r="UWA167" s="89"/>
      <c r="UWB167" s="89"/>
      <c r="UWC167" s="89"/>
      <c r="UWD167" s="89"/>
      <c r="UWE167" s="89"/>
      <c r="UWF167" s="89"/>
      <c r="UWG167" s="89"/>
      <c r="UWH167" s="89"/>
      <c r="UWI167" s="89"/>
      <c r="UWJ167" s="89"/>
      <c r="UWK167" s="89"/>
      <c r="UWL167" s="89"/>
      <c r="UWM167" s="89"/>
      <c r="UWN167" s="89"/>
      <c r="UWO167" s="89"/>
      <c r="UWP167" s="89"/>
      <c r="UWQ167" s="89"/>
      <c r="UWR167" s="89"/>
      <c r="UWS167" s="89"/>
      <c r="UWT167" s="89"/>
      <c r="UWU167" s="89"/>
      <c r="UWV167" s="89"/>
      <c r="UWW167" s="89"/>
      <c r="UWX167" s="89"/>
      <c r="UWY167" s="89"/>
      <c r="UWZ167" s="89"/>
      <c r="UXA167" s="89"/>
      <c r="UXB167" s="89"/>
      <c r="UXC167" s="89"/>
      <c r="UXD167" s="89"/>
      <c r="UXE167" s="89"/>
      <c r="UXF167" s="89"/>
      <c r="UXG167" s="89"/>
      <c r="UXH167" s="89"/>
      <c r="UXI167" s="89"/>
      <c r="UXJ167" s="89"/>
      <c r="UXK167" s="89"/>
      <c r="UXL167" s="89"/>
      <c r="UXM167" s="89"/>
      <c r="UXN167" s="89"/>
      <c r="UXO167" s="89"/>
      <c r="UXP167" s="89"/>
      <c r="UXQ167" s="89"/>
      <c r="UXR167" s="89"/>
      <c r="UXS167" s="89"/>
      <c r="UXT167" s="89"/>
      <c r="UXU167" s="89"/>
      <c r="UXV167" s="89"/>
      <c r="UXW167" s="89"/>
      <c r="UXX167" s="89"/>
      <c r="UXY167" s="89"/>
      <c r="UXZ167" s="89"/>
      <c r="UYA167" s="89"/>
      <c r="UYB167" s="89"/>
      <c r="UYC167" s="89"/>
      <c r="UYD167" s="89"/>
      <c r="UYE167" s="89"/>
      <c r="UYF167" s="89"/>
      <c r="UYG167" s="89"/>
      <c r="UYH167" s="89"/>
      <c r="UYI167" s="89"/>
      <c r="UYJ167" s="89"/>
      <c r="UYK167" s="89"/>
      <c r="UYL167" s="89"/>
      <c r="UYM167" s="89"/>
      <c r="UYN167" s="89"/>
      <c r="UYO167" s="89"/>
      <c r="UYP167" s="89"/>
      <c r="UYQ167" s="89"/>
      <c r="UYR167" s="89"/>
      <c r="UYS167" s="89"/>
      <c r="UYT167" s="89"/>
      <c r="UYU167" s="89"/>
      <c r="UYV167" s="89"/>
      <c r="UYW167" s="89"/>
      <c r="UYX167" s="89"/>
      <c r="UYY167" s="89"/>
      <c r="UYZ167" s="89"/>
      <c r="UZA167" s="89"/>
      <c r="UZB167" s="89"/>
      <c r="UZC167" s="89"/>
      <c r="UZD167" s="89"/>
      <c r="UZE167" s="89"/>
      <c r="UZF167" s="89"/>
      <c r="UZG167" s="89"/>
      <c r="UZH167" s="89"/>
      <c r="UZI167" s="89"/>
      <c r="UZJ167" s="89"/>
      <c r="UZK167" s="89"/>
      <c r="UZL167" s="89"/>
      <c r="UZM167" s="89"/>
      <c r="UZN167" s="89"/>
      <c r="UZO167" s="89"/>
      <c r="UZP167" s="89"/>
      <c r="UZQ167" s="89"/>
      <c r="UZR167" s="89"/>
      <c r="UZS167" s="89"/>
      <c r="UZT167" s="89"/>
      <c r="UZU167" s="89"/>
      <c r="UZV167" s="89"/>
      <c r="UZW167" s="89"/>
      <c r="UZX167" s="89"/>
      <c r="UZY167" s="89"/>
      <c r="UZZ167" s="89"/>
      <c r="VAA167" s="89"/>
      <c r="VAB167" s="89"/>
      <c r="VAC167" s="89"/>
      <c r="VAD167" s="89"/>
      <c r="VAE167" s="89"/>
      <c r="VAF167" s="89"/>
      <c r="VAG167" s="89"/>
      <c r="VAH167" s="89"/>
      <c r="VAI167" s="89"/>
      <c r="VAJ167" s="89"/>
      <c r="VAK167" s="89"/>
      <c r="VAL167" s="89"/>
      <c r="VAM167" s="89"/>
      <c r="VAN167" s="89"/>
      <c r="VAO167" s="89"/>
      <c r="VAP167" s="89"/>
      <c r="VAQ167" s="89"/>
      <c r="VAR167" s="89"/>
      <c r="VAS167" s="89"/>
      <c r="VAT167" s="89"/>
      <c r="VAU167" s="89"/>
      <c r="VAV167" s="89"/>
      <c r="VAW167" s="89"/>
      <c r="VAX167" s="89"/>
      <c r="VAY167" s="89"/>
      <c r="VAZ167" s="89"/>
      <c r="VBA167" s="89"/>
      <c r="VBB167" s="89"/>
      <c r="VBC167" s="89"/>
      <c r="VBD167" s="89"/>
      <c r="VBE167" s="89"/>
      <c r="VBF167" s="89"/>
      <c r="VBG167" s="89"/>
      <c r="VBH167" s="89"/>
      <c r="VBI167" s="89"/>
      <c r="VBJ167" s="89"/>
      <c r="VBK167" s="89"/>
      <c r="VBL167" s="89"/>
      <c r="VBM167" s="89"/>
      <c r="VBN167" s="89"/>
      <c r="VBO167" s="89"/>
      <c r="VBP167" s="89"/>
      <c r="VBQ167" s="89"/>
      <c r="VBR167" s="89"/>
      <c r="VBS167" s="89"/>
      <c r="VBT167" s="89"/>
      <c r="VBU167" s="89"/>
      <c r="VBV167" s="89"/>
      <c r="VBW167" s="89"/>
      <c r="VBX167" s="89"/>
      <c r="VBY167" s="89"/>
      <c r="VBZ167" s="89"/>
      <c r="VCA167" s="89"/>
      <c r="VCB167" s="89"/>
      <c r="VCC167" s="89"/>
      <c r="VCD167" s="89"/>
      <c r="VCE167" s="89"/>
      <c r="VCF167" s="89"/>
      <c r="VCG167" s="89"/>
      <c r="VCH167" s="89"/>
      <c r="VCI167" s="89"/>
      <c r="VCJ167" s="89"/>
      <c r="VCK167" s="89"/>
      <c r="VCL167" s="89"/>
      <c r="VCM167" s="89"/>
      <c r="VCN167" s="89"/>
      <c r="VCO167" s="89"/>
      <c r="VCP167" s="89"/>
      <c r="VCQ167" s="89"/>
      <c r="VCR167" s="89"/>
      <c r="VCS167" s="89"/>
      <c r="VCT167" s="89"/>
      <c r="VCU167" s="89"/>
      <c r="VCV167" s="89"/>
      <c r="VCW167" s="89"/>
      <c r="VCX167" s="89"/>
      <c r="VCY167" s="89"/>
      <c r="VCZ167" s="89"/>
      <c r="VDA167" s="89"/>
      <c r="VDB167" s="89"/>
      <c r="VDC167" s="89"/>
      <c r="VDD167" s="89"/>
      <c r="VDE167" s="89"/>
      <c r="VDF167" s="89"/>
      <c r="VDG167" s="89"/>
      <c r="VDH167" s="89"/>
      <c r="VDI167" s="89"/>
      <c r="VDJ167" s="89"/>
      <c r="VDK167" s="89"/>
      <c r="VDL167" s="89"/>
      <c r="VDM167" s="89"/>
      <c r="VDN167" s="89"/>
      <c r="VDO167" s="89"/>
      <c r="VDP167" s="89"/>
      <c r="VDQ167" s="89"/>
      <c r="VDR167" s="89"/>
      <c r="VDS167" s="89"/>
      <c r="VDT167" s="89"/>
      <c r="VDU167" s="89"/>
      <c r="VDV167" s="89"/>
      <c r="VDW167" s="89"/>
      <c r="VDX167" s="89"/>
      <c r="VDY167" s="89"/>
      <c r="VDZ167" s="89"/>
      <c r="VEA167" s="89"/>
      <c r="VEB167" s="89"/>
      <c r="VEC167" s="89"/>
      <c r="VED167" s="89"/>
      <c r="VEE167" s="89"/>
      <c r="VEF167" s="89"/>
      <c r="VEG167" s="89"/>
      <c r="VEH167" s="89"/>
      <c r="VEI167" s="89"/>
      <c r="VEJ167" s="89"/>
      <c r="VEK167" s="89"/>
      <c r="VEL167" s="89"/>
      <c r="VEM167" s="89"/>
      <c r="VEN167" s="89"/>
      <c r="VEO167" s="89"/>
      <c r="VEP167" s="89"/>
      <c r="VEQ167" s="89"/>
      <c r="VER167" s="89"/>
      <c r="VES167" s="89"/>
      <c r="VET167" s="89"/>
      <c r="VEU167" s="89"/>
      <c r="VEV167" s="89"/>
      <c r="VEW167" s="89"/>
      <c r="VEX167" s="89"/>
      <c r="VEY167" s="89"/>
      <c r="VEZ167" s="89"/>
      <c r="VFA167" s="89"/>
      <c r="VFB167" s="89"/>
      <c r="VFC167" s="89"/>
      <c r="VFD167" s="89"/>
      <c r="VFE167" s="89"/>
      <c r="VFF167" s="89"/>
      <c r="VFG167" s="89"/>
      <c r="VFH167" s="89"/>
      <c r="VFI167" s="89"/>
      <c r="VFJ167" s="89"/>
      <c r="VFK167" s="89"/>
      <c r="VFL167" s="89"/>
      <c r="VFM167" s="89"/>
      <c r="VFN167" s="89"/>
      <c r="VFO167" s="89"/>
      <c r="VFP167" s="89"/>
      <c r="VFQ167" s="89"/>
      <c r="VFR167" s="89"/>
      <c r="VFS167" s="89"/>
      <c r="VFT167" s="89"/>
      <c r="VFU167" s="89"/>
      <c r="VFV167" s="89"/>
      <c r="VFW167" s="89"/>
      <c r="VFX167" s="89"/>
      <c r="VFY167" s="89"/>
      <c r="VFZ167" s="89"/>
      <c r="VGA167" s="89"/>
      <c r="VGB167" s="89"/>
      <c r="VGC167" s="89"/>
      <c r="VGD167" s="89"/>
      <c r="VGE167" s="89"/>
      <c r="VGF167" s="89"/>
      <c r="VGG167" s="89"/>
      <c r="VGH167" s="89"/>
      <c r="VGI167" s="89"/>
      <c r="VGJ167" s="89"/>
      <c r="VGK167" s="89"/>
      <c r="VGL167" s="89"/>
      <c r="VGM167" s="89"/>
      <c r="VGN167" s="89"/>
      <c r="VGO167" s="89"/>
      <c r="VGP167" s="89"/>
      <c r="VGQ167" s="89"/>
      <c r="VGR167" s="89"/>
      <c r="VGS167" s="89"/>
      <c r="VGT167" s="89"/>
      <c r="VGU167" s="89"/>
      <c r="VGV167" s="89"/>
      <c r="VGW167" s="89"/>
      <c r="VGX167" s="89"/>
      <c r="VGY167" s="89"/>
      <c r="VGZ167" s="89"/>
      <c r="VHA167" s="89"/>
      <c r="VHB167" s="89"/>
      <c r="VHC167" s="89"/>
      <c r="VHD167" s="89"/>
      <c r="VHE167" s="89"/>
      <c r="VHF167" s="89"/>
      <c r="VHG167" s="89"/>
      <c r="VHH167" s="89"/>
      <c r="VHI167" s="89"/>
      <c r="VHJ167" s="89"/>
      <c r="VHK167" s="89"/>
      <c r="VHL167" s="89"/>
      <c r="VHM167" s="89"/>
      <c r="VHN167" s="89"/>
      <c r="VHO167" s="89"/>
      <c r="VHP167" s="89"/>
      <c r="VHQ167" s="89"/>
      <c r="VHR167" s="89"/>
      <c r="VHS167" s="89"/>
      <c r="VHT167" s="89"/>
      <c r="VHU167" s="89"/>
      <c r="VHV167" s="89"/>
      <c r="VHW167" s="89"/>
      <c r="VHX167" s="89"/>
      <c r="VHY167" s="89"/>
      <c r="VHZ167" s="89"/>
      <c r="VIA167" s="89"/>
      <c r="VIB167" s="89"/>
      <c r="VIC167" s="89"/>
      <c r="VID167" s="89"/>
      <c r="VIE167" s="89"/>
      <c r="VIF167" s="89"/>
      <c r="VIG167" s="89"/>
      <c r="VIH167" s="89"/>
      <c r="VII167" s="89"/>
      <c r="VIJ167" s="89"/>
      <c r="VIK167" s="89"/>
      <c r="VIL167" s="89"/>
      <c r="VIM167" s="89"/>
      <c r="VIN167" s="89"/>
      <c r="VIO167" s="89"/>
      <c r="VIP167" s="89"/>
      <c r="VIQ167" s="89"/>
      <c r="VIR167" s="89"/>
      <c r="VIS167" s="89"/>
      <c r="VIT167" s="89"/>
      <c r="VIU167" s="89"/>
      <c r="VIV167" s="89"/>
      <c r="VIW167" s="89"/>
      <c r="VIX167" s="89"/>
      <c r="VIY167" s="89"/>
      <c r="VIZ167" s="89"/>
      <c r="VJA167" s="89"/>
      <c r="VJB167" s="89"/>
      <c r="VJC167" s="89"/>
      <c r="VJD167" s="89"/>
      <c r="VJE167" s="89"/>
      <c r="VJF167" s="89"/>
      <c r="VJG167" s="89"/>
      <c r="VJH167" s="89"/>
      <c r="VJI167" s="89"/>
      <c r="VJJ167" s="89"/>
      <c r="VJK167" s="89"/>
      <c r="VJL167" s="89"/>
      <c r="VJM167" s="89"/>
      <c r="VJN167" s="89"/>
      <c r="VJO167" s="89"/>
      <c r="VJP167" s="89"/>
      <c r="VJQ167" s="89"/>
      <c r="VJR167" s="89"/>
      <c r="VJS167" s="89"/>
      <c r="VJT167" s="89"/>
      <c r="VJU167" s="89"/>
      <c r="VJV167" s="89"/>
      <c r="VJW167" s="89"/>
      <c r="VJX167" s="89"/>
      <c r="VJY167" s="89"/>
      <c r="VJZ167" s="89"/>
      <c r="VKA167" s="89"/>
      <c r="VKB167" s="89"/>
      <c r="VKC167" s="89"/>
      <c r="VKD167" s="89"/>
      <c r="VKE167" s="89"/>
      <c r="VKF167" s="89"/>
      <c r="VKG167" s="89"/>
      <c r="VKH167" s="89"/>
      <c r="VKI167" s="89"/>
      <c r="VKJ167" s="89"/>
      <c r="VKK167" s="89"/>
      <c r="VKL167" s="89"/>
      <c r="VKM167" s="89"/>
      <c r="VKN167" s="89"/>
      <c r="VKO167" s="89"/>
      <c r="VKP167" s="89"/>
      <c r="VKQ167" s="89"/>
      <c r="VKR167" s="89"/>
      <c r="VKS167" s="89"/>
      <c r="VKT167" s="89"/>
      <c r="VKU167" s="89"/>
      <c r="VKV167" s="89"/>
      <c r="VKW167" s="89"/>
      <c r="VKX167" s="89"/>
      <c r="VKY167" s="89"/>
      <c r="VKZ167" s="89"/>
      <c r="VLA167" s="89"/>
      <c r="VLB167" s="89"/>
      <c r="VLC167" s="89"/>
      <c r="VLD167" s="89"/>
      <c r="VLE167" s="89"/>
      <c r="VLF167" s="89"/>
      <c r="VLG167" s="89"/>
      <c r="VLH167" s="89"/>
      <c r="VLI167" s="89"/>
      <c r="VLJ167" s="89"/>
      <c r="VLK167" s="89"/>
      <c r="VLL167" s="89"/>
      <c r="VLM167" s="89"/>
      <c r="VLN167" s="89"/>
      <c r="VLO167" s="89"/>
      <c r="VLP167" s="89"/>
      <c r="VLQ167" s="89"/>
      <c r="VLR167" s="89"/>
      <c r="VLS167" s="89"/>
      <c r="VLT167" s="89"/>
      <c r="VLU167" s="89"/>
      <c r="VLV167" s="89"/>
      <c r="VLW167" s="89"/>
      <c r="VLX167" s="89"/>
      <c r="VLY167" s="89"/>
      <c r="VLZ167" s="89"/>
      <c r="VMA167" s="89"/>
      <c r="VMB167" s="89"/>
      <c r="VMC167" s="89"/>
      <c r="VMD167" s="89"/>
      <c r="VME167" s="89"/>
      <c r="VMF167" s="89"/>
      <c r="VMG167" s="89"/>
      <c r="VMH167" s="89"/>
      <c r="VMI167" s="89"/>
      <c r="VMJ167" s="89"/>
      <c r="VMK167" s="89"/>
      <c r="VML167" s="89"/>
      <c r="VMM167" s="89"/>
      <c r="VMN167" s="89"/>
      <c r="VMO167" s="89"/>
      <c r="VMP167" s="89"/>
      <c r="VMQ167" s="89"/>
      <c r="VMR167" s="89"/>
      <c r="VMS167" s="89"/>
      <c r="VMT167" s="89"/>
      <c r="VMU167" s="89"/>
      <c r="VMV167" s="89"/>
      <c r="VMW167" s="89"/>
      <c r="VMX167" s="89"/>
      <c r="VMY167" s="89"/>
      <c r="VMZ167" s="89"/>
      <c r="VNA167" s="89"/>
      <c r="VNB167" s="89"/>
      <c r="VNC167" s="89"/>
      <c r="VND167" s="89"/>
      <c r="VNE167" s="89"/>
      <c r="VNF167" s="89"/>
      <c r="VNG167" s="89"/>
      <c r="VNH167" s="89"/>
      <c r="VNI167" s="89"/>
      <c r="VNJ167" s="89"/>
      <c r="VNK167" s="89"/>
      <c r="VNL167" s="89"/>
      <c r="VNM167" s="89"/>
      <c r="VNN167" s="89"/>
      <c r="VNO167" s="89"/>
      <c r="VNP167" s="89"/>
      <c r="VNQ167" s="89"/>
      <c r="VNR167" s="89"/>
      <c r="VNS167" s="89"/>
      <c r="VNT167" s="89"/>
      <c r="VNU167" s="89"/>
      <c r="VNV167" s="89"/>
      <c r="VNW167" s="89"/>
      <c r="VNX167" s="89"/>
      <c r="VNY167" s="89"/>
      <c r="VNZ167" s="89"/>
      <c r="VOA167" s="89"/>
      <c r="VOB167" s="89"/>
      <c r="VOC167" s="89"/>
      <c r="VOD167" s="89"/>
      <c r="VOE167" s="89"/>
      <c r="VOF167" s="89"/>
      <c r="VOG167" s="89"/>
      <c r="VOH167" s="89"/>
      <c r="VOI167" s="89"/>
      <c r="VOJ167" s="89"/>
      <c r="VOK167" s="89"/>
      <c r="VOL167" s="89"/>
      <c r="VOM167" s="89"/>
      <c r="VON167" s="89"/>
      <c r="VOO167" s="89"/>
      <c r="VOP167" s="89"/>
      <c r="VOQ167" s="89"/>
      <c r="VOR167" s="89"/>
      <c r="VOS167" s="89"/>
      <c r="VOT167" s="89"/>
      <c r="VOU167" s="89"/>
      <c r="VOV167" s="89"/>
      <c r="VOW167" s="89"/>
      <c r="VOX167" s="89"/>
      <c r="VOY167" s="89"/>
      <c r="VOZ167" s="89"/>
      <c r="VPA167" s="89"/>
      <c r="VPB167" s="89"/>
      <c r="VPC167" s="89"/>
      <c r="VPD167" s="89"/>
      <c r="VPE167" s="89"/>
      <c r="VPF167" s="89"/>
      <c r="VPG167" s="89"/>
      <c r="VPH167" s="89"/>
      <c r="VPI167" s="89"/>
      <c r="VPJ167" s="89"/>
      <c r="VPK167" s="89"/>
      <c r="VPL167" s="89"/>
      <c r="VPM167" s="89"/>
      <c r="VPN167" s="89"/>
      <c r="VPO167" s="89"/>
      <c r="VPP167" s="89"/>
      <c r="VPQ167" s="89"/>
      <c r="VPR167" s="89"/>
      <c r="VPS167" s="89"/>
      <c r="VPT167" s="89"/>
      <c r="VPU167" s="89"/>
      <c r="VPV167" s="89"/>
      <c r="VPW167" s="89"/>
      <c r="VPX167" s="89"/>
      <c r="VPY167" s="89"/>
      <c r="VPZ167" s="89"/>
      <c r="VQA167" s="89"/>
      <c r="VQB167" s="89"/>
      <c r="VQC167" s="89"/>
      <c r="VQD167" s="89"/>
      <c r="VQE167" s="89"/>
      <c r="VQF167" s="89"/>
      <c r="VQG167" s="89"/>
      <c r="VQH167" s="89"/>
      <c r="VQI167" s="89"/>
      <c r="VQJ167" s="89"/>
      <c r="VQK167" s="89"/>
      <c r="VQL167" s="89"/>
      <c r="VQM167" s="89"/>
      <c r="VQN167" s="89"/>
      <c r="VQO167" s="89"/>
      <c r="VQP167" s="89"/>
      <c r="VQQ167" s="89"/>
      <c r="VQR167" s="89"/>
      <c r="VQS167" s="89"/>
      <c r="VQT167" s="89"/>
      <c r="VQU167" s="89"/>
      <c r="VQV167" s="89"/>
      <c r="VQW167" s="89"/>
      <c r="VQX167" s="89"/>
      <c r="VQY167" s="89"/>
      <c r="VQZ167" s="89"/>
      <c r="VRA167" s="89"/>
      <c r="VRB167" s="89"/>
      <c r="VRC167" s="89"/>
      <c r="VRD167" s="89"/>
      <c r="VRE167" s="89"/>
      <c r="VRF167" s="89"/>
      <c r="VRG167" s="89"/>
      <c r="VRH167" s="89"/>
      <c r="VRI167" s="89"/>
      <c r="VRJ167" s="89"/>
      <c r="VRK167" s="89"/>
      <c r="VRL167" s="89"/>
      <c r="VRM167" s="89"/>
      <c r="VRN167" s="89"/>
      <c r="VRO167" s="89"/>
      <c r="VRP167" s="89"/>
      <c r="VRQ167" s="89"/>
      <c r="VRR167" s="89"/>
      <c r="VRS167" s="89"/>
      <c r="VRT167" s="89"/>
      <c r="VRU167" s="89"/>
      <c r="VRV167" s="89"/>
      <c r="VRW167" s="89"/>
      <c r="VRX167" s="89"/>
      <c r="VRY167" s="89"/>
      <c r="VRZ167" s="89"/>
      <c r="VSA167" s="89"/>
      <c r="VSB167" s="89"/>
      <c r="VSC167" s="89"/>
      <c r="VSD167" s="89"/>
      <c r="VSE167" s="89"/>
      <c r="VSF167" s="89"/>
      <c r="VSG167" s="89"/>
      <c r="VSH167" s="89"/>
      <c r="VSI167" s="89"/>
      <c r="VSJ167" s="89"/>
      <c r="VSK167" s="89"/>
      <c r="VSL167" s="89"/>
      <c r="VSM167" s="89"/>
      <c r="VSN167" s="89"/>
      <c r="VSO167" s="89"/>
      <c r="VSP167" s="89"/>
      <c r="VSQ167" s="89"/>
      <c r="VSR167" s="89"/>
      <c r="VSS167" s="89"/>
      <c r="VST167" s="89"/>
      <c r="VSU167" s="89"/>
      <c r="VSV167" s="89"/>
      <c r="VSW167" s="89"/>
      <c r="VSX167" s="89"/>
      <c r="VSY167" s="89"/>
      <c r="VSZ167" s="89"/>
      <c r="VTA167" s="89"/>
      <c r="VTB167" s="89"/>
      <c r="VTC167" s="89"/>
      <c r="VTD167" s="89"/>
      <c r="VTE167" s="89"/>
      <c r="VTF167" s="89"/>
      <c r="VTG167" s="89"/>
      <c r="VTH167" s="89"/>
      <c r="VTI167" s="89"/>
      <c r="VTJ167" s="89"/>
      <c r="VTK167" s="89"/>
      <c r="VTL167" s="89"/>
      <c r="VTM167" s="89"/>
      <c r="VTN167" s="89"/>
      <c r="VTO167" s="89"/>
      <c r="VTP167" s="89"/>
      <c r="VTQ167" s="89"/>
      <c r="VTR167" s="89"/>
      <c r="VTS167" s="89"/>
      <c r="VTT167" s="89"/>
      <c r="VTU167" s="89"/>
      <c r="VTV167" s="89"/>
      <c r="VTW167" s="89"/>
      <c r="VTX167" s="89"/>
      <c r="VTY167" s="89"/>
      <c r="VTZ167" s="89"/>
      <c r="VUA167" s="89"/>
      <c r="VUB167" s="89"/>
      <c r="VUC167" s="89"/>
      <c r="VUD167" s="89"/>
      <c r="VUE167" s="89"/>
      <c r="VUF167" s="89"/>
      <c r="VUG167" s="89"/>
      <c r="VUH167" s="89"/>
      <c r="VUI167" s="89"/>
      <c r="VUJ167" s="89"/>
      <c r="VUK167" s="89"/>
      <c r="VUL167" s="89"/>
      <c r="VUM167" s="89"/>
      <c r="VUN167" s="89"/>
      <c r="VUO167" s="89"/>
      <c r="VUP167" s="89"/>
      <c r="VUQ167" s="89"/>
      <c r="VUR167" s="89"/>
      <c r="VUS167" s="89"/>
      <c r="VUT167" s="89"/>
      <c r="VUU167" s="89"/>
      <c r="VUV167" s="89"/>
      <c r="VUW167" s="89"/>
      <c r="VUX167" s="89"/>
      <c r="VUY167" s="89"/>
      <c r="VUZ167" s="89"/>
      <c r="VVA167" s="89"/>
      <c r="VVB167" s="89"/>
      <c r="VVC167" s="89"/>
      <c r="VVD167" s="89"/>
      <c r="VVE167" s="89"/>
      <c r="VVF167" s="89"/>
      <c r="VVG167" s="89"/>
      <c r="VVH167" s="89"/>
      <c r="VVI167" s="89"/>
      <c r="VVJ167" s="89"/>
      <c r="VVK167" s="89"/>
      <c r="VVL167" s="89"/>
      <c r="VVM167" s="89"/>
      <c r="VVN167" s="89"/>
      <c r="VVO167" s="89"/>
      <c r="VVP167" s="89"/>
      <c r="VVQ167" s="89"/>
      <c r="VVR167" s="89"/>
      <c r="VVS167" s="89"/>
      <c r="VVT167" s="89"/>
      <c r="VVU167" s="89"/>
      <c r="VVV167" s="89"/>
      <c r="VVW167" s="89"/>
      <c r="VVX167" s="89"/>
      <c r="VVY167" s="89"/>
      <c r="VVZ167" s="89"/>
      <c r="VWA167" s="89"/>
      <c r="VWB167" s="89"/>
      <c r="VWC167" s="89"/>
      <c r="VWD167" s="89"/>
      <c r="VWE167" s="89"/>
      <c r="VWF167" s="89"/>
      <c r="VWG167" s="89"/>
      <c r="VWH167" s="89"/>
      <c r="VWI167" s="89"/>
      <c r="VWJ167" s="89"/>
      <c r="VWK167" s="89"/>
      <c r="VWL167" s="89"/>
      <c r="VWM167" s="89"/>
      <c r="VWN167" s="89"/>
      <c r="VWO167" s="89"/>
      <c r="VWP167" s="89"/>
      <c r="VWQ167" s="89"/>
      <c r="VWR167" s="89"/>
      <c r="VWS167" s="89"/>
      <c r="VWT167" s="89"/>
      <c r="VWU167" s="89"/>
      <c r="VWV167" s="89"/>
      <c r="VWW167" s="89"/>
      <c r="VWX167" s="89"/>
      <c r="VWY167" s="89"/>
      <c r="VWZ167" s="89"/>
      <c r="VXA167" s="89"/>
      <c r="VXB167" s="89"/>
      <c r="VXC167" s="89"/>
      <c r="VXD167" s="89"/>
      <c r="VXE167" s="89"/>
      <c r="VXF167" s="89"/>
      <c r="VXG167" s="89"/>
      <c r="VXH167" s="89"/>
      <c r="VXI167" s="89"/>
      <c r="VXJ167" s="89"/>
      <c r="VXK167" s="89"/>
      <c r="VXL167" s="89"/>
      <c r="VXM167" s="89"/>
      <c r="VXN167" s="89"/>
      <c r="VXO167" s="89"/>
      <c r="VXP167" s="89"/>
      <c r="VXQ167" s="89"/>
      <c r="VXR167" s="89"/>
      <c r="VXS167" s="89"/>
      <c r="VXT167" s="89"/>
      <c r="VXU167" s="89"/>
      <c r="VXV167" s="89"/>
      <c r="VXW167" s="89"/>
      <c r="VXX167" s="89"/>
      <c r="VXY167" s="89"/>
      <c r="VXZ167" s="89"/>
      <c r="VYA167" s="89"/>
      <c r="VYB167" s="89"/>
      <c r="VYC167" s="89"/>
      <c r="VYD167" s="89"/>
      <c r="VYE167" s="89"/>
      <c r="VYF167" s="89"/>
      <c r="VYG167" s="89"/>
      <c r="VYH167" s="89"/>
      <c r="VYI167" s="89"/>
      <c r="VYJ167" s="89"/>
      <c r="VYK167" s="89"/>
      <c r="VYL167" s="89"/>
      <c r="VYM167" s="89"/>
      <c r="VYN167" s="89"/>
      <c r="VYO167" s="89"/>
      <c r="VYP167" s="89"/>
      <c r="VYQ167" s="89"/>
      <c r="VYR167" s="89"/>
      <c r="VYS167" s="89"/>
      <c r="VYT167" s="89"/>
      <c r="VYU167" s="89"/>
      <c r="VYV167" s="89"/>
      <c r="VYW167" s="89"/>
      <c r="VYX167" s="89"/>
      <c r="VYY167" s="89"/>
      <c r="VYZ167" s="89"/>
      <c r="VZA167" s="89"/>
      <c r="VZB167" s="89"/>
      <c r="VZC167" s="89"/>
      <c r="VZD167" s="89"/>
      <c r="VZE167" s="89"/>
      <c r="VZF167" s="89"/>
      <c r="VZG167" s="89"/>
      <c r="VZH167" s="89"/>
      <c r="VZI167" s="89"/>
      <c r="VZJ167" s="89"/>
      <c r="VZK167" s="89"/>
      <c r="VZL167" s="89"/>
      <c r="VZM167" s="89"/>
      <c r="VZN167" s="89"/>
      <c r="VZO167" s="89"/>
      <c r="VZP167" s="89"/>
      <c r="VZQ167" s="89"/>
      <c r="VZR167" s="89"/>
      <c r="VZS167" s="89"/>
      <c r="VZT167" s="89"/>
      <c r="VZU167" s="89"/>
      <c r="VZV167" s="89"/>
      <c r="VZW167" s="89"/>
      <c r="VZX167" s="89"/>
      <c r="VZY167" s="89"/>
      <c r="VZZ167" s="89"/>
      <c r="WAA167" s="89"/>
      <c r="WAB167" s="89"/>
      <c r="WAC167" s="89"/>
      <c r="WAD167" s="89"/>
      <c r="WAE167" s="89"/>
      <c r="WAF167" s="89"/>
      <c r="WAG167" s="89"/>
      <c r="WAH167" s="89"/>
      <c r="WAI167" s="89"/>
      <c r="WAJ167" s="89"/>
      <c r="WAK167" s="89"/>
      <c r="WAL167" s="89"/>
      <c r="WAM167" s="89"/>
      <c r="WAN167" s="89"/>
      <c r="WAO167" s="89"/>
      <c r="WAP167" s="89"/>
      <c r="WAQ167" s="89"/>
      <c r="WAR167" s="89"/>
      <c r="WAS167" s="89"/>
      <c r="WAT167" s="89"/>
      <c r="WAU167" s="89"/>
      <c r="WAV167" s="89"/>
      <c r="WAW167" s="89"/>
      <c r="WAX167" s="89"/>
      <c r="WAY167" s="89"/>
      <c r="WAZ167" s="89"/>
      <c r="WBA167" s="89"/>
      <c r="WBB167" s="89"/>
      <c r="WBC167" s="89"/>
      <c r="WBD167" s="89"/>
      <c r="WBE167" s="89"/>
      <c r="WBF167" s="89"/>
      <c r="WBG167" s="89"/>
      <c r="WBH167" s="89"/>
      <c r="WBI167" s="89"/>
      <c r="WBJ167" s="89"/>
      <c r="WBK167" s="89"/>
      <c r="WBL167" s="89"/>
      <c r="WBM167" s="89"/>
      <c r="WBN167" s="89"/>
      <c r="WBO167" s="89"/>
      <c r="WBP167" s="89"/>
      <c r="WBQ167" s="89"/>
      <c r="WBR167" s="89"/>
      <c r="WBS167" s="89"/>
      <c r="WBT167" s="89"/>
      <c r="WBU167" s="89"/>
      <c r="WBV167" s="89"/>
      <c r="WBW167" s="89"/>
      <c r="WBX167" s="89"/>
      <c r="WBY167" s="89"/>
      <c r="WBZ167" s="89"/>
      <c r="WCA167" s="89"/>
      <c r="WCB167" s="89"/>
      <c r="WCC167" s="89"/>
      <c r="WCD167" s="89"/>
      <c r="WCE167" s="89"/>
      <c r="WCF167" s="89"/>
      <c r="WCG167" s="89"/>
      <c r="WCH167" s="89"/>
      <c r="WCI167" s="89"/>
      <c r="WCJ167" s="89"/>
      <c r="WCK167" s="89"/>
      <c r="WCL167" s="89"/>
      <c r="WCM167" s="89"/>
      <c r="WCN167" s="89"/>
      <c r="WCO167" s="89"/>
      <c r="WCP167" s="89"/>
      <c r="WCQ167" s="89"/>
      <c r="WCR167" s="89"/>
      <c r="WCS167" s="89"/>
      <c r="WCT167" s="89"/>
      <c r="WCU167" s="89"/>
      <c r="WCV167" s="89"/>
      <c r="WCW167" s="89"/>
      <c r="WCX167" s="89"/>
      <c r="WCY167" s="89"/>
      <c r="WCZ167" s="89"/>
      <c r="WDA167" s="89"/>
      <c r="WDB167" s="89"/>
      <c r="WDC167" s="89"/>
      <c r="WDD167" s="89"/>
      <c r="WDE167" s="89"/>
      <c r="WDF167" s="89"/>
      <c r="WDG167" s="89"/>
      <c r="WDH167" s="89"/>
      <c r="WDI167" s="89"/>
      <c r="WDJ167" s="89"/>
      <c r="WDK167" s="89"/>
      <c r="WDL167" s="89"/>
      <c r="WDM167" s="89"/>
      <c r="WDN167" s="89"/>
      <c r="WDO167" s="89"/>
      <c r="WDP167" s="89"/>
      <c r="WDQ167" s="89"/>
      <c r="WDR167" s="89"/>
      <c r="WDS167" s="89"/>
      <c r="WDT167" s="89"/>
      <c r="WDU167" s="89"/>
      <c r="WDV167" s="89"/>
      <c r="WDW167" s="89"/>
      <c r="WDX167" s="89"/>
      <c r="WDY167" s="89"/>
      <c r="WDZ167" s="89"/>
      <c r="WEA167" s="89"/>
      <c r="WEB167" s="89"/>
      <c r="WEC167" s="89"/>
      <c r="WED167" s="89"/>
      <c r="WEE167" s="89"/>
      <c r="WEF167" s="89"/>
      <c r="WEG167" s="89"/>
      <c r="WEH167" s="89"/>
      <c r="WEI167" s="89"/>
      <c r="WEJ167" s="89"/>
      <c r="WEK167" s="89"/>
      <c r="WEL167" s="89"/>
      <c r="WEM167" s="89"/>
      <c r="WEN167" s="89"/>
      <c r="WEO167" s="89"/>
      <c r="WEP167" s="89"/>
      <c r="WEQ167" s="89"/>
      <c r="WER167" s="89"/>
      <c r="WES167" s="89"/>
      <c r="WET167" s="89"/>
      <c r="WEU167" s="89"/>
      <c r="WEV167" s="89"/>
      <c r="WEW167" s="89"/>
      <c r="WEX167" s="89"/>
      <c r="WEY167" s="89"/>
      <c r="WEZ167" s="89"/>
      <c r="WFA167" s="89"/>
      <c r="WFB167" s="89"/>
      <c r="WFC167" s="89"/>
      <c r="WFD167" s="89"/>
      <c r="WFE167" s="89"/>
      <c r="WFF167" s="89"/>
      <c r="WFG167" s="89"/>
      <c r="WFH167" s="89"/>
      <c r="WFI167" s="89"/>
      <c r="WFJ167" s="89"/>
      <c r="WFK167" s="89"/>
      <c r="WFL167" s="89"/>
      <c r="WFM167" s="89"/>
      <c r="WFN167" s="89"/>
      <c r="WFO167" s="89"/>
      <c r="WFP167" s="89"/>
      <c r="WFQ167" s="89"/>
      <c r="WFR167" s="89"/>
      <c r="WFS167" s="89"/>
      <c r="WFT167" s="89"/>
      <c r="WFU167" s="89"/>
      <c r="WFV167" s="89"/>
      <c r="WFW167" s="89"/>
      <c r="WFX167" s="89"/>
      <c r="WFY167" s="89"/>
      <c r="WFZ167" s="89"/>
      <c r="WGA167" s="89"/>
      <c r="WGB167" s="89"/>
      <c r="WGC167" s="89"/>
      <c r="WGD167" s="89"/>
      <c r="WGE167" s="89"/>
      <c r="WGF167" s="89"/>
      <c r="WGG167" s="89"/>
      <c r="WGH167" s="89"/>
      <c r="WGI167" s="89"/>
      <c r="WGJ167" s="89"/>
      <c r="WGK167" s="89"/>
      <c r="WGL167" s="89"/>
      <c r="WGM167" s="89"/>
      <c r="WGN167" s="89"/>
      <c r="WGO167" s="89"/>
      <c r="WGP167" s="89"/>
      <c r="WGQ167" s="89"/>
      <c r="WGR167" s="89"/>
      <c r="WGS167" s="89"/>
      <c r="WGT167" s="89"/>
      <c r="WGU167" s="89"/>
      <c r="WGV167" s="89"/>
      <c r="WGW167" s="89"/>
      <c r="WGX167" s="89"/>
      <c r="WGY167" s="89"/>
      <c r="WGZ167" s="89"/>
      <c r="WHA167" s="89"/>
      <c r="WHB167" s="89"/>
      <c r="WHC167" s="89"/>
      <c r="WHD167" s="89"/>
      <c r="WHE167" s="89"/>
      <c r="WHF167" s="89"/>
      <c r="WHG167" s="89"/>
      <c r="WHH167" s="89"/>
      <c r="WHI167" s="89"/>
      <c r="WHJ167" s="89"/>
      <c r="WHK167" s="89"/>
      <c r="WHL167" s="89"/>
      <c r="WHM167" s="89"/>
      <c r="WHN167" s="89"/>
      <c r="WHO167" s="89"/>
      <c r="WHP167" s="89"/>
      <c r="WHQ167" s="89"/>
      <c r="WHR167" s="89"/>
      <c r="WHS167" s="89"/>
      <c r="WHT167" s="89"/>
      <c r="WHU167" s="89"/>
      <c r="WHV167" s="89"/>
      <c r="WHW167" s="89"/>
      <c r="WHX167" s="89"/>
      <c r="WHY167" s="89"/>
      <c r="WHZ167" s="89"/>
      <c r="WIA167" s="89"/>
      <c r="WIB167" s="89"/>
      <c r="WIC167" s="89"/>
      <c r="WID167" s="89"/>
      <c r="WIE167" s="89"/>
      <c r="WIF167" s="89"/>
      <c r="WIG167" s="89"/>
      <c r="WIH167" s="89"/>
      <c r="WII167" s="89"/>
      <c r="WIJ167" s="89"/>
      <c r="WIK167" s="89"/>
      <c r="WIL167" s="89"/>
      <c r="WIM167" s="89"/>
      <c r="WIN167" s="89"/>
      <c r="WIO167" s="89"/>
      <c r="WIP167" s="89"/>
      <c r="WIQ167" s="89"/>
      <c r="WIR167" s="89"/>
      <c r="WIS167" s="89"/>
      <c r="WIT167" s="89"/>
      <c r="WIU167" s="89"/>
      <c r="WIV167" s="89"/>
      <c r="WIW167" s="89"/>
      <c r="WIX167" s="89"/>
      <c r="WIY167" s="89"/>
      <c r="WIZ167" s="89"/>
      <c r="WJA167" s="89"/>
      <c r="WJB167" s="89"/>
      <c r="WJC167" s="89"/>
      <c r="WJD167" s="89"/>
      <c r="WJE167" s="89"/>
      <c r="WJF167" s="89"/>
      <c r="WJG167" s="89"/>
      <c r="WJH167" s="89"/>
      <c r="WJI167" s="89"/>
      <c r="WJJ167" s="89"/>
      <c r="WJK167" s="89"/>
      <c r="WJL167" s="89"/>
      <c r="WJM167" s="89"/>
      <c r="WJN167" s="89"/>
      <c r="WJO167" s="89"/>
      <c r="WJP167" s="89"/>
      <c r="WJQ167" s="89"/>
      <c r="WJR167" s="89"/>
      <c r="WJS167" s="89"/>
      <c r="WJT167" s="89"/>
      <c r="WJU167" s="89"/>
      <c r="WJV167" s="89"/>
      <c r="WJW167" s="89"/>
      <c r="WJX167" s="89"/>
      <c r="WJY167" s="89"/>
      <c r="WJZ167" s="89"/>
      <c r="WKA167" s="89"/>
      <c r="WKB167" s="89"/>
      <c r="WKC167" s="89"/>
      <c r="WKD167" s="89"/>
      <c r="WKE167" s="89"/>
      <c r="WKF167" s="89"/>
      <c r="WKG167" s="89"/>
      <c r="WKH167" s="89"/>
      <c r="WKI167" s="89"/>
      <c r="WKJ167" s="89"/>
      <c r="WKK167" s="89"/>
      <c r="WKL167" s="89"/>
      <c r="WKM167" s="89"/>
      <c r="WKN167" s="89"/>
      <c r="WKO167" s="89"/>
      <c r="WKP167" s="89"/>
      <c r="WKQ167" s="89"/>
      <c r="WKR167" s="89"/>
      <c r="WKS167" s="89"/>
      <c r="WKT167" s="89"/>
      <c r="WKU167" s="89"/>
      <c r="WKV167" s="89"/>
      <c r="WKW167" s="89"/>
      <c r="WKX167" s="89"/>
      <c r="WKY167" s="89"/>
      <c r="WKZ167" s="89"/>
      <c r="WLA167" s="89"/>
      <c r="WLB167" s="89"/>
      <c r="WLC167" s="89"/>
      <c r="WLD167" s="89"/>
      <c r="WLE167" s="89"/>
      <c r="WLF167" s="89"/>
      <c r="WLG167" s="89"/>
      <c r="WLH167" s="89"/>
      <c r="WLI167" s="89"/>
      <c r="WLJ167" s="89"/>
      <c r="WLK167" s="89"/>
      <c r="WLL167" s="89"/>
      <c r="WLM167" s="89"/>
      <c r="WLN167" s="89"/>
      <c r="WLO167" s="89"/>
      <c r="WLP167" s="89"/>
      <c r="WLQ167" s="89"/>
      <c r="WLR167" s="89"/>
      <c r="WLS167" s="89"/>
      <c r="WLT167" s="89"/>
      <c r="WLU167" s="89"/>
      <c r="WLV167" s="89"/>
      <c r="WLW167" s="89"/>
      <c r="WLX167" s="89"/>
      <c r="WLY167" s="89"/>
      <c r="WLZ167" s="89"/>
      <c r="WMA167" s="89"/>
      <c r="WMB167" s="89"/>
      <c r="WMC167" s="89"/>
      <c r="WMD167" s="89"/>
      <c r="WME167" s="89"/>
      <c r="WMF167" s="89"/>
      <c r="WMG167" s="89"/>
      <c r="WMH167" s="89"/>
      <c r="WMI167" s="89"/>
      <c r="WMJ167" s="89"/>
      <c r="WMK167" s="89"/>
      <c r="WML167" s="89"/>
      <c r="WMM167" s="89"/>
      <c r="WMN167" s="89"/>
      <c r="WMO167" s="89"/>
      <c r="WMP167" s="89"/>
      <c r="WMQ167" s="89"/>
      <c r="WMR167" s="89"/>
      <c r="WMS167" s="89"/>
      <c r="WMT167" s="89"/>
      <c r="WMU167" s="89"/>
      <c r="WMV167" s="89"/>
      <c r="WMW167" s="89"/>
      <c r="WMX167" s="89"/>
      <c r="WMY167" s="89"/>
      <c r="WMZ167" s="89"/>
      <c r="WNA167" s="89"/>
      <c r="WNB167" s="89"/>
      <c r="WNC167" s="89"/>
      <c r="WND167" s="89"/>
      <c r="WNE167" s="89"/>
      <c r="WNF167" s="89"/>
      <c r="WNG167" s="89"/>
      <c r="WNH167" s="89"/>
      <c r="WNI167" s="89"/>
      <c r="WNJ167" s="89"/>
      <c r="WNK167" s="89"/>
      <c r="WNL167" s="89"/>
      <c r="WNM167" s="89"/>
      <c r="WNN167" s="89"/>
      <c r="WNO167" s="89"/>
      <c r="WNP167" s="89"/>
      <c r="WNQ167" s="89"/>
      <c r="WNR167" s="89"/>
      <c r="WNS167" s="89"/>
      <c r="WNT167" s="89"/>
      <c r="WNU167" s="89"/>
      <c r="WNV167" s="89"/>
      <c r="WNW167" s="89"/>
      <c r="WNX167" s="89"/>
      <c r="WNY167" s="89"/>
      <c r="WNZ167" s="89"/>
      <c r="WOA167" s="89"/>
      <c r="WOB167" s="89"/>
      <c r="WOC167" s="89"/>
      <c r="WOD167" s="89"/>
      <c r="WOE167" s="89"/>
      <c r="WOF167" s="89"/>
      <c r="WOG167" s="89"/>
      <c r="WOH167" s="89"/>
      <c r="WOI167" s="89"/>
      <c r="WOJ167" s="89"/>
      <c r="WOK167" s="89"/>
      <c r="WOL167" s="89"/>
      <c r="WOM167" s="89"/>
      <c r="WON167" s="89"/>
      <c r="WOO167" s="89"/>
      <c r="WOP167" s="89"/>
      <c r="WOQ167" s="89"/>
      <c r="WOR167" s="89"/>
      <c r="WOS167" s="89"/>
      <c r="WOT167" s="89"/>
      <c r="WOU167" s="89"/>
      <c r="WOV167" s="89"/>
      <c r="WOW167" s="89"/>
      <c r="WOX167" s="89"/>
      <c r="WOY167" s="89"/>
      <c r="WOZ167" s="89"/>
      <c r="WPA167" s="89"/>
      <c r="WPB167" s="89"/>
      <c r="WPC167" s="89"/>
      <c r="WPD167" s="89"/>
      <c r="WPE167" s="89"/>
      <c r="WPF167" s="89"/>
      <c r="WPG167" s="89"/>
      <c r="WPH167" s="89"/>
      <c r="WPI167" s="89"/>
      <c r="WPJ167" s="89"/>
      <c r="WPK167" s="89"/>
      <c r="WPL167" s="89"/>
      <c r="WPM167" s="89"/>
      <c r="WPN167" s="89"/>
      <c r="WPO167" s="89"/>
      <c r="WPP167" s="89"/>
      <c r="WPQ167" s="89"/>
      <c r="WPR167" s="89"/>
      <c r="WPS167" s="89"/>
      <c r="WPT167" s="89"/>
      <c r="WPU167" s="89"/>
      <c r="WPV167" s="89"/>
      <c r="WPW167" s="89"/>
      <c r="WPX167" s="89"/>
      <c r="WPY167" s="89"/>
      <c r="WPZ167" s="89"/>
      <c r="WQA167" s="89"/>
      <c r="WQB167" s="89"/>
      <c r="WQC167" s="89"/>
      <c r="WQD167" s="89"/>
      <c r="WQE167" s="89"/>
      <c r="WQF167" s="89"/>
      <c r="WQG167" s="89"/>
      <c r="WQH167" s="89"/>
      <c r="WQI167" s="89"/>
      <c r="WQJ167" s="89"/>
      <c r="WQK167" s="89"/>
      <c r="WQL167" s="89"/>
      <c r="WQM167" s="89"/>
      <c r="WQN167" s="89"/>
      <c r="WQO167" s="89"/>
      <c r="WQP167" s="89"/>
      <c r="WQQ167" s="89"/>
      <c r="WQR167" s="89"/>
      <c r="WQS167" s="89"/>
      <c r="WQT167" s="89"/>
      <c r="WQU167" s="89"/>
      <c r="WQV167" s="89"/>
      <c r="WQW167" s="89"/>
      <c r="WQX167" s="89"/>
      <c r="WQY167" s="89"/>
      <c r="WQZ167" s="89"/>
      <c r="WRA167" s="89"/>
      <c r="WRB167" s="89"/>
      <c r="WRC167" s="89"/>
      <c r="WRD167" s="89"/>
      <c r="WRE167" s="89"/>
      <c r="WRF167" s="89"/>
      <c r="WRG167" s="89"/>
      <c r="WRH167" s="89"/>
      <c r="WRI167" s="89"/>
      <c r="WRJ167" s="89"/>
      <c r="WRK167" s="89"/>
      <c r="WRL167" s="89"/>
      <c r="WRM167" s="89"/>
      <c r="WRN167" s="89"/>
      <c r="WRO167" s="89"/>
      <c r="WRP167" s="89"/>
      <c r="WRQ167" s="89"/>
      <c r="WRR167" s="89"/>
      <c r="WRS167" s="89"/>
      <c r="WRT167" s="89"/>
      <c r="WRU167" s="89"/>
      <c r="WRV167" s="89"/>
      <c r="WRW167" s="89"/>
      <c r="WRX167" s="89"/>
      <c r="WRY167" s="89"/>
      <c r="WRZ167" s="89"/>
      <c r="WSA167" s="89"/>
      <c r="WSB167" s="89"/>
      <c r="WSC167" s="89"/>
      <c r="WSD167" s="89"/>
      <c r="WSE167" s="89"/>
      <c r="WSF167" s="89"/>
      <c r="WSG167" s="89"/>
      <c r="WSH167" s="89"/>
      <c r="WSI167" s="89"/>
      <c r="WSJ167" s="89"/>
      <c r="WSK167" s="89"/>
      <c r="WSL167" s="89"/>
      <c r="WSM167" s="89"/>
      <c r="WSN167" s="89"/>
      <c r="WSO167" s="89"/>
      <c r="WSP167" s="89"/>
      <c r="WSQ167" s="89"/>
      <c r="WSR167" s="89"/>
      <c r="WSS167" s="89"/>
      <c r="WST167" s="89"/>
      <c r="WSU167" s="89"/>
      <c r="WSV167" s="89"/>
      <c r="WSW167" s="89"/>
      <c r="WSX167" s="89"/>
      <c r="WSY167" s="89"/>
      <c r="WSZ167" s="89"/>
      <c r="WTA167" s="89"/>
      <c r="WTB167" s="89"/>
      <c r="WTC167" s="89"/>
      <c r="WTD167" s="89"/>
      <c r="WTE167" s="89"/>
      <c r="WTF167" s="89"/>
      <c r="WTG167" s="89"/>
      <c r="WTH167" s="89"/>
      <c r="WTI167" s="89"/>
      <c r="WTJ167" s="89"/>
      <c r="WTK167" s="89"/>
      <c r="WTL167" s="89"/>
      <c r="WTM167" s="89"/>
      <c r="WTN167" s="89"/>
      <c r="WTO167" s="89"/>
      <c r="WTP167" s="89"/>
      <c r="WTQ167" s="89"/>
      <c r="WTR167" s="89"/>
      <c r="WTS167" s="89"/>
      <c r="WTT167" s="89"/>
      <c r="WTU167" s="89"/>
      <c r="WTV167" s="89"/>
      <c r="WTW167" s="89"/>
      <c r="WTX167" s="89"/>
      <c r="WTY167" s="89"/>
      <c r="WTZ167" s="89"/>
      <c r="WUA167" s="89"/>
      <c r="WUB167" s="89"/>
      <c r="WUC167" s="89"/>
      <c r="WUD167" s="89"/>
      <c r="WUE167" s="89"/>
      <c r="WUF167" s="89"/>
      <c r="WUG167" s="89"/>
      <c r="WUH167" s="89"/>
      <c r="WUI167" s="89"/>
      <c r="WUJ167" s="89"/>
      <c r="WUK167" s="89"/>
      <c r="WUL167" s="89"/>
      <c r="WUM167" s="89"/>
      <c r="WUN167" s="89"/>
      <c r="WUO167" s="89"/>
      <c r="WUP167" s="89"/>
      <c r="WUQ167" s="89"/>
      <c r="WUR167" s="89"/>
      <c r="WUS167" s="89"/>
      <c r="WUT167" s="89"/>
      <c r="WUU167" s="89"/>
      <c r="WUV167" s="89"/>
      <c r="WUW167" s="89"/>
      <c r="WUX167" s="89"/>
      <c r="WUY167" s="89"/>
      <c r="WUZ167" s="89"/>
      <c r="WVA167" s="89"/>
      <c r="WVB167" s="89"/>
      <c r="WVC167" s="89"/>
      <c r="WVD167" s="89"/>
      <c r="WVE167" s="89"/>
      <c r="WVF167" s="89"/>
      <c r="WVG167" s="89"/>
      <c r="WVH167" s="89"/>
      <c r="WVI167" s="89"/>
      <c r="WVJ167" s="89"/>
      <c r="WVK167" s="89"/>
      <c r="WVL167" s="89"/>
      <c r="WVM167" s="89"/>
      <c r="WVN167" s="89"/>
      <c r="WVO167" s="89"/>
      <c r="WVP167" s="89"/>
      <c r="WVQ167" s="89"/>
      <c r="WVR167" s="89"/>
      <c r="WVS167" s="89"/>
      <c r="WVT167" s="89"/>
      <c r="WVU167" s="89"/>
      <c r="WVV167" s="89"/>
      <c r="WVW167" s="89"/>
      <c r="WVX167" s="89"/>
      <c r="WVY167" s="89"/>
      <c r="WVZ167" s="89"/>
      <c r="WWA167" s="89"/>
      <c r="WWB167" s="89"/>
      <c r="WWC167" s="89"/>
      <c r="WWD167" s="89"/>
      <c r="WWE167" s="89"/>
      <c r="WWF167" s="89"/>
      <c r="WWG167" s="89"/>
      <c r="WWH167" s="89"/>
      <c r="WWI167" s="89"/>
      <c r="WWJ167" s="89"/>
      <c r="WWK167" s="89"/>
      <c r="WWL167" s="89"/>
      <c r="WWM167" s="89"/>
      <c r="WWN167" s="89"/>
      <c r="WWO167" s="89"/>
      <c r="WWP167" s="89"/>
      <c r="WWQ167" s="89"/>
      <c r="WWR167" s="89"/>
      <c r="WWS167" s="89"/>
      <c r="WWT167" s="89"/>
      <c r="WWU167" s="89"/>
      <c r="WWV167" s="89"/>
      <c r="WWW167" s="89"/>
      <c r="WWX167" s="89"/>
      <c r="WWY167" s="89"/>
      <c r="WWZ167" s="89"/>
      <c r="WXA167" s="89"/>
      <c r="WXB167" s="89"/>
      <c r="WXC167" s="89"/>
      <c r="WXD167" s="89"/>
      <c r="WXE167" s="89"/>
      <c r="WXF167" s="89"/>
      <c r="WXG167" s="89"/>
      <c r="WXH167" s="89"/>
      <c r="WXI167" s="89"/>
      <c r="WXJ167" s="89"/>
      <c r="WXK167" s="89"/>
      <c r="WXL167" s="89"/>
      <c r="WXM167" s="89"/>
      <c r="WXN167" s="89"/>
      <c r="WXO167" s="89"/>
      <c r="WXP167" s="89"/>
      <c r="WXQ167" s="89"/>
      <c r="WXR167" s="89"/>
      <c r="WXS167" s="89"/>
      <c r="WXT167" s="89"/>
      <c r="WXU167" s="89"/>
      <c r="WXV167" s="89"/>
      <c r="WXW167" s="89"/>
      <c r="WXX167" s="89"/>
      <c r="WXY167" s="89"/>
      <c r="WXZ167" s="89"/>
      <c r="WYA167" s="89"/>
      <c r="WYB167" s="89"/>
      <c r="WYC167" s="89"/>
      <c r="WYD167" s="89"/>
      <c r="WYE167" s="89"/>
      <c r="WYF167" s="89"/>
      <c r="WYG167" s="89"/>
      <c r="WYH167" s="89"/>
      <c r="WYI167" s="89"/>
      <c r="WYJ167" s="89"/>
      <c r="WYK167" s="89"/>
      <c r="WYL167" s="89"/>
      <c r="WYM167" s="89"/>
      <c r="WYN167" s="89"/>
      <c r="WYO167" s="89"/>
      <c r="WYP167" s="89"/>
      <c r="WYQ167" s="89"/>
      <c r="WYR167" s="89"/>
      <c r="WYS167" s="89"/>
      <c r="WYT167" s="89"/>
      <c r="WYU167" s="89"/>
      <c r="WYV167" s="89"/>
      <c r="WYW167" s="89"/>
      <c r="WYX167" s="89"/>
      <c r="WYY167" s="89"/>
      <c r="WYZ167" s="89"/>
      <c r="WZA167" s="89"/>
      <c r="WZB167" s="89"/>
      <c r="WZC167" s="89"/>
      <c r="WZD167" s="89"/>
      <c r="WZE167" s="89"/>
      <c r="WZF167" s="89"/>
      <c r="WZG167" s="89"/>
      <c r="WZH167" s="89"/>
      <c r="WZI167" s="89"/>
      <c r="WZJ167" s="89"/>
      <c r="WZK167" s="89"/>
      <c r="WZL167" s="89"/>
      <c r="WZM167" s="89"/>
      <c r="WZN167" s="89"/>
      <c r="WZO167" s="89"/>
      <c r="WZP167" s="89"/>
      <c r="WZQ167" s="89"/>
      <c r="WZR167" s="89"/>
      <c r="WZS167" s="89"/>
      <c r="WZT167" s="89"/>
      <c r="WZU167" s="89"/>
      <c r="WZV167" s="89"/>
      <c r="WZW167" s="89"/>
      <c r="WZX167" s="89"/>
      <c r="WZY167" s="89"/>
      <c r="WZZ167" s="89"/>
      <c r="XAA167" s="89"/>
      <c r="XAB167" s="89"/>
      <c r="XAC167" s="89"/>
      <c r="XAD167" s="89"/>
      <c r="XAE167" s="89"/>
      <c r="XAF167" s="89"/>
      <c r="XAG167" s="89"/>
      <c r="XAH167" s="89"/>
      <c r="XAI167" s="89"/>
      <c r="XAJ167" s="89"/>
      <c r="XAK167" s="89"/>
      <c r="XAL167" s="89"/>
      <c r="XAM167" s="89"/>
      <c r="XAN167" s="89"/>
      <c r="XAO167" s="89"/>
      <c r="XAP167" s="89"/>
      <c r="XAQ167" s="89"/>
      <c r="XAR167" s="89"/>
      <c r="XAS167" s="89"/>
      <c r="XAT167" s="89"/>
      <c r="XAU167" s="89"/>
      <c r="XAV167" s="89"/>
      <c r="XAW167" s="89"/>
      <c r="XAX167" s="89"/>
      <c r="XAY167" s="89"/>
      <c r="XAZ167" s="89"/>
      <c r="XBA167" s="89"/>
      <c r="XBB167" s="89"/>
      <c r="XBC167" s="89"/>
      <c r="XBD167" s="89"/>
      <c r="XBE167" s="89"/>
      <c r="XBF167" s="89"/>
      <c r="XBG167" s="89"/>
      <c r="XBH167" s="89"/>
      <c r="XBI167" s="89"/>
      <c r="XBJ167" s="89"/>
      <c r="XBK167" s="89"/>
      <c r="XBL167" s="89"/>
      <c r="XBM167" s="89"/>
      <c r="XBN167" s="89"/>
      <c r="XBO167" s="89"/>
      <c r="XBP167" s="89"/>
      <c r="XBQ167" s="89"/>
      <c r="XBR167" s="89"/>
      <c r="XBS167" s="89"/>
      <c r="XBT167" s="89"/>
      <c r="XBU167" s="89"/>
      <c r="XBV167" s="89"/>
      <c r="XBW167" s="89"/>
      <c r="XBX167" s="89"/>
      <c r="XBY167" s="89"/>
      <c r="XBZ167" s="89"/>
      <c r="XCA167" s="89"/>
      <c r="XCB167" s="89"/>
      <c r="XCC167" s="89"/>
      <c r="XCD167" s="89"/>
      <c r="XCE167" s="89"/>
      <c r="XCF167" s="89"/>
      <c r="XCG167" s="89"/>
      <c r="XCH167" s="89"/>
      <c r="XCI167" s="89"/>
      <c r="XCJ167" s="89"/>
      <c r="XCK167" s="89"/>
      <c r="XCL167" s="89"/>
      <c r="XCM167" s="89"/>
      <c r="XCN167" s="89"/>
      <c r="XCO167" s="89"/>
      <c r="XCP167" s="89"/>
      <c r="XCQ167" s="89"/>
      <c r="XCR167" s="89"/>
      <c r="XCS167" s="89"/>
      <c r="XCT167" s="89"/>
      <c r="XCU167" s="89"/>
      <c r="XCV167" s="89"/>
      <c r="XCW167" s="89"/>
      <c r="XCX167" s="89"/>
      <c r="XCY167" s="89"/>
      <c r="XCZ167" s="89"/>
      <c r="XDA167" s="89"/>
      <c r="XDB167" s="89"/>
      <c r="XDC167" s="89"/>
      <c r="XDD167" s="89"/>
      <c r="XDE167" s="89"/>
      <c r="XDF167" s="89"/>
      <c r="XDG167" s="89"/>
      <c r="XDH167" s="89"/>
      <c r="XDI167" s="89"/>
      <c r="XDJ167" s="89"/>
      <c r="XDK167" s="89"/>
      <c r="XDL167" s="89"/>
      <c r="XDM167" s="89"/>
      <c r="XDN167" s="89"/>
      <c r="XDO167" s="89"/>
      <c r="XDP167" s="89"/>
      <c r="XDQ167" s="89"/>
      <c r="XDR167" s="89"/>
      <c r="XDS167" s="89"/>
      <c r="XDT167" s="89"/>
      <c r="XDU167" s="89"/>
      <c r="XDV167" s="89"/>
      <c r="XDW167" s="89"/>
      <c r="XDX167" s="89"/>
      <c r="XDY167" s="89"/>
      <c r="XDZ167" s="89"/>
      <c r="XEA167" s="89"/>
      <c r="XEB167" s="89"/>
      <c r="XEC167" s="89"/>
      <c r="XED167" s="89"/>
      <c r="XEE167" s="89"/>
      <c r="XEF167" s="89"/>
      <c r="XEG167" s="89"/>
      <c r="XEH167" s="89"/>
      <c r="XEI167" s="89"/>
      <c r="XEJ167" s="89"/>
      <c r="XEK167" s="89"/>
      <c r="XEL167" s="89"/>
      <c r="XEM167" s="89"/>
      <c r="XEN167" s="89"/>
      <c r="XEO167" s="89"/>
      <c r="XEP167" s="89"/>
      <c r="XEQ167" s="89"/>
      <c r="XER167" s="89"/>
      <c r="XES167" s="89"/>
      <c r="XET167" s="89"/>
      <c r="XEU167" s="89"/>
      <c r="XEV167" s="89"/>
      <c r="XEW167" s="89"/>
      <c r="XEX167" s="89"/>
      <c r="XEY167" s="89"/>
    </row>
    <row r="168" spans="1:16379" ht="16.5" thickBot="1" x14ac:dyDescent="0.3">
      <c r="A168" s="1474" t="s">
        <v>123</v>
      </c>
      <c r="B168" s="1476"/>
      <c r="C168" s="1091"/>
      <c r="D168" s="475"/>
      <c r="E168" s="1090"/>
      <c r="F168" s="1090"/>
      <c r="G168" s="476">
        <v>68</v>
      </c>
      <c r="H168" s="330">
        <v>2040</v>
      </c>
      <c r="I168" s="330">
        <v>846</v>
      </c>
      <c r="J168" s="330">
        <v>333</v>
      </c>
      <c r="K168" s="330">
        <v>63</v>
      </c>
      <c r="L168" s="330">
        <v>450</v>
      </c>
      <c r="M168" s="330">
        <v>1194</v>
      </c>
      <c r="N168" s="330">
        <v>26</v>
      </c>
      <c r="O168" s="330">
        <v>15</v>
      </c>
      <c r="P168" s="330">
        <v>15</v>
      </c>
      <c r="Q168" s="330">
        <v>10</v>
      </c>
      <c r="R168" s="330">
        <v>2</v>
      </c>
      <c r="S168" s="330">
        <v>2</v>
      </c>
      <c r="T168" s="330">
        <v>0</v>
      </c>
      <c r="U168" s="330">
        <v>0</v>
      </c>
      <c r="V168" s="330">
        <v>0</v>
      </c>
      <c r="W168" s="330">
        <v>0</v>
      </c>
      <c r="X168" s="330">
        <v>0</v>
      </c>
      <c r="Y168" s="75">
        <v>2040</v>
      </c>
      <c r="Z168" s="75"/>
      <c r="AA168" s="75"/>
      <c r="AB168" s="490">
        <v>30</v>
      </c>
      <c r="AC168" s="490">
        <v>21</v>
      </c>
      <c r="AD168" s="490">
        <v>0</v>
      </c>
      <c r="AE168" s="490">
        <v>14</v>
      </c>
      <c r="AF168" s="490">
        <v>3</v>
      </c>
      <c r="AG168" s="490">
        <v>0</v>
      </c>
      <c r="AH168" s="490">
        <v>0</v>
      </c>
      <c r="AI168" s="490">
        <v>0</v>
      </c>
      <c r="AJ168" s="490">
        <v>0</v>
      </c>
      <c r="AK168" s="490">
        <v>0</v>
      </c>
      <c r="AL168" s="490">
        <v>0</v>
      </c>
      <c r="AM168" s="491">
        <v>68</v>
      </c>
      <c r="AN168" s="75"/>
      <c r="AO168" s="75"/>
      <c r="AP168" s="75"/>
      <c r="AQ168" s="75"/>
      <c r="AR168" s="75"/>
      <c r="AS168" s="75"/>
      <c r="AT168" s="75"/>
      <c r="AU168" s="75"/>
      <c r="AV168" s="75"/>
      <c r="AW168" s="75"/>
      <c r="AX168" s="75"/>
      <c r="AY168" s="75"/>
      <c r="AZ168" s="75"/>
      <c r="BA168" s="75"/>
      <c r="BB168" s="75"/>
      <c r="BC168" s="75"/>
      <c r="BD168" s="75"/>
      <c r="BE168" s="75"/>
      <c r="BF168" s="75"/>
      <c r="BG168" s="75"/>
      <c r="BH168" s="75"/>
      <c r="BI168" s="75"/>
      <c r="BJ168" s="75"/>
      <c r="BK168" s="75"/>
      <c r="BL168" s="75"/>
      <c r="BM168" s="75"/>
      <c r="BN168" s="75"/>
      <c r="BO168" s="75"/>
      <c r="BP168" s="75"/>
      <c r="BQ168" s="75"/>
      <c r="BR168" s="75"/>
      <c r="BS168" s="75"/>
      <c r="BT168" s="75"/>
      <c r="BU168" s="75"/>
      <c r="BV168" s="75"/>
      <c r="BW168" s="75"/>
      <c r="BX168" s="75"/>
      <c r="BY168" s="75"/>
      <c r="BZ168" s="75"/>
      <c r="CA168" s="75"/>
      <c r="CB168" s="75"/>
      <c r="CC168" s="75"/>
      <c r="CD168" s="75"/>
      <c r="CE168" s="75"/>
      <c r="CF168" s="75"/>
      <c r="CG168" s="75"/>
      <c r="CH168" s="75"/>
      <c r="CI168" s="75"/>
      <c r="CJ168" s="75"/>
      <c r="CK168" s="75"/>
      <c r="CL168" s="75"/>
      <c r="CM168" s="75"/>
      <c r="CN168" s="75"/>
      <c r="CO168" s="75"/>
      <c r="CP168" s="75"/>
      <c r="CQ168" s="75"/>
      <c r="CR168" s="75"/>
      <c r="CS168" s="75"/>
      <c r="CT168" s="75"/>
      <c r="CU168" s="75"/>
      <c r="CV168" s="75"/>
      <c r="CW168" s="75"/>
      <c r="CX168" s="75"/>
      <c r="CY168" s="75"/>
      <c r="CZ168" s="75"/>
      <c r="DA168" s="75"/>
      <c r="DB168" s="75"/>
      <c r="DC168" s="75"/>
      <c r="DD168" s="75"/>
      <c r="DE168" s="75"/>
      <c r="DF168" s="75"/>
      <c r="DG168" s="75"/>
      <c r="DH168" s="75"/>
      <c r="DI168" s="75"/>
      <c r="DJ168" s="75"/>
      <c r="DK168" s="75"/>
      <c r="DL168" s="75"/>
      <c r="DM168" s="75"/>
      <c r="DN168" s="75"/>
      <c r="DO168" s="75"/>
      <c r="DP168" s="75"/>
      <c r="DQ168" s="75"/>
      <c r="DR168" s="75"/>
      <c r="DS168" s="75"/>
      <c r="DT168" s="75"/>
      <c r="DU168" s="75"/>
      <c r="DV168" s="75"/>
      <c r="DW168" s="75"/>
      <c r="DX168" s="75"/>
      <c r="DY168" s="75"/>
      <c r="DZ168" s="75"/>
      <c r="EA168" s="75"/>
      <c r="EB168" s="75"/>
      <c r="EC168" s="75"/>
      <c r="ED168" s="75"/>
      <c r="EE168" s="75"/>
      <c r="EF168" s="75"/>
      <c r="EG168" s="75"/>
      <c r="EH168" s="75"/>
      <c r="EI168" s="75"/>
      <c r="EJ168" s="75"/>
      <c r="EK168" s="75"/>
      <c r="EL168" s="75"/>
      <c r="EM168" s="75"/>
      <c r="EN168" s="75"/>
      <c r="EO168" s="75"/>
      <c r="EP168" s="75"/>
      <c r="EQ168" s="75"/>
      <c r="ER168" s="75"/>
      <c r="ES168" s="75"/>
      <c r="ET168" s="75"/>
      <c r="EU168" s="75"/>
      <c r="EV168" s="75"/>
      <c r="EW168" s="75"/>
      <c r="EX168" s="75"/>
      <c r="EY168" s="75"/>
      <c r="EZ168" s="75"/>
      <c r="FA168" s="75"/>
      <c r="FB168" s="75"/>
      <c r="FC168" s="75"/>
      <c r="FD168" s="75"/>
      <c r="FE168" s="75"/>
      <c r="FF168" s="75"/>
      <c r="FG168" s="75"/>
      <c r="FH168" s="75"/>
      <c r="FI168" s="75"/>
      <c r="FJ168" s="75"/>
      <c r="FK168" s="75"/>
      <c r="FL168" s="75"/>
      <c r="FM168" s="75"/>
      <c r="FN168" s="75"/>
      <c r="FO168" s="75"/>
      <c r="FP168" s="75"/>
      <c r="FQ168" s="75"/>
      <c r="FR168" s="75"/>
      <c r="FS168" s="75"/>
      <c r="FT168" s="75"/>
      <c r="FU168" s="75"/>
      <c r="FV168" s="75"/>
      <c r="FW168" s="75"/>
      <c r="FX168" s="75"/>
      <c r="FY168" s="75"/>
      <c r="FZ168" s="75"/>
      <c r="GA168" s="75"/>
      <c r="GB168" s="75"/>
      <c r="GC168" s="75"/>
      <c r="GD168" s="75"/>
      <c r="GE168" s="75"/>
      <c r="GF168" s="75"/>
      <c r="GG168" s="75"/>
      <c r="GH168" s="75"/>
      <c r="GI168" s="75"/>
      <c r="GJ168" s="75"/>
      <c r="GK168" s="75"/>
      <c r="GL168" s="75"/>
      <c r="GM168" s="75"/>
      <c r="GN168" s="75"/>
      <c r="GO168" s="75"/>
      <c r="GP168" s="75"/>
      <c r="GQ168" s="75"/>
      <c r="GR168" s="75"/>
      <c r="GS168" s="75"/>
      <c r="GT168" s="75"/>
      <c r="GU168" s="75"/>
      <c r="GV168" s="75"/>
      <c r="GW168" s="75"/>
      <c r="GX168" s="75"/>
      <c r="GY168" s="75"/>
      <c r="GZ168" s="75"/>
      <c r="HA168" s="75"/>
      <c r="HB168" s="75"/>
      <c r="HC168" s="75"/>
      <c r="HD168" s="75"/>
      <c r="HE168" s="75"/>
      <c r="HF168" s="75"/>
      <c r="HG168" s="75"/>
      <c r="HH168" s="75"/>
      <c r="HI168" s="75"/>
      <c r="HJ168" s="75"/>
      <c r="HK168" s="75"/>
      <c r="HL168" s="75"/>
      <c r="HM168" s="75"/>
      <c r="HN168" s="75"/>
      <c r="HO168" s="75"/>
      <c r="HP168" s="75"/>
      <c r="HQ168" s="75"/>
      <c r="HR168" s="75"/>
      <c r="HS168" s="75"/>
      <c r="HT168" s="75"/>
      <c r="HU168" s="75"/>
      <c r="HV168" s="75"/>
      <c r="HW168" s="75"/>
      <c r="HX168" s="75"/>
      <c r="HY168" s="75"/>
      <c r="HZ168" s="75"/>
      <c r="IA168" s="75"/>
      <c r="IB168" s="75"/>
      <c r="IC168" s="75"/>
      <c r="ID168" s="75"/>
      <c r="IE168" s="75"/>
      <c r="IF168" s="75"/>
      <c r="IG168" s="75"/>
      <c r="IH168" s="75"/>
      <c r="II168" s="75"/>
      <c r="IJ168" s="75"/>
      <c r="IK168" s="75"/>
      <c r="IL168" s="75"/>
      <c r="IM168" s="75"/>
      <c r="IN168" s="75"/>
      <c r="IO168" s="75"/>
      <c r="IP168" s="75"/>
      <c r="IQ168" s="75"/>
      <c r="IR168" s="75"/>
      <c r="IS168" s="75"/>
      <c r="IT168" s="75"/>
      <c r="IU168" s="75"/>
      <c r="IV168" s="75"/>
      <c r="IW168" s="75"/>
      <c r="IX168" s="75"/>
      <c r="IY168" s="75"/>
      <c r="IZ168" s="75"/>
      <c r="JA168" s="75"/>
      <c r="JB168" s="75"/>
      <c r="JC168" s="75"/>
      <c r="JD168" s="75"/>
      <c r="JE168" s="75"/>
      <c r="JF168" s="75"/>
      <c r="JG168" s="75"/>
      <c r="JH168" s="75"/>
      <c r="JI168" s="75"/>
      <c r="JJ168" s="75"/>
      <c r="JK168" s="75"/>
      <c r="JL168" s="75"/>
      <c r="JM168" s="75"/>
      <c r="JN168" s="75"/>
      <c r="JO168" s="75"/>
      <c r="JP168" s="75"/>
      <c r="JQ168" s="75"/>
      <c r="JR168" s="75"/>
      <c r="JS168" s="75"/>
      <c r="JT168" s="75"/>
      <c r="JU168" s="75"/>
      <c r="JV168" s="75"/>
      <c r="JW168" s="75"/>
      <c r="JX168" s="75"/>
      <c r="JY168" s="75"/>
      <c r="JZ168" s="75"/>
      <c r="KA168" s="75"/>
      <c r="KB168" s="75"/>
      <c r="KC168" s="75"/>
      <c r="KD168" s="75"/>
      <c r="KE168" s="75"/>
      <c r="KF168" s="75"/>
      <c r="KG168" s="75"/>
      <c r="KH168" s="75"/>
      <c r="KI168" s="75"/>
      <c r="KJ168" s="75"/>
      <c r="KK168" s="75"/>
      <c r="KL168" s="75"/>
      <c r="KM168" s="75"/>
      <c r="KN168" s="75"/>
      <c r="KO168" s="75"/>
      <c r="KP168" s="75"/>
      <c r="KQ168" s="75"/>
      <c r="KR168" s="75"/>
      <c r="KS168" s="75"/>
      <c r="KT168" s="75"/>
      <c r="KU168" s="75"/>
      <c r="KV168" s="75"/>
      <c r="KW168" s="75"/>
      <c r="KX168" s="75"/>
      <c r="KY168" s="75"/>
      <c r="KZ168" s="75"/>
      <c r="LA168" s="75"/>
      <c r="LB168" s="75"/>
      <c r="LC168" s="75"/>
      <c r="LD168" s="75"/>
      <c r="LE168" s="75"/>
      <c r="LF168" s="75"/>
      <c r="LG168" s="75"/>
      <c r="LH168" s="75"/>
      <c r="LI168" s="75"/>
      <c r="LJ168" s="75"/>
      <c r="LK168" s="75"/>
      <c r="LL168" s="75"/>
      <c r="LM168" s="75"/>
      <c r="LN168" s="75"/>
      <c r="LO168" s="75"/>
      <c r="LP168" s="75"/>
      <c r="LQ168" s="75"/>
      <c r="LR168" s="75"/>
      <c r="LS168" s="75"/>
      <c r="LT168" s="75"/>
      <c r="LU168" s="75"/>
      <c r="LV168" s="75"/>
      <c r="LW168" s="75"/>
      <c r="LX168" s="75"/>
      <c r="LY168" s="75"/>
      <c r="LZ168" s="75"/>
      <c r="MA168" s="75"/>
      <c r="MB168" s="75"/>
      <c r="MC168" s="75"/>
      <c r="MD168" s="75"/>
      <c r="ME168" s="75"/>
      <c r="MF168" s="75"/>
      <c r="MG168" s="75"/>
      <c r="MH168" s="75"/>
      <c r="MI168" s="75"/>
      <c r="MJ168" s="75"/>
      <c r="MK168" s="75"/>
      <c r="ML168" s="75"/>
      <c r="MM168" s="75"/>
      <c r="MN168" s="75"/>
      <c r="MO168" s="75"/>
      <c r="MP168" s="75"/>
      <c r="MQ168" s="75"/>
      <c r="MR168" s="75"/>
      <c r="MS168" s="75"/>
      <c r="MT168" s="75"/>
      <c r="MU168" s="75"/>
      <c r="MV168" s="75"/>
      <c r="MW168" s="75"/>
      <c r="MX168" s="75"/>
      <c r="MY168" s="75"/>
      <c r="MZ168" s="75"/>
      <c r="NA168" s="75"/>
      <c r="NB168" s="75"/>
      <c r="NC168" s="75"/>
      <c r="ND168" s="75"/>
      <c r="NE168" s="75"/>
      <c r="NF168" s="75"/>
      <c r="NG168" s="75"/>
      <c r="NH168" s="75"/>
      <c r="NI168" s="75"/>
      <c r="NJ168" s="75"/>
      <c r="NK168" s="75"/>
      <c r="NL168" s="75"/>
      <c r="NM168" s="75"/>
      <c r="NN168" s="75"/>
      <c r="NO168" s="75"/>
      <c r="NP168" s="75"/>
      <c r="NQ168" s="75"/>
      <c r="NR168" s="75"/>
      <c r="NS168" s="75"/>
      <c r="NT168" s="75"/>
      <c r="NU168" s="75"/>
      <c r="NV168" s="75"/>
      <c r="NW168" s="75"/>
      <c r="NX168" s="75"/>
      <c r="NY168" s="75"/>
      <c r="NZ168" s="75"/>
      <c r="OA168" s="75"/>
      <c r="OB168" s="75"/>
      <c r="OC168" s="75"/>
      <c r="OD168" s="75"/>
      <c r="OE168" s="75"/>
      <c r="OF168" s="75"/>
      <c r="OG168" s="75"/>
      <c r="OH168" s="75"/>
      <c r="OI168" s="75"/>
      <c r="OJ168" s="75"/>
      <c r="OK168" s="75"/>
      <c r="OL168" s="75"/>
      <c r="OM168" s="75"/>
      <c r="ON168" s="75"/>
      <c r="OO168" s="75"/>
      <c r="OP168" s="75"/>
      <c r="OQ168" s="75"/>
      <c r="OR168" s="75"/>
      <c r="OS168" s="75"/>
      <c r="OT168" s="75"/>
      <c r="OU168" s="75"/>
      <c r="OV168" s="75"/>
      <c r="OW168" s="75"/>
      <c r="OX168" s="75"/>
      <c r="OY168" s="75"/>
      <c r="OZ168" s="75"/>
      <c r="PA168" s="75"/>
      <c r="PB168" s="75"/>
      <c r="PC168" s="75"/>
      <c r="PD168" s="75"/>
      <c r="PE168" s="75"/>
      <c r="PF168" s="75"/>
      <c r="PG168" s="75"/>
      <c r="PH168" s="75"/>
      <c r="PI168" s="75"/>
      <c r="PJ168" s="75"/>
      <c r="PK168" s="75"/>
      <c r="PL168" s="75"/>
      <c r="PM168" s="75"/>
      <c r="PN168" s="75"/>
      <c r="PO168" s="75"/>
      <c r="PP168" s="75"/>
      <c r="PQ168" s="75"/>
      <c r="PR168" s="75"/>
      <c r="PS168" s="75"/>
      <c r="PT168" s="75"/>
      <c r="PU168" s="75"/>
      <c r="PV168" s="75"/>
      <c r="PW168" s="75"/>
      <c r="PX168" s="75"/>
      <c r="PY168" s="75"/>
      <c r="PZ168" s="75"/>
      <c r="QA168" s="75"/>
      <c r="QB168" s="75"/>
      <c r="QC168" s="75"/>
      <c r="QD168" s="75"/>
      <c r="QE168" s="75"/>
      <c r="QF168" s="75"/>
      <c r="QG168" s="75"/>
      <c r="QH168" s="75"/>
      <c r="QI168" s="75"/>
      <c r="QJ168" s="75"/>
      <c r="QK168" s="75"/>
      <c r="QL168" s="75"/>
      <c r="QM168" s="75"/>
      <c r="QN168" s="75"/>
      <c r="QO168" s="75"/>
      <c r="QP168" s="75"/>
      <c r="QQ168" s="75"/>
      <c r="QR168" s="75"/>
      <c r="QS168" s="75"/>
      <c r="QT168" s="75"/>
      <c r="QU168" s="75"/>
      <c r="QV168" s="75"/>
      <c r="QW168" s="75"/>
      <c r="QX168" s="75"/>
      <c r="QY168" s="75"/>
      <c r="QZ168" s="75"/>
      <c r="RA168" s="75"/>
      <c r="RB168" s="75"/>
      <c r="RC168" s="75"/>
      <c r="RD168" s="75"/>
      <c r="RE168" s="75"/>
      <c r="RF168" s="75"/>
      <c r="RG168" s="75"/>
      <c r="RH168" s="75"/>
      <c r="RI168" s="75"/>
      <c r="RJ168" s="75"/>
      <c r="RK168" s="75"/>
      <c r="RL168" s="75"/>
      <c r="RM168" s="75"/>
      <c r="RN168" s="75"/>
      <c r="RO168" s="75"/>
      <c r="RP168" s="75"/>
      <c r="RQ168" s="75"/>
      <c r="RR168" s="75"/>
      <c r="RS168" s="75"/>
      <c r="RT168" s="75"/>
      <c r="RU168" s="75"/>
      <c r="RV168" s="75"/>
      <c r="RW168" s="75"/>
      <c r="RX168" s="75"/>
      <c r="RY168" s="75"/>
      <c r="RZ168" s="75"/>
      <c r="SA168" s="75"/>
      <c r="SB168" s="75"/>
      <c r="SC168" s="75"/>
      <c r="SD168" s="75"/>
      <c r="SE168" s="75"/>
      <c r="SF168" s="75"/>
      <c r="SG168" s="75"/>
      <c r="SH168" s="75"/>
      <c r="SI168" s="75"/>
      <c r="SJ168" s="75"/>
      <c r="SK168" s="75"/>
      <c r="SL168" s="75"/>
      <c r="SM168" s="75"/>
      <c r="SN168" s="75"/>
      <c r="SO168" s="75"/>
      <c r="SP168" s="75"/>
      <c r="SQ168" s="75"/>
      <c r="SR168" s="75"/>
      <c r="SS168" s="75"/>
      <c r="ST168" s="75"/>
      <c r="SU168" s="75"/>
      <c r="SV168" s="75"/>
      <c r="SW168" s="75"/>
      <c r="SX168" s="75"/>
      <c r="SY168" s="75"/>
      <c r="SZ168" s="75"/>
      <c r="TA168" s="75"/>
      <c r="TB168" s="75"/>
      <c r="TC168" s="75"/>
      <c r="TD168" s="75"/>
      <c r="TE168" s="75"/>
      <c r="TF168" s="75"/>
      <c r="TG168" s="75"/>
      <c r="TH168" s="75"/>
      <c r="TI168" s="75"/>
      <c r="TJ168" s="75"/>
      <c r="TK168" s="75"/>
      <c r="TL168" s="75"/>
      <c r="TM168" s="75"/>
      <c r="TN168" s="75"/>
      <c r="TO168" s="75"/>
      <c r="TP168" s="75"/>
      <c r="TQ168" s="75"/>
      <c r="TR168" s="75"/>
      <c r="TS168" s="75"/>
      <c r="TT168" s="75"/>
      <c r="TU168" s="75"/>
      <c r="TV168" s="75"/>
      <c r="TW168" s="75"/>
      <c r="TX168" s="75"/>
      <c r="TY168" s="75"/>
      <c r="TZ168" s="75"/>
      <c r="UA168" s="75"/>
      <c r="UB168" s="75"/>
      <c r="UC168" s="75"/>
      <c r="UD168" s="75"/>
      <c r="UE168" s="75"/>
      <c r="UF168" s="75"/>
      <c r="UG168" s="75"/>
      <c r="UH168" s="75"/>
      <c r="UI168" s="75"/>
      <c r="UJ168" s="75"/>
      <c r="UK168" s="75"/>
      <c r="UL168" s="75"/>
      <c r="UM168" s="75"/>
      <c r="UN168" s="75"/>
      <c r="UO168" s="75"/>
      <c r="UP168" s="75"/>
      <c r="UQ168" s="75"/>
      <c r="UR168" s="75"/>
      <c r="US168" s="75"/>
      <c r="UT168" s="75"/>
      <c r="UU168" s="75"/>
      <c r="UV168" s="75"/>
      <c r="UW168" s="75"/>
      <c r="UX168" s="75"/>
      <c r="UY168" s="75"/>
      <c r="UZ168" s="75"/>
      <c r="VA168" s="75"/>
      <c r="VB168" s="75"/>
      <c r="VC168" s="75"/>
      <c r="VD168" s="75"/>
      <c r="VE168" s="75"/>
      <c r="VF168" s="75"/>
      <c r="VG168" s="75"/>
      <c r="VH168" s="75"/>
      <c r="VI168" s="75"/>
      <c r="VJ168" s="75"/>
      <c r="VK168" s="75"/>
      <c r="VL168" s="75"/>
      <c r="VM168" s="75"/>
      <c r="VN168" s="75"/>
      <c r="VO168" s="75"/>
      <c r="VP168" s="75"/>
      <c r="VQ168" s="75"/>
      <c r="VR168" s="75"/>
      <c r="VS168" s="75"/>
      <c r="VT168" s="75"/>
      <c r="VU168" s="75"/>
      <c r="VV168" s="75"/>
      <c r="VW168" s="75"/>
      <c r="VX168" s="75"/>
      <c r="VY168" s="75"/>
      <c r="VZ168" s="75"/>
      <c r="WA168" s="75"/>
      <c r="WB168" s="75"/>
      <c r="WC168" s="75"/>
      <c r="WD168" s="75"/>
      <c r="WE168" s="75"/>
      <c r="WF168" s="75"/>
      <c r="WG168" s="75"/>
      <c r="WH168" s="75"/>
      <c r="WI168" s="75"/>
      <c r="WJ168" s="75"/>
      <c r="WK168" s="75"/>
      <c r="WL168" s="75"/>
      <c r="WM168" s="75"/>
      <c r="WN168" s="75"/>
      <c r="WO168" s="75"/>
      <c r="WP168" s="75"/>
      <c r="WQ168" s="75"/>
      <c r="WR168" s="75"/>
      <c r="WS168" s="75"/>
      <c r="WT168" s="75"/>
      <c r="WU168" s="75"/>
      <c r="WV168" s="75"/>
      <c r="WW168" s="75"/>
      <c r="WX168" s="75"/>
      <c r="WY168" s="75"/>
      <c r="WZ168" s="75"/>
      <c r="XA168" s="75"/>
      <c r="XB168" s="75"/>
      <c r="XC168" s="75"/>
      <c r="XD168" s="75"/>
      <c r="XE168" s="75"/>
      <c r="XF168" s="75"/>
      <c r="XG168" s="75"/>
      <c r="XH168" s="75"/>
      <c r="XI168" s="75"/>
      <c r="XJ168" s="75"/>
      <c r="XK168" s="75"/>
      <c r="XL168" s="75"/>
      <c r="XM168" s="75"/>
      <c r="XN168" s="75"/>
      <c r="XO168" s="75"/>
      <c r="XP168" s="75"/>
      <c r="XQ168" s="75"/>
      <c r="XR168" s="75"/>
      <c r="XS168" s="75"/>
      <c r="XT168" s="75"/>
      <c r="XU168" s="75"/>
      <c r="XV168" s="75"/>
      <c r="XW168" s="75"/>
      <c r="XX168" s="75"/>
      <c r="XY168" s="75"/>
      <c r="XZ168" s="75"/>
      <c r="YA168" s="75"/>
      <c r="YB168" s="75"/>
      <c r="YC168" s="75"/>
      <c r="YD168" s="75"/>
      <c r="YE168" s="75"/>
      <c r="YF168" s="75"/>
      <c r="YG168" s="75"/>
      <c r="YH168" s="75"/>
      <c r="YI168" s="75"/>
      <c r="YJ168" s="75"/>
      <c r="YK168" s="75"/>
      <c r="YL168" s="75"/>
      <c r="YM168" s="75"/>
      <c r="YN168" s="75"/>
      <c r="YO168" s="75"/>
      <c r="YP168" s="75"/>
      <c r="YQ168" s="75"/>
      <c r="YR168" s="75"/>
      <c r="YS168" s="75"/>
      <c r="YT168" s="75"/>
      <c r="YU168" s="75"/>
      <c r="YV168" s="75"/>
      <c r="YW168" s="75"/>
      <c r="YX168" s="75"/>
      <c r="YY168" s="75"/>
      <c r="YZ168" s="75"/>
      <c r="ZA168" s="75"/>
      <c r="ZB168" s="75"/>
      <c r="ZC168" s="75"/>
      <c r="ZD168" s="75"/>
      <c r="ZE168" s="75"/>
      <c r="ZF168" s="75"/>
      <c r="ZG168" s="75"/>
      <c r="ZH168" s="75"/>
      <c r="ZI168" s="75"/>
      <c r="ZJ168" s="75"/>
      <c r="ZK168" s="75"/>
      <c r="ZL168" s="75"/>
      <c r="ZM168" s="75"/>
      <c r="ZN168" s="75"/>
      <c r="ZO168" s="75"/>
      <c r="ZP168" s="75"/>
      <c r="ZQ168" s="75"/>
      <c r="ZR168" s="75"/>
      <c r="ZS168" s="75"/>
      <c r="ZT168" s="75"/>
      <c r="ZU168" s="75"/>
      <c r="ZV168" s="75"/>
      <c r="ZW168" s="75"/>
      <c r="ZX168" s="75"/>
      <c r="ZY168" s="75"/>
      <c r="ZZ168" s="75"/>
      <c r="AAA168" s="75"/>
      <c r="AAB168" s="75"/>
      <c r="AAC168" s="75"/>
      <c r="AAD168" s="75"/>
      <c r="AAE168" s="75"/>
      <c r="AAF168" s="75"/>
      <c r="AAG168" s="75"/>
      <c r="AAH168" s="75"/>
      <c r="AAI168" s="75"/>
      <c r="AAJ168" s="75"/>
      <c r="AAK168" s="75"/>
      <c r="AAL168" s="75"/>
      <c r="AAM168" s="75"/>
      <c r="AAN168" s="75"/>
      <c r="AAO168" s="75"/>
      <c r="AAP168" s="75"/>
      <c r="AAQ168" s="75"/>
      <c r="AAR168" s="75"/>
      <c r="AAS168" s="75"/>
      <c r="AAT168" s="75"/>
      <c r="AAU168" s="75"/>
      <c r="AAV168" s="75"/>
      <c r="AAW168" s="75"/>
      <c r="AAX168" s="75"/>
      <c r="AAY168" s="75"/>
      <c r="AAZ168" s="75"/>
      <c r="ABA168" s="75"/>
      <c r="ABB168" s="75"/>
      <c r="ABC168" s="75"/>
      <c r="ABD168" s="75"/>
      <c r="ABE168" s="75"/>
      <c r="ABF168" s="75"/>
      <c r="ABG168" s="75"/>
      <c r="ABH168" s="75"/>
      <c r="ABI168" s="75"/>
      <c r="ABJ168" s="75"/>
      <c r="ABK168" s="75"/>
      <c r="ABL168" s="75"/>
      <c r="ABM168" s="75"/>
      <c r="ABN168" s="75"/>
      <c r="ABO168" s="75"/>
      <c r="ABP168" s="75"/>
      <c r="ABQ168" s="75"/>
      <c r="ABR168" s="75"/>
      <c r="ABS168" s="75"/>
      <c r="ABT168" s="75"/>
      <c r="ABU168" s="75"/>
      <c r="ABV168" s="75"/>
      <c r="ABW168" s="75"/>
      <c r="ABX168" s="75"/>
      <c r="ABY168" s="75"/>
      <c r="ABZ168" s="75"/>
      <c r="ACA168" s="75"/>
      <c r="ACB168" s="75"/>
      <c r="ACC168" s="75"/>
      <c r="ACD168" s="75"/>
      <c r="ACE168" s="75"/>
      <c r="ACF168" s="75"/>
      <c r="ACG168" s="75"/>
      <c r="ACH168" s="75"/>
      <c r="ACI168" s="75"/>
      <c r="ACJ168" s="75"/>
      <c r="ACK168" s="75"/>
      <c r="ACL168" s="75"/>
      <c r="ACM168" s="75"/>
      <c r="ACN168" s="75"/>
      <c r="ACO168" s="75"/>
      <c r="ACP168" s="75"/>
      <c r="ACQ168" s="75"/>
      <c r="ACR168" s="75"/>
      <c r="ACS168" s="75"/>
      <c r="ACT168" s="75"/>
      <c r="ACU168" s="75"/>
      <c r="ACV168" s="75"/>
      <c r="ACW168" s="75"/>
      <c r="ACX168" s="75"/>
      <c r="ACY168" s="75"/>
      <c r="ACZ168" s="75"/>
      <c r="ADA168" s="75"/>
      <c r="ADB168" s="75"/>
      <c r="ADC168" s="75"/>
      <c r="ADD168" s="75"/>
      <c r="ADE168" s="75"/>
      <c r="ADF168" s="75"/>
      <c r="ADG168" s="75"/>
      <c r="ADH168" s="75"/>
      <c r="ADI168" s="75"/>
      <c r="ADJ168" s="75"/>
      <c r="ADK168" s="75"/>
      <c r="ADL168" s="75"/>
      <c r="ADM168" s="75"/>
      <c r="ADN168" s="75"/>
      <c r="ADO168" s="75"/>
      <c r="ADP168" s="75"/>
      <c r="ADQ168" s="75"/>
      <c r="ADR168" s="75"/>
      <c r="ADS168" s="75"/>
      <c r="ADT168" s="75"/>
      <c r="ADU168" s="75"/>
      <c r="ADV168" s="75"/>
      <c r="ADW168" s="75"/>
      <c r="ADX168" s="75"/>
      <c r="ADY168" s="75"/>
      <c r="ADZ168" s="75"/>
      <c r="AEA168" s="75"/>
      <c r="AEB168" s="75"/>
      <c r="AEC168" s="75"/>
      <c r="AED168" s="75"/>
      <c r="AEE168" s="75"/>
      <c r="AEF168" s="75"/>
      <c r="AEG168" s="75"/>
      <c r="AEH168" s="75"/>
      <c r="AEI168" s="75"/>
      <c r="AEJ168" s="75"/>
      <c r="AEK168" s="75"/>
      <c r="AEL168" s="75"/>
      <c r="AEM168" s="75"/>
      <c r="AEN168" s="75"/>
      <c r="AEO168" s="75"/>
      <c r="AEP168" s="75"/>
      <c r="AEQ168" s="75"/>
      <c r="AER168" s="75"/>
      <c r="AES168" s="75"/>
      <c r="AET168" s="75"/>
      <c r="AEU168" s="75"/>
      <c r="AEV168" s="75"/>
      <c r="AEW168" s="75"/>
      <c r="AEX168" s="75"/>
      <c r="AEY168" s="75"/>
      <c r="AEZ168" s="75"/>
      <c r="AFA168" s="75"/>
      <c r="AFB168" s="75"/>
      <c r="AFC168" s="75"/>
      <c r="AFD168" s="75"/>
      <c r="AFE168" s="75"/>
      <c r="AFF168" s="75"/>
      <c r="AFG168" s="75"/>
      <c r="AFH168" s="75"/>
      <c r="AFI168" s="75"/>
      <c r="AFJ168" s="75"/>
      <c r="AFK168" s="75"/>
      <c r="AFL168" s="75"/>
      <c r="AFM168" s="75"/>
      <c r="AFN168" s="75"/>
      <c r="AFO168" s="75"/>
      <c r="AFP168" s="75"/>
      <c r="AFQ168" s="75"/>
      <c r="AFR168" s="75"/>
      <c r="AFS168" s="75"/>
      <c r="AFT168" s="75"/>
      <c r="AFU168" s="75"/>
      <c r="AFV168" s="75"/>
      <c r="AFW168" s="75"/>
      <c r="AFX168" s="75"/>
      <c r="AFY168" s="75"/>
      <c r="AFZ168" s="75"/>
      <c r="AGA168" s="75"/>
      <c r="AGB168" s="75"/>
      <c r="AGC168" s="75"/>
      <c r="AGD168" s="75"/>
      <c r="AGE168" s="75"/>
      <c r="AGF168" s="75"/>
      <c r="AGG168" s="75"/>
      <c r="AGH168" s="75"/>
      <c r="AGI168" s="75"/>
      <c r="AGJ168" s="75"/>
      <c r="AGK168" s="75"/>
      <c r="AGL168" s="75"/>
      <c r="AGM168" s="75"/>
      <c r="AGN168" s="75"/>
      <c r="AGO168" s="75"/>
      <c r="AGP168" s="75"/>
      <c r="AGQ168" s="75"/>
      <c r="AGR168" s="75"/>
      <c r="AGS168" s="75"/>
      <c r="AGT168" s="75"/>
      <c r="AGU168" s="75"/>
      <c r="AGV168" s="75"/>
      <c r="AGW168" s="75"/>
      <c r="AGX168" s="75"/>
      <c r="AGY168" s="75"/>
      <c r="AGZ168" s="75"/>
      <c r="AHA168" s="75"/>
      <c r="AHB168" s="75"/>
      <c r="AHC168" s="75"/>
      <c r="AHD168" s="75"/>
      <c r="AHE168" s="75"/>
      <c r="AHF168" s="75"/>
      <c r="AHG168" s="75"/>
      <c r="AHH168" s="75"/>
      <c r="AHI168" s="75"/>
      <c r="AHJ168" s="75"/>
      <c r="AHK168" s="75"/>
      <c r="AHL168" s="75"/>
      <c r="AHM168" s="75"/>
      <c r="AHN168" s="75"/>
      <c r="AHO168" s="75"/>
      <c r="AHP168" s="75"/>
      <c r="AHQ168" s="75"/>
      <c r="AHR168" s="75"/>
      <c r="AHS168" s="75"/>
      <c r="AHT168" s="75"/>
      <c r="AHU168" s="75"/>
      <c r="AHV168" s="75"/>
      <c r="AHW168" s="75"/>
      <c r="AHX168" s="75"/>
      <c r="AHY168" s="75"/>
      <c r="AHZ168" s="75"/>
      <c r="AIA168" s="75"/>
      <c r="AIB168" s="75"/>
      <c r="AIC168" s="75"/>
      <c r="AID168" s="75"/>
      <c r="AIE168" s="75"/>
      <c r="AIF168" s="75"/>
      <c r="AIG168" s="75"/>
      <c r="AIH168" s="75"/>
      <c r="AII168" s="75"/>
      <c r="AIJ168" s="75"/>
      <c r="AIK168" s="75"/>
      <c r="AIL168" s="75"/>
      <c r="AIM168" s="75"/>
      <c r="AIN168" s="75"/>
      <c r="AIO168" s="75"/>
      <c r="AIP168" s="75"/>
      <c r="AIQ168" s="75"/>
      <c r="AIR168" s="75"/>
      <c r="AIS168" s="75"/>
      <c r="AIT168" s="75"/>
      <c r="AIU168" s="75"/>
      <c r="AIV168" s="75"/>
      <c r="AIW168" s="75"/>
      <c r="AIX168" s="75"/>
      <c r="AIY168" s="75"/>
      <c r="AIZ168" s="75"/>
      <c r="AJA168" s="75"/>
      <c r="AJB168" s="75"/>
      <c r="AJC168" s="75"/>
      <c r="AJD168" s="75"/>
      <c r="AJE168" s="75"/>
      <c r="AJF168" s="75"/>
      <c r="AJG168" s="75"/>
      <c r="AJH168" s="75"/>
      <c r="AJI168" s="75"/>
      <c r="AJJ168" s="75"/>
      <c r="AJK168" s="75"/>
      <c r="AJL168" s="75"/>
      <c r="AJM168" s="75"/>
      <c r="AJN168" s="75"/>
      <c r="AJO168" s="75"/>
      <c r="AJP168" s="75"/>
      <c r="AJQ168" s="75"/>
      <c r="AJR168" s="75"/>
      <c r="AJS168" s="75"/>
      <c r="AJT168" s="75"/>
      <c r="AJU168" s="75"/>
      <c r="AJV168" s="75"/>
      <c r="AJW168" s="75"/>
      <c r="AJX168" s="75"/>
      <c r="AJY168" s="75"/>
      <c r="AJZ168" s="75"/>
      <c r="AKA168" s="75"/>
      <c r="AKB168" s="75"/>
      <c r="AKC168" s="75"/>
      <c r="AKD168" s="75"/>
      <c r="AKE168" s="75"/>
      <c r="AKF168" s="75"/>
      <c r="AKG168" s="75"/>
      <c r="AKH168" s="75"/>
      <c r="AKI168" s="75"/>
      <c r="AKJ168" s="75"/>
      <c r="AKK168" s="75"/>
      <c r="AKL168" s="75"/>
      <c r="AKM168" s="75"/>
      <c r="AKN168" s="75"/>
      <c r="AKO168" s="75"/>
      <c r="AKP168" s="75"/>
      <c r="AKQ168" s="75"/>
      <c r="AKR168" s="75"/>
      <c r="AKS168" s="75"/>
      <c r="AKT168" s="75"/>
      <c r="AKU168" s="75"/>
      <c r="AKV168" s="75"/>
      <c r="AKW168" s="75"/>
      <c r="AKX168" s="75"/>
      <c r="AKY168" s="75"/>
      <c r="AKZ168" s="75"/>
      <c r="ALA168" s="75"/>
      <c r="ALB168" s="75"/>
      <c r="ALC168" s="75"/>
      <c r="ALD168" s="75"/>
      <c r="ALE168" s="75"/>
      <c r="ALF168" s="75"/>
      <c r="ALG168" s="75"/>
      <c r="ALH168" s="75"/>
      <c r="ALI168" s="75"/>
      <c r="ALJ168" s="75"/>
      <c r="ALK168" s="75"/>
      <c r="ALL168" s="75"/>
      <c r="ALM168" s="75"/>
      <c r="ALN168" s="75"/>
      <c r="ALO168" s="75"/>
      <c r="ALP168" s="75"/>
      <c r="ALQ168" s="75"/>
      <c r="ALR168" s="75"/>
      <c r="ALS168" s="75"/>
      <c r="ALT168" s="75"/>
      <c r="ALU168" s="75"/>
      <c r="ALV168" s="75"/>
      <c r="ALW168" s="75"/>
      <c r="ALX168" s="75"/>
      <c r="ALY168" s="75"/>
      <c r="ALZ168" s="75"/>
      <c r="AMA168" s="75"/>
      <c r="AMB168" s="75"/>
      <c r="AMC168" s="75"/>
      <c r="AMD168" s="75"/>
      <c r="AME168" s="75"/>
      <c r="AMF168" s="75"/>
      <c r="AMG168" s="75"/>
      <c r="AMH168" s="75"/>
      <c r="AMI168" s="75"/>
      <c r="AMJ168" s="75"/>
      <c r="AMK168" s="75"/>
      <c r="AML168" s="75"/>
      <c r="AMM168" s="75"/>
      <c r="AMN168" s="75"/>
      <c r="AMO168" s="75"/>
      <c r="AMP168" s="75"/>
      <c r="AMQ168" s="75"/>
      <c r="AMR168" s="75"/>
      <c r="AMS168" s="75"/>
      <c r="AMT168" s="75"/>
      <c r="AMU168" s="75"/>
      <c r="AMV168" s="75"/>
      <c r="AMW168" s="75"/>
      <c r="AMX168" s="75"/>
      <c r="AMY168" s="75"/>
      <c r="AMZ168" s="75"/>
      <c r="ANA168" s="75"/>
      <c r="ANB168" s="75"/>
      <c r="ANC168" s="75"/>
      <c r="AND168" s="75"/>
      <c r="ANE168" s="75"/>
      <c r="ANF168" s="75"/>
      <c r="ANG168" s="75"/>
      <c r="ANH168" s="75"/>
      <c r="ANI168" s="75"/>
      <c r="ANJ168" s="75"/>
      <c r="ANK168" s="75"/>
      <c r="ANL168" s="75"/>
      <c r="ANM168" s="75"/>
      <c r="ANN168" s="75"/>
      <c r="ANO168" s="75"/>
      <c r="ANP168" s="75"/>
      <c r="ANQ168" s="75"/>
      <c r="ANR168" s="75"/>
      <c r="ANS168" s="75"/>
      <c r="ANT168" s="75"/>
      <c r="ANU168" s="75"/>
      <c r="ANV168" s="75"/>
      <c r="ANW168" s="75"/>
      <c r="ANX168" s="75"/>
      <c r="ANY168" s="75"/>
      <c r="ANZ168" s="75"/>
      <c r="AOA168" s="75"/>
      <c r="AOB168" s="75"/>
      <c r="AOC168" s="75"/>
      <c r="AOD168" s="75"/>
      <c r="AOE168" s="75"/>
      <c r="AOF168" s="75"/>
      <c r="AOG168" s="75"/>
      <c r="AOH168" s="75"/>
      <c r="AOI168" s="75"/>
      <c r="AOJ168" s="75"/>
      <c r="AOK168" s="75"/>
      <c r="AOL168" s="75"/>
      <c r="AOM168" s="75"/>
      <c r="AON168" s="75"/>
      <c r="AOO168" s="75"/>
      <c r="AOP168" s="75"/>
      <c r="AOQ168" s="75"/>
      <c r="AOR168" s="75"/>
      <c r="AOS168" s="75"/>
      <c r="AOT168" s="75"/>
      <c r="AOU168" s="75"/>
      <c r="AOV168" s="75"/>
      <c r="AOW168" s="75"/>
      <c r="AOX168" s="75"/>
      <c r="AOY168" s="75"/>
      <c r="AOZ168" s="75"/>
      <c r="APA168" s="75"/>
      <c r="APB168" s="75"/>
      <c r="APC168" s="75"/>
      <c r="APD168" s="75"/>
      <c r="APE168" s="75"/>
      <c r="APF168" s="75"/>
      <c r="APG168" s="75"/>
      <c r="APH168" s="75"/>
      <c r="API168" s="75"/>
      <c r="APJ168" s="75"/>
      <c r="APK168" s="75"/>
      <c r="APL168" s="75"/>
      <c r="APM168" s="75"/>
      <c r="APN168" s="75"/>
      <c r="APO168" s="75"/>
      <c r="APP168" s="75"/>
      <c r="APQ168" s="75"/>
      <c r="APR168" s="75"/>
      <c r="APS168" s="75"/>
      <c r="APT168" s="75"/>
      <c r="APU168" s="75"/>
      <c r="APV168" s="75"/>
      <c r="APW168" s="75"/>
      <c r="APX168" s="75"/>
      <c r="APY168" s="75"/>
      <c r="APZ168" s="75"/>
      <c r="AQA168" s="75"/>
      <c r="AQB168" s="75"/>
      <c r="AQC168" s="75"/>
      <c r="AQD168" s="75"/>
      <c r="AQE168" s="75"/>
      <c r="AQF168" s="75"/>
      <c r="AQG168" s="75"/>
      <c r="AQH168" s="75"/>
      <c r="AQI168" s="75"/>
      <c r="AQJ168" s="75"/>
      <c r="AQK168" s="75"/>
      <c r="AQL168" s="75"/>
      <c r="AQM168" s="75"/>
      <c r="AQN168" s="75"/>
      <c r="AQO168" s="75"/>
      <c r="AQP168" s="75"/>
      <c r="AQQ168" s="75"/>
      <c r="AQR168" s="75"/>
      <c r="AQS168" s="75"/>
      <c r="AQT168" s="75"/>
      <c r="AQU168" s="75"/>
      <c r="AQV168" s="75"/>
      <c r="AQW168" s="75"/>
      <c r="AQX168" s="75"/>
      <c r="AQY168" s="75"/>
      <c r="AQZ168" s="75"/>
      <c r="ARA168" s="75"/>
      <c r="ARB168" s="75"/>
      <c r="ARC168" s="75"/>
      <c r="ARD168" s="75"/>
      <c r="ARE168" s="75"/>
      <c r="ARF168" s="75"/>
      <c r="ARG168" s="75"/>
      <c r="ARH168" s="75"/>
      <c r="ARI168" s="75"/>
      <c r="ARJ168" s="75"/>
      <c r="ARK168" s="75"/>
      <c r="ARL168" s="75"/>
      <c r="ARM168" s="75"/>
      <c r="ARN168" s="75"/>
      <c r="ARO168" s="75"/>
      <c r="ARP168" s="75"/>
      <c r="ARQ168" s="75"/>
      <c r="ARR168" s="75"/>
      <c r="ARS168" s="75"/>
      <c r="ART168" s="75"/>
      <c r="ARU168" s="75"/>
      <c r="ARV168" s="75"/>
      <c r="ARW168" s="75"/>
      <c r="ARX168" s="75"/>
      <c r="ARY168" s="75"/>
      <c r="ARZ168" s="75"/>
      <c r="ASA168" s="75"/>
      <c r="ASB168" s="75"/>
      <c r="ASC168" s="75"/>
      <c r="ASD168" s="75"/>
      <c r="ASE168" s="75"/>
      <c r="ASF168" s="75"/>
      <c r="ASG168" s="75"/>
      <c r="ASH168" s="75"/>
      <c r="ASI168" s="75"/>
      <c r="ASJ168" s="75"/>
      <c r="ASK168" s="75"/>
      <c r="ASL168" s="75"/>
      <c r="ASM168" s="75"/>
      <c r="ASN168" s="75"/>
      <c r="ASO168" s="75"/>
      <c r="ASP168" s="75"/>
      <c r="ASQ168" s="75"/>
      <c r="ASR168" s="75"/>
      <c r="ASS168" s="75"/>
      <c r="AST168" s="75"/>
      <c r="ASU168" s="75"/>
      <c r="ASV168" s="75"/>
      <c r="ASW168" s="75"/>
      <c r="ASX168" s="75"/>
      <c r="ASY168" s="75"/>
      <c r="ASZ168" s="75"/>
      <c r="ATA168" s="75"/>
      <c r="ATB168" s="75"/>
      <c r="ATC168" s="75"/>
      <c r="ATD168" s="75"/>
      <c r="ATE168" s="75"/>
      <c r="ATF168" s="75"/>
      <c r="ATG168" s="75"/>
      <c r="ATH168" s="75"/>
      <c r="ATI168" s="75"/>
      <c r="ATJ168" s="75"/>
      <c r="ATK168" s="75"/>
      <c r="ATL168" s="75"/>
      <c r="ATM168" s="75"/>
      <c r="ATN168" s="75"/>
      <c r="ATO168" s="75"/>
      <c r="ATP168" s="75"/>
      <c r="ATQ168" s="75"/>
      <c r="ATR168" s="75"/>
      <c r="ATS168" s="75"/>
      <c r="ATT168" s="75"/>
      <c r="ATU168" s="75"/>
      <c r="ATV168" s="75"/>
      <c r="ATW168" s="75"/>
      <c r="ATX168" s="75"/>
      <c r="ATY168" s="75"/>
      <c r="ATZ168" s="75"/>
      <c r="AUA168" s="75"/>
      <c r="AUB168" s="75"/>
      <c r="AUC168" s="75"/>
      <c r="AUD168" s="75"/>
      <c r="AUE168" s="75"/>
      <c r="AUF168" s="75"/>
      <c r="AUG168" s="75"/>
      <c r="AUH168" s="75"/>
      <c r="AUI168" s="75"/>
      <c r="AUJ168" s="75"/>
      <c r="AUK168" s="75"/>
      <c r="AUL168" s="75"/>
      <c r="AUM168" s="75"/>
      <c r="AUN168" s="75"/>
      <c r="AUO168" s="75"/>
      <c r="AUP168" s="75"/>
      <c r="AUQ168" s="75"/>
      <c r="AUR168" s="75"/>
      <c r="AUS168" s="75"/>
      <c r="AUT168" s="75"/>
      <c r="AUU168" s="75"/>
      <c r="AUV168" s="75"/>
      <c r="AUW168" s="75"/>
      <c r="AUX168" s="75"/>
      <c r="AUY168" s="75"/>
      <c r="AUZ168" s="75"/>
      <c r="AVA168" s="75"/>
      <c r="AVB168" s="75"/>
      <c r="AVC168" s="75"/>
      <c r="AVD168" s="75"/>
      <c r="AVE168" s="75"/>
      <c r="AVF168" s="75"/>
      <c r="AVG168" s="75"/>
      <c r="AVH168" s="75"/>
      <c r="AVI168" s="75"/>
      <c r="AVJ168" s="75"/>
      <c r="AVK168" s="75"/>
      <c r="AVL168" s="75"/>
      <c r="AVM168" s="75"/>
      <c r="AVN168" s="75"/>
      <c r="AVO168" s="75"/>
      <c r="AVP168" s="75"/>
      <c r="AVQ168" s="75"/>
      <c r="AVR168" s="75"/>
      <c r="AVS168" s="75"/>
      <c r="AVT168" s="75"/>
      <c r="AVU168" s="75"/>
      <c r="AVV168" s="75"/>
      <c r="AVW168" s="75"/>
      <c r="AVX168" s="75"/>
      <c r="AVY168" s="75"/>
      <c r="AVZ168" s="75"/>
      <c r="AWA168" s="75"/>
      <c r="AWB168" s="75"/>
      <c r="AWC168" s="75"/>
      <c r="AWD168" s="75"/>
      <c r="AWE168" s="75"/>
      <c r="AWF168" s="75"/>
      <c r="AWG168" s="75"/>
      <c r="AWH168" s="75"/>
      <c r="AWI168" s="75"/>
      <c r="AWJ168" s="75"/>
      <c r="AWK168" s="75"/>
      <c r="AWL168" s="75"/>
      <c r="AWM168" s="75"/>
      <c r="AWN168" s="75"/>
      <c r="AWO168" s="75"/>
      <c r="AWP168" s="75"/>
      <c r="AWQ168" s="75"/>
      <c r="AWR168" s="75"/>
      <c r="AWS168" s="75"/>
      <c r="AWT168" s="75"/>
      <c r="AWU168" s="75"/>
      <c r="AWV168" s="75"/>
      <c r="AWW168" s="75"/>
      <c r="AWX168" s="75"/>
      <c r="AWY168" s="75"/>
      <c r="AWZ168" s="75"/>
      <c r="AXA168" s="75"/>
      <c r="AXB168" s="75"/>
      <c r="AXC168" s="75"/>
      <c r="AXD168" s="75"/>
      <c r="AXE168" s="75"/>
      <c r="AXF168" s="75"/>
      <c r="AXG168" s="75"/>
      <c r="AXH168" s="75"/>
      <c r="AXI168" s="75"/>
      <c r="AXJ168" s="75"/>
      <c r="AXK168" s="75"/>
      <c r="AXL168" s="75"/>
      <c r="AXM168" s="75"/>
      <c r="AXN168" s="75"/>
      <c r="AXO168" s="75"/>
      <c r="AXP168" s="75"/>
      <c r="AXQ168" s="75"/>
      <c r="AXR168" s="75"/>
      <c r="AXS168" s="75"/>
      <c r="AXT168" s="75"/>
      <c r="AXU168" s="75"/>
      <c r="AXV168" s="75"/>
      <c r="AXW168" s="75"/>
      <c r="AXX168" s="75"/>
      <c r="AXY168" s="75"/>
      <c r="AXZ168" s="75"/>
      <c r="AYA168" s="75"/>
      <c r="AYB168" s="75"/>
      <c r="AYC168" s="75"/>
      <c r="AYD168" s="75"/>
      <c r="AYE168" s="75"/>
      <c r="AYF168" s="75"/>
      <c r="AYG168" s="75"/>
      <c r="AYH168" s="75"/>
      <c r="AYI168" s="75"/>
      <c r="AYJ168" s="75"/>
      <c r="AYK168" s="75"/>
      <c r="AYL168" s="75"/>
      <c r="AYM168" s="75"/>
      <c r="AYN168" s="75"/>
      <c r="AYO168" s="75"/>
      <c r="AYP168" s="75"/>
      <c r="AYQ168" s="75"/>
      <c r="AYR168" s="75"/>
      <c r="AYS168" s="75"/>
      <c r="AYT168" s="75"/>
      <c r="AYU168" s="75"/>
      <c r="AYV168" s="75"/>
      <c r="AYW168" s="75"/>
      <c r="AYX168" s="75"/>
      <c r="AYY168" s="75"/>
      <c r="AYZ168" s="75"/>
      <c r="AZA168" s="75"/>
      <c r="AZB168" s="75"/>
      <c r="AZC168" s="75"/>
      <c r="AZD168" s="75"/>
      <c r="AZE168" s="75"/>
      <c r="AZF168" s="75"/>
      <c r="AZG168" s="75"/>
      <c r="AZH168" s="75"/>
      <c r="AZI168" s="75"/>
      <c r="AZJ168" s="75"/>
      <c r="AZK168" s="75"/>
      <c r="AZL168" s="75"/>
      <c r="AZM168" s="75"/>
      <c r="AZN168" s="75"/>
      <c r="AZO168" s="75"/>
      <c r="AZP168" s="75"/>
      <c r="AZQ168" s="75"/>
      <c r="AZR168" s="75"/>
      <c r="AZS168" s="75"/>
      <c r="AZT168" s="75"/>
      <c r="AZU168" s="75"/>
      <c r="AZV168" s="75"/>
      <c r="AZW168" s="75"/>
      <c r="AZX168" s="75"/>
      <c r="AZY168" s="75"/>
      <c r="AZZ168" s="75"/>
      <c r="BAA168" s="75"/>
      <c r="BAB168" s="75"/>
      <c r="BAC168" s="75"/>
      <c r="BAD168" s="75"/>
      <c r="BAE168" s="75"/>
      <c r="BAF168" s="75"/>
      <c r="BAG168" s="75"/>
      <c r="BAH168" s="75"/>
      <c r="BAI168" s="75"/>
      <c r="BAJ168" s="75"/>
      <c r="BAK168" s="75"/>
      <c r="BAL168" s="75"/>
      <c r="BAM168" s="75"/>
      <c r="BAN168" s="75"/>
      <c r="BAO168" s="75"/>
      <c r="BAP168" s="75"/>
      <c r="BAQ168" s="75"/>
      <c r="BAR168" s="75"/>
      <c r="BAS168" s="75"/>
      <c r="BAT168" s="75"/>
      <c r="BAU168" s="75"/>
      <c r="BAV168" s="75"/>
      <c r="BAW168" s="75"/>
      <c r="BAX168" s="75"/>
      <c r="BAY168" s="75"/>
      <c r="BAZ168" s="75"/>
      <c r="BBA168" s="75"/>
      <c r="BBB168" s="75"/>
      <c r="BBC168" s="75"/>
      <c r="BBD168" s="75"/>
      <c r="BBE168" s="75"/>
      <c r="BBF168" s="75"/>
      <c r="BBG168" s="75"/>
      <c r="BBH168" s="75"/>
      <c r="BBI168" s="75"/>
      <c r="BBJ168" s="75"/>
      <c r="BBK168" s="75"/>
      <c r="BBL168" s="75"/>
      <c r="BBM168" s="75"/>
      <c r="BBN168" s="75"/>
      <c r="BBO168" s="75"/>
      <c r="BBP168" s="75"/>
      <c r="BBQ168" s="75"/>
      <c r="BBR168" s="75"/>
      <c r="BBS168" s="75"/>
      <c r="BBT168" s="75"/>
      <c r="BBU168" s="75"/>
      <c r="BBV168" s="75"/>
      <c r="BBW168" s="75"/>
      <c r="BBX168" s="75"/>
      <c r="BBY168" s="75"/>
      <c r="BBZ168" s="75"/>
      <c r="BCA168" s="75"/>
      <c r="BCB168" s="75"/>
      <c r="BCC168" s="75"/>
      <c r="BCD168" s="75"/>
      <c r="BCE168" s="75"/>
      <c r="BCF168" s="75"/>
      <c r="BCG168" s="75"/>
      <c r="BCH168" s="75"/>
      <c r="BCI168" s="75"/>
      <c r="BCJ168" s="75"/>
      <c r="BCK168" s="75"/>
      <c r="BCL168" s="75"/>
      <c r="BCM168" s="75"/>
      <c r="BCN168" s="75"/>
      <c r="BCO168" s="75"/>
      <c r="BCP168" s="75"/>
      <c r="BCQ168" s="75"/>
      <c r="BCR168" s="75"/>
      <c r="BCS168" s="75"/>
      <c r="BCT168" s="75"/>
      <c r="BCU168" s="75"/>
      <c r="BCV168" s="75"/>
      <c r="BCW168" s="75"/>
      <c r="BCX168" s="75"/>
      <c r="BCY168" s="75"/>
      <c r="BCZ168" s="75"/>
      <c r="BDA168" s="75"/>
      <c r="BDB168" s="75"/>
      <c r="BDC168" s="75"/>
      <c r="BDD168" s="75"/>
      <c r="BDE168" s="75"/>
      <c r="BDF168" s="75"/>
      <c r="BDG168" s="75"/>
      <c r="BDH168" s="75"/>
      <c r="BDI168" s="75"/>
      <c r="BDJ168" s="75"/>
      <c r="BDK168" s="75"/>
      <c r="BDL168" s="75"/>
      <c r="BDM168" s="75"/>
      <c r="BDN168" s="75"/>
      <c r="BDO168" s="75"/>
      <c r="BDP168" s="75"/>
      <c r="BDQ168" s="75"/>
      <c r="BDR168" s="75"/>
      <c r="BDS168" s="75"/>
      <c r="BDT168" s="75"/>
      <c r="BDU168" s="75"/>
      <c r="BDV168" s="75"/>
      <c r="BDW168" s="75"/>
      <c r="BDX168" s="75"/>
      <c r="BDY168" s="75"/>
      <c r="BDZ168" s="75"/>
      <c r="BEA168" s="75"/>
      <c r="BEB168" s="75"/>
      <c r="BEC168" s="75"/>
      <c r="BED168" s="75"/>
      <c r="BEE168" s="75"/>
      <c r="BEF168" s="75"/>
      <c r="BEG168" s="75"/>
      <c r="BEH168" s="75"/>
      <c r="BEI168" s="75"/>
      <c r="BEJ168" s="75"/>
      <c r="BEK168" s="75"/>
      <c r="BEL168" s="75"/>
      <c r="BEM168" s="75"/>
      <c r="BEN168" s="75"/>
      <c r="BEO168" s="75"/>
      <c r="BEP168" s="75"/>
      <c r="BEQ168" s="75"/>
      <c r="BER168" s="75"/>
      <c r="BES168" s="75"/>
      <c r="BET168" s="75"/>
      <c r="BEU168" s="75"/>
      <c r="BEV168" s="75"/>
      <c r="BEW168" s="75"/>
      <c r="BEX168" s="75"/>
      <c r="BEY168" s="75"/>
      <c r="BEZ168" s="75"/>
      <c r="BFA168" s="75"/>
      <c r="BFB168" s="75"/>
      <c r="BFC168" s="75"/>
      <c r="BFD168" s="75"/>
      <c r="BFE168" s="75"/>
      <c r="BFF168" s="75"/>
      <c r="BFG168" s="75"/>
      <c r="BFH168" s="75"/>
      <c r="BFI168" s="75"/>
      <c r="BFJ168" s="75"/>
      <c r="BFK168" s="75"/>
      <c r="BFL168" s="75"/>
      <c r="BFM168" s="75"/>
      <c r="BFN168" s="75"/>
      <c r="BFO168" s="75"/>
      <c r="BFP168" s="75"/>
      <c r="BFQ168" s="75"/>
      <c r="BFR168" s="75"/>
      <c r="BFS168" s="75"/>
      <c r="BFT168" s="75"/>
      <c r="BFU168" s="75"/>
      <c r="BFV168" s="75"/>
      <c r="BFW168" s="75"/>
      <c r="BFX168" s="75"/>
      <c r="BFY168" s="75"/>
      <c r="BFZ168" s="75"/>
      <c r="BGA168" s="75"/>
      <c r="BGB168" s="75"/>
      <c r="BGC168" s="75"/>
      <c r="BGD168" s="75"/>
      <c r="BGE168" s="75"/>
      <c r="BGF168" s="75"/>
      <c r="BGG168" s="75"/>
      <c r="BGH168" s="75"/>
      <c r="BGI168" s="75"/>
      <c r="BGJ168" s="75"/>
      <c r="BGK168" s="75"/>
      <c r="BGL168" s="75"/>
      <c r="BGM168" s="75"/>
      <c r="BGN168" s="75"/>
      <c r="BGO168" s="75"/>
      <c r="BGP168" s="75"/>
      <c r="BGQ168" s="75"/>
      <c r="BGR168" s="75"/>
      <c r="BGS168" s="75"/>
      <c r="BGT168" s="75"/>
      <c r="BGU168" s="75"/>
      <c r="BGV168" s="75"/>
      <c r="BGW168" s="75"/>
      <c r="BGX168" s="75"/>
      <c r="BGY168" s="75"/>
      <c r="BGZ168" s="75"/>
      <c r="BHA168" s="75"/>
      <c r="BHB168" s="75"/>
      <c r="BHC168" s="75"/>
      <c r="BHD168" s="75"/>
      <c r="BHE168" s="75"/>
      <c r="BHF168" s="75"/>
      <c r="BHG168" s="75"/>
      <c r="BHH168" s="75"/>
      <c r="BHI168" s="75"/>
      <c r="BHJ168" s="75"/>
      <c r="BHK168" s="75"/>
      <c r="BHL168" s="75"/>
      <c r="BHM168" s="75"/>
      <c r="BHN168" s="75"/>
      <c r="BHO168" s="75"/>
      <c r="BHP168" s="75"/>
      <c r="BHQ168" s="75"/>
      <c r="BHR168" s="75"/>
      <c r="BHS168" s="75"/>
      <c r="BHT168" s="75"/>
      <c r="BHU168" s="75"/>
      <c r="BHV168" s="75"/>
      <c r="BHW168" s="75"/>
      <c r="BHX168" s="75"/>
      <c r="BHY168" s="75"/>
      <c r="BHZ168" s="75"/>
      <c r="BIA168" s="75"/>
      <c r="BIB168" s="75"/>
      <c r="BIC168" s="75"/>
      <c r="BID168" s="75"/>
      <c r="BIE168" s="75"/>
      <c r="BIF168" s="75"/>
      <c r="BIG168" s="75"/>
      <c r="BIH168" s="75"/>
      <c r="BII168" s="75"/>
      <c r="BIJ168" s="75"/>
      <c r="BIK168" s="75"/>
      <c r="BIL168" s="75"/>
      <c r="BIM168" s="75"/>
      <c r="BIN168" s="75"/>
      <c r="BIO168" s="75"/>
      <c r="BIP168" s="75"/>
      <c r="BIQ168" s="75"/>
      <c r="BIR168" s="75"/>
      <c r="BIS168" s="75"/>
      <c r="BIT168" s="75"/>
      <c r="BIU168" s="75"/>
      <c r="BIV168" s="75"/>
      <c r="BIW168" s="75"/>
      <c r="BIX168" s="75"/>
      <c r="BIY168" s="75"/>
      <c r="BIZ168" s="75"/>
      <c r="BJA168" s="75"/>
      <c r="BJB168" s="75"/>
      <c r="BJC168" s="75"/>
      <c r="BJD168" s="75"/>
      <c r="BJE168" s="75"/>
      <c r="BJF168" s="75"/>
      <c r="BJG168" s="75"/>
      <c r="BJH168" s="75"/>
      <c r="BJI168" s="75"/>
      <c r="BJJ168" s="75"/>
      <c r="BJK168" s="75"/>
      <c r="BJL168" s="75"/>
      <c r="BJM168" s="75"/>
      <c r="BJN168" s="75"/>
      <c r="BJO168" s="75"/>
      <c r="BJP168" s="75"/>
      <c r="BJQ168" s="75"/>
      <c r="BJR168" s="75"/>
      <c r="BJS168" s="75"/>
      <c r="BJT168" s="75"/>
      <c r="BJU168" s="75"/>
      <c r="BJV168" s="75"/>
      <c r="BJW168" s="75"/>
      <c r="BJX168" s="75"/>
      <c r="BJY168" s="75"/>
      <c r="BJZ168" s="75"/>
      <c r="BKA168" s="75"/>
      <c r="BKB168" s="75"/>
      <c r="BKC168" s="75"/>
      <c r="BKD168" s="75"/>
      <c r="BKE168" s="75"/>
      <c r="BKF168" s="75"/>
      <c r="BKG168" s="75"/>
      <c r="BKH168" s="75"/>
      <c r="BKI168" s="75"/>
      <c r="BKJ168" s="75"/>
      <c r="BKK168" s="75"/>
      <c r="BKL168" s="75"/>
      <c r="BKM168" s="75"/>
      <c r="BKN168" s="75"/>
      <c r="BKO168" s="75"/>
      <c r="BKP168" s="75"/>
      <c r="BKQ168" s="75"/>
      <c r="BKR168" s="75"/>
      <c r="BKS168" s="75"/>
      <c r="BKT168" s="75"/>
      <c r="BKU168" s="75"/>
      <c r="BKV168" s="75"/>
      <c r="BKW168" s="75"/>
      <c r="BKX168" s="75"/>
      <c r="BKY168" s="75"/>
      <c r="BKZ168" s="75"/>
      <c r="BLA168" s="75"/>
      <c r="BLB168" s="75"/>
      <c r="BLC168" s="75"/>
      <c r="BLD168" s="75"/>
      <c r="BLE168" s="75"/>
      <c r="BLF168" s="75"/>
      <c r="BLG168" s="75"/>
      <c r="BLH168" s="75"/>
      <c r="BLI168" s="75"/>
      <c r="BLJ168" s="75"/>
      <c r="BLK168" s="75"/>
      <c r="BLL168" s="75"/>
      <c r="BLM168" s="75"/>
      <c r="BLN168" s="75"/>
      <c r="BLO168" s="75"/>
      <c r="BLP168" s="75"/>
      <c r="BLQ168" s="75"/>
      <c r="BLR168" s="75"/>
      <c r="BLS168" s="75"/>
      <c r="BLT168" s="75"/>
      <c r="BLU168" s="75"/>
      <c r="BLV168" s="75"/>
      <c r="BLW168" s="75"/>
      <c r="BLX168" s="75"/>
      <c r="BLY168" s="75"/>
      <c r="BLZ168" s="75"/>
      <c r="BMA168" s="75"/>
      <c r="BMB168" s="75"/>
      <c r="BMC168" s="75"/>
      <c r="BMD168" s="75"/>
      <c r="BME168" s="75"/>
      <c r="BMF168" s="75"/>
      <c r="BMG168" s="75"/>
      <c r="BMH168" s="75"/>
      <c r="BMI168" s="75"/>
      <c r="BMJ168" s="75"/>
      <c r="BMK168" s="75"/>
      <c r="BML168" s="75"/>
      <c r="BMM168" s="75"/>
      <c r="BMN168" s="75"/>
      <c r="BMO168" s="75"/>
      <c r="BMP168" s="75"/>
      <c r="BMQ168" s="75"/>
      <c r="BMR168" s="75"/>
      <c r="BMS168" s="75"/>
      <c r="BMT168" s="75"/>
      <c r="BMU168" s="75"/>
      <c r="BMV168" s="75"/>
      <c r="BMW168" s="75"/>
      <c r="BMX168" s="75"/>
      <c r="BMY168" s="75"/>
      <c r="BMZ168" s="75"/>
      <c r="BNA168" s="75"/>
      <c r="BNB168" s="75"/>
      <c r="BNC168" s="75"/>
      <c r="BND168" s="75"/>
      <c r="BNE168" s="75"/>
      <c r="BNF168" s="75"/>
      <c r="BNG168" s="75"/>
      <c r="BNH168" s="75"/>
      <c r="BNI168" s="75"/>
      <c r="BNJ168" s="75"/>
      <c r="BNK168" s="75"/>
      <c r="BNL168" s="75"/>
      <c r="BNM168" s="75"/>
      <c r="BNN168" s="75"/>
      <c r="BNO168" s="75"/>
      <c r="BNP168" s="75"/>
      <c r="BNQ168" s="75"/>
      <c r="BNR168" s="75"/>
      <c r="BNS168" s="75"/>
      <c r="BNT168" s="75"/>
      <c r="BNU168" s="75"/>
      <c r="BNV168" s="75"/>
      <c r="BNW168" s="75"/>
      <c r="BNX168" s="75"/>
      <c r="BNY168" s="75"/>
      <c r="BNZ168" s="75"/>
      <c r="BOA168" s="75"/>
      <c r="BOB168" s="75"/>
      <c r="BOC168" s="75"/>
      <c r="BOD168" s="75"/>
      <c r="BOE168" s="75"/>
      <c r="BOF168" s="75"/>
      <c r="BOG168" s="75"/>
      <c r="BOH168" s="75"/>
      <c r="BOI168" s="75"/>
      <c r="BOJ168" s="75"/>
      <c r="BOK168" s="75"/>
      <c r="BOL168" s="75"/>
      <c r="BOM168" s="75"/>
      <c r="BON168" s="75"/>
      <c r="BOO168" s="75"/>
      <c r="BOP168" s="75"/>
      <c r="BOQ168" s="75"/>
      <c r="BOR168" s="75"/>
      <c r="BOS168" s="75"/>
      <c r="BOT168" s="75"/>
      <c r="BOU168" s="75"/>
      <c r="BOV168" s="75"/>
      <c r="BOW168" s="75"/>
      <c r="BOX168" s="75"/>
      <c r="BOY168" s="75"/>
      <c r="BOZ168" s="75"/>
      <c r="BPA168" s="75"/>
      <c r="BPB168" s="75"/>
      <c r="BPC168" s="75"/>
      <c r="BPD168" s="75"/>
      <c r="BPE168" s="75"/>
      <c r="BPF168" s="75"/>
      <c r="BPG168" s="75"/>
      <c r="BPH168" s="75"/>
      <c r="BPI168" s="75"/>
      <c r="BPJ168" s="75"/>
      <c r="BPK168" s="75"/>
      <c r="BPL168" s="75"/>
      <c r="BPM168" s="75"/>
      <c r="BPN168" s="75"/>
      <c r="BPO168" s="75"/>
      <c r="BPP168" s="75"/>
      <c r="BPQ168" s="75"/>
      <c r="BPR168" s="75"/>
      <c r="BPS168" s="75"/>
      <c r="BPT168" s="75"/>
      <c r="BPU168" s="75"/>
      <c r="BPV168" s="75"/>
      <c r="BPW168" s="75"/>
      <c r="BPX168" s="75"/>
      <c r="BPY168" s="75"/>
      <c r="BPZ168" s="75"/>
      <c r="BQA168" s="75"/>
      <c r="BQB168" s="75"/>
      <c r="BQC168" s="75"/>
      <c r="BQD168" s="75"/>
      <c r="BQE168" s="75"/>
      <c r="BQF168" s="75"/>
      <c r="BQG168" s="75"/>
      <c r="BQH168" s="75"/>
      <c r="BQI168" s="75"/>
      <c r="BQJ168" s="75"/>
      <c r="BQK168" s="75"/>
      <c r="BQL168" s="75"/>
      <c r="BQM168" s="75"/>
      <c r="BQN168" s="75"/>
      <c r="BQO168" s="75"/>
      <c r="BQP168" s="75"/>
      <c r="BQQ168" s="75"/>
      <c r="BQR168" s="75"/>
      <c r="BQS168" s="75"/>
      <c r="BQT168" s="75"/>
      <c r="BQU168" s="75"/>
      <c r="BQV168" s="75"/>
      <c r="BQW168" s="75"/>
      <c r="BQX168" s="75"/>
      <c r="BQY168" s="75"/>
      <c r="BQZ168" s="75"/>
      <c r="BRA168" s="75"/>
      <c r="BRB168" s="75"/>
      <c r="BRC168" s="75"/>
      <c r="BRD168" s="75"/>
      <c r="BRE168" s="75"/>
      <c r="BRF168" s="75"/>
      <c r="BRG168" s="75"/>
      <c r="BRH168" s="75"/>
      <c r="BRI168" s="75"/>
      <c r="BRJ168" s="75"/>
      <c r="BRK168" s="75"/>
      <c r="BRL168" s="75"/>
      <c r="BRM168" s="75"/>
      <c r="BRN168" s="75"/>
      <c r="BRO168" s="75"/>
      <c r="BRP168" s="75"/>
      <c r="BRQ168" s="75"/>
      <c r="BRR168" s="75"/>
      <c r="BRS168" s="75"/>
      <c r="BRT168" s="75"/>
      <c r="BRU168" s="75"/>
      <c r="BRV168" s="75"/>
      <c r="BRW168" s="75"/>
      <c r="BRX168" s="75"/>
      <c r="BRY168" s="75"/>
      <c r="BRZ168" s="75"/>
      <c r="BSA168" s="75"/>
      <c r="BSB168" s="75"/>
      <c r="BSC168" s="75"/>
      <c r="BSD168" s="75"/>
      <c r="BSE168" s="75"/>
      <c r="BSF168" s="75"/>
      <c r="BSG168" s="75"/>
      <c r="BSH168" s="75"/>
      <c r="BSI168" s="75"/>
      <c r="BSJ168" s="75"/>
      <c r="BSK168" s="75"/>
      <c r="BSL168" s="75"/>
      <c r="BSM168" s="75"/>
      <c r="BSN168" s="75"/>
      <c r="BSO168" s="75"/>
      <c r="BSP168" s="75"/>
      <c r="BSQ168" s="75"/>
      <c r="BSR168" s="75"/>
      <c r="BSS168" s="75"/>
      <c r="BST168" s="75"/>
      <c r="BSU168" s="75"/>
      <c r="BSV168" s="75"/>
      <c r="BSW168" s="75"/>
      <c r="BSX168" s="75"/>
      <c r="BSY168" s="75"/>
      <c r="BSZ168" s="75"/>
      <c r="BTA168" s="75"/>
      <c r="BTB168" s="75"/>
      <c r="BTC168" s="75"/>
      <c r="BTD168" s="75"/>
      <c r="BTE168" s="75"/>
      <c r="BTF168" s="75"/>
      <c r="BTG168" s="75"/>
      <c r="BTH168" s="75"/>
      <c r="BTI168" s="75"/>
      <c r="BTJ168" s="75"/>
      <c r="BTK168" s="75"/>
      <c r="BTL168" s="75"/>
      <c r="BTM168" s="75"/>
      <c r="BTN168" s="75"/>
      <c r="BTO168" s="75"/>
      <c r="BTP168" s="75"/>
      <c r="BTQ168" s="75"/>
      <c r="BTR168" s="75"/>
      <c r="BTS168" s="75"/>
      <c r="BTT168" s="75"/>
      <c r="BTU168" s="75"/>
      <c r="BTV168" s="75"/>
      <c r="BTW168" s="75"/>
      <c r="BTX168" s="75"/>
      <c r="BTY168" s="75"/>
      <c r="BTZ168" s="75"/>
      <c r="BUA168" s="75"/>
      <c r="BUB168" s="75"/>
      <c r="BUC168" s="75"/>
      <c r="BUD168" s="75"/>
      <c r="BUE168" s="75"/>
      <c r="BUF168" s="75"/>
      <c r="BUG168" s="75"/>
      <c r="BUH168" s="75"/>
      <c r="BUI168" s="75"/>
      <c r="BUJ168" s="75"/>
      <c r="BUK168" s="75"/>
      <c r="BUL168" s="75"/>
      <c r="BUM168" s="75"/>
      <c r="BUN168" s="75"/>
      <c r="BUO168" s="75"/>
      <c r="BUP168" s="75"/>
      <c r="BUQ168" s="75"/>
      <c r="BUR168" s="75"/>
      <c r="BUS168" s="75"/>
      <c r="BUT168" s="75"/>
      <c r="BUU168" s="75"/>
      <c r="BUV168" s="75"/>
      <c r="BUW168" s="75"/>
      <c r="BUX168" s="75"/>
      <c r="BUY168" s="75"/>
      <c r="BUZ168" s="75"/>
      <c r="BVA168" s="75"/>
      <c r="BVB168" s="75"/>
      <c r="BVC168" s="75"/>
      <c r="BVD168" s="75"/>
      <c r="BVE168" s="75"/>
      <c r="BVF168" s="75"/>
      <c r="BVG168" s="75"/>
      <c r="BVH168" s="75"/>
      <c r="BVI168" s="75"/>
      <c r="BVJ168" s="75"/>
      <c r="BVK168" s="75"/>
      <c r="BVL168" s="75"/>
      <c r="BVM168" s="75"/>
      <c r="BVN168" s="75"/>
      <c r="BVO168" s="75"/>
      <c r="BVP168" s="75"/>
      <c r="BVQ168" s="75"/>
      <c r="BVR168" s="75"/>
      <c r="BVS168" s="75"/>
      <c r="BVT168" s="75"/>
      <c r="BVU168" s="75"/>
      <c r="BVV168" s="75"/>
      <c r="BVW168" s="75"/>
      <c r="BVX168" s="75"/>
      <c r="BVY168" s="75"/>
      <c r="BVZ168" s="75"/>
      <c r="BWA168" s="75"/>
      <c r="BWB168" s="75"/>
      <c r="BWC168" s="75"/>
      <c r="BWD168" s="75"/>
      <c r="BWE168" s="75"/>
      <c r="BWF168" s="75"/>
      <c r="BWG168" s="75"/>
      <c r="BWH168" s="75"/>
      <c r="BWI168" s="75"/>
      <c r="BWJ168" s="75"/>
      <c r="BWK168" s="75"/>
      <c r="BWL168" s="75"/>
      <c r="BWM168" s="75"/>
      <c r="BWN168" s="75"/>
      <c r="BWO168" s="75"/>
      <c r="BWP168" s="75"/>
      <c r="BWQ168" s="75"/>
      <c r="BWR168" s="75"/>
      <c r="BWS168" s="75"/>
      <c r="BWT168" s="75"/>
      <c r="BWU168" s="75"/>
      <c r="BWV168" s="75"/>
      <c r="BWW168" s="75"/>
      <c r="BWX168" s="75"/>
      <c r="BWY168" s="75"/>
      <c r="BWZ168" s="75"/>
      <c r="BXA168" s="75"/>
      <c r="BXB168" s="75"/>
      <c r="BXC168" s="75"/>
      <c r="BXD168" s="75"/>
      <c r="BXE168" s="75"/>
      <c r="BXF168" s="75"/>
      <c r="BXG168" s="75"/>
      <c r="BXH168" s="75"/>
      <c r="BXI168" s="75"/>
      <c r="BXJ168" s="75"/>
      <c r="BXK168" s="75"/>
      <c r="BXL168" s="75"/>
      <c r="BXM168" s="75"/>
      <c r="BXN168" s="75"/>
      <c r="BXO168" s="75"/>
      <c r="BXP168" s="75"/>
      <c r="BXQ168" s="75"/>
      <c r="BXR168" s="75"/>
      <c r="BXS168" s="75"/>
      <c r="BXT168" s="75"/>
      <c r="BXU168" s="75"/>
      <c r="BXV168" s="75"/>
      <c r="BXW168" s="75"/>
      <c r="BXX168" s="75"/>
      <c r="BXY168" s="75"/>
      <c r="BXZ168" s="75"/>
      <c r="BYA168" s="75"/>
      <c r="BYB168" s="75"/>
      <c r="BYC168" s="75"/>
      <c r="BYD168" s="75"/>
      <c r="BYE168" s="75"/>
      <c r="BYF168" s="75"/>
      <c r="BYG168" s="75"/>
      <c r="BYH168" s="75"/>
      <c r="BYI168" s="75"/>
      <c r="BYJ168" s="75"/>
      <c r="BYK168" s="75"/>
      <c r="BYL168" s="75"/>
      <c r="BYM168" s="75"/>
      <c r="BYN168" s="75"/>
      <c r="BYO168" s="75"/>
      <c r="BYP168" s="75"/>
      <c r="BYQ168" s="75"/>
      <c r="BYR168" s="75"/>
      <c r="BYS168" s="75"/>
      <c r="BYT168" s="75"/>
      <c r="BYU168" s="75"/>
      <c r="BYV168" s="75"/>
      <c r="BYW168" s="75"/>
      <c r="BYX168" s="75"/>
      <c r="BYY168" s="75"/>
      <c r="BYZ168" s="75"/>
      <c r="BZA168" s="75"/>
      <c r="BZB168" s="75"/>
      <c r="BZC168" s="75"/>
      <c r="BZD168" s="75"/>
      <c r="BZE168" s="75"/>
      <c r="BZF168" s="75"/>
      <c r="BZG168" s="75"/>
      <c r="BZH168" s="75"/>
      <c r="BZI168" s="75"/>
      <c r="BZJ168" s="75"/>
      <c r="BZK168" s="75"/>
      <c r="BZL168" s="75"/>
      <c r="BZM168" s="75"/>
      <c r="BZN168" s="75"/>
      <c r="BZO168" s="75"/>
      <c r="BZP168" s="75"/>
      <c r="BZQ168" s="75"/>
      <c r="BZR168" s="75"/>
      <c r="BZS168" s="75"/>
      <c r="BZT168" s="75"/>
      <c r="BZU168" s="75"/>
      <c r="BZV168" s="75"/>
      <c r="BZW168" s="75"/>
      <c r="BZX168" s="75"/>
      <c r="BZY168" s="75"/>
      <c r="BZZ168" s="75"/>
      <c r="CAA168" s="75"/>
      <c r="CAB168" s="75"/>
      <c r="CAC168" s="75"/>
      <c r="CAD168" s="75"/>
      <c r="CAE168" s="75"/>
      <c r="CAF168" s="75"/>
      <c r="CAG168" s="75"/>
      <c r="CAH168" s="75"/>
      <c r="CAI168" s="75"/>
      <c r="CAJ168" s="75"/>
      <c r="CAK168" s="75"/>
      <c r="CAL168" s="75"/>
      <c r="CAM168" s="75"/>
      <c r="CAN168" s="75"/>
      <c r="CAO168" s="75"/>
      <c r="CAP168" s="75"/>
      <c r="CAQ168" s="75"/>
      <c r="CAR168" s="75"/>
      <c r="CAS168" s="75"/>
      <c r="CAT168" s="75"/>
      <c r="CAU168" s="75"/>
      <c r="CAV168" s="75"/>
      <c r="CAW168" s="75"/>
      <c r="CAX168" s="75"/>
      <c r="CAY168" s="75"/>
      <c r="CAZ168" s="75"/>
      <c r="CBA168" s="75"/>
      <c r="CBB168" s="75"/>
      <c r="CBC168" s="75"/>
      <c r="CBD168" s="75"/>
      <c r="CBE168" s="75"/>
      <c r="CBF168" s="75"/>
      <c r="CBG168" s="75"/>
      <c r="CBH168" s="75"/>
      <c r="CBI168" s="75"/>
      <c r="CBJ168" s="75"/>
      <c r="CBK168" s="75"/>
      <c r="CBL168" s="75"/>
      <c r="CBM168" s="75"/>
      <c r="CBN168" s="75"/>
      <c r="CBO168" s="75"/>
      <c r="CBP168" s="75"/>
      <c r="CBQ168" s="75"/>
      <c r="CBR168" s="75"/>
      <c r="CBS168" s="75"/>
      <c r="CBT168" s="75"/>
      <c r="CBU168" s="75"/>
      <c r="CBV168" s="75"/>
      <c r="CBW168" s="75"/>
      <c r="CBX168" s="75"/>
      <c r="CBY168" s="75"/>
      <c r="CBZ168" s="75"/>
      <c r="CCA168" s="75"/>
      <c r="CCB168" s="75"/>
      <c r="CCC168" s="75"/>
      <c r="CCD168" s="75"/>
      <c r="CCE168" s="75"/>
      <c r="CCF168" s="75"/>
      <c r="CCG168" s="75"/>
      <c r="CCH168" s="75"/>
      <c r="CCI168" s="75"/>
      <c r="CCJ168" s="75"/>
      <c r="CCK168" s="75"/>
      <c r="CCL168" s="75"/>
      <c r="CCM168" s="75"/>
      <c r="CCN168" s="75"/>
      <c r="CCO168" s="75"/>
      <c r="CCP168" s="75"/>
      <c r="CCQ168" s="75"/>
      <c r="CCR168" s="75"/>
      <c r="CCS168" s="75"/>
      <c r="CCT168" s="75"/>
      <c r="CCU168" s="75"/>
      <c r="CCV168" s="75"/>
      <c r="CCW168" s="75"/>
      <c r="CCX168" s="75"/>
      <c r="CCY168" s="75"/>
      <c r="CCZ168" s="75"/>
      <c r="CDA168" s="75"/>
      <c r="CDB168" s="75"/>
      <c r="CDC168" s="75"/>
      <c r="CDD168" s="75"/>
      <c r="CDE168" s="75"/>
      <c r="CDF168" s="75"/>
      <c r="CDG168" s="75"/>
      <c r="CDH168" s="75"/>
      <c r="CDI168" s="75"/>
      <c r="CDJ168" s="75"/>
      <c r="CDK168" s="75"/>
      <c r="CDL168" s="75"/>
      <c r="CDM168" s="75"/>
      <c r="CDN168" s="75"/>
      <c r="CDO168" s="75"/>
      <c r="CDP168" s="75"/>
      <c r="CDQ168" s="75"/>
      <c r="CDR168" s="75"/>
      <c r="CDS168" s="75"/>
      <c r="CDT168" s="75"/>
      <c r="CDU168" s="75"/>
      <c r="CDV168" s="75"/>
      <c r="CDW168" s="75"/>
      <c r="CDX168" s="75"/>
      <c r="CDY168" s="75"/>
      <c r="CDZ168" s="75"/>
      <c r="CEA168" s="75"/>
      <c r="CEB168" s="75"/>
      <c r="CEC168" s="75"/>
      <c r="CED168" s="75"/>
      <c r="CEE168" s="75"/>
      <c r="CEF168" s="75"/>
      <c r="CEG168" s="75"/>
      <c r="CEH168" s="75"/>
      <c r="CEI168" s="75"/>
      <c r="CEJ168" s="75"/>
      <c r="CEK168" s="75"/>
      <c r="CEL168" s="75"/>
      <c r="CEM168" s="75"/>
      <c r="CEN168" s="75"/>
      <c r="CEO168" s="75"/>
      <c r="CEP168" s="75"/>
      <c r="CEQ168" s="75"/>
      <c r="CER168" s="75"/>
      <c r="CES168" s="75"/>
      <c r="CET168" s="75"/>
      <c r="CEU168" s="75"/>
      <c r="CEV168" s="75"/>
      <c r="CEW168" s="75"/>
      <c r="CEX168" s="75"/>
      <c r="CEY168" s="75"/>
      <c r="CEZ168" s="75"/>
      <c r="CFA168" s="75"/>
      <c r="CFB168" s="75"/>
      <c r="CFC168" s="75"/>
      <c r="CFD168" s="75"/>
      <c r="CFE168" s="75"/>
      <c r="CFF168" s="75"/>
      <c r="CFG168" s="75"/>
      <c r="CFH168" s="75"/>
      <c r="CFI168" s="75"/>
      <c r="CFJ168" s="75"/>
      <c r="CFK168" s="75"/>
      <c r="CFL168" s="75"/>
      <c r="CFM168" s="75"/>
      <c r="CFN168" s="75"/>
      <c r="CFO168" s="75"/>
      <c r="CFP168" s="75"/>
      <c r="CFQ168" s="75"/>
      <c r="CFR168" s="75"/>
      <c r="CFS168" s="75"/>
      <c r="CFT168" s="75"/>
      <c r="CFU168" s="75"/>
      <c r="CFV168" s="75"/>
      <c r="CFW168" s="75"/>
      <c r="CFX168" s="75"/>
      <c r="CFY168" s="75"/>
      <c r="CFZ168" s="75"/>
      <c r="CGA168" s="75"/>
      <c r="CGB168" s="75"/>
      <c r="CGC168" s="75"/>
      <c r="CGD168" s="75"/>
      <c r="CGE168" s="75"/>
      <c r="CGF168" s="75"/>
      <c r="CGG168" s="75"/>
      <c r="CGH168" s="75"/>
      <c r="CGI168" s="75"/>
      <c r="CGJ168" s="75"/>
      <c r="CGK168" s="75"/>
      <c r="CGL168" s="75"/>
      <c r="CGM168" s="75"/>
      <c r="CGN168" s="75"/>
      <c r="CGO168" s="75"/>
      <c r="CGP168" s="75"/>
      <c r="CGQ168" s="75"/>
      <c r="CGR168" s="75"/>
      <c r="CGS168" s="75"/>
      <c r="CGT168" s="75"/>
      <c r="CGU168" s="75"/>
      <c r="CGV168" s="75"/>
      <c r="CGW168" s="75"/>
      <c r="CGX168" s="75"/>
      <c r="CGY168" s="75"/>
      <c r="CGZ168" s="75"/>
      <c r="CHA168" s="75"/>
      <c r="CHB168" s="75"/>
      <c r="CHC168" s="75"/>
      <c r="CHD168" s="75"/>
      <c r="CHE168" s="75"/>
      <c r="CHF168" s="75"/>
      <c r="CHG168" s="75"/>
      <c r="CHH168" s="75"/>
      <c r="CHI168" s="75"/>
      <c r="CHJ168" s="75"/>
      <c r="CHK168" s="75"/>
      <c r="CHL168" s="75"/>
      <c r="CHM168" s="75"/>
      <c r="CHN168" s="75"/>
      <c r="CHO168" s="75"/>
      <c r="CHP168" s="75"/>
      <c r="CHQ168" s="75"/>
      <c r="CHR168" s="75"/>
      <c r="CHS168" s="75"/>
      <c r="CHT168" s="75"/>
      <c r="CHU168" s="75"/>
      <c r="CHV168" s="75"/>
      <c r="CHW168" s="75"/>
      <c r="CHX168" s="75"/>
      <c r="CHY168" s="75"/>
      <c r="CHZ168" s="75"/>
      <c r="CIA168" s="75"/>
      <c r="CIB168" s="75"/>
      <c r="CIC168" s="75"/>
      <c r="CID168" s="75"/>
      <c r="CIE168" s="75"/>
      <c r="CIF168" s="75"/>
      <c r="CIG168" s="75"/>
      <c r="CIH168" s="75"/>
      <c r="CII168" s="75"/>
      <c r="CIJ168" s="75"/>
      <c r="CIK168" s="75"/>
      <c r="CIL168" s="75"/>
      <c r="CIM168" s="75"/>
      <c r="CIN168" s="75"/>
      <c r="CIO168" s="75"/>
      <c r="CIP168" s="75"/>
      <c r="CIQ168" s="75"/>
      <c r="CIR168" s="75"/>
      <c r="CIS168" s="75"/>
      <c r="CIT168" s="75"/>
      <c r="CIU168" s="75"/>
      <c r="CIV168" s="75"/>
      <c r="CIW168" s="75"/>
      <c r="CIX168" s="75"/>
      <c r="CIY168" s="75"/>
      <c r="CIZ168" s="75"/>
      <c r="CJA168" s="75"/>
      <c r="CJB168" s="75"/>
      <c r="CJC168" s="75"/>
      <c r="CJD168" s="75"/>
      <c r="CJE168" s="75"/>
      <c r="CJF168" s="75"/>
      <c r="CJG168" s="75"/>
      <c r="CJH168" s="75"/>
      <c r="CJI168" s="75"/>
      <c r="CJJ168" s="75"/>
      <c r="CJK168" s="75"/>
      <c r="CJL168" s="75"/>
      <c r="CJM168" s="75"/>
      <c r="CJN168" s="75"/>
      <c r="CJO168" s="75"/>
      <c r="CJP168" s="75"/>
      <c r="CJQ168" s="75"/>
      <c r="CJR168" s="75"/>
      <c r="CJS168" s="75"/>
      <c r="CJT168" s="75"/>
      <c r="CJU168" s="75"/>
      <c r="CJV168" s="75"/>
      <c r="CJW168" s="75"/>
      <c r="CJX168" s="75"/>
      <c r="CJY168" s="75"/>
      <c r="CJZ168" s="75"/>
      <c r="CKA168" s="75"/>
      <c r="CKB168" s="75"/>
      <c r="CKC168" s="75"/>
      <c r="CKD168" s="75"/>
      <c r="CKE168" s="75"/>
      <c r="CKF168" s="75"/>
      <c r="CKG168" s="75"/>
      <c r="CKH168" s="75"/>
      <c r="CKI168" s="75"/>
      <c r="CKJ168" s="75"/>
      <c r="CKK168" s="75"/>
      <c r="CKL168" s="75"/>
      <c r="CKM168" s="75"/>
      <c r="CKN168" s="75"/>
      <c r="CKO168" s="75"/>
      <c r="CKP168" s="75"/>
      <c r="CKQ168" s="75"/>
      <c r="CKR168" s="75"/>
      <c r="CKS168" s="75"/>
      <c r="CKT168" s="75"/>
      <c r="CKU168" s="75"/>
      <c r="CKV168" s="75"/>
      <c r="CKW168" s="75"/>
      <c r="CKX168" s="75"/>
      <c r="CKY168" s="75"/>
      <c r="CKZ168" s="75"/>
      <c r="CLA168" s="75"/>
      <c r="CLB168" s="75"/>
      <c r="CLC168" s="75"/>
      <c r="CLD168" s="75"/>
      <c r="CLE168" s="75"/>
      <c r="CLF168" s="75"/>
      <c r="CLG168" s="75"/>
      <c r="CLH168" s="75"/>
      <c r="CLI168" s="75"/>
      <c r="CLJ168" s="75"/>
      <c r="CLK168" s="75"/>
      <c r="CLL168" s="75"/>
      <c r="CLM168" s="75"/>
      <c r="CLN168" s="75"/>
      <c r="CLO168" s="75"/>
      <c r="CLP168" s="75"/>
      <c r="CLQ168" s="75"/>
      <c r="CLR168" s="75"/>
      <c r="CLS168" s="75"/>
      <c r="CLT168" s="75"/>
      <c r="CLU168" s="75"/>
      <c r="CLV168" s="75"/>
      <c r="CLW168" s="75"/>
      <c r="CLX168" s="75"/>
      <c r="CLY168" s="75"/>
      <c r="CLZ168" s="75"/>
      <c r="CMA168" s="75"/>
      <c r="CMB168" s="75"/>
      <c r="CMC168" s="75"/>
      <c r="CMD168" s="75"/>
      <c r="CME168" s="75"/>
      <c r="CMF168" s="75"/>
      <c r="CMG168" s="75"/>
      <c r="CMH168" s="75"/>
      <c r="CMI168" s="75"/>
      <c r="CMJ168" s="75"/>
      <c r="CMK168" s="75"/>
      <c r="CML168" s="75"/>
      <c r="CMM168" s="75"/>
      <c r="CMN168" s="75"/>
      <c r="CMO168" s="75"/>
      <c r="CMP168" s="75"/>
      <c r="CMQ168" s="75"/>
      <c r="CMR168" s="75"/>
      <c r="CMS168" s="75"/>
      <c r="CMT168" s="75"/>
      <c r="CMU168" s="75"/>
      <c r="CMV168" s="75"/>
      <c r="CMW168" s="75"/>
      <c r="CMX168" s="75"/>
      <c r="CMY168" s="75"/>
      <c r="CMZ168" s="75"/>
      <c r="CNA168" s="75"/>
      <c r="CNB168" s="75"/>
      <c r="CNC168" s="75"/>
      <c r="CND168" s="75"/>
      <c r="CNE168" s="75"/>
      <c r="CNF168" s="75"/>
      <c r="CNG168" s="75"/>
      <c r="CNH168" s="75"/>
      <c r="CNI168" s="75"/>
      <c r="CNJ168" s="75"/>
      <c r="CNK168" s="75"/>
      <c r="CNL168" s="75"/>
      <c r="CNM168" s="75"/>
      <c r="CNN168" s="75"/>
      <c r="CNO168" s="75"/>
      <c r="CNP168" s="75"/>
      <c r="CNQ168" s="75"/>
      <c r="CNR168" s="75"/>
      <c r="CNS168" s="75"/>
      <c r="CNT168" s="75"/>
      <c r="CNU168" s="75"/>
      <c r="CNV168" s="75"/>
      <c r="CNW168" s="75"/>
      <c r="CNX168" s="75"/>
      <c r="CNY168" s="75"/>
      <c r="CNZ168" s="75"/>
      <c r="COA168" s="75"/>
      <c r="COB168" s="75"/>
      <c r="COC168" s="75"/>
      <c r="COD168" s="75"/>
      <c r="COE168" s="75"/>
      <c r="COF168" s="75"/>
      <c r="COG168" s="75"/>
      <c r="COH168" s="75"/>
      <c r="COI168" s="75"/>
      <c r="COJ168" s="75"/>
      <c r="COK168" s="75"/>
      <c r="COL168" s="75"/>
      <c r="COM168" s="75"/>
      <c r="CON168" s="75"/>
      <c r="COO168" s="75"/>
      <c r="COP168" s="75"/>
      <c r="COQ168" s="75"/>
      <c r="COR168" s="75"/>
      <c r="COS168" s="75"/>
      <c r="COT168" s="75"/>
      <c r="COU168" s="75"/>
      <c r="COV168" s="75"/>
      <c r="COW168" s="75"/>
      <c r="COX168" s="75"/>
      <c r="COY168" s="75"/>
      <c r="COZ168" s="75"/>
      <c r="CPA168" s="75"/>
      <c r="CPB168" s="75"/>
      <c r="CPC168" s="75"/>
      <c r="CPD168" s="75"/>
      <c r="CPE168" s="75"/>
      <c r="CPF168" s="75"/>
      <c r="CPG168" s="75"/>
      <c r="CPH168" s="75"/>
      <c r="CPI168" s="75"/>
      <c r="CPJ168" s="75"/>
      <c r="CPK168" s="75"/>
      <c r="CPL168" s="75"/>
      <c r="CPM168" s="75"/>
      <c r="CPN168" s="75"/>
      <c r="CPO168" s="75"/>
      <c r="CPP168" s="75"/>
      <c r="CPQ168" s="75"/>
      <c r="CPR168" s="75"/>
      <c r="CPS168" s="75"/>
      <c r="CPT168" s="75"/>
      <c r="CPU168" s="75"/>
      <c r="CPV168" s="75"/>
      <c r="CPW168" s="75"/>
      <c r="CPX168" s="75"/>
      <c r="CPY168" s="75"/>
      <c r="CPZ168" s="75"/>
      <c r="CQA168" s="75"/>
      <c r="CQB168" s="75"/>
      <c r="CQC168" s="75"/>
      <c r="CQD168" s="75"/>
      <c r="CQE168" s="75"/>
      <c r="CQF168" s="75"/>
      <c r="CQG168" s="75"/>
      <c r="CQH168" s="75"/>
      <c r="CQI168" s="75"/>
      <c r="CQJ168" s="75"/>
      <c r="CQK168" s="75"/>
      <c r="CQL168" s="75"/>
      <c r="CQM168" s="75"/>
      <c r="CQN168" s="75"/>
      <c r="CQO168" s="75"/>
      <c r="CQP168" s="75"/>
      <c r="CQQ168" s="75"/>
      <c r="CQR168" s="75"/>
      <c r="CQS168" s="75"/>
      <c r="CQT168" s="75"/>
      <c r="CQU168" s="75"/>
      <c r="CQV168" s="75"/>
      <c r="CQW168" s="75"/>
      <c r="CQX168" s="75"/>
      <c r="CQY168" s="75"/>
      <c r="CQZ168" s="75"/>
      <c r="CRA168" s="75"/>
      <c r="CRB168" s="75"/>
      <c r="CRC168" s="75"/>
      <c r="CRD168" s="75"/>
      <c r="CRE168" s="75"/>
      <c r="CRF168" s="75"/>
      <c r="CRG168" s="75"/>
      <c r="CRH168" s="75"/>
      <c r="CRI168" s="75"/>
      <c r="CRJ168" s="75"/>
      <c r="CRK168" s="75"/>
      <c r="CRL168" s="75"/>
      <c r="CRM168" s="75"/>
      <c r="CRN168" s="75"/>
      <c r="CRO168" s="75"/>
      <c r="CRP168" s="75"/>
      <c r="CRQ168" s="75"/>
      <c r="CRR168" s="75"/>
      <c r="CRS168" s="75"/>
      <c r="CRT168" s="75"/>
      <c r="CRU168" s="75"/>
      <c r="CRV168" s="75"/>
      <c r="CRW168" s="75"/>
      <c r="CRX168" s="75"/>
      <c r="CRY168" s="75"/>
      <c r="CRZ168" s="75"/>
      <c r="CSA168" s="75"/>
      <c r="CSB168" s="75"/>
      <c r="CSC168" s="75"/>
      <c r="CSD168" s="75"/>
      <c r="CSE168" s="75"/>
      <c r="CSF168" s="75"/>
      <c r="CSG168" s="75"/>
      <c r="CSH168" s="75"/>
      <c r="CSI168" s="75"/>
      <c r="CSJ168" s="75"/>
      <c r="CSK168" s="75"/>
      <c r="CSL168" s="75"/>
      <c r="CSM168" s="75"/>
      <c r="CSN168" s="75"/>
      <c r="CSO168" s="75"/>
      <c r="CSP168" s="75"/>
      <c r="CSQ168" s="75"/>
      <c r="CSR168" s="75"/>
      <c r="CSS168" s="75"/>
      <c r="CST168" s="75"/>
      <c r="CSU168" s="75"/>
      <c r="CSV168" s="75"/>
      <c r="CSW168" s="75"/>
      <c r="CSX168" s="75"/>
      <c r="CSY168" s="75"/>
      <c r="CSZ168" s="75"/>
      <c r="CTA168" s="75"/>
      <c r="CTB168" s="75"/>
      <c r="CTC168" s="75"/>
      <c r="CTD168" s="75"/>
      <c r="CTE168" s="75"/>
      <c r="CTF168" s="75"/>
      <c r="CTG168" s="75"/>
      <c r="CTH168" s="75"/>
      <c r="CTI168" s="75"/>
      <c r="CTJ168" s="75"/>
      <c r="CTK168" s="75"/>
      <c r="CTL168" s="75"/>
      <c r="CTM168" s="75"/>
      <c r="CTN168" s="75"/>
      <c r="CTO168" s="75"/>
      <c r="CTP168" s="75"/>
      <c r="CTQ168" s="75"/>
      <c r="CTR168" s="75"/>
      <c r="CTS168" s="75"/>
      <c r="CTT168" s="75"/>
      <c r="CTU168" s="75"/>
      <c r="CTV168" s="75"/>
      <c r="CTW168" s="75"/>
      <c r="CTX168" s="75"/>
      <c r="CTY168" s="75"/>
      <c r="CTZ168" s="75"/>
      <c r="CUA168" s="75"/>
      <c r="CUB168" s="75"/>
      <c r="CUC168" s="75"/>
      <c r="CUD168" s="75"/>
      <c r="CUE168" s="75"/>
      <c r="CUF168" s="75"/>
      <c r="CUG168" s="75"/>
      <c r="CUH168" s="75"/>
      <c r="CUI168" s="75"/>
      <c r="CUJ168" s="75"/>
      <c r="CUK168" s="75"/>
      <c r="CUL168" s="75"/>
      <c r="CUM168" s="75"/>
      <c r="CUN168" s="75"/>
      <c r="CUO168" s="75"/>
      <c r="CUP168" s="75"/>
      <c r="CUQ168" s="75"/>
      <c r="CUR168" s="75"/>
      <c r="CUS168" s="75"/>
      <c r="CUT168" s="75"/>
      <c r="CUU168" s="75"/>
      <c r="CUV168" s="75"/>
      <c r="CUW168" s="75"/>
      <c r="CUX168" s="75"/>
      <c r="CUY168" s="75"/>
      <c r="CUZ168" s="75"/>
      <c r="CVA168" s="75"/>
      <c r="CVB168" s="75"/>
      <c r="CVC168" s="75"/>
      <c r="CVD168" s="75"/>
      <c r="CVE168" s="75"/>
      <c r="CVF168" s="75"/>
      <c r="CVG168" s="75"/>
      <c r="CVH168" s="75"/>
      <c r="CVI168" s="75"/>
      <c r="CVJ168" s="75"/>
      <c r="CVK168" s="75"/>
      <c r="CVL168" s="75"/>
      <c r="CVM168" s="75"/>
      <c r="CVN168" s="75"/>
      <c r="CVO168" s="75"/>
      <c r="CVP168" s="75"/>
      <c r="CVQ168" s="75"/>
      <c r="CVR168" s="75"/>
      <c r="CVS168" s="75"/>
      <c r="CVT168" s="75"/>
      <c r="CVU168" s="75"/>
      <c r="CVV168" s="75"/>
      <c r="CVW168" s="75"/>
      <c r="CVX168" s="75"/>
      <c r="CVY168" s="75"/>
      <c r="CVZ168" s="75"/>
      <c r="CWA168" s="75"/>
      <c r="CWB168" s="75"/>
      <c r="CWC168" s="75"/>
      <c r="CWD168" s="75"/>
      <c r="CWE168" s="75"/>
      <c r="CWF168" s="75"/>
      <c r="CWG168" s="75"/>
      <c r="CWH168" s="75"/>
      <c r="CWI168" s="75"/>
      <c r="CWJ168" s="75"/>
      <c r="CWK168" s="75"/>
      <c r="CWL168" s="75"/>
      <c r="CWM168" s="75"/>
      <c r="CWN168" s="75"/>
      <c r="CWO168" s="75"/>
      <c r="CWP168" s="75"/>
      <c r="CWQ168" s="75"/>
      <c r="CWR168" s="75"/>
      <c r="CWS168" s="75"/>
      <c r="CWT168" s="75"/>
      <c r="CWU168" s="75"/>
      <c r="CWV168" s="75"/>
      <c r="CWW168" s="75"/>
      <c r="CWX168" s="75"/>
      <c r="CWY168" s="75"/>
      <c r="CWZ168" s="75"/>
      <c r="CXA168" s="75"/>
      <c r="CXB168" s="75"/>
      <c r="CXC168" s="75"/>
      <c r="CXD168" s="75"/>
      <c r="CXE168" s="75"/>
      <c r="CXF168" s="75"/>
      <c r="CXG168" s="75"/>
      <c r="CXH168" s="75"/>
      <c r="CXI168" s="75"/>
      <c r="CXJ168" s="75"/>
      <c r="CXK168" s="75"/>
      <c r="CXL168" s="75"/>
      <c r="CXM168" s="75"/>
      <c r="CXN168" s="75"/>
      <c r="CXO168" s="75"/>
      <c r="CXP168" s="75"/>
      <c r="CXQ168" s="75"/>
      <c r="CXR168" s="75"/>
      <c r="CXS168" s="75"/>
      <c r="CXT168" s="75"/>
      <c r="CXU168" s="75"/>
      <c r="CXV168" s="75"/>
      <c r="CXW168" s="75"/>
      <c r="CXX168" s="75"/>
      <c r="CXY168" s="75"/>
      <c r="CXZ168" s="75"/>
      <c r="CYA168" s="75"/>
      <c r="CYB168" s="75"/>
      <c r="CYC168" s="75"/>
      <c r="CYD168" s="75"/>
      <c r="CYE168" s="75"/>
      <c r="CYF168" s="75"/>
      <c r="CYG168" s="75"/>
      <c r="CYH168" s="75"/>
      <c r="CYI168" s="75"/>
      <c r="CYJ168" s="75"/>
      <c r="CYK168" s="75"/>
      <c r="CYL168" s="75"/>
      <c r="CYM168" s="75"/>
      <c r="CYN168" s="75"/>
      <c r="CYO168" s="75"/>
      <c r="CYP168" s="75"/>
      <c r="CYQ168" s="75"/>
      <c r="CYR168" s="75"/>
      <c r="CYS168" s="75"/>
      <c r="CYT168" s="75"/>
      <c r="CYU168" s="75"/>
      <c r="CYV168" s="75"/>
      <c r="CYW168" s="75"/>
      <c r="CYX168" s="75"/>
      <c r="CYY168" s="75"/>
      <c r="CYZ168" s="75"/>
      <c r="CZA168" s="75"/>
      <c r="CZB168" s="75"/>
      <c r="CZC168" s="75"/>
      <c r="CZD168" s="75"/>
      <c r="CZE168" s="75"/>
      <c r="CZF168" s="75"/>
      <c r="CZG168" s="75"/>
      <c r="CZH168" s="75"/>
      <c r="CZI168" s="75"/>
      <c r="CZJ168" s="75"/>
      <c r="CZK168" s="75"/>
      <c r="CZL168" s="75"/>
      <c r="CZM168" s="75"/>
      <c r="CZN168" s="75"/>
      <c r="CZO168" s="75"/>
      <c r="CZP168" s="75"/>
      <c r="CZQ168" s="75"/>
      <c r="CZR168" s="75"/>
      <c r="CZS168" s="75"/>
      <c r="CZT168" s="75"/>
      <c r="CZU168" s="75"/>
      <c r="CZV168" s="75"/>
      <c r="CZW168" s="75"/>
      <c r="CZX168" s="75"/>
      <c r="CZY168" s="75"/>
      <c r="CZZ168" s="75"/>
      <c r="DAA168" s="75"/>
      <c r="DAB168" s="75"/>
      <c r="DAC168" s="75"/>
      <c r="DAD168" s="75"/>
      <c r="DAE168" s="75"/>
      <c r="DAF168" s="75"/>
      <c r="DAG168" s="75"/>
      <c r="DAH168" s="75"/>
      <c r="DAI168" s="75"/>
      <c r="DAJ168" s="75"/>
      <c r="DAK168" s="75"/>
      <c r="DAL168" s="75"/>
      <c r="DAM168" s="75"/>
      <c r="DAN168" s="75"/>
      <c r="DAO168" s="75"/>
      <c r="DAP168" s="75"/>
      <c r="DAQ168" s="75"/>
      <c r="DAR168" s="75"/>
      <c r="DAS168" s="75"/>
      <c r="DAT168" s="75"/>
      <c r="DAU168" s="75"/>
      <c r="DAV168" s="75"/>
      <c r="DAW168" s="75"/>
      <c r="DAX168" s="75"/>
      <c r="DAY168" s="75"/>
      <c r="DAZ168" s="75"/>
      <c r="DBA168" s="75"/>
      <c r="DBB168" s="75"/>
      <c r="DBC168" s="75"/>
      <c r="DBD168" s="75"/>
      <c r="DBE168" s="75"/>
      <c r="DBF168" s="75"/>
      <c r="DBG168" s="75"/>
      <c r="DBH168" s="75"/>
      <c r="DBI168" s="75"/>
      <c r="DBJ168" s="75"/>
      <c r="DBK168" s="75"/>
      <c r="DBL168" s="75"/>
      <c r="DBM168" s="75"/>
      <c r="DBN168" s="75"/>
      <c r="DBO168" s="75"/>
      <c r="DBP168" s="75"/>
      <c r="DBQ168" s="75"/>
      <c r="DBR168" s="75"/>
      <c r="DBS168" s="75"/>
      <c r="DBT168" s="75"/>
      <c r="DBU168" s="75"/>
      <c r="DBV168" s="75"/>
      <c r="DBW168" s="75"/>
      <c r="DBX168" s="75"/>
      <c r="DBY168" s="75"/>
      <c r="DBZ168" s="75"/>
      <c r="DCA168" s="75"/>
      <c r="DCB168" s="75"/>
      <c r="DCC168" s="75"/>
      <c r="DCD168" s="75"/>
      <c r="DCE168" s="75"/>
      <c r="DCF168" s="75"/>
      <c r="DCG168" s="75"/>
      <c r="DCH168" s="75"/>
      <c r="DCI168" s="75"/>
      <c r="DCJ168" s="75"/>
      <c r="DCK168" s="75"/>
      <c r="DCL168" s="75"/>
      <c r="DCM168" s="75"/>
      <c r="DCN168" s="75"/>
      <c r="DCO168" s="75"/>
      <c r="DCP168" s="75"/>
      <c r="DCQ168" s="75"/>
      <c r="DCR168" s="75"/>
      <c r="DCS168" s="75"/>
      <c r="DCT168" s="75"/>
      <c r="DCU168" s="75"/>
      <c r="DCV168" s="75"/>
      <c r="DCW168" s="75"/>
      <c r="DCX168" s="75"/>
      <c r="DCY168" s="75"/>
      <c r="DCZ168" s="75"/>
      <c r="DDA168" s="75"/>
      <c r="DDB168" s="75"/>
      <c r="DDC168" s="75"/>
      <c r="DDD168" s="75"/>
      <c r="DDE168" s="75"/>
      <c r="DDF168" s="75"/>
      <c r="DDG168" s="75"/>
      <c r="DDH168" s="75"/>
      <c r="DDI168" s="75"/>
      <c r="DDJ168" s="75"/>
      <c r="DDK168" s="75"/>
      <c r="DDL168" s="75"/>
      <c r="DDM168" s="75"/>
      <c r="DDN168" s="75"/>
      <c r="DDO168" s="75"/>
      <c r="DDP168" s="75"/>
      <c r="DDQ168" s="75"/>
      <c r="DDR168" s="75"/>
      <c r="DDS168" s="75"/>
      <c r="DDT168" s="75"/>
      <c r="DDU168" s="75"/>
      <c r="DDV168" s="75"/>
      <c r="DDW168" s="75"/>
      <c r="DDX168" s="75"/>
      <c r="DDY168" s="75"/>
      <c r="DDZ168" s="75"/>
      <c r="DEA168" s="75"/>
      <c r="DEB168" s="75"/>
      <c r="DEC168" s="75"/>
      <c r="DED168" s="75"/>
      <c r="DEE168" s="75"/>
      <c r="DEF168" s="75"/>
      <c r="DEG168" s="75"/>
      <c r="DEH168" s="75"/>
      <c r="DEI168" s="75"/>
      <c r="DEJ168" s="75"/>
      <c r="DEK168" s="75"/>
      <c r="DEL168" s="75"/>
      <c r="DEM168" s="75"/>
      <c r="DEN168" s="75"/>
      <c r="DEO168" s="75"/>
      <c r="DEP168" s="75"/>
      <c r="DEQ168" s="75"/>
      <c r="DER168" s="75"/>
      <c r="DES168" s="75"/>
      <c r="DET168" s="75"/>
      <c r="DEU168" s="75"/>
      <c r="DEV168" s="75"/>
      <c r="DEW168" s="75"/>
      <c r="DEX168" s="75"/>
      <c r="DEY168" s="75"/>
      <c r="DEZ168" s="75"/>
      <c r="DFA168" s="75"/>
      <c r="DFB168" s="75"/>
      <c r="DFC168" s="75"/>
      <c r="DFD168" s="75"/>
      <c r="DFE168" s="75"/>
      <c r="DFF168" s="75"/>
      <c r="DFG168" s="75"/>
      <c r="DFH168" s="75"/>
      <c r="DFI168" s="75"/>
      <c r="DFJ168" s="75"/>
      <c r="DFK168" s="75"/>
      <c r="DFL168" s="75"/>
      <c r="DFM168" s="75"/>
      <c r="DFN168" s="75"/>
      <c r="DFO168" s="75"/>
      <c r="DFP168" s="75"/>
      <c r="DFQ168" s="75"/>
      <c r="DFR168" s="75"/>
      <c r="DFS168" s="75"/>
      <c r="DFT168" s="75"/>
      <c r="DFU168" s="75"/>
      <c r="DFV168" s="75"/>
      <c r="DFW168" s="75"/>
      <c r="DFX168" s="75"/>
      <c r="DFY168" s="75"/>
      <c r="DFZ168" s="75"/>
      <c r="DGA168" s="75"/>
      <c r="DGB168" s="75"/>
      <c r="DGC168" s="75"/>
      <c r="DGD168" s="75"/>
      <c r="DGE168" s="75"/>
      <c r="DGF168" s="75"/>
      <c r="DGG168" s="75"/>
      <c r="DGH168" s="75"/>
      <c r="DGI168" s="75"/>
      <c r="DGJ168" s="75"/>
      <c r="DGK168" s="75"/>
      <c r="DGL168" s="75"/>
      <c r="DGM168" s="75"/>
      <c r="DGN168" s="75"/>
      <c r="DGO168" s="75"/>
      <c r="DGP168" s="75"/>
      <c r="DGQ168" s="75"/>
      <c r="DGR168" s="75"/>
      <c r="DGS168" s="75"/>
      <c r="DGT168" s="75"/>
      <c r="DGU168" s="75"/>
      <c r="DGV168" s="75"/>
      <c r="DGW168" s="75"/>
      <c r="DGX168" s="75"/>
      <c r="DGY168" s="75"/>
      <c r="DGZ168" s="75"/>
      <c r="DHA168" s="75"/>
      <c r="DHB168" s="75"/>
      <c r="DHC168" s="75"/>
      <c r="DHD168" s="75"/>
      <c r="DHE168" s="75"/>
      <c r="DHF168" s="75"/>
      <c r="DHG168" s="75"/>
      <c r="DHH168" s="75"/>
      <c r="DHI168" s="75"/>
      <c r="DHJ168" s="75"/>
      <c r="DHK168" s="75"/>
      <c r="DHL168" s="75"/>
      <c r="DHM168" s="75"/>
      <c r="DHN168" s="75"/>
      <c r="DHO168" s="75"/>
      <c r="DHP168" s="75"/>
      <c r="DHQ168" s="75"/>
      <c r="DHR168" s="75"/>
      <c r="DHS168" s="75"/>
      <c r="DHT168" s="75"/>
      <c r="DHU168" s="75"/>
      <c r="DHV168" s="75"/>
      <c r="DHW168" s="75"/>
      <c r="DHX168" s="75"/>
      <c r="DHY168" s="75"/>
      <c r="DHZ168" s="75"/>
      <c r="DIA168" s="75"/>
      <c r="DIB168" s="75"/>
      <c r="DIC168" s="75"/>
      <c r="DID168" s="75"/>
      <c r="DIE168" s="75"/>
      <c r="DIF168" s="75"/>
      <c r="DIG168" s="75"/>
      <c r="DIH168" s="75"/>
      <c r="DII168" s="75"/>
      <c r="DIJ168" s="75"/>
      <c r="DIK168" s="75"/>
      <c r="DIL168" s="75"/>
      <c r="DIM168" s="75"/>
      <c r="DIN168" s="75"/>
      <c r="DIO168" s="75"/>
      <c r="DIP168" s="75"/>
      <c r="DIQ168" s="75"/>
      <c r="DIR168" s="75"/>
      <c r="DIS168" s="75"/>
      <c r="DIT168" s="75"/>
      <c r="DIU168" s="75"/>
      <c r="DIV168" s="75"/>
      <c r="DIW168" s="75"/>
      <c r="DIX168" s="75"/>
      <c r="DIY168" s="75"/>
      <c r="DIZ168" s="75"/>
      <c r="DJA168" s="75"/>
      <c r="DJB168" s="75"/>
      <c r="DJC168" s="75"/>
      <c r="DJD168" s="75"/>
      <c r="DJE168" s="75"/>
      <c r="DJF168" s="75"/>
      <c r="DJG168" s="75"/>
      <c r="DJH168" s="75"/>
      <c r="DJI168" s="75"/>
      <c r="DJJ168" s="75"/>
      <c r="DJK168" s="75"/>
      <c r="DJL168" s="75"/>
      <c r="DJM168" s="75"/>
      <c r="DJN168" s="75"/>
      <c r="DJO168" s="75"/>
      <c r="DJP168" s="75"/>
      <c r="DJQ168" s="75"/>
      <c r="DJR168" s="75"/>
      <c r="DJS168" s="75"/>
      <c r="DJT168" s="75"/>
      <c r="DJU168" s="75"/>
      <c r="DJV168" s="75"/>
      <c r="DJW168" s="75"/>
      <c r="DJX168" s="75"/>
      <c r="DJY168" s="75"/>
      <c r="DJZ168" s="75"/>
      <c r="DKA168" s="75"/>
      <c r="DKB168" s="75"/>
      <c r="DKC168" s="75"/>
      <c r="DKD168" s="75"/>
      <c r="DKE168" s="75"/>
      <c r="DKF168" s="75"/>
      <c r="DKG168" s="75"/>
      <c r="DKH168" s="75"/>
      <c r="DKI168" s="75"/>
      <c r="DKJ168" s="75"/>
      <c r="DKK168" s="75"/>
      <c r="DKL168" s="75"/>
      <c r="DKM168" s="75"/>
      <c r="DKN168" s="75"/>
      <c r="DKO168" s="75"/>
      <c r="DKP168" s="75"/>
      <c r="DKQ168" s="75"/>
      <c r="DKR168" s="75"/>
      <c r="DKS168" s="75"/>
      <c r="DKT168" s="75"/>
      <c r="DKU168" s="75"/>
      <c r="DKV168" s="75"/>
      <c r="DKW168" s="75"/>
      <c r="DKX168" s="75"/>
      <c r="DKY168" s="75"/>
      <c r="DKZ168" s="75"/>
      <c r="DLA168" s="75"/>
      <c r="DLB168" s="75"/>
      <c r="DLC168" s="75"/>
      <c r="DLD168" s="75"/>
      <c r="DLE168" s="75"/>
      <c r="DLF168" s="75"/>
      <c r="DLG168" s="75"/>
      <c r="DLH168" s="75"/>
      <c r="DLI168" s="75"/>
      <c r="DLJ168" s="75"/>
      <c r="DLK168" s="75"/>
      <c r="DLL168" s="75"/>
      <c r="DLM168" s="75"/>
      <c r="DLN168" s="75"/>
      <c r="DLO168" s="75"/>
      <c r="DLP168" s="75"/>
      <c r="DLQ168" s="75"/>
      <c r="DLR168" s="75"/>
      <c r="DLS168" s="75"/>
      <c r="DLT168" s="75"/>
      <c r="DLU168" s="75"/>
      <c r="DLV168" s="75"/>
      <c r="DLW168" s="75"/>
      <c r="DLX168" s="75"/>
      <c r="DLY168" s="75"/>
      <c r="DLZ168" s="75"/>
      <c r="DMA168" s="75"/>
      <c r="DMB168" s="75"/>
      <c r="DMC168" s="75"/>
      <c r="DMD168" s="75"/>
      <c r="DME168" s="75"/>
      <c r="DMF168" s="75"/>
      <c r="DMG168" s="75"/>
      <c r="DMH168" s="75"/>
      <c r="DMI168" s="75"/>
      <c r="DMJ168" s="75"/>
      <c r="DMK168" s="75"/>
      <c r="DML168" s="75"/>
      <c r="DMM168" s="75"/>
      <c r="DMN168" s="75"/>
      <c r="DMO168" s="75"/>
      <c r="DMP168" s="75"/>
      <c r="DMQ168" s="75"/>
      <c r="DMR168" s="75"/>
      <c r="DMS168" s="75"/>
      <c r="DMT168" s="75"/>
      <c r="DMU168" s="75"/>
      <c r="DMV168" s="75"/>
      <c r="DMW168" s="75"/>
      <c r="DMX168" s="75"/>
      <c r="DMY168" s="75"/>
      <c r="DMZ168" s="75"/>
      <c r="DNA168" s="75"/>
      <c r="DNB168" s="75"/>
      <c r="DNC168" s="75"/>
      <c r="DND168" s="75"/>
      <c r="DNE168" s="75"/>
      <c r="DNF168" s="75"/>
      <c r="DNG168" s="75"/>
      <c r="DNH168" s="75"/>
      <c r="DNI168" s="75"/>
      <c r="DNJ168" s="75"/>
      <c r="DNK168" s="75"/>
      <c r="DNL168" s="75"/>
      <c r="DNM168" s="75"/>
      <c r="DNN168" s="75"/>
      <c r="DNO168" s="75"/>
      <c r="DNP168" s="75"/>
      <c r="DNQ168" s="75"/>
      <c r="DNR168" s="75"/>
      <c r="DNS168" s="75"/>
      <c r="DNT168" s="75"/>
      <c r="DNU168" s="75"/>
      <c r="DNV168" s="75"/>
      <c r="DNW168" s="75"/>
      <c r="DNX168" s="75"/>
      <c r="DNY168" s="75"/>
      <c r="DNZ168" s="75"/>
      <c r="DOA168" s="75"/>
      <c r="DOB168" s="75"/>
      <c r="DOC168" s="75"/>
      <c r="DOD168" s="75"/>
      <c r="DOE168" s="75"/>
      <c r="DOF168" s="75"/>
      <c r="DOG168" s="75"/>
      <c r="DOH168" s="75"/>
      <c r="DOI168" s="75"/>
      <c r="DOJ168" s="75"/>
      <c r="DOK168" s="75"/>
      <c r="DOL168" s="75"/>
      <c r="DOM168" s="75"/>
      <c r="DON168" s="75"/>
      <c r="DOO168" s="75"/>
      <c r="DOP168" s="75"/>
      <c r="DOQ168" s="75"/>
      <c r="DOR168" s="75"/>
      <c r="DOS168" s="75"/>
      <c r="DOT168" s="75"/>
      <c r="DOU168" s="75"/>
      <c r="DOV168" s="75"/>
      <c r="DOW168" s="75"/>
      <c r="DOX168" s="75"/>
      <c r="DOY168" s="75"/>
      <c r="DOZ168" s="75"/>
      <c r="DPA168" s="75"/>
      <c r="DPB168" s="75"/>
      <c r="DPC168" s="75"/>
      <c r="DPD168" s="75"/>
      <c r="DPE168" s="75"/>
      <c r="DPF168" s="75"/>
      <c r="DPG168" s="75"/>
      <c r="DPH168" s="75"/>
      <c r="DPI168" s="75"/>
      <c r="DPJ168" s="75"/>
      <c r="DPK168" s="75"/>
      <c r="DPL168" s="75"/>
      <c r="DPM168" s="75"/>
      <c r="DPN168" s="75"/>
      <c r="DPO168" s="75"/>
      <c r="DPP168" s="75"/>
      <c r="DPQ168" s="75"/>
      <c r="DPR168" s="75"/>
      <c r="DPS168" s="75"/>
      <c r="DPT168" s="75"/>
      <c r="DPU168" s="75"/>
      <c r="DPV168" s="75"/>
      <c r="DPW168" s="75"/>
      <c r="DPX168" s="75"/>
      <c r="DPY168" s="75"/>
      <c r="DPZ168" s="75"/>
      <c r="DQA168" s="75"/>
      <c r="DQB168" s="75"/>
      <c r="DQC168" s="75"/>
      <c r="DQD168" s="75"/>
      <c r="DQE168" s="75"/>
      <c r="DQF168" s="75"/>
      <c r="DQG168" s="75"/>
      <c r="DQH168" s="75"/>
      <c r="DQI168" s="75"/>
      <c r="DQJ168" s="75"/>
      <c r="DQK168" s="75"/>
      <c r="DQL168" s="75"/>
      <c r="DQM168" s="75"/>
      <c r="DQN168" s="75"/>
      <c r="DQO168" s="75"/>
      <c r="DQP168" s="75"/>
      <c r="DQQ168" s="75"/>
      <c r="DQR168" s="75"/>
      <c r="DQS168" s="75"/>
      <c r="DQT168" s="75"/>
      <c r="DQU168" s="75"/>
      <c r="DQV168" s="75"/>
      <c r="DQW168" s="75"/>
      <c r="DQX168" s="75"/>
      <c r="DQY168" s="75"/>
      <c r="DQZ168" s="75"/>
      <c r="DRA168" s="75"/>
      <c r="DRB168" s="75"/>
      <c r="DRC168" s="75"/>
      <c r="DRD168" s="75"/>
      <c r="DRE168" s="75"/>
      <c r="DRF168" s="75"/>
      <c r="DRG168" s="75"/>
      <c r="DRH168" s="75"/>
      <c r="DRI168" s="75"/>
      <c r="DRJ168" s="75"/>
      <c r="DRK168" s="75"/>
      <c r="DRL168" s="75"/>
      <c r="DRM168" s="75"/>
      <c r="DRN168" s="75"/>
      <c r="DRO168" s="75"/>
      <c r="DRP168" s="75"/>
      <c r="DRQ168" s="75"/>
      <c r="DRR168" s="75"/>
      <c r="DRS168" s="75"/>
      <c r="DRT168" s="75"/>
      <c r="DRU168" s="75"/>
      <c r="DRV168" s="75"/>
      <c r="DRW168" s="75"/>
      <c r="DRX168" s="75"/>
      <c r="DRY168" s="75"/>
      <c r="DRZ168" s="75"/>
      <c r="DSA168" s="75"/>
      <c r="DSB168" s="75"/>
      <c r="DSC168" s="75"/>
      <c r="DSD168" s="75"/>
      <c r="DSE168" s="75"/>
      <c r="DSF168" s="75"/>
      <c r="DSG168" s="75"/>
      <c r="DSH168" s="75"/>
      <c r="DSI168" s="75"/>
      <c r="DSJ168" s="75"/>
      <c r="DSK168" s="75"/>
      <c r="DSL168" s="75"/>
      <c r="DSM168" s="75"/>
      <c r="DSN168" s="75"/>
      <c r="DSO168" s="75"/>
      <c r="DSP168" s="75"/>
      <c r="DSQ168" s="75"/>
      <c r="DSR168" s="75"/>
      <c r="DSS168" s="75"/>
      <c r="DST168" s="75"/>
      <c r="DSU168" s="75"/>
      <c r="DSV168" s="75"/>
      <c r="DSW168" s="75"/>
      <c r="DSX168" s="75"/>
      <c r="DSY168" s="75"/>
      <c r="DSZ168" s="75"/>
      <c r="DTA168" s="75"/>
      <c r="DTB168" s="75"/>
      <c r="DTC168" s="75"/>
      <c r="DTD168" s="75"/>
      <c r="DTE168" s="75"/>
      <c r="DTF168" s="75"/>
      <c r="DTG168" s="75"/>
      <c r="DTH168" s="75"/>
      <c r="DTI168" s="75"/>
      <c r="DTJ168" s="75"/>
      <c r="DTK168" s="75"/>
      <c r="DTL168" s="75"/>
      <c r="DTM168" s="75"/>
      <c r="DTN168" s="75"/>
      <c r="DTO168" s="75"/>
      <c r="DTP168" s="75"/>
      <c r="DTQ168" s="75"/>
      <c r="DTR168" s="75"/>
      <c r="DTS168" s="75"/>
      <c r="DTT168" s="75"/>
      <c r="DTU168" s="75"/>
      <c r="DTV168" s="75"/>
      <c r="DTW168" s="75"/>
      <c r="DTX168" s="75"/>
      <c r="DTY168" s="75"/>
      <c r="DTZ168" s="75"/>
      <c r="DUA168" s="75"/>
      <c r="DUB168" s="75"/>
      <c r="DUC168" s="75"/>
      <c r="DUD168" s="75"/>
      <c r="DUE168" s="75"/>
      <c r="DUF168" s="75"/>
      <c r="DUG168" s="75"/>
      <c r="DUH168" s="75"/>
      <c r="DUI168" s="75"/>
      <c r="DUJ168" s="75"/>
      <c r="DUK168" s="75"/>
      <c r="DUL168" s="75"/>
      <c r="DUM168" s="75"/>
      <c r="DUN168" s="75"/>
      <c r="DUO168" s="75"/>
      <c r="DUP168" s="75"/>
      <c r="DUQ168" s="75"/>
      <c r="DUR168" s="75"/>
      <c r="DUS168" s="75"/>
      <c r="DUT168" s="75"/>
      <c r="DUU168" s="75"/>
      <c r="DUV168" s="75"/>
      <c r="DUW168" s="75"/>
      <c r="DUX168" s="75"/>
      <c r="DUY168" s="75"/>
      <c r="DUZ168" s="75"/>
      <c r="DVA168" s="75"/>
      <c r="DVB168" s="75"/>
      <c r="DVC168" s="75"/>
      <c r="DVD168" s="75"/>
      <c r="DVE168" s="75"/>
      <c r="DVF168" s="75"/>
      <c r="DVG168" s="75"/>
      <c r="DVH168" s="75"/>
      <c r="DVI168" s="75"/>
      <c r="DVJ168" s="75"/>
      <c r="DVK168" s="75"/>
      <c r="DVL168" s="75"/>
      <c r="DVM168" s="75"/>
      <c r="DVN168" s="75"/>
      <c r="DVO168" s="75"/>
      <c r="DVP168" s="75"/>
      <c r="DVQ168" s="75"/>
      <c r="DVR168" s="75"/>
      <c r="DVS168" s="75"/>
      <c r="DVT168" s="75"/>
      <c r="DVU168" s="75"/>
      <c r="DVV168" s="75"/>
      <c r="DVW168" s="75"/>
      <c r="DVX168" s="75"/>
      <c r="DVY168" s="75"/>
      <c r="DVZ168" s="75"/>
      <c r="DWA168" s="75"/>
      <c r="DWB168" s="75"/>
      <c r="DWC168" s="75"/>
      <c r="DWD168" s="75"/>
      <c r="DWE168" s="75"/>
      <c r="DWF168" s="75"/>
      <c r="DWG168" s="75"/>
      <c r="DWH168" s="75"/>
      <c r="DWI168" s="75"/>
      <c r="DWJ168" s="75"/>
      <c r="DWK168" s="75"/>
      <c r="DWL168" s="75"/>
      <c r="DWM168" s="75"/>
      <c r="DWN168" s="75"/>
      <c r="DWO168" s="75"/>
      <c r="DWP168" s="75"/>
      <c r="DWQ168" s="75"/>
      <c r="DWR168" s="75"/>
      <c r="DWS168" s="75"/>
      <c r="DWT168" s="75"/>
      <c r="DWU168" s="75"/>
      <c r="DWV168" s="75"/>
      <c r="DWW168" s="75"/>
      <c r="DWX168" s="75"/>
      <c r="DWY168" s="75"/>
      <c r="DWZ168" s="75"/>
      <c r="DXA168" s="75"/>
      <c r="DXB168" s="75"/>
      <c r="DXC168" s="75"/>
      <c r="DXD168" s="75"/>
      <c r="DXE168" s="75"/>
      <c r="DXF168" s="75"/>
      <c r="DXG168" s="75"/>
      <c r="DXH168" s="75"/>
      <c r="DXI168" s="75"/>
      <c r="DXJ168" s="75"/>
      <c r="DXK168" s="75"/>
      <c r="DXL168" s="75"/>
      <c r="DXM168" s="75"/>
      <c r="DXN168" s="75"/>
      <c r="DXO168" s="75"/>
      <c r="DXP168" s="75"/>
      <c r="DXQ168" s="75"/>
      <c r="DXR168" s="75"/>
      <c r="DXS168" s="75"/>
      <c r="DXT168" s="75"/>
      <c r="DXU168" s="75"/>
      <c r="DXV168" s="75"/>
      <c r="DXW168" s="75"/>
      <c r="DXX168" s="75"/>
      <c r="DXY168" s="75"/>
      <c r="DXZ168" s="75"/>
      <c r="DYA168" s="75"/>
      <c r="DYB168" s="75"/>
      <c r="DYC168" s="75"/>
      <c r="DYD168" s="75"/>
      <c r="DYE168" s="75"/>
      <c r="DYF168" s="75"/>
      <c r="DYG168" s="75"/>
      <c r="DYH168" s="75"/>
      <c r="DYI168" s="75"/>
      <c r="DYJ168" s="75"/>
      <c r="DYK168" s="75"/>
      <c r="DYL168" s="75"/>
      <c r="DYM168" s="75"/>
      <c r="DYN168" s="75"/>
      <c r="DYO168" s="75"/>
      <c r="DYP168" s="75"/>
      <c r="DYQ168" s="75"/>
      <c r="DYR168" s="75"/>
      <c r="DYS168" s="75"/>
      <c r="DYT168" s="75"/>
      <c r="DYU168" s="75"/>
      <c r="DYV168" s="75"/>
      <c r="DYW168" s="75"/>
      <c r="DYX168" s="75"/>
      <c r="DYY168" s="75"/>
      <c r="DYZ168" s="75"/>
      <c r="DZA168" s="75"/>
      <c r="DZB168" s="75"/>
      <c r="DZC168" s="75"/>
      <c r="DZD168" s="75"/>
      <c r="DZE168" s="75"/>
      <c r="DZF168" s="75"/>
      <c r="DZG168" s="75"/>
      <c r="DZH168" s="75"/>
      <c r="DZI168" s="75"/>
      <c r="DZJ168" s="75"/>
      <c r="DZK168" s="75"/>
      <c r="DZL168" s="75"/>
      <c r="DZM168" s="75"/>
      <c r="DZN168" s="75"/>
      <c r="DZO168" s="75"/>
      <c r="DZP168" s="75"/>
      <c r="DZQ168" s="75"/>
      <c r="DZR168" s="75"/>
      <c r="DZS168" s="75"/>
      <c r="DZT168" s="75"/>
      <c r="DZU168" s="75"/>
      <c r="DZV168" s="75"/>
      <c r="DZW168" s="75"/>
      <c r="DZX168" s="75"/>
      <c r="DZY168" s="75"/>
      <c r="DZZ168" s="75"/>
      <c r="EAA168" s="75"/>
      <c r="EAB168" s="75"/>
      <c r="EAC168" s="75"/>
      <c r="EAD168" s="75"/>
      <c r="EAE168" s="75"/>
      <c r="EAF168" s="75"/>
      <c r="EAG168" s="75"/>
      <c r="EAH168" s="75"/>
      <c r="EAI168" s="75"/>
      <c r="EAJ168" s="75"/>
      <c r="EAK168" s="75"/>
      <c r="EAL168" s="75"/>
      <c r="EAM168" s="75"/>
      <c r="EAN168" s="75"/>
      <c r="EAO168" s="75"/>
      <c r="EAP168" s="75"/>
      <c r="EAQ168" s="75"/>
      <c r="EAR168" s="75"/>
      <c r="EAS168" s="75"/>
      <c r="EAT168" s="75"/>
      <c r="EAU168" s="75"/>
      <c r="EAV168" s="75"/>
      <c r="EAW168" s="75"/>
      <c r="EAX168" s="75"/>
      <c r="EAY168" s="75"/>
      <c r="EAZ168" s="75"/>
      <c r="EBA168" s="75"/>
      <c r="EBB168" s="75"/>
      <c r="EBC168" s="75"/>
      <c r="EBD168" s="75"/>
      <c r="EBE168" s="75"/>
      <c r="EBF168" s="75"/>
      <c r="EBG168" s="75"/>
      <c r="EBH168" s="75"/>
      <c r="EBI168" s="75"/>
      <c r="EBJ168" s="75"/>
      <c r="EBK168" s="75"/>
      <c r="EBL168" s="75"/>
      <c r="EBM168" s="75"/>
      <c r="EBN168" s="75"/>
      <c r="EBO168" s="75"/>
      <c r="EBP168" s="75"/>
      <c r="EBQ168" s="75"/>
      <c r="EBR168" s="75"/>
      <c r="EBS168" s="75"/>
      <c r="EBT168" s="75"/>
      <c r="EBU168" s="75"/>
      <c r="EBV168" s="75"/>
      <c r="EBW168" s="75"/>
      <c r="EBX168" s="75"/>
      <c r="EBY168" s="75"/>
      <c r="EBZ168" s="75"/>
      <c r="ECA168" s="75"/>
      <c r="ECB168" s="75"/>
      <c r="ECC168" s="75"/>
      <c r="ECD168" s="75"/>
      <c r="ECE168" s="75"/>
      <c r="ECF168" s="75"/>
      <c r="ECG168" s="75"/>
      <c r="ECH168" s="75"/>
      <c r="ECI168" s="75"/>
      <c r="ECJ168" s="75"/>
      <c r="ECK168" s="75"/>
      <c r="ECL168" s="75"/>
      <c r="ECM168" s="75"/>
      <c r="ECN168" s="75"/>
      <c r="ECO168" s="75"/>
      <c r="ECP168" s="75"/>
      <c r="ECQ168" s="75"/>
      <c r="ECR168" s="75"/>
      <c r="ECS168" s="75"/>
      <c r="ECT168" s="75"/>
      <c r="ECU168" s="75"/>
      <c r="ECV168" s="75"/>
      <c r="ECW168" s="75"/>
      <c r="ECX168" s="75"/>
      <c r="ECY168" s="75"/>
      <c r="ECZ168" s="75"/>
      <c r="EDA168" s="75"/>
      <c r="EDB168" s="75"/>
      <c r="EDC168" s="75"/>
      <c r="EDD168" s="75"/>
      <c r="EDE168" s="75"/>
      <c r="EDF168" s="75"/>
      <c r="EDG168" s="75"/>
      <c r="EDH168" s="75"/>
      <c r="EDI168" s="75"/>
      <c r="EDJ168" s="75"/>
      <c r="EDK168" s="75"/>
      <c r="EDL168" s="75"/>
      <c r="EDM168" s="75"/>
      <c r="EDN168" s="75"/>
      <c r="EDO168" s="75"/>
      <c r="EDP168" s="75"/>
      <c r="EDQ168" s="75"/>
      <c r="EDR168" s="75"/>
      <c r="EDS168" s="75"/>
      <c r="EDT168" s="75"/>
      <c r="EDU168" s="75"/>
      <c r="EDV168" s="75"/>
      <c r="EDW168" s="75"/>
      <c r="EDX168" s="75"/>
      <c r="EDY168" s="75"/>
      <c r="EDZ168" s="75"/>
      <c r="EEA168" s="75"/>
      <c r="EEB168" s="75"/>
      <c r="EEC168" s="75"/>
      <c r="EED168" s="75"/>
      <c r="EEE168" s="75"/>
      <c r="EEF168" s="75"/>
      <c r="EEG168" s="75"/>
      <c r="EEH168" s="75"/>
      <c r="EEI168" s="75"/>
      <c r="EEJ168" s="75"/>
      <c r="EEK168" s="75"/>
      <c r="EEL168" s="75"/>
      <c r="EEM168" s="75"/>
      <c r="EEN168" s="75"/>
      <c r="EEO168" s="75"/>
      <c r="EEP168" s="75"/>
      <c r="EEQ168" s="75"/>
      <c r="EER168" s="75"/>
      <c r="EES168" s="75"/>
      <c r="EET168" s="75"/>
      <c r="EEU168" s="75"/>
      <c r="EEV168" s="75"/>
      <c r="EEW168" s="75"/>
      <c r="EEX168" s="75"/>
      <c r="EEY168" s="75"/>
      <c r="EEZ168" s="75"/>
      <c r="EFA168" s="75"/>
      <c r="EFB168" s="75"/>
      <c r="EFC168" s="75"/>
      <c r="EFD168" s="75"/>
      <c r="EFE168" s="75"/>
      <c r="EFF168" s="75"/>
      <c r="EFG168" s="75"/>
      <c r="EFH168" s="75"/>
      <c r="EFI168" s="75"/>
      <c r="EFJ168" s="75"/>
      <c r="EFK168" s="75"/>
      <c r="EFL168" s="75"/>
      <c r="EFM168" s="75"/>
      <c r="EFN168" s="75"/>
      <c r="EFO168" s="75"/>
      <c r="EFP168" s="75"/>
      <c r="EFQ168" s="75"/>
      <c r="EFR168" s="75"/>
      <c r="EFS168" s="75"/>
      <c r="EFT168" s="75"/>
      <c r="EFU168" s="75"/>
      <c r="EFV168" s="75"/>
      <c r="EFW168" s="75"/>
      <c r="EFX168" s="75"/>
      <c r="EFY168" s="75"/>
      <c r="EFZ168" s="75"/>
      <c r="EGA168" s="75"/>
      <c r="EGB168" s="75"/>
      <c r="EGC168" s="75"/>
      <c r="EGD168" s="75"/>
      <c r="EGE168" s="75"/>
      <c r="EGF168" s="75"/>
      <c r="EGG168" s="75"/>
      <c r="EGH168" s="75"/>
      <c r="EGI168" s="75"/>
      <c r="EGJ168" s="75"/>
      <c r="EGK168" s="75"/>
      <c r="EGL168" s="75"/>
      <c r="EGM168" s="75"/>
      <c r="EGN168" s="75"/>
      <c r="EGO168" s="75"/>
      <c r="EGP168" s="75"/>
      <c r="EGQ168" s="75"/>
      <c r="EGR168" s="75"/>
      <c r="EGS168" s="75"/>
      <c r="EGT168" s="75"/>
      <c r="EGU168" s="75"/>
      <c r="EGV168" s="75"/>
      <c r="EGW168" s="75"/>
      <c r="EGX168" s="75"/>
      <c r="EGY168" s="75"/>
      <c r="EGZ168" s="75"/>
      <c r="EHA168" s="75"/>
      <c r="EHB168" s="75"/>
      <c r="EHC168" s="75"/>
      <c r="EHD168" s="75"/>
      <c r="EHE168" s="75"/>
      <c r="EHF168" s="75"/>
      <c r="EHG168" s="75"/>
      <c r="EHH168" s="75"/>
      <c r="EHI168" s="75"/>
      <c r="EHJ168" s="75"/>
      <c r="EHK168" s="75"/>
      <c r="EHL168" s="75"/>
      <c r="EHM168" s="75"/>
      <c r="EHN168" s="75"/>
      <c r="EHO168" s="75"/>
      <c r="EHP168" s="75"/>
      <c r="EHQ168" s="75"/>
      <c r="EHR168" s="75"/>
      <c r="EHS168" s="75"/>
      <c r="EHT168" s="75"/>
      <c r="EHU168" s="75"/>
      <c r="EHV168" s="75"/>
      <c r="EHW168" s="75"/>
      <c r="EHX168" s="75"/>
      <c r="EHY168" s="75"/>
      <c r="EHZ168" s="75"/>
      <c r="EIA168" s="75"/>
      <c r="EIB168" s="75"/>
      <c r="EIC168" s="75"/>
      <c r="EID168" s="75"/>
      <c r="EIE168" s="75"/>
      <c r="EIF168" s="75"/>
      <c r="EIG168" s="75"/>
      <c r="EIH168" s="75"/>
      <c r="EII168" s="75"/>
      <c r="EIJ168" s="75"/>
      <c r="EIK168" s="75"/>
      <c r="EIL168" s="75"/>
      <c r="EIM168" s="75"/>
      <c r="EIN168" s="75"/>
      <c r="EIO168" s="75"/>
      <c r="EIP168" s="75"/>
      <c r="EIQ168" s="75"/>
      <c r="EIR168" s="75"/>
      <c r="EIS168" s="75"/>
      <c r="EIT168" s="75"/>
      <c r="EIU168" s="75"/>
      <c r="EIV168" s="75"/>
      <c r="EIW168" s="75"/>
      <c r="EIX168" s="75"/>
      <c r="EIY168" s="75"/>
      <c r="EIZ168" s="75"/>
      <c r="EJA168" s="75"/>
      <c r="EJB168" s="75"/>
      <c r="EJC168" s="75"/>
      <c r="EJD168" s="75"/>
      <c r="EJE168" s="75"/>
      <c r="EJF168" s="75"/>
      <c r="EJG168" s="75"/>
      <c r="EJH168" s="75"/>
      <c r="EJI168" s="75"/>
      <c r="EJJ168" s="75"/>
      <c r="EJK168" s="75"/>
      <c r="EJL168" s="75"/>
      <c r="EJM168" s="75"/>
      <c r="EJN168" s="75"/>
      <c r="EJO168" s="75"/>
      <c r="EJP168" s="75"/>
      <c r="EJQ168" s="75"/>
      <c r="EJR168" s="75"/>
      <c r="EJS168" s="75"/>
      <c r="EJT168" s="75"/>
      <c r="EJU168" s="75"/>
      <c r="EJV168" s="75"/>
      <c r="EJW168" s="75"/>
      <c r="EJX168" s="75"/>
      <c r="EJY168" s="75"/>
      <c r="EJZ168" s="75"/>
      <c r="EKA168" s="75"/>
      <c r="EKB168" s="75"/>
      <c r="EKC168" s="75"/>
      <c r="EKD168" s="75"/>
      <c r="EKE168" s="75"/>
      <c r="EKF168" s="75"/>
      <c r="EKG168" s="75"/>
      <c r="EKH168" s="75"/>
      <c r="EKI168" s="75"/>
      <c r="EKJ168" s="75"/>
      <c r="EKK168" s="75"/>
      <c r="EKL168" s="75"/>
      <c r="EKM168" s="75"/>
      <c r="EKN168" s="75"/>
      <c r="EKO168" s="75"/>
      <c r="EKP168" s="75"/>
      <c r="EKQ168" s="75"/>
      <c r="EKR168" s="75"/>
      <c r="EKS168" s="75"/>
      <c r="EKT168" s="75"/>
      <c r="EKU168" s="75"/>
      <c r="EKV168" s="75"/>
      <c r="EKW168" s="75"/>
      <c r="EKX168" s="75"/>
      <c r="EKY168" s="75"/>
      <c r="EKZ168" s="75"/>
      <c r="ELA168" s="75"/>
      <c r="ELB168" s="75"/>
      <c r="ELC168" s="75"/>
      <c r="ELD168" s="75"/>
      <c r="ELE168" s="75"/>
      <c r="ELF168" s="75"/>
      <c r="ELG168" s="75"/>
      <c r="ELH168" s="75"/>
      <c r="ELI168" s="75"/>
      <c r="ELJ168" s="75"/>
      <c r="ELK168" s="75"/>
      <c r="ELL168" s="75"/>
      <c r="ELM168" s="75"/>
      <c r="ELN168" s="75"/>
      <c r="ELO168" s="75"/>
      <c r="ELP168" s="75"/>
      <c r="ELQ168" s="75"/>
      <c r="ELR168" s="75"/>
      <c r="ELS168" s="75"/>
      <c r="ELT168" s="75"/>
      <c r="ELU168" s="75"/>
      <c r="ELV168" s="75"/>
      <c r="ELW168" s="75"/>
      <c r="ELX168" s="75"/>
      <c r="ELY168" s="75"/>
      <c r="ELZ168" s="75"/>
      <c r="EMA168" s="75"/>
      <c r="EMB168" s="75"/>
      <c r="EMC168" s="75"/>
      <c r="EMD168" s="75"/>
      <c r="EME168" s="75"/>
      <c r="EMF168" s="75"/>
      <c r="EMG168" s="75"/>
      <c r="EMH168" s="75"/>
      <c r="EMI168" s="75"/>
      <c r="EMJ168" s="75"/>
      <c r="EMK168" s="75"/>
      <c r="EML168" s="75"/>
      <c r="EMM168" s="75"/>
      <c r="EMN168" s="75"/>
      <c r="EMO168" s="75"/>
      <c r="EMP168" s="75"/>
      <c r="EMQ168" s="75"/>
      <c r="EMR168" s="75"/>
      <c r="EMS168" s="75"/>
      <c r="EMT168" s="75"/>
      <c r="EMU168" s="75"/>
      <c r="EMV168" s="75"/>
      <c r="EMW168" s="75"/>
      <c r="EMX168" s="75"/>
      <c r="EMY168" s="75"/>
      <c r="EMZ168" s="75"/>
      <c r="ENA168" s="75"/>
      <c r="ENB168" s="75"/>
      <c r="ENC168" s="75"/>
      <c r="END168" s="75"/>
      <c r="ENE168" s="75"/>
      <c r="ENF168" s="75"/>
      <c r="ENG168" s="75"/>
      <c r="ENH168" s="75"/>
      <c r="ENI168" s="75"/>
      <c r="ENJ168" s="75"/>
      <c r="ENK168" s="75"/>
      <c r="ENL168" s="75"/>
      <c r="ENM168" s="75"/>
      <c r="ENN168" s="75"/>
      <c r="ENO168" s="75"/>
      <c r="ENP168" s="75"/>
      <c r="ENQ168" s="75"/>
      <c r="ENR168" s="75"/>
      <c r="ENS168" s="75"/>
      <c r="ENT168" s="75"/>
      <c r="ENU168" s="75"/>
      <c r="ENV168" s="75"/>
      <c r="ENW168" s="75"/>
      <c r="ENX168" s="75"/>
      <c r="ENY168" s="75"/>
      <c r="ENZ168" s="75"/>
      <c r="EOA168" s="75"/>
      <c r="EOB168" s="75"/>
      <c r="EOC168" s="75"/>
      <c r="EOD168" s="75"/>
      <c r="EOE168" s="75"/>
      <c r="EOF168" s="75"/>
      <c r="EOG168" s="75"/>
      <c r="EOH168" s="75"/>
      <c r="EOI168" s="75"/>
      <c r="EOJ168" s="75"/>
      <c r="EOK168" s="75"/>
      <c r="EOL168" s="75"/>
      <c r="EOM168" s="75"/>
      <c r="EON168" s="75"/>
      <c r="EOO168" s="75"/>
      <c r="EOP168" s="75"/>
      <c r="EOQ168" s="75"/>
      <c r="EOR168" s="75"/>
      <c r="EOS168" s="75"/>
      <c r="EOT168" s="75"/>
      <c r="EOU168" s="75"/>
      <c r="EOV168" s="75"/>
      <c r="EOW168" s="75"/>
      <c r="EOX168" s="75"/>
      <c r="EOY168" s="75"/>
      <c r="EOZ168" s="75"/>
      <c r="EPA168" s="75"/>
      <c r="EPB168" s="75"/>
      <c r="EPC168" s="75"/>
      <c r="EPD168" s="75"/>
      <c r="EPE168" s="75"/>
      <c r="EPF168" s="75"/>
      <c r="EPG168" s="75"/>
      <c r="EPH168" s="75"/>
      <c r="EPI168" s="75"/>
      <c r="EPJ168" s="75"/>
      <c r="EPK168" s="75"/>
      <c r="EPL168" s="75"/>
      <c r="EPM168" s="75"/>
      <c r="EPN168" s="75"/>
      <c r="EPO168" s="75"/>
      <c r="EPP168" s="75"/>
      <c r="EPQ168" s="75"/>
      <c r="EPR168" s="75"/>
      <c r="EPS168" s="75"/>
      <c r="EPT168" s="75"/>
      <c r="EPU168" s="75"/>
      <c r="EPV168" s="75"/>
      <c r="EPW168" s="75"/>
      <c r="EPX168" s="75"/>
      <c r="EPY168" s="75"/>
      <c r="EPZ168" s="75"/>
      <c r="EQA168" s="75"/>
      <c r="EQB168" s="75"/>
      <c r="EQC168" s="75"/>
      <c r="EQD168" s="75"/>
      <c r="EQE168" s="75"/>
      <c r="EQF168" s="75"/>
      <c r="EQG168" s="75"/>
      <c r="EQH168" s="75"/>
      <c r="EQI168" s="75"/>
      <c r="EQJ168" s="75"/>
      <c r="EQK168" s="75"/>
      <c r="EQL168" s="75"/>
      <c r="EQM168" s="75"/>
      <c r="EQN168" s="75"/>
      <c r="EQO168" s="75"/>
      <c r="EQP168" s="75"/>
      <c r="EQQ168" s="75"/>
      <c r="EQR168" s="75"/>
      <c r="EQS168" s="75"/>
      <c r="EQT168" s="75"/>
      <c r="EQU168" s="75"/>
      <c r="EQV168" s="75"/>
      <c r="EQW168" s="75"/>
      <c r="EQX168" s="75"/>
      <c r="EQY168" s="75"/>
      <c r="EQZ168" s="75"/>
      <c r="ERA168" s="75"/>
      <c r="ERB168" s="75"/>
      <c r="ERC168" s="75"/>
      <c r="ERD168" s="75"/>
      <c r="ERE168" s="75"/>
      <c r="ERF168" s="75"/>
      <c r="ERG168" s="75"/>
      <c r="ERH168" s="75"/>
      <c r="ERI168" s="75"/>
      <c r="ERJ168" s="75"/>
      <c r="ERK168" s="75"/>
      <c r="ERL168" s="75"/>
      <c r="ERM168" s="75"/>
      <c r="ERN168" s="75"/>
      <c r="ERO168" s="75"/>
      <c r="ERP168" s="75"/>
      <c r="ERQ168" s="75"/>
      <c r="ERR168" s="75"/>
      <c r="ERS168" s="75"/>
      <c r="ERT168" s="75"/>
      <c r="ERU168" s="75"/>
      <c r="ERV168" s="75"/>
      <c r="ERW168" s="75"/>
      <c r="ERX168" s="75"/>
      <c r="ERY168" s="75"/>
      <c r="ERZ168" s="75"/>
      <c r="ESA168" s="75"/>
      <c r="ESB168" s="75"/>
      <c r="ESC168" s="75"/>
      <c r="ESD168" s="75"/>
      <c r="ESE168" s="75"/>
      <c r="ESF168" s="75"/>
      <c r="ESG168" s="75"/>
      <c r="ESH168" s="75"/>
      <c r="ESI168" s="75"/>
      <c r="ESJ168" s="75"/>
      <c r="ESK168" s="75"/>
      <c r="ESL168" s="75"/>
      <c r="ESM168" s="75"/>
      <c r="ESN168" s="75"/>
      <c r="ESO168" s="75"/>
      <c r="ESP168" s="75"/>
      <c r="ESQ168" s="75"/>
      <c r="ESR168" s="75"/>
      <c r="ESS168" s="75"/>
      <c r="EST168" s="75"/>
      <c r="ESU168" s="75"/>
      <c r="ESV168" s="75"/>
      <c r="ESW168" s="75"/>
      <c r="ESX168" s="75"/>
      <c r="ESY168" s="75"/>
      <c r="ESZ168" s="75"/>
      <c r="ETA168" s="75"/>
      <c r="ETB168" s="75"/>
      <c r="ETC168" s="75"/>
      <c r="ETD168" s="75"/>
      <c r="ETE168" s="75"/>
      <c r="ETF168" s="75"/>
      <c r="ETG168" s="75"/>
      <c r="ETH168" s="75"/>
      <c r="ETI168" s="75"/>
      <c r="ETJ168" s="75"/>
      <c r="ETK168" s="75"/>
      <c r="ETL168" s="75"/>
      <c r="ETM168" s="75"/>
      <c r="ETN168" s="75"/>
      <c r="ETO168" s="75"/>
      <c r="ETP168" s="75"/>
      <c r="ETQ168" s="75"/>
      <c r="ETR168" s="75"/>
      <c r="ETS168" s="75"/>
      <c r="ETT168" s="75"/>
      <c r="ETU168" s="75"/>
      <c r="ETV168" s="75"/>
      <c r="ETW168" s="75"/>
      <c r="ETX168" s="75"/>
      <c r="ETY168" s="75"/>
      <c r="ETZ168" s="75"/>
      <c r="EUA168" s="75"/>
      <c r="EUB168" s="75"/>
      <c r="EUC168" s="75"/>
      <c r="EUD168" s="75"/>
      <c r="EUE168" s="75"/>
      <c r="EUF168" s="75"/>
      <c r="EUG168" s="75"/>
      <c r="EUH168" s="75"/>
      <c r="EUI168" s="75"/>
      <c r="EUJ168" s="75"/>
      <c r="EUK168" s="75"/>
      <c r="EUL168" s="75"/>
      <c r="EUM168" s="75"/>
      <c r="EUN168" s="75"/>
      <c r="EUO168" s="75"/>
      <c r="EUP168" s="75"/>
      <c r="EUQ168" s="75"/>
      <c r="EUR168" s="75"/>
      <c r="EUS168" s="75"/>
      <c r="EUT168" s="75"/>
      <c r="EUU168" s="75"/>
      <c r="EUV168" s="75"/>
      <c r="EUW168" s="75"/>
      <c r="EUX168" s="75"/>
      <c r="EUY168" s="75"/>
      <c r="EUZ168" s="75"/>
      <c r="EVA168" s="75"/>
      <c r="EVB168" s="75"/>
      <c r="EVC168" s="75"/>
      <c r="EVD168" s="75"/>
      <c r="EVE168" s="75"/>
      <c r="EVF168" s="75"/>
      <c r="EVG168" s="75"/>
      <c r="EVH168" s="75"/>
      <c r="EVI168" s="75"/>
      <c r="EVJ168" s="75"/>
      <c r="EVK168" s="75"/>
      <c r="EVL168" s="75"/>
      <c r="EVM168" s="75"/>
      <c r="EVN168" s="75"/>
      <c r="EVO168" s="75"/>
      <c r="EVP168" s="75"/>
      <c r="EVQ168" s="75"/>
      <c r="EVR168" s="75"/>
      <c r="EVS168" s="75"/>
      <c r="EVT168" s="75"/>
      <c r="EVU168" s="75"/>
      <c r="EVV168" s="75"/>
      <c r="EVW168" s="75"/>
      <c r="EVX168" s="75"/>
      <c r="EVY168" s="75"/>
      <c r="EVZ168" s="75"/>
      <c r="EWA168" s="75"/>
      <c r="EWB168" s="75"/>
      <c r="EWC168" s="75"/>
      <c r="EWD168" s="75"/>
      <c r="EWE168" s="75"/>
      <c r="EWF168" s="75"/>
      <c r="EWG168" s="75"/>
      <c r="EWH168" s="75"/>
      <c r="EWI168" s="75"/>
      <c r="EWJ168" s="75"/>
      <c r="EWK168" s="75"/>
      <c r="EWL168" s="75"/>
      <c r="EWM168" s="75"/>
      <c r="EWN168" s="75"/>
      <c r="EWO168" s="75"/>
      <c r="EWP168" s="75"/>
      <c r="EWQ168" s="75"/>
      <c r="EWR168" s="75"/>
      <c r="EWS168" s="75"/>
      <c r="EWT168" s="75"/>
      <c r="EWU168" s="75"/>
      <c r="EWV168" s="75"/>
      <c r="EWW168" s="75"/>
      <c r="EWX168" s="75"/>
      <c r="EWY168" s="75"/>
      <c r="EWZ168" s="75"/>
      <c r="EXA168" s="75"/>
      <c r="EXB168" s="75"/>
      <c r="EXC168" s="75"/>
      <c r="EXD168" s="75"/>
      <c r="EXE168" s="75"/>
      <c r="EXF168" s="75"/>
      <c r="EXG168" s="75"/>
      <c r="EXH168" s="75"/>
      <c r="EXI168" s="75"/>
      <c r="EXJ168" s="75"/>
      <c r="EXK168" s="75"/>
      <c r="EXL168" s="75"/>
      <c r="EXM168" s="75"/>
      <c r="EXN168" s="75"/>
      <c r="EXO168" s="75"/>
      <c r="EXP168" s="75"/>
      <c r="EXQ168" s="75"/>
      <c r="EXR168" s="75"/>
      <c r="EXS168" s="75"/>
      <c r="EXT168" s="75"/>
      <c r="EXU168" s="75"/>
      <c r="EXV168" s="75"/>
      <c r="EXW168" s="75"/>
      <c r="EXX168" s="75"/>
      <c r="EXY168" s="75"/>
      <c r="EXZ168" s="75"/>
      <c r="EYA168" s="75"/>
      <c r="EYB168" s="75"/>
      <c r="EYC168" s="75"/>
      <c r="EYD168" s="75"/>
      <c r="EYE168" s="75"/>
      <c r="EYF168" s="75"/>
      <c r="EYG168" s="75"/>
      <c r="EYH168" s="75"/>
      <c r="EYI168" s="75"/>
      <c r="EYJ168" s="75"/>
      <c r="EYK168" s="75"/>
      <c r="EYL168" s="75"/>
      <c r="EYM168" s="75"/>
      <c r="EYN168" s="75"/>
      <c r="EYO168" s="75"/>
      <c r="EYP168" s="75"/>
      <c r="EYQ168" s="75"/>
      <c r="EYR168" s="75"/>
      <c r="EYS168" s="75"/>
      <c r="EYT168" s="75"/>
      <c r="EYU168" s="75"/>
      <c r="EYV168" s="75"/>
      <c r="EYW168" s="75"/>
      <c r="EYX168" s="75"/>
      <c r="EYY168" s="75"/>
      <c r="EYZ168" s="75"/>
      <c r="EZA168" s="75"/>
      <c r="EZB168" s="75"/>
      <c r="EZC168" s="75"/>
      <c r="EZD168" s="75"/>
      <c r="EZE168" s="75"/>
      <c r="EZF168" s="75"/>
      <c r="EZG168" s="75"/>
      <c r="EZH168" s="75"/>
      <c r="EZI168" s="75"/>
      <c r="EZJ168" s="75"/>
      <c r="EZK168" s="75"/>
      <c r="EZL168" s="75"/>
      <c r="EZM168" s="75"/>
      <c r="EZN168" s="75"/>
      <c r="EZO168" s="75"/>
      <c r="EZP168" s="75"/>
      <c r="EZQ168" s="75"/>
      <c r="EZR168" s="75"/>
      <c r="EZS168" s="75"/>
      <c r="EZT168" s="75"/>
      <c r="EZU168" s="75"/>
      <c r="EZV168" s="75"/>
      <c r="EZW168" s="75"/>
      <c r="EZX168" s="75"/>
      <c r="EZY168" s="75"/>
      <c r="EZZ168" s="75"/>
      <c r="FAA168" s="75"/>
      <c r="FAB168" s="75"/>
      <c r="FAC168" s="75"/>
      <c r="FAD168" s="75"/>
      <c r="FAE168" s="75"/>
      <c r="FAF168" s="75"/>
      <c r="FAG168" s="75"/>
      <c r="FAH168" s="75"/>
      <c r="FAI168" s="75"/>
      <c r="FAJ168" s="75"/>
      <c r="FAK168" s="75"/>
      <c r="FAL168" s="75"/>
      <c r="FAM168" s="75"/>
      <c r="FAN168" s="75"/>
      <c r="FAO168" s="75"/>
      <c r="FAP168" s="75"/>
      <c r="FAQ168" s="75"/>
      <c r="FAR168" s="75"/>
      <c r="FAS168" s="75"/>
      <c r="FAT168" s="75"/>
      <c r="FAU168" s="75"/>
      <c r="FAV168" s="75"/>
      <c r="FAW168" s="75"/>
      <c r="FAX168" s="75"/>
      <c r="FAY168" s="75"/>
      <c r="FAZ168" s="75"/>
      <c r="FBA168" s="75"/>
      <c r="FBB168" s="75"/>
      <c r="FBC168" s="75"/>
      <c r="FBD168" s="75"/>
      <c r="FBE168" s="75"/>
      <c r="FBF168" s="75"/>
      <c r="FBG168" s="75"/>
      <c r="FBH168" s="75"/>
      <c r="FBI168" s="75"/>
      <c r="FBJ168" s="75"/>
      <c r="FBK168" s="75"/>
      <c r="FBL168" s="75"/>
      <c r="FBM168" s="75"/>
      <c r="FBN168" s="75"/>
      <c r="FBO168" s="75"/>
      <c r="FBP168" s="75"/>
      <c r="FBQ168" s="75"/>
      <c r="FBR168" s="75"/>
      <c r="FBS168" s="75"/>
      <c r="FBT168" s="75"/>
      <c r="FBU168" s="75"/>
      <c r="FBV168" s="75"/>
      <c r="FBW168" s="75"/>
      <c r="FBX168" s="75"/>
      <c r="FBY168" s="75"/>
      <c r="FBZ168" s="75"/>
      <c r="FCA168" s="75"/>
      <c r="FCB168" s="75"/>
      <c r="FCC168" s="75"/>
      <c r="FCD168" s="75"/>
      <c r="FCE168" s="75"/>
      <c r="FCF168" s="75"/>
      <c r="FCG168" s="75"/>
      <c r="FCH168" s="75"/>
      <c r="FCI168" s="75"/>
      <c r="FCJ168" s="75"/>
      <c r="FCK168" s="75"/>
      <c r="FCL168" s="75"/>
      <c r="FCM168" s="75"/>
      <c r="FCN168" s="75"/>
      <c r="FCO168" s="75"/>
      <c r="FCP168" s="75"/>
      <c r="FCQ168" s="75"/>
      <c r="FCR168" s="75"/>
      <c r="FCS168" s="75"/>
      <c r="FCT168" s="75"/>
      <c r="FCU168" s="75"/>
      <c r="FCV168" s="75"/>
      <c r="FCW168" s="75"/>
      <c r="FCX168" s="75"/>
      <c r="FCY168" s="75"/>
      <c r="FCZ168" s="75"/>
      <c r="FDA168" s="75"/>
      <c r="FDB168" s="75"/>
      <c r="FDC168" s="75"/>
      <c r="FDD168" s="75"/>
      <c r="FDE168" s="75"/>
      <c r="FDF168" s="75"/>
      <c r="FDG168" s="75"/>
      <c r="FDH168" s="75"/>
      <c r="FDI168" s="75"/>
      <c r="FDJ168" s="75"/>
      <c r="FDK168" s="75"/>
      <c r="FDL168" s="75"/>
      <c r="FDM168" s="75"/>
      <c r="FDN168" s="75"/>
      <c r="FDO168" s="75"/>
      <c r="FDP168" s="75"/>
      <c r="FDQ168" s="75"/>
      <c r="FDR168" s="75"/>
      <c r="FDS168" s="75"/>
      <c r="FDT168" s="75"/>
      <c r="FDU168" s="75"/>
      <c r="FDV168" s="75"/>
      <c r="FDW168" s="75"/>
      <c r="FDX168" s="75"/>
      <c r="FDY168" s="75"/>
      <c r="FDZ168" s="75"/>
      <c r="FEA168" s="75"/>
      <c r="FEB168" s="75"/>
      <c r="FEC168" s="75"/>
      <c r="FED168" s="75"/>
      <c r="FEE168" s="75"/>
      <c r="FEF168" s="75"/>
      <c r="FEG168" s="75"/>
      <c r="FEH168" s="75"/>
      <c r="FEI168" s="75"/>
      <c r="FEJ168" s="75"/>
      <c r="FEK168" s="75"/>
      <c r="FEL168" s="75"/>
      <c r="FEM168" s="75"/>
      <c r="FEN168" s="75"/>
      <c r="FEO168" s="75"/>
      <c r="FEP168" s="75"/>
      <c r="FEQ168" s="75"/>
      <c r="FER168" s="75"/>
      <c r="FES168" s="75"/>
      <c r="FET168" s="75"/>
      <c r="FEU168" s="75"/>
      <c r="FEV168" s="75"/>
      <c r="FEW168" s="75"/>
      <c r="FEX168" s="75"/>
      <c r="FEY168" s="75"/>
      <c r="FEZ168" s="75"/>
      <c r="FFA168" s="75"/>
      <c r="FFB168" s="75"/>
      <c r="FFC168" s="75"/>
      <c r="FFD168" s="75"/>
      <c r="FFE168" s="75"/>
      <c r="FFF168" s="75"/>
      <c r="FFG168" s="75"/>
      <c r="FFH168" s="75"/>
      <c r="FFI168" s="75"/>
      <c r="FFJ168" s="75"/>
      <c r="FFK168" s="75"/>
      <c r="FFL168" s="75"/>
      <c r="FFM168" s="75"/>
      <c r="FFN168" s="75"/>
      <c r="FFO168" s="75"/>
      <c r="FFP168" s="75"/>
      <c r="FFQ168" s="75"/>
      <c r="FFR168" s="75"/>
      <c r="FFS168" s="75"/>
      <c r="FFT168" s="75"/>
      <c r="FFU168" s="75"/>
      <c r="FFV168" s="75"/>
      <c r="FFW168" s="75"/>
      <c r="FFX168" s="75"/>
      <c r="FFY168" s="75"/>
      <c r="FFZ168" s="75"/>
      <c r="FGA168" s="75"/>
      <c r="FGB168" s="75"/>
      <c r="FGC168" s="75"/>
      <c r="FGD168" s="75"/>
      <c r="FGE168" s="75"/>
      <c r="FGF168" s="75"/>
      <c r="FGG168" s="75"/>
      <c r="FGH168" s="75"/>
      <c r="FGI168" s="75"/>
      <c r="FGJ168" s="75"/>
      <c r="FGK168" s="75"/>
      <c r="FGL168" s="75"/>
      <c r="FGM168" s="75"/>
      <c r="FGN168" s="75"/>
      <c r="FGO168" s="75"/>
      <c r="FGP168" s="75"/>
      <c r="FGQ168" s="75"/>
      <c r="FGR168" s="75"/>
      <c r="FGS168" s="75"/>
      <c r="FGT168" s="75"/>
      <c r="FGU168" s="75"/>
      <c r="FGV168" s="75"/>
      <c r="FGW168" s="75"/>
      <c r="FGX168" s="75"/>
      <c r="FGY168" s="75"/>
      <c r="FGZ168" s="75"/>
      <c r="FHA168" s="75"/>
      <c r="FHB168" s="75"/>
      <c r="FHC168" s="75"/>
      <c r="FHD168" s="75"/>
      <c r="FHE168" s="75"/>
      <c r="FHF168" s="75"/>
      <c r="FHG168" s="75"/>
      <c r="FHH168" s="75"/>
      <c r="FHI168" s="75"/>
      <c r="FHJ168" s="75"/>
      <c r="FHK168" s="75"/>
      <c r="FHL168" s="75"/>
      <c r="FHM168" s="75"/>
      <c r="FHN168" s="75"/>
      <c r="FHO168" s="75"/>
      <c r="FHP168" s="75"/>
      <c r="FHQ168" s="75"/>
      <c r="FHR168" s="75"/>
      <c r="FHS168" s="75"/>
      <c r="FHT168" s="75"/>
      <c r="FHU168" s="75"/>
      <c r="FHV168" s="75"/>
      <c r="FHW168" s="75"/>
      <c r="FHX168" s="75"/>
      <c r="FHY168" s="75"/>
      <c r="FHZ168" s="75"/>
      <c r="FIA168" s="75"/>
      <c r="FIB168" s="75"/>
      <c r="FIC168" s="75"/>
      <c r="FID168" s="75"/>
      <c r="FIE168" s="75"/>
      <c r="FIF168" s="75"/>
      <c r="FIG168" s="75"/>
      <c r="FIH168" s="75"/>
      <c r="FII168" s="75"/>
      <c r="FIJ168" s="75"/>
      <c r="FIK168" s="75"/>
      <c r="FIL168" s="75"/>
      <c r="FIM168" s="75"/>
      <c r="FIN168" s="75"/>
      <c r="FIO168" s="75"/>
      <c r="FIP168" s="75"/>
      <c r="FIQ168" s="75"/>
      <c r="FIR168" s="75"/>
      <c r="FIS168" s="75"/>
      <c r="FIT168" s="75"/>
      <c r="FIU168" s="75"/>
      <c r="FIV168" s="75"/>
      <c r="FIW168" s="75"/>
      <c r="FIX168" s="75"/>
      <c r="FIY168" s="75"/>
      <c r="FIZ168" s="75"/>
      <c r="FJA168" s="75"/>
      <c r="FJB168" s="75"/>
      <c r="FJC168" s="75"/>
      <c r="FJD168" s="75"/>
      <c r="FJE168" s="75"/>
      <c r="FJF168" s="75"/>
      <c r="FJG168" s="75"/>
      <c r="FJH168" s="75"/>
      <c r="FJI168" s="75"/>
      <c r="FJJ168" s="75"/>
      <c r="FJK168" s="75"/>
      <c r="FJL168" s="75"/>
      <c r="FJM168" s="75"/>
      <c r="FJN168" s="75"/>
      <c r="FJO168" s="75"/>
      <c r="FJP168" s="75"/>
      <c r="FJQ168" s="75"/>
      <c r="FJR168" s="75"/>
      <c r="FJS168" s="75"/>
      <c r="FJT168" s="75"/>
      <c r="FJU168" s="75"/>
      <c r="FJV168" s="75"/>
      <c r="FJW168" s="75"/>
      <c r="FJX168" s="75"/>
      <c r="FJY168" s="75"/>
      <c r="FJZ168" s="75"/>
      <c r="FKA168" s="75"/>
      <c r="FKB168" s="75"/>
      <c r="FKC168" s="75"/>
      <c r="FKD168" s="75"/>
      <c r="FKE168" s="75"/>
      <c r="FKF168" s="75"/>
      <c r="FKG168" s="75"/>
      <c r="FKH168" s="75"/>
      <c r="FKI168" s="75"/>
      <c r="FKJ168" s="75"/>
      <c r="FKK168" s="75"/>
      <c r="FKL168" s="75"/>
      <c r="FKM168" s="75"/>
      <c r="FKN168" s="75"/>
      <c r="FKO168" s="75"/>
      <c r="FKP168" s="75"/>
      <c r="FKQ168" s="75"/>
      <c r="FKR168" s="75"/>
      <c r="FKS168" s="75"/>
      <c r="FKT168" s="75"/>
      <c r="FKU168" s="75"/>
      <c r="FKV168" s="75"/>
      <c r="FKW168" s="75"/>
      <c r="FKX168" s="75"/>
      <c r="FKY168" s="75"/>
      <c r="FKZ168" s="75"/>
      <c r="FLA168" s="75"/>
      <c r="FLB168" s="75"/>
      <c r="FLC168" s="75"/>
      <c r="FLD168" s="75"/>
      <c r="FLE168" s="75"/>
      <c r="FLF168" s="75"/>
      <c r="FLG168" s="75"/>
      <c r="FLH168" s="75"/>
      <c r="FLI168" s="75"/>
      <c r="FLJ168" s="75"/>
      <c r="FLK168" s="75"/>
      <c r="FLL168" s="75"/>
      <c r="FLM168" s="75"/>
      <c r="FLN168" s="75"/>
      <c r="FLO168" s="75"/>
      <c r="FLP168" s="75"/>
      <c r="FLQ168" s="75"/>
      <c r="FLR168" s="75"/>
      <c r="FLS168" s="75"/>
      <c r="FLT168" s="75"/>
      <c r="FLU168" s="75"/>
      <c r="FLV168" s="75"/>
      <c r="FLW168" s="75"/>
      <c r="FLX168" s="75"/>
      <c r="FLY168" s="75"/>
      <c r="FLZ168" s="75"/>
      <c r="FMA168" s="75"/>
      <c r="FMB168" s="75"/>
      <c r="FMC168" s="75"/>
      <c r="FMD168" s="75"/>
      <c r="FME168" s="75"/>
      <c r="FMF168" s="75"/>
      <c r="FMG168" s="75"/>
      <c r="FMH168" s="75"/>
      <c r="FMI168" s="75"/>
      <c r="FMJ168" s="75"/>
      <c r="FMK168" s="75"/>
      <c r="FML168" s="75"/>
      <c r="FMM168" s="75"/>
      <c r="FMN168" s="75"/>
      <c r="FMO168" s="75"/>
      <c r="FMP168" s="75"/>
      <c r="FMQ168" s="75"/>
      <c r="FMR168" s="75"/>
      <c r="FMS168" s="75"/>
      <c r="FMT168" s="75"/>
      <c r="FMU168" s="75"/>
      <c r="FMV168" s="75"/>
      <c r="FMW168" s="75"/>
      <c r="FMX168" s="75"/>
      <c r="FMY168" s="75"/>
      <c r="FMZ168" s="75"/>
      <c r="FNA168" s="75"/>
      <c r="FNB168" s="75"/>
      <c r="FNC168" s="75"/>
      <c r="FND168" s="75"/>
      <c r="FNE168" s="75"/>
      <c r="FNF168" s="75"/>
      <c r="FNG168" s="75"/>
      <c r="FNH168" s="75"/>
      <c r="FNI168" s="75"/>
      <c r="FNJ168" s="75"/>
      <c r="FNK168" s="75"/>
      <c r="FNL168" s="75"/>
      <c r="FNM168" s="75"/>
      <c r="FNN168" s="75"/>
      <c r="FNO168" s="75"/>
      <c r="FNP168" s="75"/>
      <c r="FNQ168" s="75"/>
      <c r="FNR168" s="75"/>
      <c r="FNS168" s="75"/>
      <c r="FNT168" s="75"/>
      <c r="FNU168" s="75"/>
      <c r="FNV168" s="75"/>
      <c r="FNW168" s="75"/>
      <c r="FNX168" s="75"/>
      <c r="FNY168" s="75"/>
      <c r="FNZ168" s="75"/>
      <c r="FOA168" s="75"/>
      <c r="FOB168" s="75"/>
      <c r="FOC168" s="75"/>
      <c r="FOD168" s="75"/>
      <c r="FOE168" s="75"/>
      <c r="FOF168" s="75"/>
      <c r="FOG168" s="75"/>
      <c r="FOH168" s="75"/>
      <c r="FOI168" s="75"/>
      <c r="FOJ168" s="75"/>
      <c r="FOK168" s="75"/>
      <c r="FOL168" s="75"/>
      <c r="FOM168" s="75"/>
      <c r="FON168" s="75"/>
      <c r="FOO168" s="75"/>
      <c r="FOP168" s="75"/>
      <c r="FOQ168" s="75"/>
      <c r="FOR168" s="75"/>
      <c r="FOS168" s="75"/>
      <c r="FOT168" s="75"/>
      <c r="FOU168" s="75"/>
      <c r="FOV168" s="75"/>
      <c r="FOW168" s="75"/>
      <c r="FOX168" s="75"/>
      <c r="FOY168" s="75"/>
      <c r="FOZ168" s="75"/>
      <c r="FPA168" s="75"/>
      <c r="FPB168" s="75"/>
      <c r="FPC168" s="75"/>
      <c r="FPD168" s="75"/>
      <c r="FPE168" s="75"/>
      <c r="FPF168" s="75"/>
      <c r="FPG168" s="75"/>
      <c r="FPH168" s="75"/>
      <c r="FPI168" s="75"/>
      <c r="FPJ168" s="75"/>
      <c r="FPK168" s="75"/>
      <c r="FPL168" s="75"/>
      <c r="FPM168" s="75"/>
      <c r="FPN168" s="75"/>
      <c r="FPO168" s="75"/>
      <c r="FPP168" s="75"/>
      <c r="FPQ168" s="75"/>
      <c r="FPR168" s="75"/>
      <c r="FPS168" s="75"/>
      <c r="FPT168" s="75"/>
      <c r="FPU168" s="75"/>
      <c r="FPV168" s="75"/>
      <c r="FPW168" s="75"/>
      <c r="FPX168" s="75"/>
      <c r="FPY168" s="75"/>
      <c r="FPZ168" s="75"/>
      <c r="FQA168" s="75"/>
      <c r="FQB168" s="75"/>
      <c r="FQC168" s="75"/>
      <c r="FQD168" s="75"/>
      <c r="FQE168" s="75"/>
      <c r="FQF168" s="75"/>
      <c r="FQG168" s="75"/>
      <c r="FQH168" s="75"/>
      <c r="FQI168" s="75"/>
      <c r="FQJ168" s="75"/>
      <c r="FQK168" s="75"/>
      <c r="FQL168" s="75"/>
      <c r="FQM168" s="75"/>
      <c r="FQN168" s="75"/>
      <c r="FQO168" s="75"/>
      <c r="FQP168" s="75"/>
      <c r="FQQ168" s="75"/>
      <c r="FQR168" s="75"/>
      <c r="FQS168" s="75"/>
      <c r="FQT168" s="75"/>
      <c r="FQU168" s="75"/>
      <c r="FQV168" s="75"/>
      <c r="FQW168" s="75"/>
      <c r="FQX168" s="75"/>
      <c r="FQY168" s="75"/>
      <c r="FQZ168" s="75"/>
      <c r="FRA168" s="75"/>
      <c r="FRB168" s="75"/>
      <c r="FRC168" s="75"/>
      <c r="FRD168" s="75"/>
      <c r="FRE168" s="75"/>
      <c r="FRF168" s="75"/>
      <c r="FRG168" s="75"/>
      <c r="FRH168" s="75"/>
      <c r="FRI168" s="75"/>
      <c r="FRJ168" s="75"/>
      <c r="FRK168" s="75"/>
      <c r="FRL168" s="75"/>
      <c r="FRM168" s="75"/>
      <c r="FRN168" s="75"/>
      <c r="FRO168" s="75"/>
      <c r="FRP168" s="75"/>
      <c r="FRQ168" s="75"/>
      <c r="FRR168" s="75"/>
      <c r="FRS168" s="75"/>
      <c r="FRT168" s="75"/>
      <c r="FRU168" s="75"/>
      <c r="FRV168" s="75"/>
      <c r="FRW168" s="75"/>
      <c r="FRX168" s="75"/>
      <c r="FRY168" s="75"/>
      <c r="FRZ168" s="75"/>
      <c r="FSA168" s="75"/>
      <c r="FSB168" s="75"/>
      <c r="FSC168" s="75"/>
      <c r="FSD168" s="75"/>
      <c r="FSE168" s="75"/>
      <c r="FSF168" s="75"/>
      <c r="FSG168" s="75"/>
      <c r="FSH168" s="75"/>
      <c r="FSI168" s="75"/>
      <c r="FSJ168" s="75"/>
      <c r="FSK168" s="75"/>
      <c r="FSL168" s="75"/>
      <c r="FSM168" s="75"/>
      <c r="FSN168" s="75"/>
      <c r="FSO168" s="75"/>
      <c r="FSP168" s="75"/>
      <c r="FSQ168" s="75"/>
      <c r="FSR168" s="75"/>
      <c r="FSS168" s="75"/>
      <c r="FST168" s="75"/>
      <c r="FSU168" s="75"/>
      <c r="FSV168" s="75"/>
      <c r="FSW168" s="75"/>
      <c r="FSX168" s="75"/>
      <c r="FSY168" s="75"/>
      <c r="FSZ168" s="75"/>
      <c r="FTA168" s="75"/>
      <c r="FTB168" s="75"/>
      <c r="FTC168" s="75"/>
      <c r="FTD168" s="75"/>
      <c r="FTE168" s="75"/>
      <c r="FTF168" s="75"/>
      <c r="FTG168" s="75"/>
      <c r="FTH168" s="75"/>
      <c r="FTI168" s="75"/>
      <c r="FTJ168" s="75"/>
      <c r="FTK168" s="75"/>
      <c r="FTL168" s="75"/>
      <c r="FTM168" s="75"/>
      <c r="FTN168" s="75"/>
      <c r="FTO168" s="75"/>
      <c r="FTP168" s="75"/>
      <c r="FTQ168" s="75"/>
      <c r="FTR168" s="75"/>
      <c r="FTS168" s="75"/>
      <c r="FTT168" s="75"/>
      <c r="FTU168" s="75"/>
      <c r="FTV168" s="75"/>
      <c r="FTW168" s="75"/>
      <c r="FTX168" s="75"/>
      <c r="FTY168" s="75"/>
      <c r="FTZ168" s="75"/>
      <c r="FUA168" s="75"/>
      <c r="FUB168" s="75"/>
      <c r="FUC168" s="75"/>
      <c r="FUD168" s="75"/>
      <c r="FUE168" s="75"/>
      <c r="FUF168" s="75"/>
      <c r="FUG168" s="75"/>
      <c r="FUH168" s="75"/>
      <c r="FUI168" s="75"/>
      <c r="FUJ168" s="75"/>
      <c r="FUK168" s="75"/>
      <c r="FUL168" s="75"/>
      <c r="FUM168" s="75"/>
      <c r="FUN168" s="75"/>
      <c r="FUO168" s="75"/>
      <c r="FUP168" s="75"/>
      <c r="FUQ168" s="75"/>
      <c r="FUR168" s="75"/>
      <c r="FUS168" s="75"/>
      <c r="FUT168" s="75"/>
      <c r="FUU168" s="75"/>
      <c r="FUV168" s="75"/>
      <c r="FUW168" s="75"/>
      <c r="FUX168" s="75"/>
      <c r="FUY168" s="75"/>
      <c r="FUZ168" s="75"/>
      <c r="FVA168" s="75"/>
      <c r="FVB168" s="75"/>
      <c r="FVC168" s="75"/>
      <c r="FVD168" s="75"/>
      <c r="FVE168" s="75"/>
      <c r="FVF168" s="75"/>
      <c r="FVG168" s="75"/>
      <c r="FVH168" s="75"/>
      <c r="FVI168" s="75"/>
      <c r="FVJ168" s="75"/>
      <c r="FVK168" s="75"/>
      <c r="FVL168" s="75"/>
      <c r="FVM168" s="75"/>
      <c r="FVN168" s="75"/>
      <c r="FVO168" s="75"/>
      <c r="FVP168" s="75"/>
      <c r="FVQ168" s="75"/>
      <c r="FVR168" s="75"/>
      <c r="FVS168" s="75"/>
      <c r="FVT168" s="75"/>
      <c r="FVU168" s="75"/>
      <c r="FVV168" s="75"/>
      <c r="FVW168" s="75"/>
      <c r="FVX168" s="75"/>
      <c r="FVY168" s="75"/>
      <c r="FVZ168" s="75"/>
      <c r="FWA168" s="75"/>
      <c r="FWB168" s="75"/>
      <c r="FWC168" s="75"/>
      <c r="FWD168" s="75"/>
      <c r="FWE168" s="75"/>
      <c r="FWF168" s="75"/>
      <c r="FWG168" s="75"/>
      <c r="FWH168" s="75"/>
      <c r="FWI168" s="75"/>
      <c r="FWJ168" s="75"/>
      <c r="FWK168" s="75"/>
      <c r="FWL168" s="75"/>
      <c r="FWM168" s="75"/>
      <c r="FWN168" s="75"/>
      <c r="FWO168" s="75"/>
      <c r="FWP168" s="75"/>
      <c r="FWQ168" s="75"/>
      <c r="FWR168" s="75"/>
      <c r="FWS168" s="75"/>
      <c r="FWT168" s="75"/>
      <c r="FWU168" s="75"/>
      <c r="FWV168" s="75"/>
      <c r="FWW168" s="75"/>
      <c r="FWX168" s="75"/>
      <c r="FWY168" s="75"/>
      <c r="FWZ168" s="75"/>
      <c r="FXA168" s="75"/>
      <c r="FXB168" s="75"/>
      <c r="FXC168" s="75"/>
      <c r="FXD168" s="75"/>
      <c r="FXE168" s="75"/>
      <c r="FXF168" s="75"/>
      <c r="FXG168" s="75"/>
      <c r="FXH168" s="75"/>
      <c r="FXI168" s="75"/>
      <c r="FXJ168" s="75"/>
      <c r="FXK168" s="75"/>
      <c r="FXL168" s="75"/>
      <c r="FXM168" s="75"/>
      <c r="FXN168" s="75"/>
      <c r="FXO168" s="75"/>
      <c r="FXP168" s="75"/>
      <c r="FXQ168" s="75"/>
      <c r="FXR168" s="75"/>
      <c r="FXS168" s="75"/>
      <c r="FXT168" s="75"/>
      <c r="FXU168" s="75"/>
      <c r="FXV168" s="75"/>
      <c r="FXW168" s="75"/>
      <c r="FXX168" s="75"/>
      <c r="FXY168" s="75"/>
      <c r="FXZ168" s="75"/>
      <c r="FYA168" s="75"/>
      <c r="FYB168" s="75"/>
      <c r="FYC168" s="75"/>
      <c r="FYD168" s="75"/>
      <c r="FYE168" s="75"/>
      <c r="FYF168" s="75"/>
      <c r="FYG168" s="75"/>
      <c r="FYH168" s="75"/>
      <c r="FYI168" s="75"/>
      <c r="FYJ168" s="75"/>
      <c r="FYK168" s="75"/>
      <c r="FYL168" s="75"/>
      <c r="FYM168" s="75"/>
      <c r="FYN168" s="75"/>
      <c r="FYO168" s="75"/>
      <c r="FYP168" s="75"/>
      <c r="FYQ168" s="75"/>
      <c r="FYR168" s="75"/>
      <c r="FYS168" s="75"/>
      <c r="FYT168" s="75"/>
      <c r="FYU168" s="75"/>
      <c r="FYV168" s="75"/>
      <c r="FYW168" s="75"/>
      <c r="FYX168" s="75"/>
      <c r="FYY168" s="75"/>
      <c r="FYZ168" s="75"/>
      <c r="FZA168" s="75"/>
      <c r="FZB168" s="75"/>
      <c r="FZC168" s="75"/>
      <c r="FZD168" s="75"/>
      <c r="FZE168" s="75"/>
      <c r="FZF168" s="75"/>
      <c r="FZG168" s="75"/>
      <c r="FZH168" s="75"/>
      <c r="FZI168" s="75"/>
      <c r="FZJ168" s="75"/>
      <c r="FZK168" s="75"/>
      <c r="FZL168" s="75"/>
      <c r="FZM168" s="75"/>
      <c r="FZN168" s="75"/>
      <c r="FZO168" s="75"/>
      <c r="FZP168" s="75"/>
      <c r="FZQ168" s="75"/>
      <c r="FZR168" s="75"/>
      <c r="FZS168" s="75"/>
      <c r="FZT168" s="75"/>
      <c r="FZU168" s="75"/>
      <c r="FZV168" s="75"/>
      <c r="FZW168" s="75"/>
      <c r="FZX168" s="75"/>
      <c r="FZY168" s="75"/>
      <c r="FZZ168" s="75"/>
      <c r="GAA168" s="75"/>
      <c r="GAB168" s="75"/>
      <c r="GAC168" s="75"/>
      <c r="GAD168" s="75"/>
      <c r="GAE168" s="75"/>
      <c r="GAF168" s="75"/>
      <c r="GAG168" s="75"/>
      <c r="GAH168" s="75"/>
      <c r="GAI168" s="75"/>
      <c r="GAJ168" s="75"/>
      <c r="GAK168" s="75"/>
      <c r="GAL168" s="75"/>
      <c r="GAM168" s="75"/>
      <c r="GAN168" s="75"/>
      <c r="GAO168" s="75"/>
      <c r="GAP168" s="75"/>
      <c r="GAQ168" s="75"/>
      <c r="GAR168" s="75"/>
      <c r="GAS168" s="75"/>
      <c r="GAT168" s="75"/>
      <c r="GAU168" s="75"/>
      <c r="GAV168" s="75"/>
      <c r="GAW168" s="75"/>
      <c r="GAX168" s="75"/>
      <c r="GAY168" s="75"/>
      <c r="GAZ168" s="75"/>
      <c r="GBA168" s="75"/>
      <c r="GBB168" s="75"/>
      <c r="GBC168" s="75"/>
      <c r="GBD168" s="75"/>
      <c r="GBE168" s="75"/>
      <c r="GBF168" s="75"/>
      <c r="GBG168" s="75"/>
      <c r="GBH168" s="75"/>
      <c r="GBI168" s="75"/>
      <c r="GBJ168" s="75"/>
      <c r="GBK168" s="75"/>
      <c r="GBL168" s="75"/>
      <c r="GBM168" s="75"/>
      <c r="GBN168" s="75"/>
      <c r="GBO168" s="75"/>
      <c r="GBP168" s="75"/>
      <c r="GBQ168" s="75"/>
      <c r="GBR168" s="75"/>
      <c r="GBS168" s="75"/>
      <c r="GBT168" s="75"/>
      <c r="GBU168" s="75"/>
      <c r="GBV168" s="75"/>
      <c r="GBW168" s="75"/>
      <c r="GBX168" s="75"/>
      <c r="GBY168" s="75"/>
      <c r="GBZ168" s="75"/>
      <c r="GCA168" s="75"/>
      <c r="GCB168" s="75"/>
      <c r="GCC168" s="75"/>
      <c r="GCD168" s="75"/>
      <c r="GCE168" s="75"/>
      <c r="GCF168" s="75"/>
      <c r="GCG168" s="75"/>
      <c r="GCH168" s="75"/>
      <c r="GCI168" s="75"/>
      <c r="GCJ168" s="75"/>
      <c r="GCK168" s="75"/>
      <c r="GCL168" s="75"/>
      <c r="GCM168" s="75"/>
      <c r="GCN168" s="75"/>
      <c r="GCO168" s="75"/>
      <c r="GCP168" s="75"/>
      <c r="GCQ168" s="75"/>
      <c r="GCR168" s="75"/>
      <c r="GCS168" s="75"/>
      <c r="GCT168" s="75"/>
      <c r="GCU168" s="75"/>
      <c r="GCV168" s="75"/>
      <c r="GCW168" s="75"/>
      <c r="GCX168" s="75"/>
      <c r="GCY168" s="75"/>
      <c r="GCZ168" s="75"/>
      <c r="GDA168" s="75"/>
      <c r="GDB168" s="75"/>
      <c r="GDC168" s="75"/>
      <c r="GDD168" s="75"/>
      <c r="GDE168" s="75"/>
      <c r="GDF168" s="75"/>
      <c r="GDG168" s="75"/>
      <c r="GDH168" s="75"/>
      <c r="GDI168" s="75"/>
      <c r="GDJ168" s="75"/>
      <c r="GDK168" s="75"/>
      <c r="GDL168" s="75"/>
      <c r="GDM168" s="75"/>
      <c r="GDN168" s="75"/>
      <c r="GDO168" s="75"/>
      <c r="GDP168" s="75"/>
      <c r="GDQ168" s="75"/>
      <c r="GDR168" s="75"/>
      <c r="GDS168" s="75"/>
      <c r="GDT168" s="75"/>
      <c r="GDU168" s="75"/>
      <c r="GDV168" s="75"/>
      <c r="GDW168" s="75"/>
      <c r="GDX168" s="75"/>
      <c r="GDY168" s="75"/>
      <c r="GDZ168" s="75"/>
      <c r="GEA168" s="75"/>
      <c r="GEB168" s="75"/>
      <c r="GEC168" s="75"/>
      <c r="GED168" s="75"/>
      <c r="GEE168" s="75"/>
      <c r="GEF168" s="75"/>
      <c r="GEG168" s="75"/>
      <c r="GEH168" s="75"/>
      <c r="GEI168" s="75"/>
      <c r="GEJ168" s="75"/>
      <c r="GEK168" s="75"/>
      <c r="GEL168" s="75"/>
      <c r="GEM168" s="75"/>
      <c r="GEN168" s="75"/>
      <c r="GEO168" s="75"/>
      <c r="GEP168" s="75"/>
      <c r="GEQ168" s="75"/>
      <c r="GER168" s="75"/>
      <c r="GES168" s="75"/>
      <c r="GET168" s="75"/>
      <c r="GEU168" s="75"/>
      <c r="GEV168" s="75"/>
      <c r="GEW168" s="75"/>
      <c r="GEX168" s="75"/>
      <c r="GEY168" s="75"/>
      <c r="GEZ168" s="75"/>
      <c r="GFA168" s="75"/>
      <c r="GFB168" s="75"/>
      <c r="GFC168" s="75"/>
      <c r="GFD168" s="75"/>
      <c r="GFE168" s="75"/>
      <c r="GFF168" s="75"/>
      <c r="GFG168" s="75"/>
      <c r="GFH168" s="75"/>
      <c r="GFI168" s="75"/>
      <c r="GFJ168" s="75"/>
      <c r="GFK168" s="75"/>
      <c r="GFL168" s="75"/>
      <c r="GFM168" s="75"/>
      <c r="GFN168" s="75"/>
      <c r="GFO168" s="75"/>
      <c r="GFP168" s="75"/>
      <c r="GFQ168" s="75"/>
      <c r="GFR168" s="75"/>
      <c r="GFS168" s="75"/>
      <c r="GFT168" s="75"/>
      <c r="GFU168" s="75"/>
      <c r="GFV168" s="75"/>
      <c r="GFW168" s="75"/>
      <c r="GFX168" s="75"/>
      <c r="GFY168" s="75"/>
      <c r="GFZ168" s="75"/>
      <c r="GGA168" s="75"/>
      <c r="GGB168" s="75"/>
      <c r="GGC168" s="75"/>
      <c r="GGD168" s="75"/>
      <c r="GGE168" s="75"/>
      <c r="GGF168" s="75"/>
      <c r="GGG168" s="75"/>
      <c r="GGH168" s="75"/>
      <c r="GGI168" s="75"/>
      <c r="GGJ168" s="75"/>
      <c r="GGK168" s="75"/>
      <c r="GGL168" s="75"/>
      <c r="GGM168" s="75"/>
      <c r="GGN168" s="75"/>
      <c r="GGO168" s="75"/>
      <c r="GGP168" s="75"/>
      <c r="GGQ168" s="75"/>
      <c r="GGR168" s="75"/>
      <c r="GGS168" s="75"/>
      <c r="GGT168" s="75"/>
      <c r="GGU168" s="75"/>
      <c r="GGV168" s="75"/>
      <c r="GGW168" s="75"/>
      <c r="GGX168" s="75"/>
      <c r="GGY168" s="75"/>
      <c r="GGZ168" s="75"/>
      <c r="GHA168" s="75"/>
      <c r="GHB168" s="75"/>
      <c r="GHC168" s="75"/>
      <c r="GHD168" s="75"/>
      <c r="GHE168" s="75"/>
      <c r="GHF168" s="75"/>
      <c r="GHG168" s="75"/>
      <c r="GHH168" s="75"/>
      <c r="GHI168" s="75"/>
      <c r="GHJ168" s="75"/>
      <c r="GHK168" s="75"/>
      <c r="GHL168" s="75"/>
      <c r="GHM168" s="75"/>
      <c r="GHN168" s="75"/>
      <c r="GHO168" s="75"/>
      <c r="GHP168" s="75"/>
      <c r="GHQ168" s="75"/>
      <c r="GHR168" s="75"/>
      <c r="GHS168" s="75"/>
      <c r="GHT168" s="75"/>
      <c r="GHU168" s="75"/>
      <c r="GHV168" s="75"/>
      <c r="GHW168" s="75"/>
      <c r="GHX168" s="75"/>
      <c r="GHY168" s="75"/>
      <c r="GHZ168" s="75"/>
      <c r="GIA168" s="75"/>
      <c r="GIB168" s="75"/>
      <c r="GIC168" s="75"/>
      <c r="GID168" s="75"/>
      <c r="GIE168" s="75"/>
      <c r="GIF168" s="75"/>
      <c r="GIG168" s="75"/>
      <c r="GIH168" s="75"/>
      <c r="GII168" s="75"/>
      <c r="GIJ168" s="75"/>
      <c r="GIK168" s="75"/>
      <c r="GIL168" s="75"/>
      <c r="GIM168" s="75"/>
      <c r="GIN168" s="75"/>
      <c r="GIO168" s="75"/>
      <c r="GIP168" s="75"/>
      <c r="GIQ168" s="75"/>
      <c r="GIR168" s="75"/>
      <c r="GIS168" s="75"/>
      <c r="GIT168" s="75"/>
      <c r="GIU168" s="75"/>
      <c r="GIV168" s="75"/>
      <c r="GIW168" s="75"/>
      <c r="GIX168" s="75"/>
      <c r="GIY168" s="75"/>
      <c r="GIZ168" s="75"/>
      <c r="GJA168" s="75"/>
      <c r="GJB168" s="75"/>
      <c r="GJC168" s="75"/>
      <c r="GJD168" s="75"/>
      <c r="GJE168" s="75"/>
      <c r="GJF168" s="75"/>
      <c r="GJG168" s="75"/>
      <c r="GJH168" s="75"/>
      <c r="GJI168" s="75"/>
      <c r="GJJ168" s="75"/>
      <c r="GJK168" s="75"/>
      <c r="GJL168" s="75"/>
      <c r="GJM168" s="75"/>
      <c r="GJN168" s="75"/>
      <c r="GJO168" s="75"/>
      <c r="GJP168" s="75"/>
      <c r="GJQ168" s="75"/>
      <c r="GJR168" s="75"/>
      <c r="GJS168" s="75"/>
      <c r="GJT168" s="75"/>
      <c r="GJU168" s="75"/>
      <c r="GJV168" s="75"/>
      <c r="GJW168" s="75"/>
      <c r="GJX168" s="75"/>
      <c r="GJY168" s="75"/>
      <c r="GJZ168" s="75"/>
      <c r="GKA168" s="75"/>
      <c r="GKB168" s="75"/>
      <c r="GKC168" s="75"/>
      <c r="GKD168" s="75"/>
      <c r="GKE168" s="75"/>
      <c r="GKF168" s="75"/>
      <c r="GKG168" s="75"/>
      <c r="GKH168" s="75"/>
      <c r="GKI168" s="75"/>
      <c r="GKJ168" s="75"/>
      <c r="GKK168" s="75"/>
      <c r="GKL168" s="75"/>
      <c r="GKM168" s="75"/>
      <c r="GKN168" s="75"/>
      <c r="GKO168" s="75"/>
      <c r="GKP168" s="75"/>
      <c r="GKQ168" s="75"/>
      <c r="GKR168" s="75"/>
      <c r="GKS168" s="75"/>
      <c r="GKT168" s="75"/>
      <c r="GKU168" s="75"/>
      <c r="GKV168" s="75"/>
      <c r="GKW168" s="75"/>
      <c r="GKX168" s="75"/>
      <c r="GKY168" s="75"/>
      <c r="GKZ168" s="75"/>
      <c r="GLA168" s="75"/>
      <c r="GLB168" s="75"/>
      <c r="GLC168" s="75"/>
      <c r="GLD168" s="75"/>
      <c r="GLE168" s="75"/>
      <c r="GLF168" s="75"/>
      <c r="GLG168" s="75"/>
      <c r="GLH168" s="75"/>
      <c r="GLI168" s="75"/>
      <c r="GLJ168" s="75"/>
      <c r="GLK168" s="75"/>
      <c r="GLL168" s="75"/>
      <c r="GLM168" s="75"/>
      <c r="GLN168" s="75"/>
      <c r="GLO168" s="75"/>
      <c r="GLP168" s="75"/>
      <c r="GLQ168" s="75"/>
      <c r="GLR168" s="75"/>
      <c r="GLS168" s="75"/>
      <c r="GLT168" s="75"/>
      <c r="GLU168" s="75"/>
      <c r="GLV168" s="75"/>
      <c r="GLW168" s="75"/>
      <c r="GLX168" s="75"/>
      <c r="GLY168" s="75"/>
      <c r="GLZ168" s="75"/>
      <c r="GMA168" s="75"/>
      <c r="GMB168" s="75"/>
      <c r="GMC168" s="75"/>
      <c r="GMD168" s="75"/>
      <c r="GME168" s="75"/>
      <c r="GMF168" s="75"/>
      <c r="GMG168" s="75"/>
      <c r="GMH168" s="75"/>
      <c r="GMI168" s="75"/>
      <c r="GMJ168" s="75"/>
      <c r="GMK168" s="75"/>
      <c r="GML168" s="75"/>
      <c r="GMM168" s="75"/>
      <c r="GMN168" s="75"/>
      <c r="GMO168" s="75"/>
      <c r="GMP168" s="75"/>
      <c r="GMQ168" s="75"/>
      <c r="GMR168" s="75"/>
      <c r="GMS168" s="75"/>
      <c r="GMT168" s="75"/>
      <c r="GMU168" s="75"/>
      <c r="GMV168" s="75"/>
      <c r="GMW168" s="75"/>
      <c r="GMX168" s="75"/>
      <c r="GMY168" s="75"/>
      <c r="GMZ168" s="75"/>
      <c r="GNA168" s="75"/>
      <c r="GNB168" s="75"/>
      <c r="GNC168" s="75"/>
      <c r="GND168" s="75"/>
      <c r="GNE168" s="75"/>
      <c r="GNF168" s="75"/>
      <c r="GNG168" s="75"/>
      <c r="GNH168" s="75"/>
      <c r="GNI168" s="75"/>
      <c r="GNJ168" s="75"/>
      <c r="GNK168" s="75"/>
      <c r="GNL168" s="75"/>
      <c r="GNM168" s="75"/>
      <c r="GNN168" s="75"/>
      <c r="GNO168" s="75"/>
      <c r="GNP168" s="75"/>
      <c r="GNQ168" s="75"/>
      <c r="GNR168" s="75"/>
      <c r="GNS168" s="75"/>
      <c r="GNT168" s="75"/>
      <c r="GNU168" s="75"/>
      <c r="GNV168" s="75"/>
      <c r="GNW168" s="75"/>
      <c r="GNX168" s="75"/>
      <c r="GNY168" s="75"/>
      <c r="GNZ168" s="75"/>
      <c r="GOA168" s="75"/>
      <c r="GOB168" s="75"/>
      <c r="GOC168" s="75"/>
      <c r="GOD168" s="75"/>
      <c r="GOE168" s="75"/>
      <c r="GOF168" s="75"/>
      <c r="GOG168" s="75"/>
      <c r="GOH168" s="75"/>
      <c r="GOI168" s="75"/>
      <c r="GOJ168" s="75"/>
      <c r="GOK168" s="75"/>
      <c r="GOL168" s="75"/>
      <c r="GOM168" s="75"/>
      <c r="GON168" s="75"/>
      <c r="GOO168" s="75"/>
      <c r="GOP168" s="75"/>
      <c r="GOQ168" s="75"/>
      <c r="GOR168" s="75"/>
      <c r="GOS168" s="75"/>
      <c r="GOT168" s="75"/>
      <c r="GOU168" s="75"/>
      <c r="GOV168" s="75"/>
      <c r="GOW168" s="75"/>
      <c r="GOX168" s="75"/>
      <c r="GOY168" s="75"/>
      <c r="GOZ168" s="75"/>
      <c r="GPA168" s="75"/>
      <c r="GPB168" s="75"/>
      <c r="GPC168" s="75"/>
      <c r="GPD168" s="75"/>
      <c r="GPE168" s="75"/>
      <c r="GPF168" s="75"/>
      <c r="GPG168" s="75"/>
      <c r="GPH168" s="75"/>
      <c r="GPI168" s="75"/>
      <c r="GPJ168" s="75"/>
      <c r="GPK168" s="75"/>
      <c r="GPL168" s="75"/>
      <c r="GPM168" s="75"/>
      <c r="GPN168" s="75"/>
      <c r="GPO168" s="75"/>
      <c r="GPP168" s="75"/>
      <c r="GPQ168" s="75"/>
      <c r="GPR168" s="75"/>
      <c r="GPS168" s="75"/>
      <c r="GPT168" s="75"/>
      <c r="GPU168" s="75"/>
      <c r="GPV168" s="75"/>
      <c r="GPW168" s="75"/>
      <c r="GPX168" s="75"/>
      <c r="GPY168" s="75"/>
      <c r="GPZ168" s="75"/>
      <c r="GQA168" s="75"/>
      <c r="GQB168" s="75"/>
      <c r="GQC168" s="75"/>
      <c r="GQD168" s="75"/>
      <c r="GQE168" s="75"/>
      <c r="GQF168" s="75"/>
      <c r="GQG168" s="75"/>
      <c r="GQH168" s="75"/>
      <c r="GQI168" s="75"/>
      <c r="GQJ168" s="75"/>
      <c r="GQK168" s="75"/>
      <c r="GQL168" s="75"/>
      <c r="GQM168" s="75"/>
      <c r="GQN168" s="75"/>
      <c r="GQO168" s="75"/>
      <c r="GQP168" s="75"/>
      <c r="GQQ168" s="75"/>
      <c r="GQR168" s="75"/>
      <c r="GQS168" s="75"/>
      <c r="GQT168" s="75"/>
      <c r="GQU168" s="75"/>
      <c r="GQV168" s="75"/>
      <c r="GQW168" s="75"/>
      <c r="GQX168" s="75"/>
      <c r="GQY168" s="75"/>
      <c r="GQZ168" s="75"/>
      <c r="GRA168" s="75"/>
      <c r="GRB168" s="75"/>
      <c r="GRC168" s="75"/>
      <c r="GRD168" s="75"/>
      <c r="GRE168" s="75"/>
      <c r="GRF168" s="75"/>
      <c r="GRG168" s="75"/>
      <c r="GRH168" s="75"/>
      <c r="GRI168" s="75"/>
      <c r="GRJ168" s="75"/>
      <c r="GRK168" s="75"/>
      <c r="GRL168" s="75"/>
      <c r="GRM168" s="75"/>
      <c r="GRN168" s="75"/>
      <c r="GRO168" s="75"/>
      <c r="GRP168" s="75"/>
      <c r="GRQ168" s="75"/>
      <c r="GRR168" s="75"/>
      <c r="GRS168" s="75"/>
      <c r="GRT168" s="75"/>
      <c r="GRU168" s="75"/>
      <c r="GRV168" s="75"/>
      <c r="GRW168" s="75"/>
      <c r="GRX168" s="75"/>
      <c r="GRY168" s="75"/>
      <c r="GRZ168" s="75"/>
      <c r="GSA168" s="75"/>
      <c r="GSB168" s="75"/>
      <c r="GSC168" s="75"/>
      <c r="GSD168" s="75"/>
      <c r="GSE168" s="75"/>
      <c r="GSF168" s="75"/>
      <c r="GSG168" s="75"/>
      <c r="GSH168" s="75"/>
      <c r="GSI168" s="75"/>
      <c r="GSJ168" s="75"/>
      <c r="GSK168" s="75"/>
      <c r="GSL168" s="75"/>
      <c r="GSM168" s="75"/>
      <c r="GSN168" s="75"/>
      <c r="GSO168" s="75"/>
      <c r="GSP168" s="75"/>
      <c r="GSQ168" s="75"/>
      <c r="GSR168" s="75"/>
      <c r="GSS168" s="75"/>
      <c r="GST168" s="75"/>
      <c r="GSU168" s="75"/>
      <c r="GSV168" s="75"/>
      <c r="GSW168" s="75"/>
      <c r="GSX168" s="75"/>
      <c r="GSY168" s="75"/>
      <c r="GSZ168" s="75"/>
      <c r="GTA168" s="75"/>
      <c r="GTB168" s="75"/>
      <c r="GTC168" s="75"/>
      <c r="GTD168" s="75"/>
      <c r="GTE168" s="75"/>
      <c r="GTF168" s="75"/>
      <c r="GTG168" s="75"/>
      <c r="GTH168" s="75"/>
      <c r="GTI168" s="75"/>
      <c r="GTJ168" s="75"/>
      <c r="GTK168" s="75"/>
      <c r="GTL168" s="75"/>
      <c r="GTM168" s="75"/>
      <c r="GTN168" s="75"/>
      <c r="GTO168" s="75"/>
      <c r="GTP168" s="75"/>
      <c r="GTQ168" s="75"/>
      <c r="GTR168" s="75"/>
      <c r="GTS168" s="75"/>
      <c r="GTT168" s="75"/>
      <c r="GTU168" s="75"/>
      <c r="GTV168" s="75"/>
      <c r="GTW168" s="75"/>
      <c r="GTX168" s="75"/>
      <c r="GTY168" s="75"/>
      <c r="GTZ168" s="75"/>
      <c r="GUA168" s="75"/>
      <c r="GUB168" s="75"/>
      <c r="GUC168" s="75"/>
      <c r="GUD168" s="75"/>
      <c r="GUE168" s="75"/>
      <c r="GUF168" s="75"/>
      <c r="GUG168" s="75"/>
      <c r="GUH168" s="75"/>
      <c r="GUI168" s="75"/>
      <c r="GUJ168" s="75"/>
      <c r="GUK168" s="75"/>
      <c r="GUL168" s="75"/>
      <c r="GUM168" s="75"/>
      <c r="GUN168" s="75"/>
      <c r="GUO168" s="75"/>
      <c r="GUP168" s="75"/>
      <c r="GUQ168" s="75"/>
      <c r="GUR168" s="75"/>
      <c r="GUS168" s="75"/>
      <c r="GUT168" s="75"/>
      <c r="GUU168" s="75"/>
      <c r="GUV168" s="75"/>
      <c r="GUW168" s="75"/>
      <c r="GUX168" s="75"/>
      <c r="GUY168" s="75"/>
      <c r="GUZ168" s="75"/>
      <c r="GVA168" s="75"/>
      <c r="GVB168" s="75"/>
      <c r="GVC168" s="75"/>
      <c r="GVD168" s="75"/>
      <c r="GVE168" s="75"/>
      <c r="GVF168" s="75"/>
      <c r="GVG168" s="75"/>
      <c r="GVH168" s="75"/>
      <c r="GVI168" s="75"/>
      <c r="GVJ168" s="75"/>
      <c r="GVK168" s="75"/>
      <c r="GVL168" s="75"/>
      <c r="GVM168" s="75"/>
      <c r="GVN168" s="75"/>
      <c r="GVO168" s="75"/>
      <c r="GVP168" s="75"/>
      <c r="GVQ168" s="75"/>
      <c r="GVR168" s="75"/>
      <c r="GVS168" s="75"/>
      <c r="GVT168" s="75"/>
      <c r="GVU168" s="75"/>
      <c r="GVV168" s="75"/>
      <c r="GVW168" s="75"/>
      <c r="GVX168" s="75"/>
      <c r="GVY168" s="75"/>
      <c r="GVZ168" s="75"/>
      <c r="GWA168" s="75"/>
      <c r="GWB168" s="75"/>
      <c r="GWC168" s="75"/>
      <c r="GWD168" s="75"/>
      <c r="GWE168" s="75"/>
      <c r="GWF168" s="75"/>
      <c r="GWG168" s="75"/>
      <c r="GWH168" s="75"/>
      <c r="GWI168" s="75"/>
      <c r="GWJ168" s="75"/>
      <c r="GWK168" s="75"/>
      <c r="GWL168" s="75"/>
      <c r="GWM168" s="75"/>
      <c r="GWN168" s="75"/>
      <c r="GWO168" s="75"/>
      <c r="GWP168" s="75"/>
      <c r="GWQ168" s="75"/>
      <c r="GWR168" s="75"/>
      <c r="GWS168" s="75"/>
      <c r="GWT168" s="75"/>
      <c r="GWU168" s="75"/>
      <c r="GWV168" s="75"/>
      <c r="GWW168" s="75"/>
      <c r="GWX168" s="75"/>
      <c r="GWY168" s="75"/>
      <c r="GWZ168" s="75"/>
      <c r="GXA168" s="75"/>
      <c r="GXB168" s="75"/>
      <c r="GXC168" s="75"/>
      <c r="GXD168" s="75"/>
      <c r="GXE168" s="75"/>
      <c r="GXF168" s="75"/>
      <c r="GXG168" s="75"/>
      <c r="GXH168" s="75"/>
      <c r="GXI168" s="75"/>
      <c r="GXJ168" s="75"/>
      <c r="GXK168" s="75"/>
      <c r="GXL168" s="75"/>
      <c r="GXM168" s="75"/>
      <c r="GXN168" s="75"/>
      <c r="GXO168" s="75"/>
      <c r="GXP168" s="75"/>
      <c r="GXQ168" s="75"/>
      <c r="GXR168" s="75"/>
      <c r="GXS168" s="75"/>
      <c r="GXT168" s="75"/>
      <c r="GXU168" s="75"/>
      <c r="GXV168" s="75"/>
      <c r="GXW168" s="75"/>
      <c r="GXX168" s="75"/>
      <c r="GXY168" s="75"/>
      <c r="GXZ168" s="75"/>
      <c r="GYA168" s="75"/>
      <c r="GYB168" s="75"/>
      <c r="GYC168" s="75"/>
      <c r="GYD168" s="75"/>
      <c r="GYE168" s="75"/>
      <c r="GYF168" s="75"/>
      <c r="GYG168" s="75"/>
      <c r="GYH168" s="75"/>
      <c r="GYI168" s="75"/>
      <c r="GYJ168" s="75"/>
      <c r="GYK168" s="75"/>
      <c r="GYL168" s="75"/>
      <c r="GYM168" s="75"/>
      <c r="GYN168" s="75"/>
      <c r="GYO168" s="75"/>
      <c r="GYP168" s="75"/>
      <c r="GYQ168" s="75"/>
      <c r="GYR168" s="75"/>
      <c r="GYS168" s="75"/>
      <c r="GYT168" s="75"/>
      <c r="GYU168" s="75"/>
      <c r="GYV168" s="75"/>
      <c r="GYW168" s="75"/>
      <c r="GYX168" s="75"/>
      <c r="GYY168" s="75"/>
      <c r="GYZ168" s="75"/>
      <c r="GZA168" s="75"/>
      <c r="GZB168" s="75"/>
      <c r="GZC168" s="75"/>
      <c r="GZD168" s="75"/>
      <c r="GZE168" s="75"/>
      <c r="GZF168" s="75"/>
      <c r="GZG168" s="75"/>
      <c r="GZH168" s="75"/>
      <c r="GZI168" s="75"/>
      <c r="GZJ168" s="75"/>
      <c r="GZK168" s="75"/>
      <c r="GZL168" s="75"/>
      <c r="GZM168" s="75"/>
      <c r="GZN168" s="75"/>
      <c r="GZO168" s="75"/>
      <c r="GZP168" s="75"/>
      <c r="GZQ168" s="75"/>
      <c r="GZR168" s="75"/>
      <c r="GZS168" s="75"/>
      <c r="GZT168" s="75"/>
      <c r="GZU168" s="75"/>
      <c r="GZV168" s="75"/>
      <c r="GZW168" s="75"/>
      <c r="GZX168" s="75"/>
      <c r="GZY168" s="75"/>
      <c r="GZZ168" s="75"/>
      <c r="HAA168" s="75"/>
      <c r="HAB168" s="75"/>
      <c r="HAC168" s="75"/>
      <c r="HAD168" s="75"/>
      <c r="HAE168" s="75"/>
      <c r="HAF168" s="75"/>
      <c r="HAG168" s="75"/>
      <c r="HAH168" s="75"/>
      <c r="HAI168" s="75"/>
      <c r="HAJ168" s="75"/>
      <c r="HAK168" s="75"/>
      <c r="HAL168" s="75"/>
      <c r="HAM168" s="75"/>
      <c r="HAN168" s="75"/>
      <c r="HAO168" s="75"/>
      <c r="HAP168" s="75"/>
      <c r="HAQ168" s="75"/>
      <c r="HAR168" s="75"/>
      <c r="HAS168" s="75"/>
      <c r="HAT168" s="75"/>
      <c r="HAU168" s="75"/>
      <c r="HAV168" s="75"/>
      <c r="HAW168" s="75"/>
      <c r="HAX168" s="75"/>
      <c r="HAY168" s="75"/>
      <c r="HAZ168" s="75"/>
      <c r="HBA168" s="75"/>
      <c r="HBB168" s="75"/>
      <c r="HBC168" s="75"/>
      <c r="HBD168" s="75"/>
      <c r="HBE168" s="75"/>
      <c r="HBF168" s="75"/>
      <c r="HBG168" s="75"/>
      <c r="HBH168" s="75"/>
      <c r="HBI168" s="75"/>
      <c r="HBJ168" s="75"/>
      <c r="HBK168" s="75"/>
      <c r="HBL168" s="75"/>
      <c r="HBM168" s="75"/>
      <c r="HBN168" s="75"/>
      <c r="HBO168" s="75"/>
      <c r="HBP168" s="75"/>
      <c r="HBQ168" s="75"/>
      <c r="HBR168" s="75"/>
      <c r="HBS168" s="75"/>
      <c r="HBT168" s="75"/>
      <c r="HBU168" s="75"/>
      <c r="HBV168" s="75"/>
      <c r="HBW168" s="75"/>
      <c r="HBX168" s="75"/>
      <c r="HBY168" s="75"/>
      <c r="HBZ168" s="75"/>
      <c r="HCA168" s="75"/>
      <c r="HCB168" s="75"/>
      <c r="HCC168" s="75"/>
      <c r="HCD168" s="75"/>
      <c r="HCE168" s="75"/>
      <c r="HCF168" s="75"/>
      <c r="HCG168" s="75"/>
      <c r="HCH168" s="75"/>
      <c r="HCI168" s="75"/>
      <c r="HCJ168" s="75"/>
      <c r="HCK168" s="75"/>
      <c r="HCL168" s="75"/>
      <c r="HCM168" s="75"/>
      <c r="HCN168" s="75"/>
      <c r="HCO168" s="75"/>
      <c r="HCP168" s="75"/>
      <c r="HCQ168" s="75"/>
      <c r="HCR168" s="75"/>
      <c r="HCS168" s="75"/>
      <c r="HCT168" s="75"/>
      <c r="HCU168" s="75"/>
      <c r="HCV168" s="75"/>
      <c r="HCW168" s="75"/>
      <c r="HCX168" s="75"/>
      <c r="HCY168" s="75"/>
      <c r="HCZ168" s="75"/>
      <c r="HDA168" s="75"/>
      <c r="HDB168" s="75"/>
      <c r="HDC168" s="75"/>
      <c r="HDD168" s="75"/>
      <c r="HDE168" s="75"/>
      <c r="HDF168" s="75"/>
      <c r="HDG168" s="75"/>
      <c r="HDH168" s="75"/>
      <c r="HDI168" s="75"/>
      <c r="HDJ168" s="75"/>
      <c r="HDK168" s="75"/>
      <c r="HDL168" s="75"/>
      <c r="HDM168" s="75"/>
      <c r="HDN168" s="75"/>
      <c r="HDO168" s="75"/>
      <c r="HDP168" s="75"/>
      <c r="HDQ168" s="75"/>
      <c r="HDR168" s="75"/>
      <c r="HDS168" s="75"/>
      <c r="HDT168" s="75"/>
      <c r="HDU168" s="75"/>
      <c r="HDV168" s="75"/>
      <c r="HDW168" s="75"/>
      <c r="HDX168" s="75"/>
      <c r="HDY168" s="75"/>
      <c r="HDZ168" s="75"/>
      <c r="HEA168" s="75"/>
      <c r="HEB168" s="75"/>
      <c r="HEC168" s="75"/>
      <c r="HED168" s="75"/>
      <c r="HEE168" s="75"/>
      <c r="HEF168" s="75"/>
      <c r="HEG168" s="75"/>
      <c r="HEH168" s="75"/>
      <c r="HEI168" s="75"/>
      <c r="HEJ168" s="75"/>
      <c r="HEK168" s="75"/>
      <c r="HEL168" s="75"/>
      <c r="HEM168" s="75"/>
      <c r="HEN168" s="75"/>
      <c r="HEO168" s="75"/>
      <c r="HEP168" s="75"/>
      <c r="HEQ168" s="75"/>
      <c r="HER168" s="75"/>
      <c r="HES168" s="75"/>
      <c r="HET168" s="75"/>
      <c r="HEU168" s="75"/>
      <c r="HEV168" s="75"/>
      <c r="HEW168" s="75"/>
      <c r="HEX168" s="75"/>
      <c r="HEY168" s="75"/>
      <c r="HEZ168" s="75"/>
      <c r="HFA168" s="75"/>
      <c r="HFB168" s="75"/>
      <c r="HFC168" s="75"/>
      <c r="HFD168" s="75"/>
      <c r="HFE168" s="75"/>
      <c r="HFF168" s="75"/>
      <c r="HFG168" s="75"/>
      <c r="HFH168" s="75"/>
      <c r="HFI168" s="75"/>
      <c r="HFJ168" s="75"/>
      <c r="HFK168" s="75"/>
      <c r="HFL168" s="75"/>
      <c r="HFM168" s="75"/>
      <c r="HFN168" s="75"/>
      <c r="HFO168" s="75"/>
      <c r="HFP168" s="75"/>
      <c r="HFQ168" s="75"/>
      <c r="HFR168" s="75"/>
      <c r="HFS168" s="75"/>
      <c r="HFT168" s="75"/>
      <c r="HFU168" s="75"/>
      <c r="HFV168" s="75"/>
      <c r="HFW168" s="75"/>
      <c r="HFX168" s="75"/>
      <c r="HFY168" s="75"/>
      <c r="HFZ168" s="75"/>
      <c r="HGA168" s="75"/>
      <c r="HGB168" s="75"/>
      <c r="HGC168" s="75"/>
      <c r="HGD168" s="75"/>
      <c r="HGE168" s="75"/>
      <c r="HGF168" s="75"/>
      <c r="HGG168" s="75"/>
      <c r="HGH168" s="75"/>
      <c r="HGI168" s="75"/>
      <c r="HGJ168" s="75"/>
      <c r="HGK168" s="75"/>
      <c r="HGL168" s="75"/>
      <c r="HGM168" s="75"/>
      <c r="HGN168" s="75"/>
      <c r="HGO168" s="75"/>
      <c r="HGP168" s="75"/>
      <c r="HGQ168" s="75"/>
      <c r="HGR168" s="75"/>
      <c r="HGS168" s="75"/>
      <c r="HGT168" s="75"/>
      <c r="HGU168" s="75"/>
      <c r="HGV168" s="75"/>
      <c r="HGW168" s="75"/>
      <c r="HGX168" s="75"/>
      <c r="HGY168" s="75"/>
      <c r="HGZ168" s="75"/>
      <c r="HHA168" s="75"/>
      <c r="HHB168" s="75"/>
      <c r="HHC168" s="75"/>
      <c r="HHD168" s="75"/>
      <c r="HHE168" s="75"/>
      <c r="HHF168" s="75"/>
      <c r="HHG168" s="75"/>
      <c r="HHH168" s="75"/>
      <c r="HHI168" s="75"/>
      <c r="HHJ168" s="75"/>
      <c r="HHK168" s="75"/>
      <c r="HHL168" s="75"/>
      <c r="HHM168" s="75"/>
      <c r="HHN168" s="75"/>
      <c r="HHO168" s="75"/>
      <c r="HHP168" s="75"/>
      <c r="HHQ168" s="75"/>
      <c r="HHR168" s="75"/>
      <c r="HHS168" s="75"/>
      <c r="HHT168" s="75"/>
      <c r="HHU168" s="75"/>
      <c r="HHV168" s="75"/>
      <c r="HHW168" s="75"/>
      <c r="HHX168" s="75"/>
      <c r="HHY168" s="75"/>
      <c r="HHZ168" s="75"/>
      <c r="HIA168" s="75"/>
      <c r="HIB168" s="75"/>
      <c r="HIC168" s="75"/>
      <c r="HID168" s="75"/>
      <c r="HIE168" s="75"/>
      <c r="HIF168" s="75"/>
      <c r="HIG168" s="75"/>
      <c r="HIH168" s="75"/>
      <c r="HII168" s="75"/>
      <c r="HIJ168" s="75"/>
      <c r="HIK168" s="75"/>
      <c r="HIL168" s="75"/>
      <c r="HIM168" s="75"/>
      <c r="HIN168" s="75"/>
      <c r="HIO168" s="75"/>
      <c r="HIP168" s="75"/>
      <c r="HIQ168" s="75"/>
      <c r="HIR168" s="75"/>
      <c r="HIS168" s="75"/>
      <c r="HIT168" s="75"/>
      <c r="HIU168" s="75"/>
      <c r="HIV168" s="75"/>
      <c r="HIW168" s="75"/>
      <c r="HIX168" s="75"/>
      <c r="HIY168" s="75"/>
      <c r="HIZ168" s="75"/>
      <c r="HJA168" s="75"/>
      <c r="HJB168" s="75"/>
      <c r="HJC168" s="75"/>
      <c r="HJD168" s="75"/>
      <c r="HJE168" s="75"/>
      <c r="HJF168" s="75"/>
      <c r="HJG168" s="75"/>
      <c r="HJH168" s="75"/>
      <c r="HJI168" s="75"/>
      <c r="HJJ168" s="75"/>
      <c r="HJK168" s="75"/>
      <c r="HJL168" s="75"/>
      <c r="HJM168" s="75"/>
      <c r="HJN168" s="75"/>
      <c r="HJO168" s="75"/>
      <c r="HJP168" s="75"/>
      <c r="HJQ168" s="75"/>
      <c r="HJR168" s="75"/>
      <c r="HJS168" s="75"/>
      <c r="HJT168" s="75"/>
      <c r="HJU168" s="75"/>
      <c r="HJV168" s="75"/>
      <c r="HJW168" s="75"/>
      <c r="HJX168" s="75"/>
      <c r="HJY168" s="75"/>
      <c r="HJZ168" s="75"/>
      <c r="HKA168" s="75"/>
      <c r="HKB168" s="75"/>
      <c r="HKC168" s="75"/>
      <c r="HKD168" s="75"/>
      <c r="HKE168" s="75"/>
      <c r="HKF168" s="75"/>
      <c r="HKG168" s="75"/>
      <c r="HKH168" s="75"/>
      <c r="HKI168" s="75"/>
      <c r="HKJ168" s="75"/>
      <c r="HKK168" s="75"/>
      <c r="HKL168" s="75"/>
      <c r="HKM168" s="75"/>
      <c r="HKN168" s="75"/>
      <c r="HKO168" s="75"/>
      <c r="HKP168" s="75"/>
      <c r="HKQ168" s="75"/>
      <c r="HKR168" s="75"/>
      <c r="HKS168" s="75"/>
      <c r="HKT168" s="75"/>
      <c r="HKU168" s="75"/>
      <c r="HKV168" s="75"/>
      <c r="HKW168" s="75"/>
      <c r="HKX168" s="75"/>
      <c r="HKY168" s="75"/>
      <c r="HKZ168" s="75"/>
      <c r="HLA168" s="75"/>
      <c r="HLB168" s="75"/>
      <c r="HLC168" s="75"/>
      <c r="HLD168" s="75"/>
      <c r="HLE168" s="75"/>
      <c r="HLF168" s="75"/>
      <c r="HLG168" s="75"/>
      <c r="HLH168" s="75"/>
      <c r="HLI168" s="75"/>
      <c r="HLJ168" s="75"/>
      <c r="HLK168" s="75"/>
      <c r="HLL168" s="75"/>
      <c r="HLM168" s="75"/>
      <c r="HLN168" s="75"/>
      <c r="HLO168" s="75"/>
      <c r="HLP168" s="75"/>
      <c r="HLQ168" s="75"/>
      <c r="HLR168" s="75"/>
      <c r="HLS168" s="75"/>
      <c r="HLT168" s="75"/>
      <c r="HLU168" s="75"/>
      <c r="HLV168" s="75"/>
      <c r="HLW168" s="75"/>
      <c r="HLX168" s="75"/>
      <c r="HLY168" s="75"/>
      <c r="HLZ168" s="75"/>
      <c r="HMA168" s="75"/>
      <c r="HMB168" s="75"/>
      <c r="HMC168" s="75"/>
      <c r="HMD168" s="75"/>
      <c r="HME168" s="75"/>
      <c r="HMF168" s="75"/>
      <c r="HMG168" s="75"/>
      <c r="HMH168" s="75"/>
      <c r="HMI168" s="75"/>
      <c r="HMJ168" s="75"/>
      <c r="HMK168" s="75"/>
      <c r="HML168" s="75"/>
      <c r="HMM168" s="75"/>
      <c r="HMN168" s="75"/>
      <c r="HMO168" s="75"/>
      <c r="HMP168" s="75"/>
      <c r="HMQ168" s="75"/>
      <c r="HMR168" s="75"/>
      <c r="HMS168" s="75"/>
      <c r="HMT168" s="75"/>
      <c r="HMU168" s="75"/>
      <c r="HMV168" s="75"/>
      <c r="HMW168" s="75"/>
      <c r="HMX168" s="75"/>
      <c r="HMY168" s="75"/>
      <c r="HMZ168" s="75"/>
      <c r="HNA168" s="75"/>
      <c r="HNB168" s="75"/>
      <c r="HNC168" s="75"/>
      <c r="HND168" s="75"/>
      <c r="HNE168" s="75"/>
      <c r="HNF168" s="75"/>
      <c r="HNG168" s="75"/>
      <c r="HNH168" s="75"/>
      <c r="HNI168" s="75"/>
      <c r="HNJ168" s="75"/>
      <c r="HNK168" s="75"/>
      <c r="HNL168" s="75"/>
      <c r="HNM168" s="75"/>
      <c r="HNN168" s="75"/>
      <c r="HNO168" s="75"/>
      <c r="HNP168" s="75"/>
      <c r="HNQ168" s="75"/>
      <c r="HNR168" s="75"/>
      <c r="HNS168" s="75"/>
      <c r="HNT168" s="75"/>
      <c r="HNU168" s="75"/>
      <c r="HNV168" s="75"/>
      <c r="HNW168" s="75"/>
      <c r="HNX168" s="75"/>
      <c r="HNY168" s="75"/>
      <c r="HNZ168" s="75"/>
      <c r="HOA168" s="75"/>
      <c r="HOB168" s="75"/>
      <c r="HOC168" s="75"/>
      <c r="HOD168" s="75"/>
      <c r="HOE168" s="75"/>
      <c r="HOF168" s="75"/>
      <c r="HOG168" s="75"/>
      <c r="HOH168" s="75"/>
      <c r="HOI168" s="75"/>
      <c r="HOJ168" s="75"/>
      <c r="HOK168" s="75"/>
      <c r="HOL168" s="75"/>
      <c r="HOM168" s="75"/>
      <c r="HON168" s="75"/>
      <c r="HOO168" s="75"/>
      <c r="HOP168" s="75"/>
      <c r="HOQ168" s="75"/>
      <c r="HOR168" s="75"/>
      <c r="HOS168" s="75"/>
      <c r="HOT168" s="75"/>
      <c r="HOU168" s="75"/>
      <c r="HOV168" s="75"/>
      <c r="HOW168" s="75"/>
      <c r="HOX168" s="75"/>
      <c r="HOY168" s="75"/>
      <c r="HOZ168" s="75"/>
      <c r="HPA168" s="75"/>
      <c r="HPB168" s="75"/>
      <c r="HPC168" s="75"/>
      <c r="HPD168" s="75"/>
      <c r="HPE168" s="75"/>
      <c r="HPF168" s="75"/>
      <c r="HPG168" s="75"/>
      <c r="HPH168" s="75"/>
      <c r="HPI168" s="75"/>
      <c r="HPJ168" s="75"/>
      <c r="HPK168" s="75"/>
      <c r="HPL168" s="75"/>
      <c r="HPM168" s="75"/>
      <c r="HPN168" s="75"/>
      <c r="HPO168" s="75"/>
      <c r="HPP168" s="75"/>
      <c r="HPQ168" s="75"/>
      <c r="HPR168" s="75"/>
      <c r="HPS168" s="75"/>
      <c r="HPT168" s="75"/>
      <c r="HPU168" s="75"/>
      <c r="HPV168" s="75"/>
      <c r="HPW168" s="75"/>
      <c r="HPX168" s="75"/>
      <c r="HPY168" s="75"/>
      <c r="HPZ168" s="75"/>
      <c r="HQA168" s="75"/>
      <c r="HQB168" s="75"/>
      <c r="HQC168" s="75"/>
      <c r="HQD168" s="75"/>
      <c r="HQE168" s="75"/>
      <c r="HQF168" s="75"/>
      <c r="HQG168" s="75"/>
      <c r="HQH168" s="75"/>
      <c r="HQI168" s="75"/>
      <c r="HQJ168" s="75"/>
      <c r="HQK168" s="75"/>
      <c r="HQL168" s="75"/>
      <c r="HQM168" s="75"/>
      <c r="HQN168" s="75"/>
      <c r="HQO168" s="75"/>
      <c r="HQP168" s="75"/>
      <c r="HQQ168" s="75"/>
      <c r="HQR168" s="75"/>
      <c r="HQS168" s="75"/>
      <c r="HQT168" s="75"/>
      <c r="HQU168" s="75"/>
      <c r="HQV168" s="75"/>
      <c r="HQW168" s="75"/>
      <c r="HQX168" s="75"/>
      <c r="HQY168" s="75"/>
      <c r="HQZ168" s="75"/>
      <c r="HRA168" s="75"/>
      <c r="HRB168" s="75"/>
      <c r="HRC168" s="75"/>
      <c r="HRD168" s="75"/>
      <c r="HRE168" s="75"/>
      <c r="HRF168" s="75"/>
      <c r="HRG168" s="75"/>
      <c r="HRH168" s="75"/>
      <c r="HRI168" s="75"/>
      <c r="HRJ168" s="75"/>
      <c r="HRK168" s="75"/>
      <c r="HRL168" s="75"/>
      <c r="HRM168" s="75"/>
      <c r="HRN168" s="75"/>
      <c r="HRO168" s="75"/>
      <c r="HRP168" s="75"/>
      <c r="HRQ168" s="75"/>
      <c r="HRR168" s="75"/>
      <c r="HRS168" s="75"/>
      <c r="HRT168" s="75"/>
      <c r="HRU168" s="75"/>
      <c r="HRV168" s="75"/>
      <c r="HRW168" s="75"/>
      <c r="HRX168" s="75"/>
      <c r="HRY168" s="75"/>
      <c r="HRZ168" s="75"/>
      <c r="HSA168" s="75"/>
      <c r="HSB168" s="75"/>
      <c r="HSC168" s="75"/>
      <c r="HSD168" s="75"/>
      <c r="HSE168" s="75"/>
      <c r="HSF168" s="75"/>
      <c r="HSG168" s="75"/>
      <c r="HSH168" s="75"/>
      <c r="HSI168" s="75"/>
      <c r="HSJ168" s="75"/>
      <c r="HSK168" s="75"/>
      <c r="HSL168" s="75"/>
      <c r="HSM168" s="75"/>
      <c r="HSN168" s="75"/>
      <c r="HSO168" s="75"/>
      <c r="HSP168" s="75"/>
      <c r="HSQ168" s="75"/>
      <c r="HSR168" s="75"/>
      <c r="HSS168" s="75"/>
      <c r="HST168" s="75"/>
      <c r="HSU168" s="75"/>
      <c r="HSV168" s="75"/>
      <c r="HSW168" s="75"/>
      <c r="HSX168" s="75"/>
      <c r="HSY168" s="75"/>
      <c r="HSZ168" s="75"/>
      <c r="HTA168" s="75"/>
      <c r="HTB168" s="75"/>
      <c r="HTC168" s="75"/>
      <c r="HTD168" s="75"/>
      <c r="HTE168" s="75"/>
      <c r="HTF168" s="75"/>
      <c r="HTG168" s="75"/>
      <c r="HTH168" s="75"/>
      <c r="HTI168" s="75"/>
      <c r="HTJ168" s="75"/>
      <c r="HTK168" s="75"/>
      <c r="HTL168" s="75"/>
      <c r="HTM168" s="75"/>
      <c r="HTN168" s="75"/>
      <c r="HTO168" s="75"/>
      <c r="HTP168" s="75"/>
      <c r="HTQ168" s="75"/>
      <c r="HTR168" s="75"/>
      <c r="HTS168" s="75"/>
      <c r="HTT168" s="75"/>
      <c r="HTU168" s="75"/>
      <c r="HTV168" s="75"/>
      <c r="HTW168" s="75"/>
      <c r="HTX168" s="75"/>
      <c r="HTY168" s="75"/>
      <c r="HTZ168" s="75"/>
      <c r="HUA168" s="75"/>
      <c r="HUB168" s="75"/>
      <c r="HUC168" s="75"/>
      <c r="HUD168" s="75"/>
      <c r="HUE168" s="75"/>
      <c r="HUF168" s="75"/>
      <c r="HUG168" s="75"/>
      <c r="HUH168" s="75"/>
      <c r="HUI168" s="75"/>
      <c r="HUJ168" s="75"/>
      <c r="HUK168" s="75"/>
      <c r="HUL168" s="75"/>
      <c r="HUM168" s="75"/>
      <c r="HUN168" s="75"/>
      <c r="HUO168" s="75"/>
      <c r="HUP168" s="75"/>
      <c r="HUQ168" s="75"/>
      <c r="HUR168" s="75"/>
      <c r="HUS168" s="75"/>
      <c r="HUT168" s="75"/>
      <c r="HUU168" s="75"/>
      <c r="HUV168" s="75"/>
      <c r="HUW168" s="75"/>
      <c r="HUX168" s="75"/>
      <c r="HUY168" s="75"/>
      <c r="HUZ168" s="75"/>
      <c r="HVA168" s="75"/>
      <c r="HVB168" s="75"/>
      <c r="HVC168" s="75"/>
      <c r="HVD168" s="75"/>
      <c r="HVE168" s="75"/>
      <c r="HVF168" s="75"/>
      <c r="HVG168" s="75"/>
      <c r="HVH168" s="75"/>
      <c r="HVI168" s="75"/>
      <c r="HVJ168" s="75"/>
      <c r="HVK168" s="75"/>
      <c r="HVL168" s="75"/>
      <c r="HVM168" s="75"/>
      <c r="HVN168" s="75"/>
      <c r="HVO168" s="75"/>
      <c r="HVP168" s="75"/>
      <c r="HVQ168" s="75"/>
      <c r="HVR168" s="75"/>
      <c r="HVS168" s="75"/>
      <c r="HVT168" s="75"/>
      <c r="HVU168" s="75"/>
      <c r="HVV168" s="75"/>
      <c r="HVW168" s="75"/>
      <c r="HVX168" s="75"/>
      <c r="HVY168" s="75"/>
      <c r="HVZ168" s="75"/>
      <c r="HWA168" s="75"/>
      <c r="HWB168" s="75"/>
      <c r="HWC168" s="75"/>
      <c r="HWD168" s="75"/>
      <c r="HWE168" s="75"/>
      <c r="HWF168" s="75"/>
      <c r="HWG168" s="75"/>
      <c r="HWH168" s="75"/>
      <c r="HWI168" s="75"/>
      <c r="HWJ168" s="75"/>
      <c r="HWK168" s="75"/>
      <c r="HWL168" s="75"/>
      <c r="HWM168" s="75"/>
      <c r="HWN168" s="75"/>
      <c r="HWO168" s="75"/>
      <c r="HWP168" s="75"/>
      <c r="HWQ168" s="75"/>
      <c r="HWR168" s="75"/>
      <c r="HWS168" s="75"/>
      <c r="HWT168" s="75"/>
      <c r="HWU168" s="75"/>
      <c r="HWV168" s="75"/>
      <c r="HWW168" s="75"/>
      <c r="HWX168" s="75"/>
      <c r="HWY168" s="75"/>
      <c r="HWZ168" s="75"/>
      <c r="HXA168" s="75"/>
      <c r="HXB168" s="75"/>
      <c r="HXC168" s="75"/>
      <c r="HXD168" s="75"/>
      <c r="HXE168" s="75"/>
      <c r="HXF168" s="75"/>
      <c r="HXG168" s="75"/>
      <c r="HXH168" s="75"/>
      <c r="HXI168" s="75"/>
      <c r="HXJ168" s="75"/>
      <c r="HXK168" s="75"/>
      <c r="HXL168" s="75"/>
      <c r="HXM168" s="75"/>
      <c r="HXN168" s="75"/>
      <c r="HXO168" s="75"/>
      <c r="HXP168" s="75"/>
      <c r="HXQ168" s="75"/>
      <c r="HXR168" s="75"/>
      <c r="HXS168" s="75"/>
      <c r="HXT168" s="75"/>
      <c r="HXU168" s="75"/>
      <c r="HXV168" s="75"/>
      <c r="HXW168" s="75"/>
      <c r="HXX168" s="75"/>
      <c r="HXY168" s="75"/>
      <c r="HXZ168" s="75"/>
      <c r="HYA168" s="75"/>
      <c r="HYB168" s="75"/>
      <c r="HYC168" s="75"/>
      <c r="HYD168" s="75"/>
      <c r="HYE168" s="75"/>
      <c r="HYF168" s="75"/>
      <c r="HYG168" s="75"/>
      <c r="HYH168" s="75"/>
      <c r="HYI168" s="75"/>
      <c r="HYJ168" s="75"/>
      <c r="HYK168" s="75"/>
      <c r="HYL168" s="75"/>
      <c r="HYM168" s="75"/>
      <c r="HYN168" s="75"/>
      <c r="HYO168" s="75"/>
      <c r="HYP168" s="75"/>
      <c r="HYQ168" s="75"/>
      <c r="HYR168" s="75"/>
      <c r="HYS168" s="75"/>
      <c r="HYT168" s="75"/>
      <c r="HYU168" s="75"/>
      <c r="HYV168" s="75"/>
      <c r="HYW168" s="75"/>
      <c r="HYX168" s="75"/>
      <c r="HYY168" s="75"/>
      <c r="HYZ168" s="75"/>
      <c r="HZA168" s="75"/>
      <c r="HZB168" s="75"/>
      <c r="HZC168" s="75"/>
      <c r="HZD168" s="75"/>
      <c r="HZE168" s="75"/>
      <c r="HZF168" s="75"/>
      <c r="HZG168" s="75"/>
      <c r="HZH168" s="75"/>
      <c r="HZI168" s="75"/>
      <c r="HZJ168" s="75"/>
      <c r="HZK168" s="75"/>
      <c r="HZL168" s="75"/>
      <c r="HZM168" s="75"/>
      <c r="HZN168" s="75"/>
      <c r="HZO168" s="75"/>
      <c r="HZP168" s="75"/>
      <c r="HZQ168" s="75"/>
      <c r="HZR168" s="75"/>
      <c r="HZS168" s="75"/>
      <c r="HZT168" s="75"/>
      <c r="HZU168" s="75"/>
      <c r="HZV168" s="75"/>
      <c r="HZW168" s="75"/>
      <c r="HZX168" s="75"/>
      <c r="HZY168" s="75"/>
      <c r="HZZ168" s="75"/>
      <c r="IAA168" s="75"/>
      <c r="IAB168" s="75"/>
      <c r="IAC168" s="75"/>
      <c r="IAD168" s="75"/>
      <c r="IAE168" s="75"/>
      <c r="IAF168" s="75"/>
      <c r="IAG168" s="75"/>
      <c r="IAH168" s="75"/>
      <c r="IAI168" s="75"/>
      <c r="IAJ168" s="75"/>
      <c r="IAK168" s="75"/>
      <c r="IAL168" s="75"/>
      <c r="IAM168" s="75"/>
      <c r="IAN168" s="75"/>
      <c r="IAO168" s="75"/>
      <c r="IAP168" s="75"/>
      <c r="IAQ168" s="75"/>
      <c r="IAR168" s="75"/>
      <c r="IAS168" s="75"/>
      <c r="IAT168" s="75"/>
      <c r="IAU168" s="75"/>
      <c r="IAV168" s="75"/>
      <c r="IAW168" s="75"/>
      <c r="IAX168" s="75"/>
      <c r="IAY168" s="75"/>
      <c r="IAZ168" s="75"/>
      <c r="IBA168" s="75"/>
      <c r="IBB168" s="75"/>
      <c r="IBC168" s="75"/>
      <c r="IBD168" s="75"/>
      <c r="IBE168" s="75"/>
      <c r="IBF168" s="75"/>
      <c r="IBG168" s="75"/>
      <c r="IBH168" s="75"/>
      <c r="IBI168" s="75"/>
      <c r="IBJ168" s="75"/>
      <c r="IBK168" s="75"/>
      <c r="IBL168" s="75"/>
      <c r="IBM168" s="75"/>
      <c r="IBN168" s="75"/>
      <c r="IBO168" s="75"/>
      <c r="IBP168" s="75"/>
      <c r="IBQ168" s="75"/>
      <c r="IBR168" s="75"/>
      <c r="IBS168" s="75"/>
      <c r="IBT168" s="75"/>
      <c r="IBU168" s="75"/>
      <c r="IBV168" s="75"/>
      <c r="IBW168" s="75"/>
      <c r="IBX168" s="75"/>
      <c r="IBY168" s="75"/>
      <c r="IBZ168" s="75"/>
      <c r="ICA168" s="75"/>
      <c r="ICB168" s="75"/>
      <c r="ICC168" s="75"/>
      <c r="ICD168" s="75"/>
      <c r="ICE168" s="75"/>
      <c r="ICF168" s="75"/>
      <c r="ICG168" s="75"/>
      <c r="ICH168" s="75"/>
      <c r="ICI168" s="75"/>
      <c r="ICJ168" s="75"/>
      <c r="ICK168" s="75"/>
      <c r="ICL168" s="75"/>
      <c r="ICM168" s="75"/>
      <c r="ICN168" s="75"/>
      <c r="ICO168" s="75"/>
      <c r="ICP168" s="75"/>
      <c r="ICQ168" s="75"/>
      <c r="ICR168" s="75"/>
      <c r="ICS168" s="75"/>
      <c r="ICT168" s="75"/>
      <c r="ICU168" s="75"/>
      <c r="ICV168" s="75"/>
      <c r="ICW168" s="75"/>
      <c r="ICX168" s="75"/>
      <c r="ICY168" s="75"/>
      <c r="ICZ168" s="75"/>
      <c r="IDA168" s="75"/>
      <c r="IDB168" s="75"/>
      <c r="IDC168" s="75"/>
      <c r="IDD168" s="75"/>
      <c r="IDE168" s="75"/>
      <c r="IDF168" s="75"/>
      <c r="IDG168" s="75"/>
      <c r="IDH168" s="75"/>
      <c r="IDI168" s="75"/>
      <c r="IDJ168" s="75"/>
      <c r="IDK168" s="75"/>
      <c r="IDL168" s="75"/>
      <c r="IDM168" s="75"/>
      <c r="IDN168" s="75"/>
      <c r="IDO168" s="75"/>
      <c r="IDP168" s="75"/>
      <c r="IDQ168" s="75"/>
      <c r="IDR168" s="75"/>
      <c r="IDS168" s="75"/>
      <c r="IDT168" s="75"/>
      <c r="IDU168" s="75"/>
      <c r="IDV168" s="75"/>
      <c r="IDW168" s="75"/>
      <c r="IDX168" s="75"/>
      <c r="IDY168" s="75"/>
      <c r="IDZ168" s="75"/>
      <c r="IEA168" s="75"/>
      <c r="IEB168" s="75"/>
      <c r="IEC168" s="75"/>
      <c r="IED168" s="75"/>
      <c r="IEE168" s="75"/>
      <c r="IEF168" s="75"/>
      <c r="IEG168" s="75"/>
      <c r="IEH168" s="75"/>
      <c r="IEI168" s="75"/>
      <c r="IEJ168" s="75"/>
      <c r="IEK168" s="75"/>
      <c r="IEL168" s="75"/>
      <c r="IEM168" s="75"/>
      <c r="IEN168" s="75"/>
      <c r="IEO168" s="75"/>
      <c r="IEP168" s="75"/>
      <c r="IEQ168" s="75"/>
      <c r="IER168" s="75"/>
      <c r="IES168" s="75"/>
      <c r="IET168" s="75"/>
      <c r="IEU168" s="75"/>
      <c r="IEV168" s="75"/>
      <c r="IEW168" s="75"/>
      <c r="IEX168" s="75"/>
      <c r="IEY168" s="75"/>
      <c r="IEZ168" s="75"/>
      <c r="IFA168" s="75"/>
      <c r="IFB168" s="75"/>
      <c r="IFC168" s="75"/>
      <c r="IFD168" s="75"/>
      <c r="IFE168" s="75"/>
      <c r="IFF168" s="75"/>
      <c r="IFG168" s="75"/>
      <c r="IFH168" s="75"/>
      <c r="IFI168" s="75"/>
      <c r="IFJ168" s="75"/>
      <c r="IFK168" s="75"/>
      <c r="IFL168" s="75"/>
      <c r="IFM168" s="75"/>
      <c r="IFN168" s="75"/>
      <c r="IFO168" s="75"/>
      <c r="IFP168" s="75"/>
      <c r="IFQ168" s="75"/>
      <c r="IFR168" s="75"/>
      <c r="IFS168" s="75"/>
      <c r="IFT168" s="75"/>
      <c r="IFU168" s="75"/>
      <c r="IFV168" s="75"/>
      <c r="IFW168" s="75"/>
      <c r="IFX168" s="75"/>
      <c r="IFY168" s="75"/>
      <c r="IFZ168" s="75"/>
      <c r="IGA168" s="75"/>
      <c r="IGB168" s="75"/>
      <c r="IGC168" s="75"/>
      <c r="IGD168" s="75"/>
      <c r="IGE168" s="75"/>
      <c r="IGF168" s="75"/>
      <c r="IGG168" s="75"/>
      <c r="IGH168" s="75"/>
      <c r="IGI168" s="75"/>
      <c r="IGJ168" s="75"/>
      <c r="IGK168" s="75"/>
      <c r="IGL168" s="75"/>
      <c r="IGM168" s="75"/>
      <c r="IGN168" s="75"/>
      <c r="IGO168" s="75"/>
      <c r="IGP168" s="75"/>
      <c r="IGQ168" s="75"/>
      <c r="IGR168" s="75"/>
      <c r="IGS168" s="75"/>
      <c r="IGT168" s="75"/>
      <c r="IGU168" s="75"/>
      <c r="IGV168" s="75"/>
      <c r="IGW168" s="75"/>
      <c r="IGX168" s="75"/>
      <c r="IGY168" s="75"/>
      <c r="IGZ168" s="75"/>
      <c r="IHA168" s="75"/>
      <c r="IHB168" s="75"/>
      <c r="IHC168" s="75"/>
      <c r="IHD168" s="75"/>
      <c r="IHE168" s="75"/>
      <c r="IHF168" s="75"/>
      <c r="IHG168" s="75"/>
      <c r="IHH168" s="75"/>
      <c r="IHI168" s="75"/>
      <c r="IHJ168" s="75"/>
      <c r="IHK168" s="75"/>
      <c r="IHL168" s="75"/>
      <c r="IHM168" s="75"/>
      <c r="IHN168" s="75"/>
      <c r="IHO168" s="75"/>
      <c r="IHP168" s="75"/>
      <c r="IHQ168" s="75"/>
      <c r="IHR168" s="75"/>
      <c r="IHS168" s="75"/>
      <c r="IHT168" s="75"/>
      <c r="IHU168" s="75"/>
      <c r="IHV168" s="75"/>
      <c r="IHW168" s="75"/>
      <c r="IHX168" s="75"/>
      <c r="IHY168" s="75"/>
      <c r="IHZ168" s="75"/>
      <c r="IIA168" s="75"/>
      <c r="IIB168" s="75"/>
      <c r="IIC168" s="75"/>
      <c r="IID168" s="75"/>
      <c r="IIE168" s="75"/>
      <c r="IIF168" s="75"/>
      <c r="IIG168" s="75"/>
      <c r="IIH168" s="75"/>
      <c r="III168" s="75"/>
      <c r="IIJ168" s="75"/>
      <c r="IIK168" s="75"/>
      <c r="IIL168" s="75"/>
      <c r="IIM168" s="75"/>
      <c r="IIN168" s="75"/>
      <c r="IIO168" s="75"/>
      <c r="IIP168" s="75"/>
      <c r="IIQ168" s="75"/>
      <c r="IIR168" s="75"/>
      <c r="IIS168" s="75"/>
      <c r="IIT168" s="75"/>
      <c r="IIU168" s="75"/>
      <c r="IIV168" s="75"/>
      <c r="IIW168" s="75"/>
      <c r="IIX168" s="75"/>
      <c r="IIY168" s="75"/>
      <c r="IIZ168" s="75"/>
      <c r="IJA168" s="75"/>
      <c r="IJB168" s="75"/>
      <c r="IJC168" s="75"/>
      <c r="IJD168" s="75"/>
      <c r="IJE168" s="75"/>
      <c r="IJF168" s="75"/>
      <c r="IJG168" s="75"/>
      <c r="IJH168" s="75"/>
      <c r="IJI168" s="75"/>
      <c r="IJJ168" s="75"/>
      <c r="IJK168" s="75"/>
      <c r="IJL168" s="75"/>
      <c r="IJM168" s="75"/>
      <c r="IJN168" s="75"/>
      <c r="IJO168" s="75"/>
      <c r="IJP168" s="75"/>
      <c r="IJQ168" s="75"/>
      <c r="IJR168" s="75"/>
      <c r="IJS168" s="75"/>
      <c r="IJT168" s="75"/>
      <c r="IJU168" s="75"/>
      <c r="IJV168" s="75"/>
      <c r="IJW168" s="75"/>
      <c r="IJX168" s="75"/>
      <c r="IJY168" s="75"/>
      <c r="IJZ168" s="75"/>
      <c r="IKA168" s="75"/>
      <c r="IKB168" s="75"/>
      <c r="IKC168" s="75"/>
      <c r="IKD168" s="75"/>
      <c r="IKE168" s="75"/>
      <c r="IKF168" s="75"/>
      <c r="IKG168" s="75"/>
      <c r="IKH168" s="75"/>
      <c r="IKI168" s="75"/>
      <c r="IKJ168" s="75"/>
      <c r="IKK168" s="75"/>
      <c r="IKL168" s="75"/>
      <c r="IKM168" s="75"/>
      <c r="IKN168" s="75"/>
      <c r="IKO168" s="75"/>
      <c r="IKP168" s="75"/>
      <c r="IKQ168" s="75"/>
      <c r="IKR168" s="75"/>
      <c r="IKS168" s="75"/>
      <c r="IKT168" s="75"/>
      <c r="IKU168" s="75"/>
      <c r="IKV168" s="75"/>
      <c r="IKW168" s="75"/>
      <c r="IKX168" s="75"/>
      <c r="IKY168" s="75"/>
      <c r="IKZ168" s="75"/>
      <c r="ILA168" s="75"/>
      <c r="ILB168" s="75"/>
      <c r="ILC168" s="75"/>
      <c r="ILD168" s="75"/>
      <c r="ILE168" s="75"/>
      <c r="ILF168" s="75"/>
      <c r="ILG168" s="75"/>
      <c r="ILH168" s="75"/>
      <c r="ILI168" s="75"/>
      <c r="ILJ168" s="75"/>
      <c r="ILK168" s="75"/>
      <c r="ILL168" s="75"/>
      <c r="ILM168" s="75"/>
      <c r="ILN168" s="75"/>
      <c r="ILO168" s="75"/>
      <c r="ILP168" s="75"/>
      <c r="ILQ168" s="75"/>
      <c r="ILR168" s="75"/>
      <c r="ILS168" s="75"/>
      <c r="ILT168" s="75"/>
      <c r="ILU168" s="75"/>
      <c r="ILV168" s="75"/>
      <c r="ILW168" s="75"/>
      <c r="ILX168" s="75"/>
      <c r="ILY168" s="75"/>
      <c r="ILZ168" s="75"/>
      <c r="IMA168" s="75"/>
      <c r="IMB168" s="75"/>
      <c r="IMC168" s="75"/>
      <c r="IMD168" s="75"/>
      <c r="IME168" s="75"/>
      <c r="IMF168" s="75"/>
      <c r="IMG168" s="75"/>
      <c r="IMH168" s="75"/>
      <c r="IMI168" s="75"/>
      <c r="IMJ168" s="75"/>
      <c r="IMK168" s="75"/>
      <c r="IML168" s="75"/>
      <c r="IMM168" s="75"/>
      <c r="IMN168" s="75"/>
      <c r="IMO168" s="75"/>
      <c r="IMP168" s="75"/>
      <c r="IMQ168" s="75"/>
      <c r="IMR168" s="75"/>
      <c r="IMS168" s="75"/>
      <c r="IMT168" s="75"/>
      <c r="IMU168" s="75"/>
      <c r="IMV168" s="75"/>
      <c r="IMW168" s="75"/>
      <c r="IMX168" s="75"/>
      <c r="IMY168" s="75"/>
      <c r="IMZ168" s="75"/>
      <c r="INA168" s="75"/>
      <c r="INB168" s="75"/>
      <c r="INC168" s="75"/>
      <c r="IND168" s="75"/>
      <c r="INE168" s="75"/>
      <c r="INF168" s="75"/>
      <c r="ING168" s="75"/>
      <c r="INH168" s="75"/>
      <c r="INI168" s="75"/>
      <c r="INJ168" s="75"/>
      <c r="INK168" s="75"/>
      <c r="INL168" s="75"/>
      <c r="INM168" s="75"/>
      <c r="INN168" s="75"/>
      <c r="INO168" s="75"/>
      <c r="INP168" s="75"/>
      <c r="INQ168" s="75"/>
      <c r="INR168" s="75"/>
      <c r="INS168" s="75"/>
      <c r="INT168" s="75"/>
      <c r="INU168" s="75"/>
      <c r="INV168" s="75"/>
      <c r="INW168" s="75"/>
      <c r="INX168" s="75"/>
      <c r="INY168" s="75"/>
      <c r="INZ168" s="75"/>
      <c r="IOA168" s="75"/>
      <c r="IOB168" s="75"/>
      <c r="IOC168" s="75"/>
      <c r="IOD168" s="75"/>
      <c r="IOE168" s="75"/>
      <c r="IOF168" s="75"/>
      <c r="IOG168" s="75"/>
      <c r="IOH168" s="75"/>
      <c r="IOI168" s="75"/>
      <c r="IOJ168" s="75"/>
      <c r="IOK168" s="75"/>
      <c r="IOL168" s="75"/>
      <c r="IOM168" s="75"/>
      <c r="ION168" s="75"/>
      <c r="IOO168" s="75"/>
      <c r="IOP168" s="75"/>
      <c r="IOQ168" s="75"/>
      <c r="IOR168" s="75"/>
      <c r="IOS168" s="75"/>
      <c r="IOT168" s="75"/>
      <c r="IOU168" s="75"/>
      <c r="IOV168" s="75"/>
      <c r="IOW168" s="75"/>
      <c r="IOX168" s="75"/>
      <c r="IOY168" s="75"/>
      <c r="IOZ168" s="75"/>
      <c r="IPA168" s="75"/>
      <c r="IPB168" s="75"/>
      <c r="IPC168" s="75"/>
      <c r="IPD168" s="75"/>
      <c r="IPE168" s="75"/>
      <c r="IPF168" s="75"/>
      <c r="IPG168" s="75"/>
      <c r="IPH168" s="75"/>
      <c r="IPI168" s="75"/>
      <c r="IPJ168" s="75"/>
      <c r="IPK168" s="75"/>
      <c r="IPL168" s="75"/>
      <c r="IPM168" s="75"/>
      <c r="IPN168" s="75"/>
      <c r="IPO168" s="75"/>
      <c r="IPP168" s="75"/>
      <c r="IPQ168" s="75"/>
      <c r="IPR168" s="75"/>
      <c r="IPS168" s="75"/>
      <c r="IPT168" s="75"/>
      <c r="IPU168" s="75"/>
      <c r="IPV168" s="75"/>
      <c r="IPW168" s="75"/>
      <c r="IPX168" s="75"/>
      <c r="IPY168" s="75"/>
      <c r="IPZ168" s="75"/>
      <c r="IQA168" s="75"/>
      <c r="IQB168" s="75"/>
      <c r="IQC168" s="75"/>
      <c r="IQD168" s="75"/>
      <c r="IQE168" s="75"/>
      <c r="IQF168" s="75"/>
      <c r="IQG168" s="75"/>
      <c r="IQH168" s="75"/>
      <c r="IQI168" s="75"/>
      <c r="IQJ168" s="75"/>
      <c r="IQK168" s="75"/>
      <c r="IQL168" s="75"/>
      <c r="IQM168" s="75"/>
      <c r="IQN168" s="75"/>
      <c r="IQO168" s="75"/>
      <c r="IQP168" s="75"/>
      <c r="IQQ168" s="75"/>
      <c r="IQR168" s="75"/>
      <c r="IQS168" s="75"/>
      <c r="IQT168" s="75"/>
      <c r="IQU168" s="75"/>
      <c r="IQV168" s="75"/>
      <c r="IQW168" s="75"/>
      <c r="IQX168" s="75"/>
      <c r="IQY168" s="75"/>
      <c r="IQZ168" s="75"/>
      <c r="IRA168" s="75"/>
      <c r="IRB168" s="75"/>
      <c r="IRC168" s="75"/>
      <c r="IRD168" s="75"/>
      <c r="IRE168" s="75"/>
      <c r="IRF168" s="75"/>
      <c r="IRG168" s="75"/>
      <c r="IRH168" s="75"/>
      <c r="IRI168" s="75"/>
      <c r="IRJ168" s="75"/>
      <c r="IRK168" s="75"/>
      <c r="IRL168" s="75"/>
      <c r="IRM168" s="75"/>
      <c r="IRN168" s="75"/>
      <c r="IRO168" s="75"/>
      <c r="IRP168" s="75"/>
      <c r="IRQ168" s="75"/>
      <c r="IRR168" s="75"/>
      <c r="IRS168" s="75"/>
      <c r="IRT168" s="75"/>
      <c r="IRU168" s="75"/>
      <c r="IRV168" s="75"/>
      <c r="IRW168" s="75"/>
      <c r="IRX168" s="75"/>
      <c r="IRY168" s="75"/>
      <c r="IRZ168" s="75"/>
      <c r="ISA168" s="75"/>
      <c r="ISB168" s="75"/>
      <c r="ISC168" s="75"/>
      <c r="ISD168" s="75"/>
      <c r="ISE168" s="75"/>
      <c r="ISF168" s="75"/>
      <c r="ISG168" s="75"/>
      <c r="ISH168" s="75"/>
      <c r="ISI168" s="75"/>
      <c r="ISJ168" s="75"/>
      <c r="ISK168" s="75"/>
      <c r="ISL168" s="75"/>
      <c r="ISM168" s="75"/>
      <c r="ISN168" s="75"/>
      <c r="ISO168" s="75"/>
      <c r="ISP168" s="75"/>
      <c r="ISQ168" s="75"/>
      <c r="ISR168" s="75"/>
      <c r="ISS168" s="75"/>
      <c r="IST168" s="75"/>
      <c r="ISU168" s="75"/>
      <c r="ISV168" s="75"/>
      <c r="ISW168" s="75"/>
      <c r="ISX168" s="75"/>
      <c r="ISY168" s="75"/>
      <c r="ISZ168" s="75"/>
      <c r="ITA168" s="75"/>
      <c r="ITB168" s="75"/>
      <c r="ITC168" s="75"/>
      <c r="ITD168" s="75"/>
      <c r="ITE168" s="75"/>
      <c r="ITF168" s="75"/>
      <c r="ITG168" s="75"/>
      <c r="ITH168" s="75"/>
      <c r="ITI168" s="75"/>
      <c r="ITJ168" s="75"/>
      <c r="ITK168" s="75"/>
      <c r="ITL168" s="75"/>
      <c r="ITM168" s="75"/>
      <c r="ITN168" s="75"/>
      <c r="ITO168" s="75"/>
      <c r="ITP168" s="75"/>
      <c r="ITQ168" s="75"/>
      <c r="ITR168" s="75"/>
      <c r="ITS168" s="75"/>
      <c r="ITT168" s="75"/>
      <c r="ITU168" s="75"/>
      <c r="ITV168" s="75"/>
      <c r="ITW168" s="75"/>
      <c r="ITX168" s="75"/>
      <c r="ITY168" s="75"/>
      <c r="ITZ168" s="75"/>
      <c r="IUA168" s="75"/>
      <c r="IUB168" s="75"/>
      <c r="IUC168" s="75"/>
      <c r="IUD168" s="75"/>
      <c r="IUE168" s="75"/>
      <c r="IUF168" s="75"/>
      <c r="IUG168" s="75"/>
      <c r="IUH168" s="75"/>
      <c r="IUI168" s="75"/>
      <c r="IUJ168" s="75"/>
      <c r="IUK168" s="75"/>
      <c r="IUL168" s="75"/>
      <c r="IUM168" s="75"/>
      <c r="IUN168" s="75"/>
      <c r="IUO168" s="75"/>
      <c r="IUP168" s="75"/>
      <c r="IUQ168" s="75"/>
      <c r="IUR168" s="75"/>
      <c r="IUS168" s="75"/>
      <c r="IUT168" s="75"/>
      <c r="IUU168" s="75"/>
      <c r="IUV168" s="75"/>
      <c r="IUW168" s="75"/>
      <c r="IUX168" s="75"/>
      <c r="IUY168" s="75"/>
      <c r="IUZ168" s="75"/>
      <c r="IVA168" s="75"/>
      <c r="IVB168" s="75"/>
      <c r="IVC168" s="75"/>
      <c r="IVD168" s="75"/>
      <c r="IVE168" s="75"/>
      <c r="IVF168" s="75"/>
      <c r="IVG168" s="75"/>
      <c r="IVH168" s="75"/>
      <c r="IVI168" s="75"/>
      <c r="IVJ168" s="75"/>
      <c r="IVK168" s="75"/>
      <c r="IVL168" s="75"/>
      <c r="IVM168" s="75"/>
      <c r="IVN168" s="75"/>
      <c r="IVO168" s="75"/>
      <c r="IVP168" s="75"/>
      <c r="IVQ168" s="75"/>
      <c r="IVR168" s="75"/>
      <c r="IVS168" s="75"/>
      <c r="IVT168" s="75"/>
      <c r="IVU168" s="75"/>
      <c r="IVV168" s="75"/>
      <c r="IVW168" s="75"/>
      <c r="IVX168" s="75"/>
      <c r="IVY168" s="75"/>
      <c r="IVZ168" s="75"/>
      <c r="IWA168" s="75"/>
      <c r="IWB168" s="75"/>
      <c r="IWC168" s="75"/>
      <c r="IWD168" s="75"/>
      <c r="IWE168" s="75"/>
      <c r="IWF168" s="75"/>
      <c r="IWG168" s="75"/>
      <c r="IWH168" s="75"/>
      <c r="IWI168" s="75"/>
      <c r="IWJ168" s="75"/>
      <c r="IWK168" s="75"/>
      <c r="IWL168" s="75"/>
      <c r="IWM168" s="75"/>
      <c r="IWN168" s="75"/>
      <c r="IWO168" s="75"/>
      <c r="IWP168" s="75"/>
      <c r="IWQ168" s="75"/>
      <c r="IWR168" s="75"/>
      <c r="IWS168" s="75"/>
      <c r="IWT168" s="75"/>
      <c r="IWU168" s="75"/>
      <c r="IWV168" s="75"/>
      <c r="IWW168" s="75"/>
      <c r="IWX168" s="75"/>
      <c r="IWY168" s="75"/>
      <c r="IWZ168" s="75"/>
      <c r="IXA168" s="75"/>
      <c r="IXB168" s="75"/>
      <c r="IXC168" s="75"/>
      <c r="IXD168" s="75"/>
      <c r="IXE168" s="75"/>
      <c r="IXF168" s="75"/>
      <c r="IXG168" s="75"/>
      <c r="IXH168" s="75"/>
      <c r="IXI168" s="75"/>
      <c r="IXJ168" s="75"/>
      <c r="IXK168" s="75"/>
      <c r="IXL168" s="75"/>
      <c r="IXM168" s="75"/>
      <c r="IXN168" s="75"/>
      <c r="IXO168" s="75"/>
      <c r="IXP168" s="75"/>
      <c r="IXQ168" s="75"/>
      <c r="IXR168" s="75"/>
      <c r="IXS168" s="75"/>
      <c r="IXT168" s="75"/>
      <c r="IXU168" s="75"/>
      <c r="IXV168" s="75"/>
      <c r="IXW168" s="75"/>
      <c r="IXX168" s="75"/>
      <c r="IXY168" s="75"/>
      <c r="IXZ168" s="75"/>
      <c r="IYA168" s="75"/>
      <c r="IYB168" s="75"/>
      <c r="IYC168" s="75"/>
      <c r="IYD168" s="75"/>
      <c r="IYE168" s="75"/>
      <c r="IYF168" s="75"/>
      <c r="IYG168" s="75"/>
      <c r="IYH168" s="75"/>
      <c r="IYI168" s="75"/>
      <c r="IYJ168" s="75"/>
      <c r="IYK168" s="75"/>
      <c r="IYL168" s="75"/>
      <c r="IYM168" s="75"/>
      <c r="IYN168" s="75"/>
      <c r="IYO168" s="75"/>
      <c r="IYP168" s="75"/>
      <c r="IYQ168" s="75"/>
      <c r="IYR168" s="75"/>
      <c r="IYS168" s="75"/>
      <c r="IYT168" s="75"/>
      <c r="IYU168" s="75"/>
      <c r="IYV168" s="75"/>
      <c r="IYW168" s="75"/>
      <c r="IYX168" s="75"/>
      <c r="IYY168" s="75"/>
      <c r="IYZ168" s="75"/>
      <c r="IZA168" s="75"/>
      <c r="IZB168" s="75"/>
      <c r="IZC168" s="75"/>
      <c r="IZD168" s="75"/>
      <c r="IZE168" s="75"/>
      <c r="IZF168" s="75"/>
      <c r="IZG168" s="75"/>
      <c r="IZH168" s="75"/>
      <c r="IZI168" s="75"/>
      <c r="IZJ168" s="75"/>
      <c r="IZK168" s="75"/>
      <c r="IZL168" s="75"/>
      <c r="IZM168" s="75"/>
      <c r="IZN168" s="75"/>
      <c r="IZO168" s="75"/>
      <c r="IZP168" s="75"/>
      <c r="IZQ168" s="75"/>
      <c r="IZR168" s="75"/>
      <c r="IZS168" s="75"/>
      <c r="IZT168" s="75"/>
      <c r="IZU168" s="75"/>
      <c r="IZV168" s="75"/>
      <c r="IZW168" s="75"/>
      <c r="IZX168" s="75"/>
      <c r="IZY168" s="75"/>
      <c r="IZZ168" s="75"/>
      <c r="JAA168" s="75"/>
      <c r="JAB168" s="75"/>
      <c r="JAC168" s="75"/>
      <c r="JAD168" s="75"/>
      <c r="JAE168" s="75"/>
      <c r="JAF168" s="75"/>
      <c r="JAG168" s="75"/>
      <c r="JAH168" s="75"/>
      <c r="JAI168" s="75"/>
      <c r="JAJ168" s="75"/>
      <c r="JAK168" s="75"/>
      <c r="JAL168" s="75"/>
      <c r="JAM168" s="75"/>
      <c r="JAN168" s="75"/>
      <c r="JAO168" s="75"/>
      <c r="JAP168" s="75"/>
      <c r="JAQ168" s="75"/>
      <c r="JAR168" s="75"/>
      <c r="JAS168" s="75"/>
      <c r="JAT168" s="75"/>
      <c r="JAU168" s="75"/>
      <c r="JAV168" s="75"/>
      <c r="JAW168" s="75"/>
      <c r="JAX168" s="75"/>
      <c r="JAY168" s="75"/>
      <c r="JAZ168" s="75"/>
      <c r="JBA168" s="75"/>
      <c r="JBB168" s="75"/>
      <c r="JBC168" s="75"/>
      <c r="JBD168" s="75"/>
      <c r="JBE168" s="75"/>
      <c r="JBF168" s="75"/>
      <c r="JBG168" s="75"/>
      <c r="JBH168" s="75"/>
      <c r="JBI168" s="75"/>
      <c r="JBJ168" s="75"/>
      <c r="JBK168" s="75"/>
      <c r="JBL168" s="75"/>
      <c r="JBM168" s="75"/>
      <c r="JBN168" s="75"/>
      <c r="JBO168" s="75"/>
      <c r="JBP168" s="75"/>
      <c r="JBQ168" s="75"/>
      <c r="JBR168" s="75"/>
      <c r="JBS168" s="75"/>
      <c r="JBT168" s="75"/>
      <c r="JBU168" s="75"/>
      <c r="JBV168" s="75"/>
      <c r="JBW168" s="75"/>
      <c r="JBX168" s="75"/>
      <c r="JBY168" s="75"/>
      <c r="JBZ168" s="75"/>
      <c r="JCA168" s="75"/>
      <c r="JCB168" s="75"/>
      <c r="JCC168" s="75"/>
      <c r="JCD168" s="75"/>
      <c r="JCE168" s="75"/>
      <c r="JCF168" s="75"/>
      <c r="JCG168" s="75"/>
      <c r="JCH168" s="75"/>
      <c r="JCI168" s="75"/>
      <c r="JCJ168" s="75"/>
      <c r="JCK168" s="75"/>
      <c r="JCL168" s="75"/>
      <c r="JCM168" s="75"/>
      <c r="JCN168" s="75"/>
      <c r="JCO168" s="75"/>
      <c r="JCP168" s="75"/>
      <c r="JCQ168" s="75"/>
      <c r="JCR168" s="75"/>
      <c r="JCS168" s="75"/>
      <c r="JCT168" s="75"/>
      <c r="JCU168" s="75"/>
      <c r="JCV168" s="75"/>
      <c r="JCW168" s="75"/>
      <c r="JCX168" s="75"/>
      <c r="JCY168" s="75"/>
      <c r="JCZ168" s="75"/>
      <c r="JDA168" s="75"/>
      <c r="JDB168" s="75"/>
      <c r="JDC168" s="75"/>
      <c r="JDD168" s="75"/>
      <c r="JDE168" s="75"/>
      <c r="JDF168" s="75"/>
      <c r="JDG168" s="75"/>
      <c r="JDH168" s="75"/>
      <c r="JDI168" s="75"/>
      <c r="JDJ168" s="75"/>
      <c r="JDK168" s="75"/>
      <c r="JDL168" s="75"/>
      <c r="JDM168" s="75"/>
      <c r="JDN168" s="75"/>
      <c r="JDO168" s="75"/>
      <c r="JDP168" s="75"/>
      <c r="JDQ168" s="75"/>
      <c r="JDR168" s="75"/>
      <c r="JDS168" s="75"/>
      <c r="JDT168" s="75"/>
      <c r="JDU168" s="75"/>
      <c r="JDV168" s="75"/>
      <c r="JDW168" s="75"/>
      <c r="JDX168" s="75"/>
      <c r="JDY168" s="75"/>
      <c r="JDZ168" s="75"/>
      <c r="JEA168" s="75"/>
      <c r="JEB168" s="75"/>
      <c r="JEC168" s="75"/>
      <c r="JED168" s="75"/>
      <c r="JEE168" s="75"/>
      <c r="JEF168" s="75"/>
      <c r="JEG168" s="75"/>
      <c r="JEH168" s="75"/>
      <c r="JEI168" s="75"/>
      <c r="JEJ168" s="75"/>
      <c r="JEK168" s="75"/>
      <c r="JEL168" s="75"/>
      <c r="JEM168" s="75"/>
      <c r="JEN168" s="75"/>
      <c r="JEO168" s="75"/>
      <c r="JEP168" s="75"/>
      <c r="JEQ168" s="75"/>
      <c r="JER168" s="75"/>
      <c r="JES168" s="75"/>
      <c r="JET168" s="75"/>
      <c r="JEU168" s="75"/>
      <c r="JEV168" s="75"/>
      <c r="JEW168" s="75"/>
      <c r="JEX168" s="75"/>
      <c r="JEY168" s="75"/>
      <c r="JEZ168" s="75"/>
      <c r="JFA168" s="75"/>
      <c r="JFB168" s="75"/>
      <c r="JFC168" s="75"/>
      <c r="JFD168" s="75"/>
      <c r="JFE168" s="75"/>
      <c r="JFF168" s="75"/>
      <c r="JFG168" s="75"/>
      <c r="JFH168" s="75"/>
      <c r="JFI168" s="75"/>
      <c r="JFJ168" s="75"/>
      <c r="JFK168" s="75"/>
      <c r="JFL168" s="75"/>
      <c r="JFM168" s="75"/>
      <c r="JFN168" s="75"/>
      <c r="JFO168" s="75"/>
      <c r="JFP168" s="75"/>
      <c r="JFQ168" s="75"/>
      <c r="JFR168" s="75"/>
      <c r="JFS168" s="75"/>
      <c r="JFT168" s="75"/>
      <c r="JFU168" s="75"/>
      <c r="JFV168" s="75"/>
      <c r="JFW168" s="75"/>
      <c r="JFX168" s="75"/>
      <c r="JFY168" s="75"/>
      <c r="JFZ168" s="75"/>
      <c r="JGA168" s="75"/>
      <c r="JGB168" s="75"/>
      <c r="JGC168" s="75"/>
      <c r="JGD168" s="75"/>
      <c r="JGE168" s="75"/>
      <c r="JGF168" s="75"/>
      <c r="JGG168" s="75"/>
      <c r="JGH168" s="75"/>
      <c r="JGI168" s="75"/>
      <c r="JGJ168" s="75"/>
      <c r="JGK168" s="75"/>
      <c r="JGL168" s="75"/>
      <c r="JGM168" s="75"/>
      <c r="JGN168" s="75"/>
      <c r="JGO168" s="75"/>
      <c r="JGP168" s="75"/>
      <c r="JGQ168" s="75"/>
      <c r="JGR168" s="75"/>
      <c r="JGS168" s="75"/>
      <c r="JGT168" s="75"/>
      <c r="JGU168" s="75"/>
      <c r="JGV168" s="75"/>
      <c r="JGW168" s="75"/>
      <c r="JGX168" s="75"/>
      <c r="JGY168" s="75"/>
      <c r="JGZ168" s="75"/>
      <c r="JHA168" s="75"/>
      <c r="JHB168" s="75"/>
      <c r="JHC168" s="75"/>
      <c r="JHD168" s="75"/>
      <c r="JHE168" s="75"/>
      <c r="JHF168" s="75"/>
      <c r="JHG168" s="75"/>
      <c r="JHH168" s="75"/>
      <c r="JHI168" s="75"/>
      <c r="JHJ168" s="75"/>
      <c r="JHK168" s="75"/>
      <c r="JHL168" s="75"/>
      <c r="JHM168" s="75"/>
      <c r="JHN168" s="75"/>
      <c r="JHO168" s="75"/>
      <c r="JHP168" s="75"/>
      <c r="JHQ168" s="75"/>
      <c r="JHR168" s="75"/>
      <c r="JHS168" s="75"/>
      <c r="JHT168" s="75"/>
      <c r="JHU168" s="75"/>
      <c r="JHV168" s="75"/>
      <c r="JHW168" s="75"/>
      <c r="JHX168" s="75"/>
      <c r="JHY168" s="75"/>
      <c r="JHZ168" s="75"/>
      <c r="JIA168" s="75"/>
      <c r="JIB168" s="75"/>
      <c r="JIC168" s="75"/>
      <c r="JID168" s="75"/>
      <c r="JIE168" s="75"/>
      <c r="JIF168" s="75"/>
      <c r="JIG168" s="75"/>
      <c r="JIH168" s="75"/>
      <c r="JII168" s="75"/>
      <c r="JIJ168" s="75"/>
      <c r="JIK168" s="75"/>
      <c r="JIL168" s="75"/>
      <c r="JIM168" s="75"/>
      <c r="JIN168" s="75"/>
      <c r="JIO168" s="75"/>
      <c r="JIP168" s="75"/>
      <c r="JIQ168" s="75"/>
      <c r="JIR168" s="75"/>
      <c r="JIS168" s="75"/>
      <c r="JIT168" s="75"/>
      <c r="JIU168" s="75"/>
      <c r="JIV168" s="75"/>
      <c r="JIW168" s="75"/>
      <c r="JIX168" s="75"/>
      <c r="JIY168" s="75"/>
      <c r="JIZ168" s="75"/>
      <c r="JJA168" s="75"/>
      <c r="JJB168" s="75"/>
      <c r="JJC168" s="75"/>
      <c r="JJD168" s="75"/>
      <c r="JJE168" s="75"/>
      <c r="JJF168" s="75"/>
      <c r="JJG168" s="75"/>
      <c r="JJH168" s="75"/>
      <c r="JJI168" s="75"/>
      <c r="JJJ168" s="75"/>
      <c r="JJK168" s="75"/>
      <c r="JJL168" s="75"/>
      <c r="JJM168" s="75"/>
      <c r="JJN168" s="75"/>
      <c r="JJO168" s="75"/>
      <c r="JJP168" s="75"/>
      <c r="JJQ168" s="75"/>
      <c r="JJR168" s="75"/>
      <c r="JJS168" s="75"/>
      <c r="JJT168" s="75"/>
      <c r="JJU168" s="75"/>
      <c r="JJV168" s="75"/>
      <c r="JJW168" s="75"/>
      <c r="JJX168" s="75"/>
      <c r="JJY168" s="75"/>
      <c r="JJZ168" s="75"/>
      <c r="JKA168" s="75"/>
      <c r="JKB168" s="75"/>
      <c r="JKC168" s="75"/>
      <c r="JKD168" s="75"/>
      <c r="JKE168" s="75"/>
      <c r="JKF168" s="75"/>
      <c r="JKG168" s="75"/>
      <c r="JKH168" s="75"/>
      <c r="JKI168" s="75"/>
      <c r="JKJ168" s="75"/>
      <c r="JKK168" s="75"/>
      <c r="JKL168" s="75"/>
      <c r="JKM168" s="75"/>
      <c r="JKN168" s="75"/>
      <c r="JKO168" s="75"/>
      <c r="JKP168" s="75"/>
      <c r="JKQ168" s="75"/>
      <c r="JKR168" s="75"/>
      <c r="JKS168" s="75"/>
      <c r="JKT168" s="75"/>
      <c r="JKU168" s="75"/>
      <c r="JKV168" s="75"/>
      <c r="JKW168" s="75"/>
      <c r="JKX168" s="75"/>
      <c r="JKY168" s="75"/>
      <c r="JKZ168" s="75"/>
      <c r="JLA168" s="75"/>
      <c r="JLB168" s="75"/>
      <c r="JLC168" s="75"/>
      <c r="JLD168" s="75"/>
      <c r="JLE168" s="75"/>
      <c r="JLF168" s="75"/>
      <c r="JLG168" s="75"/>
      <c r="JLH168" s="75"/>
      <c r="JLI168" s="75"/>
      <c r="JLJ168" s="75"/>
      <c r="JLK168" s="75"/>
      <c r="JLL168" s="75"/>
      <c r="JLM168" s="75"/>
      <c r="JLN168" s="75"/>
      <c r="JLO168" s="75"/>
      <c r="JLP168" s="75"/>
      <c r="JLQ168" s="75"/>
      <c r="JLR168" s="75"/>
      <c r="JLS168" s="75"/>
      <c r="JLT168" s="75"/>
      <c r="JLU168" s="75"/>
      <c r="JLV168" s="75"/>
      <c r="JLW168" s="75"/>
      <c r="JLX168" s="75"/>
      <c r="JLY168" s="75"/>
      <c r="JLZ168" s="75"/>
      <c r="JMA168" s="75"/>
      <c r="JMB168" s="75"/>
      <c r="JMC168" s="75"/>
      <c r="JMD168" s="75"/>
      <c r="JME168" s="75"/>
      <c r="JMF168" s="75"/>
      <c r="JMG168" s="75"/>
      <c r="JMH168" s="75"/>
      <c r="JMI168" s="75"/>
      <c r="JMJ168" s="75"/>
      <c r="JMK168" s="75"/>
      <c r="JML168" s="75"/>
      <c r="JMM168" s="75"/>
      <c r="JMN168" s="75"/>
      <c r="JMO168" s="75"/>
      <c r="JMP168" s="75"/>
      <c r="JMQ168" s="75"/>
      <c r="JMR168" s="75"/>
      <c r="JMS168" s="75"/>
      <c r="JMT168" s="75"/>
      <c r="JMU168" s="75"/>
      <c r="JMV168" s="75"/>
      <c r="JMW168" s="75"/>
      <c r="JMX168" s="75"/>
      <c r="JMY168" s="75"/>
      <c r="JMZ168" s="75"/>
      <c r="JNA168" s="75"/>
      <c r="JNB168" s="75"/>
      <c r="JNC168" s="75"/>
      <c r="JND168" s="75"/>
      <c r="JNE168" s="75"/>
      <c r="JNF168" s="75"/>
      <c r="JNG168" s="75"/>
      <c r="JNH168" s="75"/>
      <c r="JNI168" s="75"/>
      <c r="JNJ168" s="75"/>
      <c r="JNK168" s="75"/>
      <c r="JNL168" s="75"/>
      <c r="JNM168" s="75"/>
      <c r="JNN168" s="75"/>
      <c r="JNO168" s="75"/>
      <c r="JNP168" s="75"/>
      <c r="JNQ168" s="75"/>
      <c r="JNR168" s="75"/>
      <c r="JNS168" s="75"/>
      <c r="JNT168" s="75"/>
      <c r="JNU168" s="75"/>
      <c r="JNV168" s="75"/>
      <c r="JNW168" s="75"/>
      <c r="JNX168" s="75"/>
      <c r="JNY168" s="75"/>
      <c r="JNZ168" s="75"/>
      <c r="JOA168" s="75"/>
      <c r="JOB168" s="75"/>
      <c r="JOC168" s="75"/>
      <c r="JOD168" s="75"/>
      <c r="JOE168" s="75"/>
      <c r="JOF168" s="75"/>
      <c r="JOG168" s="75"/>
      <c r="JOH168" s="75"/>
      <c r="JOI168" s="75"/>
      <c r="JOJ168" s="75"/>
      <c r="JOK168" s="75"/>
      <c r="JOL168" s="75"/>
      <c r="JOM168" s="75"/>
      <c r="JON168" s="75"/>
      <c r="JOO168" s="75"/>
      <c r="JOP168" s="75"/>
      <c r="JOQ168" s="75"/>
      <c r="JOR168" s="75"/>
      <c r="JOS168" s="75"/>
      <c r="JOT168" s="75"/>
      <c r="JOU168" s="75"/>
      <c r="JOV168" s="75"/>
      <c r="JOW168" s="75"/>
      <c r="JOX168" s="75"/>
      <c r="JOY168" s="75"/>
      <c r="JOZ168" s="75"/>
      <c r="JPA168" s="75"/>
      <c r="JPB168" s="75"/>
      <c r="JPC168" s="75"/>
      <c r="JPD168" s="75"/>
      <c r="JPE168" s="75"/>
      <c r="JPF168" s="75"/>
      <c r="JPG168" s="75"/>
      <c r="JPH168" s="75"/>
      <c r="JPI168" s="75"/>
      <c r="JPJ168" s="75"/>
      <c r="JPK168" s="75"/>
      <c r="JPL168" s="75"/>
      <c r="JPM168" s="75"/>
      <c r="JPN168" s="75"/>
      <c r="JPO168" s="75"/>
      <c r="JPP168" s="75"/>
      <c r="JPQ168" s="75"/>
      <c r="JPR168" s="75"/>
      <c r="JPS168" s="75"/>
      <c r="JPT168" s="75"/>
      <c r="JPU168" s="75"/>
      <c r="JPV168" s="75"/>
      <c r="JPW168" s="75"/>
      <c r="JPX168" s="75"/>
      <c r="JPY168" s="75"/>
      <c r="JPZ168" s="75"/>
      <c r="JQA168" s="75"/>
      <c r="JQB168" s="75"/>
      <c r="JQC168" s="75"/>
      <c r="JQD168" s="75"/>
      <c r="JQE168" s="75"/>
      <c r="JQF168" s="75"/>
      <c r="JQG168" s="75"/>
      <c r="JQH168" s="75"/>
      <c r="JQI168" s="75"/>
      <c r="JQJ168" s="75"/>
      <c r="JQK168" s="75"/>
      <c r="JQL168" s="75"/>
      <c r="JQM168" s="75"/>
      <c r="JQN168" s="75"/>
      <c r="JQO168" s="75"/>
      <c r="JQP168" s="75"/>
      <c r="JQQ168" s="75"/>
      <c r="JQR168" s="75"/>
      <c r="JQS168" s="75"/>
      <c r="JQT168" s="75"/>
      <c r="JQU168" s="75"/>
      <c r="JQV168" s="75"/>
      <c r="JQW168" s="75"/>
      <c r="JQX168" s="75"/>
      <c r="JQY168" s="75"/>
      <c r="JQZ168" s="75"/>
      <c r="JRA168" s="75"/>
      <c r="JRB168" s="75"/>
      <c r="JRC168" s="75"/>
      <c r="JRD168" s="75"/>
      <c r="JRE168" s="75"/>
      <c r="JRF168" s="75"/>
      <c r="JRG168" s="75"/>
      <c r="JRH168" s="75"/>
      <c r="JRI168" s="75"/>
      <c r="JRJ168" s="75"/>
      <c r="JRK168" s="75"/>
      <c r="JRL168" s="75"/>
      <c r="JRM168" s="75"/>
      <c r="JRN168" s="75"/>
      <c r="JRO168" s="75"/>
      <c r="JRP168" s="75"/>
      <c r="JRQ168" s="75"/>
      <c r="JRR168" s="75"/>
      <c r="JRS168" s="75"/>
      <c r="JRT168" s="75"/>
      <c r="JRU168" s="75"/>
      <c r="JRV168" s="75"/>
      <c r="JRW168" s="75"/>
      <c r="JRX168" s="75"/>
      <c r="JRY168" s="75"/>
      <c r="JRZ168" s="75"/>
      <c r="JSA168" s="75"/>
      <c r="JSB168" s="75"/>
      <c r="JSC168" s="75"/>
      <c r="JSD168" s="75"/>
      <c r="JSE168" s="75"/>
      <c r="JSF168" s="75"/>
      <c r="JSG168" s="75"/>
      <c r="JSH168" s="75"/>
      <c r="JSI168" s="75"/>
      <c r="JSJ168" s="75"/>
      <c r="JSK168" s="75"/>
      <c r="JSL168" s="75"/>
      <c r="JSM168" s="75"/>
      <c r="JSN168" s="75"/>
      <c r="JSO168" s="75"/>
      <c r="JSP168" s="75"/>
      <c r="JSQ168" s="75"/>
      <c r="JSR168" s="75"/>
      <c r="JSS168" s="75"/>
      <c r="JST168" s="75"/>
      <c r="JSU168" s="75"/>
      <c r="JSV168" s="75"/>
      <c r="JSW168" s="75"/>
      <c r="JSX168" s="75"/>
      <c r="JSY168" s="75"/>
      <c r="JSZ168" s="75"/>
      <c r="JTA168" s="75"/>
      <c r="JTB168" s="75"/>
      <c r="JTC168" s="75"/>
      <c r="JTD168" s="75"/>
      <c r="JTE168" s="75"/>
      <c r="JTF168" s="75"/>
      <c r="JTG168" s="75"/>
      <c r="JTH168" s="75"/>
      <c r="JTI168" s="75"/>
      <c r="JTJ168" s="75"/>
      <c r="JTK168" s="75"/>
      <c r="JTL168" s="75"/>
      <c r="JTM168" s="75"/>
      <c r="JTN168" s="75"/>
      <c r="JTO168" s="75"/>
      <c r="JTP168" s="75"/>
      <c r="JTQ168" s="75"/>
      <c r="JTR168" s="75"/>
      <c r="JTS168" s="75"/>
      <c r="JTT168" s="75"/>
      <c r="JTU168" s="75"/>
      <c r="JTV168" s="75"/>
      <c r="JTW168" s="75"/>
      <c r="JTX168" s="75"/>
      <c r="JTY168" s="75"/>
      <c r="JTZ168" s="75"/>
      <c r="JUA168" s="75"/>
      <c r="JUB168" s="75"/>
      <c r="JUC168" s="75"/>
      <c r="JUD168" s="75"/>
      <c r="JUE168" s="75"/>
      <c r="JUF168" s="75"/>
      <c r="JUG168" s="75"/>
      <c r="JUH168" s="75"/>
      <c r="JUI168" s="75"/>
      <c r="JUJ168" s="75"/>
      <c r="JUK168" s="75"/>
      <c r="JUL168" s="75"/>
      <c r="JUM168" s="75"/>
      <c r="JUN168" s="75"/>
      <c r="JUO168" s="75"/>
      <c r="JUP168" s="75"/>
      <c r="JUQ168" s="75"/>
      <c r="JUR168" s="75"/>
      <c r="JUS168" s="75"/>
      <c r="JUT168" s="75"/>
      <c r="JUU168" s="75"/>
      <c r="JUV168" s="75"/>
      <c r="JUW168" s="75"/>
      <c r="JUX168" s="75"/>
      <c r="JUY168" s="75"/>
      <c r="JUZ168" s="75"/>
      <c r="JVA168" s="75"/>
      <c r="JVB168" s="75"/>
      <c r="JVC168" s="75"/>
      <c r="JVD168" s="75"/>
      <c r="JVE168" s="75"/>
      <c r="JVF168" s="75"/>
      <c r="JVG168" s="75"/>
      <c r="JVH168" s="75"/>
      <c r="JVI168" s="75"/>
      <c r="JVJ168" s="75"/>
      <c r="JVK168" s="75"/>
      <c r="JVL168" s="75"/>
      <c r="JVM168" s="75"/>
      <c r="JVN168" s="75"/>
      <c r="JVO168" s="75"/>
      <c r="JVP168" s="75"/>
      <c r="JVQ168" s="75"/>
      <c r="JVR168" s="75"/>
      <c r="JVS168" s="75"/>
      <c r="JVT168" s="75"/>
      <c r="JVU168" s="75"/>
      <c r="JVV168" s="75"/>
      <c r="JVW168" s="75"/>
      <c r="JVX168" s="75"/>
      <c r="JVY168" s="75"/>
      <c r="JVZ168" s="75"/>
      <c r="JWA168" s="75"/>
      <c r="JWB168" s="75"/>
      <c r="JWC168" s="75"/>
      <c r="JWD168" s="75"/>
      <c r="JWE168" s="75"/>
      <c r="JWF168" s="75"/>
      <c r="JWG168" s="75"/>
      <c r="JWH168" s="75"/>
      <c r="JWI168" s="75"/>
      <c r="JWJ168" s="75"/>
      <c r="JWK168" s="75"/>
      <c r="JWL168" s="75"/>
      <c r="JWM168" s="75"/>
      <c r="JWN168" s="75"/>
      <c r="JWO168" s="75"/>
      <c r="JWP168" s="75"/>
      <c r="JWQ168" s="75"/>
      <c r="JWR168" s="75"/>
      <c r="JWS168" s="75"/>
      <c r="JWT168" s="75"/>
      <c r="JWU168" s="75"/>
      <c r="JWV168" s="75"/>
      <c r="JWW168" s="75"/>
      <c r="JWX168" s="75"/>
      <c r="JWY168" s="75"/>
      <c r="JWZ168" s="75"/>
      <c r="JXA168" s="75"/>
      <c r="JXB168" s="75"/>
      <c r="JXC168" s="75"/>
      <c r="JXD168" s="75"/>
      <c r="JXE168" s="75"/>
      <c r="JXF168" s="75"/>
      <c r="JXG168" s="75"/>
      <c r="JXH168" s="75"/>
      <c r="JXI168" s="75"/>
      <c r="JXJ168" s="75"/>
      <c r="JXK168" s="75"/>
      <c r="JXL168" s="75"/>
      <c r="JXM168" s="75"/>
      <c r="JXN168" s="75"/>
      <c r="JXO168" s="75"/>
      <c r="JXP168" s="75"/>
      <c r="JXQ168" s="75"/>
      <c r="JXR168" s="75"/>
      <c r="JXS168" s="75"/>
      <c r="JXT168" s="75"/>
      <c r="JXU168" s="75"/>
      <c r="JXV168" s="75"/>
      <c r="JXW168" s="75"/>
      <c r="JXX168" s="75"/>
      <c r="JXY168" s="75"/>
      <c r="JXZ168" s="75"/>
      <c r="JYA168" s="75"/>
      <c r="JYB168" s="75"/>
      <c r="JYC168" s="75"/>
      <c r="JYD168" s="75"/>
      <c r="JYE168" s="75"/>
      <c r="JYF168" s="75"/>
      <c r="JYG168" s="75"/>
      <c r="JYH168" s="75"/>
      <c r="JYI168" s="75"/>
      <c r="JYJ168" s="75"/>
      <c r="JYK168" s="75"/>
      <c r="JYL168" s="75"/>
      <c r="JYM168" s="75"/>
      <c r="JYN168" s="75"/>
      <c r="JYO168" s="75"/>
      <c r="JYP168" s="75"/>
      <c r="JYQ168" s="75"/>
      <c r="JYR168" s="75"/>
      <c r="JYS168" s="75"/>
      <c r="JYT168" s="75"/>
      <c r="JYU168" s="75"/>
      <c r="JYV168" s="75"/>
      <c r="JYW168" s="75"/>
      <c r="JYX168" s="75"/>
      <c r="JYY168" s="75"/>
      <c r="JYZ168" s="75"/>
      <c r="JZA168" s="75"/>
      <c r="JZB168" s="75"/>
      <c r="JZC168" s="75"/>
      <c r="JZD168" s="75"/>
      <c r="JZE168" s="75"/>
      <c r="JZF168" s="75"/>
      <c r="JZG168" s="75"/>
      <c r="JZH168" s="75"/>
      <c r="JZI168" s="75"/>
      <c r="JZJ168" s="75"/>
      <c r="JZK168" s="75"/>
      <c r="JZL168" s="75"/>
      <c r="JZM168" s="75"/>
      <c r="JZN168" s="75"/>
      <c r="JZO168" s="75"/>
      <c r="JZP168" s="75"/>
      <c r="JZQ168" s="75"/>
      <c r="JZR168" s="75"/>
      <c r="JZS168" s="75"/>
      <c r="JZT168" s="75"/>
      <c r="JZU168" s="75"/>
      <c r="JZV168" s="75"/>
      <c r="JZW168" s="75"/>
      <c r="JZX168" s="75"/>
      <c r="JZY168" s="75"/>
      <c r="JZZ168" s="75"/>
      <c r="KAA168" s="75"/>
      <c r="KAB168" s="75"/>
      <c r="KAC168" s="75"/>
      <c r="KAD168" s="75"/>
      <c r="KAE168" s="75"/>
      <c r="KAF168" s="75"/>
      <c r="KAG168" s="75"/>
      <c r="KAH168" s="75"/>
      <c r="KAI168" s="75"/>
      <c r="KAJ168" s="75"/>
      <c r="KAK168" s="75"/>
      <c r="KAL168" s="75"/>
      <c r="KAM168" s="75"/>
      <c r="KAN168" s="75"/>
      <c r="KAO168" s="75"/>
      <c r="KAP168" s="75"/>
      <c r="KAQ168" s="75"/>
      <c r="KAR168" s="75"/>
      <c r="KAS168" s="75"/>
      <c r="KAT168" s="75"/>
      <c r="KAU168" s="75"/>
      <c r="KAV168" s="75"/>
      <c r="KAW168" s="75"/>
      <c r="KAX168" s="75"/>
      <c r="KAY168" s="75"/>
      <c r="KAZ168" s="75"/>
      <c r="KBA168" s="75"/>
      <c r="KBB168" s="75"/>
      <c r="KBC168" s="75"/>
      <c r="KBD168" s="75"/>
      <c r="KBE168" s="75"/>
      <c r="KBF168" s="75"/>
      <c r="KBG168" s="75"/>
      <c r="KBH168" s="75"/>
      <c r="KBI168" s="75"/>
      <c r="KBJ168" s="75"/>
      <c r="KBK168" s="75"/>
      <c r="KBL168" s="75"/>
      <c r="KBM168" s="75"/>
      <c r="KBN168" s="75"/>
      <c r="KBO168" s="75"/>
      <c r="KBP168" s="75"/>
      <c r="KBQ168" s="75"/>
      <c r="KBR168" s="75"/>
      <c r="KBS168" s="75"/>
      <c r="KBT168" s="75"/>
      <c r="KBU168" s="75"/>
      <c r="KBV168" s="75"/>
      <c r="KBW168" s="75"/>
      <c r="KBX168" s="75"/>
      <c r="KBY168" s="75"/>
      <c r="KBZ168" s="75"/>
      <c r="KCA168" s="75"/>
      <c r="KCB168" s="75"/>
      <c r="KCC168" s="75"/>
      <c r="KCD168" s="75"/>
      <c r="KCE168" s="75"/>
      <c r="KCF168" s="75"/>
      <c r="KCG168" s="75"/>
      <c r="KCH168" s="75"/>
      <c r="KCI168" s="75"/>
      <c r="KCJ168" s="75"/>
      <c r="KCK168" s="75"/>
      <c r="KCL168" s="75"/>
      <c r="KCM168" s="75"/>
      <c r="KCN168" s="75"/>
      <c r="KCO168" s="75"/>
      <c r="KCP168" s="75"/>
      <c r="KCQ168" s="75"/>
      <c r="KCR168" s="75"/>
      <c r="KCS168" s="75"/>
      <c r="KCT168" s="75"/>
      <c r="KCU168" s="75"/>
      <c r="KCV168" s="75"/>
      <c r="KCW168" s="75"/>
      <c r="KCX168" s="75"/>
      <c r="KCY168" s="75"/>
      <c r="KCZ168" s="75"/>
      <c r="KDA168" s="75"/>
      <c r="KDB168" s="75"/>
      <c r="KDC168" s="75"/>
      <c r="KDD168" s="75"/>
      <c r="KDE168" s="75"/>
      <c r="KDF168" s="75"/>
      <c r="KDG168" s="75"/>
      <c r="KDH168" s="75"/>
      <c r="KDI168" s="75"/>
      <c r="KDJ168" s="75"/>
      <c r="KDK168" s="75"/>
      <c r="KDL168" s="75"/>
      <c r="KDM168" s="75"/>
      <c r="KDN168" s="75"/>
      <c r="KDO168" s="75"/>
      <c r="KDP168" s="75"/>
      <c r="KDQ168" s="75"/>
      <c r="KDR168" s="75"/>
      <c r="KDS168" s="75"/>
      <c r="KDT168" s="75"/>
      <c r="KDU168" s="75"/>
      <c r="KDV168" s="75"/>
      <c r="KDW168" s="75"/>
      <c r="KDX168" s="75"/>
      <c r="KDY168" s="75"/>
      <c r="KDZ168" s="75"/>
      <c r="KEA168" s="75"/>
      <c r="KEB168" s="75"/>
      <c r="KEC168" s="75"/>
      <c r="KED168" s="75"/>
      <c r="KEE168" s="75"/>
      <c r="KEF168" s="75"/>
      <c r="KEG168" s="75"/>
      <c r="KEH168" s="75"/>
      <c r="KEI168" s="75"/>
      <c r="KEJ168" s="75"/>
      <c r="KEK168" s="75"/>
      <c r="KEL168" s="75"/>
      <c r="KEM168" s="75"/>
      <c r="KEN168" s="75"/>
      <c r="KEO168" s="75"/>
      <c r="KEP168" s="75"/>
      <c r="KEQ168" s="75"/>
      <c r="KER168" s="75"/>
      <c r="KES168" s="75"/>
      <c r="KET168" s="75"/>
      <c r="KEU168" s="75"/>
      <c r="KEV168" s="75"/>
      <c r="KEW168" s="75"/>
      <c r="KEX168" s="75"/>
      <c r="KEY168" s="75"/>
      <c r="KEZ168" s="75"/>
      <c r="KFA168" s="75"/>
      <c r="KFB168" s="75"/>
      <c r="KFC168" s="75"/>
      <c r="KFD168" s="75"/>
      <c r="KFE168" s="75"/>
      <c r="KFF168" s="75"/>
      <c r="KFG168" s="75"/>
      <c r="KFH168" s="75"/>
      <c r="KFI168" s="75"/>
      <c r="KFJ168" s="75"/>
      <c r="KFK168" s="75"/>
      <c r="KFL168" s="75"/>
      <c r="KFM168" s="75"/>
      <c r="KFN168" s="75"/>
      <c r="KFO168" s="75"/>
      <c r="KFP168" s="75"/>
      <c r="KFQ168" s="75"/>
      <c r="KFR168" s="75"/>
      <c r="KFS168" s="75"/>
      <c r="KFT168" s="75"/>
      <c r="KFU168" s="75"/>
      <c r="KFV168" s="75"/>
      <c r="KFW168" s="75"/>
      <c r="KFX168" s="75"/>
      <c r="KFY168" s="75"/>
      <c r="KFZ168" s="75"/>
      <c r="KGA168" s="75"/>
      <c r="KGB168" s="75"/>
      <c r="KGC168" s="75"/>
      <c r="KGD168" s="75"/>
      <c r="KGE168" s="75"/>
      <c r="KGF168" s="75"/>
      <c r="KGG168" s="75"/>
      <c r="KGH168" s="75"/>
      <c r="KGI168" s="75"/>
      <c r="KGJ168" s="75"/>
      <c r="KGK168" s="75"/>
      <c r="KGL168" s="75"/>
      <c r="KGM168" s="75"/>
      <c r="KGN168" s="75"/>
      <c r="KGO168" s="75"/>
      <c r="KGP168" s="75"/>
      <c r="KGQ168" s="75"/>
      <c r="KGR168" s="75"/>
      <c r="KGS168" s="75"/>
      <c r="KGT168" s="75"/>
      <c r="KGU168" s="75"/>
      <c r="KGV168" s="75"/>
      <c r="KGW168" s="75"/>
      <c r="KGX168" s="75"/>
      <c r="KGY168" s="75"/>
      <c r="KGZ168" s="75"/>
      <c r="KHA168" s="75"/>
      <c r="KHB168" s="75"/>
      <c r="KHC168" s="75"/>
      <c r="KHD168" s="75"/>
      <c r="KHE168" s="75"/>
      <c r="KHF168" s="75"/>
      <c r="KHG168" s="75"/>
      <c r="KHH168" s="75"/>
      <c r="KHI168" s="75"/>
      <c r="KHJ168" s="75"/>
      <c r="KHK168" s="75"/>
      <c r="KHL168" s="75"/>
      <c r="KHM168" s="75"/>
      <c r="KHN168" s="75"/>
      <c r="KHO168" s="75"/>
      <c r="KHP168" s="75"/>
      <c r="KHQ168" s="75"/>
      <c r="KHR168" s="75"/>
      <c r="KHS168" s="75"/>
      <c r="KHT168" s="75"/>
      <c r="KHU168" s="75"/>
      <c r="KHV168" s="75"/>
      <c r="KHW168" s="75"/>
      <c r="KHX168" s="75"/>
      <c r="KHY168" s="75"/>
      <c r="KHZ168" s="75"/>
      <c r="KIA168" s="75"/>
      <c r="KIB168" s="75"/>
      <c r="KIC168" s="75"/>
      <c r="KID168" s="75"/>
      <c r="KIE168" s="75"/>
      <c r="KIF168" s="75"/>
      <c r="KIG168" s="75"/>
      <c r="KIH168" s="75"/>
      <c r="KII168" s="75"/>
      <c r="KIJ168" s="75"/>
      <c r="KIK168" s="75"/>
      <c r="KIL168" s="75"/>
      <c r="KIM168" s="75"/>
      <c r="KIN168" s="75"/>
      <c r="KIO168" s="75"/>
      <c r="KIP168" s="75"/>
      <c r="KIQ168" s="75"/>
      <c r="KIR168" s="75"/>
      <c r="KIS168" s="75"/>
      <c r="KIT168" s="75"/>
      <c r="KIU168" s="75"/>
      <c r="KIV168" s="75"/>
      <c r="KIW168" s="75"/>
      <c r="KIX168" s="75"/>
      <c r="KIY168" s="75"/>
      <c r="KIZ168" s="75"/>
      <c r="KJA168" s="75"/>
      <c r="KJB168" s="75"/>
      <c r="KJC168" s="75"/>
      <c r="KJD168" s="75"/>
      <c r="KJE168" s="75"/>
      <c r="KJF168" s="75"/>
      <c r="KJG168" s="75"/>
      <c r="KJH168" s="75"/>
      <c r="KJI168" s="75"/>
      <c r="KJJ168" s="75"/>
      <c r="KJK168" s="75"/>
      <c r="KJL168" s="75"/>
      <c r="KJM168" s="75"/>
      <c r="KJN168" s="75"/>
      <c r="KJO168" s="75"/>
      <c r="KJP168" s="75"/>
      <c r="KJQ168" s="75"/>
      <c r="KJR168" s="75"/>
      <c r="KJS168" s="75"/>
      <c r="KJT168" s="75"/>
      <c r="KJU168" s="75"/>
      <c r="KJV168" s="75"/>
      <c r="KJW168" s="75"/>
      <c r="KJX168" s="75"/>
      <c r="KJY168" s="75"/>
      <c r="KJZ168" s="75"/>
      <c r="KKA168" s="75"/>
      <c r="KKB168" s="75"/>
      <c r="KKC168" s="75"/>
      <c r="KKD168" s="75"/>
      <c r="KKE168" s="75"/>
      <c r="KKF168" s="75"/>
      <c r="KKG168" s="75"/>
      <c r="KKH168" s="75"/>
      <c r="KKI168" s="75"/>
      <c r="KKJ168" s="75"/>
      <c r="KKK168" s="75"/>
      <c r="KKL168" s="75"/>
      <c r="KKM168" s="75"/>
      <c r="KKN168" s="75"/>
      <c r="KKO168" s="75"/>
      <c r="KKP168" s="75"/>
      <c r="KKQ168" s="75"/>
      <c r="KKR168" s="75"/>
      <c r="KKS168" s="75"/>
      <c r="KKT168" s="75"/>
      <c r="KKU168" s="75"/>
      <c r="KKV168" s="75"/>
      <c r="KKW168" s="75"/>
      <c r="KKX168" s="75"/>
      <c r="KKY168" s="75"/>
      <c r="KKZ168" s="75"/>
      <c r="KLA168" s="75"/>
      <c r="KLB168" s="75"/>
      <c r="KLC168" s="75"/>
      <c r="KLD168" s="75"/>
      <c r="KLE168" s="75"/>
      <c r="KLF168" s="75"/>
      <c r="KLG168" s="75"/>
      <c r="KLH168" s="75"/>
      <c r="KLI168" s="75"/>
      <c r="KLJ168" s="75"/>
      <c r="KLK168" s="75"/>
      <c r="KLL168" s="75"/>
      <c r="KLM168" s="75"/>
      <c r="KLN168" s="75"/>
      <c r="KLO168" s="75"/>
      <c r="KLP168" s="75"/>
      <c r="KLQ168" s="75"/>
      <c r="KLR168" s="75"/>
      <c r="KLS168" s="75"/>
      <c r="KLT168" s="75"/>
      <c r="KLU168" s="75"/>
      <c r="KLV168" s="75"/>
      <c r="KLW168" s="75"/>
      <c r="KLX168" s="75"/>
      <c r="KLY168" s="75"/>
      <c r="KLZ168" s="75"/>
      <c r="KMA168" s="75"/>
      <c r="KMB168" s="75"/>
      <c r="KMC168" s="75"/>
      <c r="KMD168" s="75"/>
      <c r="KME168" s="75"/>
      <c r="KMF168" s="75"/>
      <c r="KMG168" s="75"/>
      <c r="KMH168" s="75"/>
      <c r="KMI168" s="75"/>
      <c r="KMJ168" s="75"/>
      <c r="KMK168" s="75"/>
      <c r="KML168" s="75"/>
      <c r="KMM168" s="75"/>
      <c r="KMN168" s="75"/>
      <c r="KMO168" s="75"/>
      <c r="KMP168" s="75"/>
      <c r="KMQ168" s="75"/>
      <c r="KMR168" s="75"/>
      <c r="KMS168" s="75"/>
      <c r="KMT168" s="75"/>
      <c r="KMU168" s="75"/>
      <c r="KMV168" s="75"/>
      <c r="KMW168" s="75"/>
      <c r="KMX168" s="75"/>
      <c r="KMY168" s="75"/>
      <c r="KMZ168" s="75"/>
      <c r="KNA168" s="75"/>
      <c r="KNB168" s="75"/>
      <c r="KNC168" s="75"/>
      <c r="KND168" s="75"/>
      <c r="KNE168" s="75"/>
      <c r="KNF168" s="75"/>
      <c r="KNG168" s="75"/>
      <c r="KNH168" s="75"/>
      <c r="KNI168" s="75"/>
      <c r="KNJ168" s="75"/>
      <c r="KNK168" s="75"/>
      <c r="KNL168" s="75"/>
      <c r="KNM168" s="75"/>
      <c r="KNN168" s="75"/>
      <c r="KNO168" s="75"/>
      <c r="KNP168" s="75"/>
      <c r="KNQ168" s="75"/>
      <c r="KNR168" s="75"/>
      <c r="KNS168" s="75"/>
      <c r="KNT168" s="75"/>
      <c r="KNU168" s="75"/>
      <c r="KNV168" s="75"/>
      <c r="KNW168" s="75"/>
      <c r="KNX168" s="75"/>
      <c r="KNY168" s="75"/>
      <c r="KNZ168" s="75"/>
      <c r="KOA168" s="75"/>
      <c r="KOB168" s="75"/>
      <c r="KOC168" s="75"/>
      <c r="KOD168" s="75"/>
      <c r="KOE168" s="75"/>
      <c r="KOF168" s="75"/>
      <c r="KOG168" s="75"/>
      <c r="KOH168" s="75"/>
      <c r="KOI168" s="75"/>
      <c r="KOJ168" s="75"/>
      <c r="KOK168" s="75"/>
      <c r="KOL168" s="75"/>
      <c r="KOM168" s="75"/>
      <c r="KON168" s="75"/>
      <c r="KOO168" s="75"/>
      <c r="KOP168" s="75"/>
      <c r="KOQ168" s="75"/>
      <c r="KOR168" s="75"/>
      <c r="KOS168" s="75"/>
      <c r="KOT168" s="75"/>
      <c r="KOU168" s="75"/>
      <c r="KOV168" s="75"/>
      <c r="KOW168" s="75"/>
      <c r="KOX168" s="75"/>
      <c r="KOY168" s="75"/>
      <c r="KOZ168" s="75"/>
      <c r="KPA168" s="75"/>
      <c r="KPB168" s="75"/>
      <c r="KPC168" s="75"/>
      <c r="KPD168" s="75"/>
      <c r="KPE168" s="75"/>
      <c r="KPF168" s="75"/>
      <c r="KPG168" s="75"/>
      <c r="KPH168" s="75"/>
      <c r="KPI168" s="75"/>
      <c r="KPJ168" s="75"/>
      <c r="KPK168" s="75"/>
      <c r="KPL168" s="75"/>
      <c r="KPM168" s="75"/>
      <c r="KPN168" s="75"/>
      <c r="KPO168" s="75"/>
      <c r="KPP168" s="75"/>
      <c r="KPQ168" s="75"/>
      <c r="KPR168" s="75"/>
      <c r="KPS168" s="75"/>
      <c r="KPT168" s="75"/>
      <c r="KPU168" s="75"/>
      <c r="KPV168" s="75"/>
      <c r="KPW168" s="75"/>
      <c r="KPX168" s="75"/>
      <c r="KPY168" s="75"/>
      <c r="KPZ168" s="75"/>
      <c r="KQA168" s="75"/>
      <c r="KQB168" s="75"/>
      <c r="KQC168" s="75"/>
      <c r="KQD168" s="75"/>
      <c r="KQE168" s="75"/>
      <c r="KQF168" s="75"/>
      <c r="KQG168" s="75"/>
      <c r="KQH168" s="75"/>
      <c r="KQI168" s="75"/>
      <c r="KQJ168" s="75"/>
      <c r="KQK168" s="75"/>
      <c r="KQL168" s="75"/>
      <c r="KQM168" s="75"/>
      <c r="KQN168" s="75"/>
      <c r="KQO168" s="75"/>
      <c r="KQP168" s="75"/>
      <c r="KQQ168" s="75"/>
      <c r="KQR168" s="75"/>
      <c r="KQS168" s="75"/>
      <c r="KQT168" s="75"/>
      <c r="KQU168" s="75"/>
      <c r="KQV168" s="75"/>
      <c r="KQW168" s="75"/>
      <c r="KQX168" s="75"/>
      <c r="KQY168" s="75"/>
      <c r="KQZ168" s="75"/>
      <c r="KRA168" s="75"/>
      <c r="KRB168" s="75"/>
      <c r="KRC168" s="75"/>
      <c r="KRD168" s="75"/>
      <c r="KRE168" s="75"/>
      <c r="KRF168" s="75"/>
      <c r="KRG168" s="75"/>
      <c r="KRH168" s="75"/>
      <c r="KRI168" s="75"/>
      <c r="KRJ168" s="75"/>
      <c r="KRK168" s="75"/>
      <c r="KRL168" s="75"/>
      <c r="KRM168" s="75"/>
      <c r="KRN168" s="75"/>
      <c r="KRO168" s="75"/>
      <c r="KRP168" s="75"/>
      <c r="KRQ168" s="75"/>
      <c r="KRR168" s="75"/>
      <c r="KRS168" s="75"/>
      <c r="KRT168" s="75"/>
      <c r="KRU168" s="75"/>
      <c r="KRV168" s="75"/>
      <c r="KRW168" s="75"/>
      <c r="KRX168" s="75"/>
      <c r="KRY168" s="75"/>
      <c r="KRZ168" s="75"/>
      <c r="KSA168" s="75"/>
      <c r="KSB168" s="75"/>
      <c r="KSC168" s="75"/>
      <c r="KSD168" s="75"/>
      <c r="KSE168" s="75"/>
      <c r="KSF168" s="75"/>
      <c r="KSG168" s="75"/>
      <c r="KSH168" s="75"/>
      <c r="KSI168" s="75"/>
      <c r="KSJ168" s="75"/>
      <c r="KSK168" s="75"/>
      <c r="KSL168" s="75"/>
      <c r="KSM168" s="75"/>
      <c r="KSN168" s="75"/>
      <c r="KSO168" s="75"/>
      <c r="KSP168" s="75"/>
      <c r="KSQ168" s="75"/>
      <c r="KSR168" s="75"/>
      <c r="KSS168" s="75"/>
      <c r="KST168" s="75"/>
      <c r="KSU168" s="75"/>
      <c r="KSV168" s="75"/>
      <c r="KSW168" s="75"/>
      <c r="KSX168" s="75"/>
      <c r="KSY168" s="75"/>
      <c r="KSZ168" s="75"/>
      <c r="KTA168" s="75"/>
      <c r="KTB168" s="75"/>
      <c r="KTC168" s="75"/>
      <c r="KTD168" s="75"/>
      <c r="KTE168" s="75"/>
      <c r="KTF168" s="75"/>
      <c r="KTG168" s="75"/>
      <c r="KTH168" s="75"/>
      <c r="KTI168" s="75"/>
      <c r="KTJ168" s="75"/>
      <c r="KTK168" s="75"/>
      <c r="KTL168" s="75"/>
      <c r="KTM168" s="75"/>
      <c r="KTN168" s="75"/>
      <c r="KTO168" s="75"/>
      <c r="KTP168" s="75"/>
      <c r="KTQ168" s="75"/>
      <c r="KTR168" s="75"/>
      <c r="KTS168" s="75"/>
      <c r="KTT168" s="75"/>
      <c r="KTU168" s="75"/>
      <c r="KTV168" s="75"/>
      <c r="KTW168" s="75"/>
      <c r="KTX168" s="75"/>
      <c r="KTY168" s="75"/>
      <c r="KTZ168" s="75"/>
      <c r="KUA168" s="75"/>
      <c r="KUB168" s="75"/>
      <c r="KUC168" s="75"/>
      <c r="KUD168" s="75"/>
      <c r="KUE168" s="75"/>
      <c r="KUF168" s="75"/>
      <c r="KUG168" s="75"/>
      <c r="KUH168" s="75"/>
      <c r="KUI168" s="75"/>
      <c r="KUJ168" s="75"/>
      <c r="KUK168" s="75"/>
      <c r="KUL168" s="75"/>
      <c r="KUM168" s="75"/>
      <c r="KUN168" s="75"/>
      <c r="KUO168" s="75"/>
      <c r="KUP168" s="75"/>
      <c r="KUQ168" s="75"/>
      <c r="KUR168" s="75"/>
      <c r="KUS168" s="75"/>
      <c r="KUT168" s="75"/>
      <c r="KUU168" s="75"/>
      <c r="KUV168" s="75"/>
      <c r="KUW168" s="75"/>
      <c r="KUX168" s="75"/>
      <c r="KUY168" s="75"/>
      <c r="KUZ168" s="75"/>
      <c r="KVA168" s="75"/>
      <c r="KVB168" s="75"/>
      <c r="KVC168" s="75"/>
      <c r="KVD168" s="75"/>
      <c r="KVE168" s="75"/>
      <c r="KVF168" s="75"/>
      <c r="KVG168" s="75"/>
      <c r="KVH168" s="75"/>
      <c r="KVI168" s="75"/>
      <c r="KVJ168" s="75"/>
      <c r="KVK168" s="75"/>
      <c r="KVL168" s="75"/>
      <c r="KVM168" s="75"/>
      <c r="KVN168" s="75"/>
      <c r="KVO168" s="75"/>
      <c r="KVP168" s="75"/>
      <c r="KVQ168" s="75"/>
      <c r="KVR168" s="75"/>
      <c r="KVS168" s="75"/>
      <c r="KVT168" s="75"/>
      <c r="KVU168" s="75"/>
      <c r="KVV168" s="75"/>
      <c r="KVW168" s="75"/>
      <c r="KVX168" s="75"/>
      <c r="KVY168" s="75"/>
      <c r="KVZ168" s="75"/>
      <c r="KWA168" s="75"/>
      <c r="KWB168" s="75"/>
      <c r="KWC168" s="75"/>
      <c r="KWD168" s="75"/>
      <c r="KWE168" s="75"/>
      <c r="KWF168" s="75"/>
      <c r="KWG168" s="75"/>
      <c r="KWH168" s="75"/>
      <c r="KWI168" s="75"/>
      <c r="KWJ168" s="75"/>
      <c r="KWK168" s="75"/>
      <c r="KWL168" s="75"/>
      <c r="KWM168" s="75"/>
      <c r="KWN168" s="75"/>
      <c r="KWO168" s="75"/>
      <c r="KWP168" s="75"/>
      <c r="KWQ168" s="75"/>
      <c r="KWR168" s="75"/>
      <c r="KWS168" s="75"/>
      <c r="KWT168" s="75"/>
      <c r="KWU168" s="75"/>
      <c r="KWV168" s="75"/>
      <c r="KWW168" s="75"/>
      <c r="KWX168" s="75"/>
      <c r="KWY168" s="75"/>
      <c r="KWZ168" s="75"/>
      <c r="KXA168" s="75"/>
      <c r="KXB168" s="75"/>
      <c r="KXC168" s="75"/>
      <c r="KXD168" s="75"/>
      <c r="KXE168" s="75"/>
      <c r="KXF168" s="75"/>
      <c r="KXG168" s="75"/>
      <c r="KXH168" s="75"/>
      <c r="KXI168" s="75"/>
      <c r="KXJ168" s="75"/>
      <c r="KXK168" s="75"/>
      <c r="KXL168" s="75"/>
      <c r="KXM168" s="75"/>
      <c r="KXN168" s="75"/>
      <c r="KXO168" s="75"/>
      <c r="KXP168" s="75"/>
      <c r="KXQ168" s="75"/>
      <c r="KXR168" s="75"/>
      <c r="KXS168" s="75"/>
      <c r="KXT168" s="75"/>
      <c r="KXU168" s="75"/>
      <c r="KXV168" s="75"/>
      <c r="KXW168" s="75"/>
      <c r="KXX168" s="75"/>
      <c r="KXY168" s="75"/>
      <c r="KXZ168" s="75"/>
      <c r="KYA168" s="75"/>
      <c r="KYB168" s="75"/>
      <c r="KYC168" s="75"/>
      <c r="KYD168" s="75"/>
      <c r="KYE168" s="75"/>
      <c r="KYF168" s="75"/>
      <c r="KYG168" s="75"/>
      <c r="KYH168" s="75"/>
      <c r="KYI168" s="75"/>
      <c r="KYJ168" s="75"/>
      <c r="KYK168" s="75"/>
      <c r="KYL168" s="75"/>
      <c r="KYM168" s="75"/>
      <c r="KYN168" s="75"/>
      <c r="KYO168" s="75"/>
      <c r="KYP168" s="75"/>
      <c r="KYQ168" s="75"/>
      <c r="KYR168" s="75"/>
      <c r="KYS168" s="75"/>
      <c r="KYT168" s="75"/>
      <c r="KYU168" s="75"/>
      <c r="KYV168" s="75"/>
      <c r="KYW168" s="75"/>
      <c r="KYX168" s="75"/>
      <c r="KYY168" s="75"/>
      <c r="KYZ168" s="75"/>
      <c r="KZA168" s="75"/>
      <c r="KZB168" s="75"/>
      <c r="KZC168" s="75"/>
      <c r="KZD168" s="75"/>
      <c r="KZE168" s="75"/>
      <c r="KZF168" s="75"/>
      <c r="KZG168" s="75"/>
      <c r="KZH168" s="75"/>
      <c r="KZI168" s="75"/>
      <c r="KZJ168" s="75"/>
      <c r="KZK168" s="75"/>
      <c r="KZL168" s="75"/>
      <c r="KZM168" s="75"/>
      <c r="KZN168" s="75"/>
      <c r="KZO168" s="75"/>
      <c r="KZP168" s="75"/>
      <c r="KZQ168" s="75"/>
      <c r="KZR168" s="75"/>
      <c r="KZS168" s="75"/>
      <c r="KZT168" s="75"/>
      <c r="KZU168" s="75"/>
      <c r="KZV168" s="75"/>
      <c r="KZW168" s="75"/>
      <c r="KZX168" s="75"/>
      <c r="KZY168" s="75"/>
      <c r="KZZ168" s="75"/>
      <c r="LAA168" s="75"/>
      <c r="LAB168" s="75"/>
      <c r="LAC168" s="75"/>
      <c r="LAD168" s="75"/>
      <c r="LAE168" s="75"/>
      <c r="LAF168" s="75"/>
      <c r="LAG168" s="75"/>
      <c r="LAH168" s="75"/>
      <c r="LAI168" s="75"/>
      <c r="LAJ168" s="75"/>
      <c r="LAK168" s="75"/>
      <c r="LAL168" s="75"/>
      <c r="LAM168" s="75"/>
      <c r="LAN168" s="75"/>
      <c r="LAO168" s="75"/>
      <c r="LAP168" s="75"/>
      <c r="LAQ168" s="75"/>
      <c r="LAR168" s="75"/>
      <c r="LAS168" s="75"/>
      <c r="LAT168" s="75"/>
      <c r="LAU168" s="75"/>
      <c r="LAV168" s="75"/>
      <c r="LAW168" s="75"/>
      <c r="LAX168" s="75"/>
      <c r="LAY168" s="75"/>
      <c r="LAZ168" s="75"/>
      <c r="LBA168" s="75"/>
      <c r="LBB168" s="75"/>
      <c r="LBC168" s="75"/>
      <c r="LBD168" s="75"/>
      <c r="LBE168" s="75"/>
      <c r="LBF168" s="75"/>
      <c r="LBG168" s="75"/>
      <c r="LBH168" s="75"/>
      <c r="LBI168" s="75"/>
      <c r="LBJ168" s="75"/>
      <c r="LBK168" s="75"/>
      <c r="LBL168" s="75"/>
      <c r="LBM168" s="75"/>
      <c r="LBN168" s="75"/>
      <c r="LBO168" s="75"/>
      <c r="LBP168" s="75"/>
      <c r="LBQ168" s="75"/>
      <c r="LBR168" s="75"/>
      <c r="LBS168" s="75"/>
      <c r="LBT168" s="75"/>
      <c r="LBU168" s="75"/>
      <c r="LBV168" s="75"/>
      <c r="LBW168" s="75"/>
      <c r="LBX168" s="75"/>
      <c r="LBY168" s="75"/>
      <c r="LBZ168" s="75"/>
      <c r="LCA168" s="75"/>
      <c r="LCB168" s="75"/>
      <c r="LCC168" s="75"/>
      <c r="LCD168" s="75"/>
      <c r="LCE168" s="75"/>
      <c r="LCF168" s="75"/>
      <c r="LCG168" s="75"/>
      <c r="LCH168" s="75"/>
      <c r="LCI168" s="75"/>
      <c r="LCJ168" s="75"/>
      <c r="LCK168" s="75"/>
      <c r="LCL168" s="75"/>
      <c r="LCM168" s="75"/>
      <c r="LCN168" s="75"/>
      <c r="LCO168" s="75"/>
      <c r="LCP168" s="75"/>
      <c r="LCQ168" s="75"/>
      <c r="LCR168" s="75"/>
      <c r="LCS168" s="75"/>
      <c r="LCT168" s="75"/>
      <c r="LCU168" s="75"/>
      <c r="LCV168" s="75"/>
      <c r="LCW168" s="75"/>
      <c r="LCX168" s="75"/>
      <c r="LCY168" s="75"/>
      <c r="LCZ168" s="75"/>
      <c r="LDA168" s="75"/>
      <c r="LDB168" s="75"/>
      <c r="LDC168" s="75"/>
      <c r="LDD168" s="75"/>
      <c r="LDE168" s="75"/>
      <c r="LDF168" s="75"/>
      <c r="LDG168" s="75"/>
      <c r="LDH168" s="75"/>
      <c r="LDI168" s="75"/>
      <c r="LDJ168" s="75"/>
      <c r="LDK168" s="75"/>
      <c r="LDL168" s="75"/>
      <c r="LDM168" s="75"/>
      <c r="LDN168" s="75"/>
      <c r="LDO168" s="75"/>
      <c r="LDP168" s="75"/>
      <c r="LDQ168" s="75"/>
      <c r="LDR168" s="75"/>
      <c r="LDS168" s="75"/>
      <c r="LDT168" s="75"/>
      <c r="LDU168" s="75"/>
      <c r="LDV168" s="75"/>
      <c r="LDW168" s="75"/>
      <c r="LDX168" s="75"/>
      <c r="LDY168" s="75"/>
      <c r="LDZ168" s="75"/>
      <c r="LEA168" s="75"/>
      <c r="LEB168" s="75"/>
      <c r="LEC168" s="75"/>
      <c r="LED168" s="75"/>
      <c r="LEE168" s="75"/>
      <c r="LEF168" s="75"/>
      <c r="LEG168" s="75"/>
      <c r="LEH168" s="75"/>
      <c r="LEI168" s="75"/>
      <c r="LEJ168" s="75"/>
      <c r="LEK168" s="75"/>
      <c r="LEL168" s="75"/>
      <c r="LEM168" s="75"/>
      <c r="LEN168" s="75"/>
      <c r="LEO168" s="75"/>
      <c r="LEP168" s="75"/>
      <c r="LEQ168" s="75"/>
      <c r="LER168" s="75"/>
      <c r="LES168" s="75"/>
      <c r="LET168" s="75"/>
      <c r="LEU168" s="75"/>
      <c r="LEV168" s="75"/>
      <c r="LEW168" s="75"/>
      <c r="LEX168" s="75"/>
      <c r="LEY168" s="75"/>
      <c r="LEZ168" s="75"/>
      <c r="LFA168" s="75"/>
      <c r="LFB168" s="75"/>
      <c r="LFC168" s="75"/>
      <c r="LFD168" s="75"/>
      <c r="LFE168" s="75"/>
      <c r="LFF168" s="75"/>
      <c r="LFG168" s="75"/>
      <c r="LFH168" s="75"/>
      <c r="LFI168" s="75"/>
      <c r="LFJ168" s="75"/>
      <c r="LFK168" s="75"/>
      <c r="LFL168" s="75"/>
      <c r="LFM168" s="75"/>
      <c r="LFN168" s="75"/>
      <c r="LFO168" s="75"/>
      <c r="LFP168" s="75"/>
      <c r="LFQ168" s="75"/>
      <c r="LFR168" s="75"/>
      <c r="LFS168" s="75"/>
      <c r="LFT168" s="75"/>
      <c r="LFU168" s="75"/>
      <c r="LFV168" s="75"/>
      <c r="LFW168" s="75"/>
      <c r="LFX168" s="75"/>
      <c r="LFY168" s="75"/>
      <c r="LFZ168" s="75"/>
      <c r="LGA168" s="75"/>
      <c r="LGB168" s="75"/>
      <c r="LGC168" s="75"/>
      <c r="LGD168" s="75"/>
      <c r="LGE168" s="75"/>
      <c r="LGF168" s="75"/>
      <c r="LGG168" s="75"/>
      <c r="LGH168" s="75"/>
      <c r="LGI168" s="75"/>
      <c r="LGJ168" s="75"/>
      <c r="LGK168" s="75"/>
      <c r="LGL168" s="75"/>
      <c r="LGM168" s="75"/>
      <c r="LGN168" s="75"/>
      <c r="LGO168" s="75"/>
      <c r="LGP168" s="75"/>
      <c r="LGQ168" s="75"/>
      <c r="LGR168" s="75"/>
      <c r="LGS168" s="75"/>
      <c r="LGT168" s="75"/>
      <c r="LGU168" s="75"/>
      <c r="LGV168" s="75"/>
      <c r="LGW168" s="75"/>
      <c r="LGX168" s="75"/>
      <c r="LGY168" s="75"/>
      <c r="LGZ168" s="75"/>
      <c r="LHA168" s="75"/>
      <c r="LHB168" s="75"/>
      <c r="LHC168" s="75"/>
      <c r="LHD168" s="75"/>
      <c r="LHE168" s="75"/>
      <c r="LHF168" s="75"/>
      <c r="LHG168" s="75"/>
      <c r="LHH168" s="75"/>
      <c r="LHI168" s="75"/>
      <c r="LHJ168" s="75"/>
      <c r="LHK168" s="75"/>
      <c r="LHL168" s="75"/>
      <c r="LHM168" s="75"/>
      <c r="LHN168" s="75"/>
      <c r="LHO168" s="75"/>
      <c r="LHP168" s="75"/>
      <c r="LHQ168" s="75"/>
      <c r="LHR168" s="75"/>
      <c r="LHS168" s="75"/>
      <c r="LHT168" s="75"/>
      <c r="LHU168" s="75"/>
      <c r="LHV168" s="75"/>
      <c r="LHW168" s="75"/>
      <c r="LHX168" s="75"/>
      <c r="LHY168" s="75"/>
      <c r="LHZ168" s="75"/>
      <c r="LIA168" s="75"/>
      <c r="LIB168" s="75"/>
      <c r="LIC168" s="75"/>
      <c r="LID168" s="75"/>
      <c r="LIE168" s="75"/>
      <c r="LIF168" s="75"/>
      <c r="LIG168" s="75"/>
      <c r="LIH168" s="75"/>
      <c r="LII168" s="75"/>
      <c r="LIJ168" s="75"/>
      <c r="LIK168" s="75"/>
      <c r="LIL168" s="75"/>
      <c r="LIM168" s="75"/>
      <c r="LIN168" s="75"/>
      <c r="LIO168" s="75"/>
      <c r="LIP168" s="75"/>
      <c r="LIQ168" s="75"/>
      <c r="LIR168" s="75"/>
      <c r="LIS168" s="75"/>
      <c r="LIT168" s="75"/>
      <c r="LIU168" s="75"/>
      <c r="LIV168" s="75"/>
      <c r="LIW168" s="75"/>
      <c r="LIX168" s="75"/>
      <c r="LIY168" s="75"/>
      <c r="LIZ168" s="75"/>
      <c r="LJA168" s="75"/>
      <c r="LJB168" s="75"/>
      <c r="LJC168" s="75"/>
      <c r="LJD168" s="75"/>
      <c r="LJE168" s="75"/>
      <c r="LJF168" s="75"/>
      <c r="LJG168" s="75"/>
      <c r="LJH168" s="75"/>
      <c r="LJI168" s="75"/>
      <c r="LJJ168" s="75"/>
      <c r="LJK168" s="75"/>
      <c r="LJL168" s="75"/>
      <c r="LJM168" s="75"/>
      <c r="LJN168" s="75"/>
      <c r="LJO168" s="75"/>
      <c r="LJP168" s="75"/>
      <c r="LJQ168" s="75"/>
      <c r="LJR168" s="75"/>
      <c r="LJS168" s="75"/>
      <c r="LJT168" s="75"/>
      <c r="LJU168" s="75"/>
      <c r="LJV168" s="75"/>
      <c r="LJW168" s="75"/>
      <c r="LJX168" s="75"/>
      <c r="LJY168" s="75"/>
      <c r="LJZ168" s="75"/>
      <c r="LKA168" s="75"/>
      <c r="LKB168" s="75"/>
      <c r="LKC168" s="75"/>
      <c r="LKD168" s="75"/>
      <c r="LKE168" s="75"/>
      <c r="LKF168" s="75"/>
      <c r="LKG168" s="75"/>
      <c r="LKH168" s="75"/>
      <c r="LKI168" s="75"/>
      <c r="LKJ168" s="75"/>
      <c r="LKK168" s="75"/>
      <c r="LKL168" s="75"/>
      <c r="LKM168" s="75"/>
      <c r="LKN168" s="75"/>
      <c r="LKO168" s="75"/>
      <c r="LKP168" s="75"/>
      <c r="LKQ168" s="75"/>
      <c r="LKR168" s="75"/>
      <c r="LKS168" s="75"/>
      <c r="LKT168" s="75"/>
      <c r="LKU168" s="75"/>
      <c r="LKV168" s="75"/>
      <c r="LKW168" s="75"/>
      <c r="LKX168" s="75"/>
      <c r="LKY168" s="75"/>
      <c r="LKZ168" s="75"/>
      <c r="LLA168" s="75"/>
      <c r="LLB168" s="75"/>
      <c r="LLC168" s="75"/>
      <c r="LLD168" s="75"/>
      <c r="LLE168" s="75"/>
      <c r="LLF168" s="75"/>
      <c r="LLG168" s="75"/>
      <c r="LLH168" s="75"/>
      <c r="LLI168" s="75"/>
      <c r="LLJ168" s="75"/>
      <c r="LLK168" s="75"/>
      <c r="LLL168" s="75"/>
      <c r="LLM168" s="75"/>
      <c r="LLN168" s="75"/>
      <c r="LLO168" s="75"/>
      <c r="LLP168" s="75"/>
      <c r="LLQ168" s="75"/>
      <c r="LLR168" s="75"/>
      <c r="LLS168" s="75"/>
      <c r="LLT168" s="75"/>
      <c r="LLU168" s="75"/>
      <c r="LLV168" s="75"/>
      <c r="LLW168" s="75"/>
      <c r="LLX168" s="75"/>
      <c r="LLY168" s="75"/>
      <c r="LLZ168" s="75"/>
      <c r="LMA168" s="75"/>
      <c r="LMB168" s="75"/>
      <c r="LMC168" s="75"/>
      <c r="LMD168" s="75"/>
      <c r="LME168" s="75"/>
      <c r="LMF168" s="75"/>
      <c r="LMG168" s="75"/>
      <c r="LMH168" s="75"/>
      <c r="LMI168" s="75"/>
      <c r="LMJ168" s="75"/>
      <c r="LMK168" s="75"/>
      <c r="LML168" s="75"/>
      <c r="LMM168" s="75"/>
      <c r="LMN168" s="75"/>
      <c r="LMO168" s="75"/>
      <c r="LMP168" s="75"/>
      <c r="LMQ168" s="75"/>
      <c r="LMR168" s="75"/>
      <c r="LMS168" s="75"/>
      <c r="LMT168" s="75"/>
      <c r="LMU168" s="75"/>
      <c r="LMV168" s="75"/>
      <c r="LMW168" s="75"/>
      <c r="LMX168" s="75"/>
      <c r="LMY168" s="75"/>
      <c r="LMZ168" s="75"/>
      <c r="LNA168" s="75"/>
      <c r="LNB168" s="75"/>
      <c r="LNC168" s="75"/>
      <c r="LND168" s="75"/>
      <c r="LNE168" s="75"/>
      <c r="LNF168" s="75"/>
      <c r="LNG168" s="75"/>
      <c r="LNH168" s="75"/>
      <c r="LNI168" s="75"/>
      <c r="LNJ168" s="75"/>
      <c r="LNK168" s="75"/>
      <c r="LNL168" s="75"/>
      <c r="LNM168" s="75"/>
      <c r="LNN168" s="75"/>
      <c r="LNO168" s="75"/>
      <c r="LNP168" s="75"/>
      <c r="LNQ168" s="75"/>
      <c r="LNR168" s="75"/>
      <c r="LNS168" s="75"/>
      <c r="LNT168" s="75"/>
      <c r="LNU168" s="75"/>
      <c r="LNV168" s="75"/>
      <c r="LNW168" s="75"/>
      <c r="LNX168" s="75"/>
      <c r="LNY168" s="75"/>
      <c r="LNZ168" s="75"/>
      <c r="LOA168" s="75"/>
      <c r="LOB168" s="75"/>
      <c r="LOC168" s="75"/>
      <c r="LOD168" s="75"/>
      <c r="LOE168" s="75"/>
      <c r="LOF168" s="75"/>
      <c r="LOG168" s="75"/>
      <c r="LOH168" s="75"/>
      <c r="LOI168" s="75"/>
      <c r="LOJ168" s="75"/>
      <c r="LOK168" s="75"/>
      <c r="LOL168" s="75"/>
      <c r="LOM168" s="75"/>
      <c r="LON168" s="75"/>
      <c r="LOO168" s="75"/>
      <c r="LOP168" s="75"/>
      <c r="LOQ168" s="75"/>
      <c r="LOR168" s="75"/>
      <c r="LOS168" s="75"/>
      <c r="LOT168" s="75"/>
      <c r="LOU168" s="75"/>
      <c r="LOV168" s="75"/>
      <c r="LOW168" s="75"/>
      <c r="LOX168" s="75"/>
      <c r="LOY168" s="75"/>
      <c r="LOZ168" s="75"/>
      <c r="LPA168" s="75"/>
      <c r="LPB168" s="75"/>
      <c r="LPC168" s="75"/>
      <c r="LPD168" s="75"/>
      <c r="LPE168" s="75"/>
      <c r="LPF168" s="75"/>
      <c r="LPG168" s="75"/>
      <c r="LPH168" s="75"/>
      <c r="LPI168" s="75"/>
      <c r="LPJ168" s="75"/>
      <c r="LPK168" s="75"/>
      <c r="LPL168" s="75"/>
      <c r="LPM168" s="75"/>
      <c r="LPN168" s="75"/>
      <c r="LPO168" s="75"/>
      <c r="LPP168" s="75"/>
      <c r="LPQ168" s="75"/>
      <c r="LPR168" s="75"/>
      <c r="LPS168" s="75"/>
      <c r="LPT168" s="75"/>
      <c r="LPU168" s="75"/>
      <c r="LPV168" s="75"/>
      <c r="LPW168" s="75"/>
      <c r="LPX168" s="75"/>
      <c r="LPY168" s="75"/>
      <c r="LPZ168" s="75"/>
      <c r="LQA168" s="75"/>
      <c r="LQB168" s="75"/>
      <c r="LQC168" s="75"/>
      <c r="LQD168" s="75"/>
      <c r="LQE168" s="75"/>
      <c r="LQF168" s="75"/>
      <c r="LQG168" s="75"/>
      <c r="LQH168" s="75"/>
      <c r="LQI168" s="75"/>
      <c r="LQJ168" s="75"/>
      <c r="LQK168" s="75"/>
      <c r="LQL168" s="75"/>
      <c r="LQM168" s="75"/>
      <c r="LQN168" s="75"/>
      <c r="LQO168" s="75"/>
      <c r="LQP168" s="75"/>
      <c r="LQQ168" s="75"/>
      <c r="LQR168" s="75"/>
      <c r="LQS168" s="75"/>
      <c r="LQT168" s="75"/>
      <c r="LQU168" s="75"/>
      <c r="LQV168" s="75"/>
      <c r="LQW168" s="75"/>
      <c r="LQX168" s="75"/>
      <c r="LQY168" s="75"/>
      <c r="LQZ168" s="75"/>
      <c r="LRA168" s="75"/>
      <c r="LRB168" s="75"/>
      <c r="LRC168" s="75"/>
      <c r="LRD168" s="75"/>
      <c r="LRE168" s="75"/>
      <c r="LRF168" s="75"/>
      <c r="LRG168" s="75"/>
      <c r="LRH168" s="75"/>
      <c r="LRI168" s="75"/>
      <c r="LRJ168" s="75"/>
      <c r="LRK168" s="75"/>
      <c r="LRL168" s="75"/>
      <c r="LRM168" s="75"/>
      <c r="LRN168" s="75"/>
      <c r="LRO168" s="75"/>
      <c r="LRP168" s="75"/>
      <c r="LRQ168" s="75"/>
      <c r="LRR168" s="75"/>
      <c r="LRS168" s="75"/>
      <c r="LRT168" s="75"/>
      <c r="LRU168" s="75"/>
      <c r="LRV168" s="75"/>
      <c r="LRW168" s="75"/>
      <c r="LRX168" s="75"/>
      <c r="LRY168" s="75"/>
      <c r="LRZ168" s="75"/>
      <c r="LSA168" s="75"/>
      <c r="LSB168" s="75"/>
      <c r="LSC168" s="75"/>
      <c r="LSD168" s="75"/>
      <c r="LSE168" s="75"/>
      <c r="LSF168" s="75"/>
      <c r="LSG168" s="75"/>
      <c r="LSH168" s="75"/>
      <c r="LSI168" s="75"/>
      <c r="LSJ168" s="75"/>
      <c r="LSK168" s="75"/>
      <c r="LSL168" s="75"/>
      <c r="LSM168" s="75"/>
      <c r="LSN168" s="75"/>
      <c r="LSO168" s="75"/>
      <c r="LSP168" s="75"/>
      <c r="LSQ168" s="75"/>
      <c r="LSR168" s="75"/>
      <c r="LSS168" s="75"/>
      <c r="LST168" s="75"/>
      <c r="LSU168" s="75"/>
      <c r="LSV168" s="75"/>
      <c r="LSW168" s="75"/>
      <c r="LSX168" s="75"/>
      <c r="LSY168" s="75"/>
      <c r="LSZ168" s="75"/>
      <c r="LTA168" s="75"/>
      <c r="LTB168" s="75"/>
      <c r="LTC168" s="75"/>
      <c r="LTD168" s="75"/>
      <c r="LTE168" s="75"/>
      <c r="LTF168" s="75"/>
      <c r="LTG168" s="75"/>
      <c r="LTH168" s="75"/>
      <c r="LTI168" s="75"/>
      <c r="LTJ168" s="75"/>
      <c r="LTK168" s="75"/>
      <c r="LTL168" s="75"/>
      <c r="LTM168" s="75"/>
      <c r="LTN168" s="75"/>
      <c r="LTO168" s="75"/>
      <c r="LTP168" s="75"/>
      <c r="LTQ168" s="75"/>
      <c r="LTR168" s="75"/>
      <c r="LTS168" s="75"/>
      <c r="LTT168" s="75"/>
      <c r="LTU168" s="75"/>
      <c r="LTV168" s="75"/>
      <c r="LTW168" s="75"/>
      <c r="LTX168" s="75"/>
      <c r="LTY168" s="75"/>
      <c r="LTZ168" s="75"/>
      <c r="LUA168" s="75"/>
      <c r="LUB168" s="75"/>
      <c r="LUC168" s="75"/>
      <c r="LUD168" s="75"/>
      <c r="LUE168" s="75"/>
      <c r="LUF168" s="75"/>
      <c r="LUG168" s="75"/>
      <c r="LUH168" s="75"/>
      <c r="LUI168" s="75"/>
      <c r="LUJ168" s="75"/>
      <c r="LUK168" s="75"/>
      <c r="LUL168" s="75"/>
      <c r="LUM168" s="75"/>
      <c r="LUN168" s="75"/>
      <c r="LUO168" s="75"/>
      <c r="LUP168" s="75"/>
      <c r="LUQ168" s="75"/>
      <c r="LUR168" s="75"/>
      <c r="LUS168" s="75"/>
      <c r="LUT168" s="75"/>
      <c r="LUU168" s="75"/>
      <c r="LUV168" s="75"/>
      <c r="LUW168" s="75"/>
      <c r="LUX168" s="75"/>
      <c r="LUY168" s="75"/>
      <c r="LUZ168" s="75"/>
      <c r="LVA168" s="75"/>
      <c r="LVB168" s="75"/>
      <c r="LVC168" s="75"/>
      <c r="LVD168" s="75"/>
      <c r="LVE168" s="75"/>
      <c r="LVF168" s="75"/>
      <c r="LVG168" s="75"/>
      <c r="LVH168" s="75"/>
      <c r="LVI168" s="75"/>
      <c r="LVJ168" s="75"/>
      <c r="LVK168" s="75"/>
      <c r="LVL168" s="75"/>
      <c r="LVM168" s="75"/>
      <c r="LVN168" s="75"/>
      <c r="LVO168" s="75"/>
      <c r="LVP168" s="75"/>
      <c r="LVQ168" s="75"/>
      <c r="LVR168" s="75"/>
      <c r="LVS168" s="75"/>
      <c r="LVT168" s="75"/>
      <c r="LVU168" s="75"/>
      <c r="LVV168" s="75"/>
      <c r="LVW168" s="75"/>
      <c r="LVX168" s="75"/>
      <c r="LVY168" s="75"/>
      <c r="LVZ168" s="75"/>
      <c r="LWA168" s="75"/>
      <c r="LWB168" s="75"/>
      <c r="LWC168" s="75"/>
      <c r="LWD168" s="75"/>
      <c r="LWE168" s="75"/>
      <c r="LWF168" s="75"/>
      <c r="LWG168" s="75"/>
      <c r="LWH168" s="75"/>
      <c r="LWI168" s="75"/>
      <c r="LWJ168" s="75"/>
      <c r="LWK168" s="75"/>
      <c r="LWL168" s="75"/>
      <c r="LWM168" s="75"/>
      <c r="LWN168" s="75"/>
      <c r="LWO168" s="75"/>
      <c r="LWP168" s="75"/>
      <c r="LWQ168" s="75"/>
      <c r="LWR168" s="75"/>
      <c r="LWS168" s="75"/>
      <c r="LWT168" s="75"/>
      <c r="LWU168" s="75"/>
      <c r="LWV168" s="75"/>
      <c r="LWW168" s="75"/>
      <c r="LWX168" s="75"/>
      <c r="LWY168" s="75"/>
      <c r="LWZ168" s="75"/>
      <c r="LXA168" s="75"/>
      <c r="LXB168" s="75"/>
      <c r="LXC168" s="75"/>
      <c r="LXD168" s="75"/>
      <c r="LXE168" s="75"/>
      <c r="LXF168" s="75"/>
      <c r="LXG168" s="75"/>
      <c r="LXH168" s="75"/>
      <c r="LXI168" s="75"/>
      <c r="LXJ168" s="75"/>
      <c r="LXK168" s="75"/>
      <c r="LXL168" s="75"/>
      <c r="LXM168" s="75"/>
      <c r="LXN168" s="75"/>
      <c r="LXO168" s="75"/>
      <c r="LXP168" s="75"/>
      <c r="LXQ168" s="75"/>
      <c r="LXR168" s="75"/>
      <c r="LXS168" s="75"/>
      <c r="LXT168" s="75"/>
      <c r="LXU168" s="75"/>
      <c r="LXV168" s="75"/>
      <c r="LXW168" s="75"/>
      <c r="LXX168" s="75"/>
      <c r="LXY168" s="75"/>
      <c r="LXZ168" s="75"/>
      <c r="LYA168" s="75"/>
      <c r="LYB168" s="75"/>
      <c r="LYC168" s="75"/>
      <c r="LYD168" s="75"/>
      <c r="LYE168" s="75"/>
      <c r="LYF168" s="75"/>
      <c r="LYG168" s="75"/>
      <c r="LYH168" s="75"/>
      <c r="LYI168" s="75"/>
      <c r="LYJ168" s="75"/>
      <c r="LYK168" s="75"/>
      <c r="LYL168" s="75"/>
      <c r="LYM168" s="75"/>
      <c r="LYN168" s="75"/>
      <c r="LYO168" s="75"/>
      <c r="LYP168" s="75"/>
      <c r="LYQ168" s="75"/>
      <c r="LYR168" s="75"/>
      <c r="LYS168" s="75"/>
      <c r="LYT168" s="75"/>
      <c r="LYU168" s="75"/>
      <c r="LYV168" s="75"/>
      <c r="LYW168" s="75"/>
      <c r="LYX168" s="75"/>
      <c r="LYY168" s="75"/>
      <c r="LYZ168" s="75"/>
      <c r="LZA168" s="75"/>
      <c r="LZB168" s="75"/>
      <c r="LZC168" s="75"/>
      <c r="LZD168" s="75"/>
      <c r="LZE168" s="75"/>
      <c r="LZF168" s="75"/>
      <c r="LZG168" s="75"/>
      <c r="LZH168" s="75"/>
      <c r="LZI168" s="75"/>
      <c r="LZJ168" s="75"/>
      <c r="LZK168" s="75"/>
      <c r="LZL168" s="75"/>
      <c r="LZM168" s="75"/>
      <c r="LZN168" s="75"/>
      <c r="LZO168" s="75"/>
      <c r="LZP168" s="75"/>
      <c r="LZQ168" s="75"/>
      <c r="LZR168" s="75"/>
      <c r="LZS168" s="75"/>
      <c r="LZT168" s="75"/>
      <c r="LZU168" s="75"/>
      <c r="LZV168" s="75"/>
      <c r="LZW168" s="75"/>
      <c r="LZX168" s="75"/>
      <c r="LZY168" s="75"/>
      <c r="LZZ168" s="75"/>
      <c r="MAA168" s="75"/>
      <c r="MAB168" s="75"/>
      <c r="MAC168" s="75"/>
      <c r="MAD168" s="75"/>
      <c r="MAE168" s="75"/>
      <c r="MAF168" s="75"/>
      <c r="MAG168" s="75"/>
      <c r="MAH168" s="75"/>
      <c r="MAI168" s="75"/>
      <c r="MAJ168" s="75"/>
      <c r="MAK168" s="75"/>
      <c r="MAL168" s="75"/>
      <c r="MAM168" s="75"/>
      <c r="MAN168" s="75"/>
      <c r="MAO168" s="75"/>
      <c r="MAP168" s="75"/>
      <c r="MAQ168" s="75"/>
      <c r="MAR168" s="75"/>
      <c r="MAS168" s="75"/>
      <c r="MAT168" s="75"/>
      <c r="MAU168" s="75"/>
      <c r="MAV168" s="75"/>
      <c r="MAW168" s="75"/>
      <c r="MAX168" s="75"/>
      <c r="MAY168" s="75"/>
      <c r="MAZ168" s="75"/>
      <c r="MBA168" s="75"/>
      <c r="MBB168" s="75"/>
      <c r="MBC168" s="75"/>
      <c r="MBD168" s="75"/>
      <c r="MBE168" s="75"/>
      <c r="MBF168" s="75"/>
      <c r="MBG168" s="75"/>
      <c r="MBH168" s="75"/>
      <c r="MBI168" s="75"/>
      <c r="MBJ168" s="75"/>
      <c r="MBK168" s="75"/>
      <c r="MBL168" s="75"/>
      <c r="MBM168" s="75"/>
      <c r="MBN168" s="75"/>
      <c r="MBO168" s="75"/>
      <c r="MBP168" s="75"/>
      <c r="MBQ168" s="75"/>
      <c r="MBR168" s="75"/>
      <c r="MBS168" s="75"/>
      <c r="MBT168" s="75"/>
      <c r="MBU168" s="75"/>
      <c r="MBV168" s="75"/>
      <c r="MBW168" s="75"/>
      <c r="MBX168" s="75"/>
      <c r="MBY168" s="75"/>
      <c r="MBZ168" s="75"/>
      <c r="MCA168" s="75"/>
      <c r="MCB168" s="75"/>
      <c r="MCC168" s="75"/>
      <c r="MCD168" s="75"/>
      <c r="MCE168" s="75"/>
      <c r="MCF168" s="75"/>
      <c r="MCG168" s="75"/>
      <c r="MCH168" s="75"/>
      <c r="MCI168" s="75"/>
      <c r="MCJ168" s="75"/>
      <c r="MCK168" s="75"/>
      <c r="MCL168" s="75"/>
      <c r="MCM168" s="75"/>
      <c r="MCN168" s="75"/>
      <c r="MCO168" s="75"/>
      <c r="MCP168" s="75"/>
      <c r="MCQ168" s="75"/>
      <c r="MCR168" s="75"/>
      <c r="MCS168" s="75"/>
      <c r="MCT168" s="75"/>
      <c r="MCU168" s="75"/>
      <c r="MCV168" s="75"/>
      <c r="MCW168" s="75"/>
      <c r="MCX168" s="75"/>
      <c r="MCY168" s="75"/>
      <c r="MCZ168" s="75"/>
      <c r="MDA168" s="75"/>
      <c r="MDB168" s="75"/>
      <c r="MDC168" s="75"/>
      <c r="MDD168" s="75"/>
      <c r="MDE168" s="75"/>
      <c r="MDF168" s="75"/>
      <c r="MDG168" s="75"/>
      <c r="MDH168" s="75"/>
      <c r="MDI168" s="75"/>
      <c r="MDJ168" s="75"/>
      <c r="MDK168" s="75"/>
      <c r="MDL168" s="75"/>
      <c r="MDM168" s="75"/>
      <c r="MDN168" s="75"/>
      <c r="MDO168" s="75"/>
      <c r="MDP168" s="75"/>
      <c r="MDQ168" s="75"/>
      <c r="MDR168" s="75"/>
      <c r="MDS168" s="75"/>
      <c r="MDT168" s="75"/>
      <c r="MDU168" s="75"/>
      <c r="MDV168" s="75"/>
      <c r="MDW168" s="75"/>
      <c r="MDX168" s="75"/>
      <c r="MDY168" s="75"/>
      <c r="MDZ168" s="75"/>
      <c r="MEA168" s="75"/>
      <c r="MEB168" s="75"/>
      <c r="MEC168" s="75"/>
      <c r="MED168" s="75"/>
      <c r="MEE168" s="75"/>
      <c r="MEF168" s="75"/>
      <c r="MEG168" s="75"/>
      <c r="MEH168" s="75"/>
      <c r="MEI168" s="75"/>
      <c r="MEJ168" s="75"/>
      <c r="MEK168" s="75"/>
      <c r="MEL168" s="75"/>
      <c r="MEM168" s="75"/>
      <c r="MEN168" s="75"/>
      <c r="MEO168" s="75"/>
      <c r="MEP168" s="75"/>
      <c r="MEQ168" s="75"/>
      <c r="MER168" s="75"/>
      <c r="MES168" s="75"/>
      <c r="MET168" s="75"/>
      <c r="MEU168" s="75"/>
      <c r="MEV168" s="75"/>
      <c r="MEW168" s="75"/>
      <c r="MEX168" s="75"/>
      <c r="MEY168" s="75"/>
      <c r="MEZ168" s="75"/>
      <c r="MFA168" s="75"/>
      <c r="MFB168" s="75"/>
      <c r="MFC168" s="75"/>
      <c r="MFD168" s="75"/>
      <c r="MFE168" s="75"/>
      <c r="MFF168" s="75"/>
      <c r="MFG168" s="75"/>
      <c r="MFH168" s="75"/>
      <c r="MFI168" s="75"/>
      <c r="MFJ168" s="75"/>
      <c r="MFK168" s="75"/>
      <c r="MFL168" s="75"/>
      <c r="MFM168" s="75"/>
      <c r="MFN168" s="75"/>
      <c r="MFO168" s="75"/>
      <c r="MFP168" s="75"/>
      <c r="MFQ168" s="75"/>
      <c r="MFR168" s="75"/>
      <c r="MFS168" s="75"/>
      <c r="MFT168" s="75"/>
      <c r="MFU168" s="75"/>
      <c r="MFV168" s="75"/>
      <c r="MFW168" s="75"/>
      <c r="MFX168" s="75"/>
      <c r="MFY168" s="75"/>
      <c r="MFZ168" s="75"/>
      <c r="MGA168" s="75"/>
      <c r="MGB168" s="75"/>
      <c r="MGC168" s="75"/>
      <c r="MGD168" s="75"/>
      <c r="MGE168" s="75"/>
      <c r="MGF168" s="75"/>
      <c r="MGG168" s="75"/>
      <c r="MGH168" s="75"/>
      <c r="MGI168" s="75"/>
      <c r="MGJ168" s="75"/>
      <c r="MGK168" s="75"/>
      <c r="MGL168" s="75"/>
      <c r="MGM168" s="75"/>
      <c r="MGN168" s="75"/>
      <c r="MGO168" s="75"/>
      <c r="MGP168" s="75"/>
      <c r="MGQ168" s="75"/>
      <c r="MGR168" s="75"/>
      <c r="MGS168" s="75"/>
      <c r="MGT168" s="75"/>
      <c r="MGU168" s="75"/>
      <c r="MGV168" s="75"/>
      <c r="MGW168" s="75"/>
      <c r="MGX168" s="75"/>
      <c r="MGY168" s="75"/>
      <c r="MGZ168" s="75"/>
      <c r="MHA168" s="75"/>
      <c r="MHB168" s="75"/>
      <c r="MHC168" s="75"/>
      <c r="MHD168" s="75"/>
      <c r="MHE168" s="75"/>
      <c r="MHF168" s="75"/>
      <c r="MHG168" s="75"/>
      <c r="MHH168" s="75"/>
      <c r="MHI168" s="75"/>
      <c r="MHJ168" s="75"/>
      <c r="MHK168" s="75"/>
      <c r="MHL168" s="75"/>
      <c r="MHM168" s="75"/>
      <c r="MHN168" s="75"/>
      <c r="MHO168" s="75"/>
      <c r="MHP168" s="75"/>
      <c r="MHQ168" s="75"/>
      <c r="MHR168" s="75"/>
      <c r="MHS168" s="75"/>
      <c r="MHT168" s="75"/>
      <c r="MHU168" s="75"/>
      <c r="MHV168" s="75"/>
      <c r="MHW168" s="75"/>
      <c r="MHX168" s="75"/>
      <c r="MHY168" s="75"/>
      <c r="MHZ168" s="75"/>
      <c r="MIA168" s="75"/>
      <c r="MIB168" s="75"/>
      <c r="MIC168" s="75"/>
      <c r="MID168" s="75"/>
      <c r="MIE168" s="75"/>
      <c r="MIF168" s="75"/>
      <c r="MIG168" s="75"/>
      <c r="MIH168" s="75"/>
      <c r="MII168" s="75"/>
      <c r="MIJ168" s="75"/>
      <c r="MIK168" s="75"/>
      <c r="MIL168" s="75"/>
      <c r="MIM168" s="75"/>
      <c r="MIN168" s="75"/>
      <c r="MIO168" s="75"/>
      <c r="MIP168" s="75"/>
      <c r="MIQ168" s="75"/>
      <c r="MIR168" s="75"/>
      <c r="MIS168" s="75"/>
      <c r="MIT168" s="75"/>
      <c r="MIU168" s="75"/>
      <c r="MIV168" s="75"/>
      <c r="MIW168" s="75"/>
      <c r="MIX168" s="75"/>
      <c r="MIY168" s="75"/>
      <c r="MIZ168" s="75"/>
      <c r="MJA168" s="75"/>
      <c r="MJB168" s="75"/>
      <c r="MJC168" s="75"/>
      <c r="MJD168" s="75"/>
      <c r="MJE168" s="75"/>
      <c r="MJF168" s="75"/>
      <c r="MJG168" s="75"/>
      <c r="MJH168" s="75"/>
      <c r="MJI168" s="75"/>
      <c r="MJJ168" s="75"/>
      <c r="MJK168" s="75"/>
      <c r="MJL168" s="75"/>
      <c r="MJM168" s="75"/>
      <c r="MJN168" s="75"/>
      <c r="MJO168" s="75"/>
      <c r="MJP168" s="75"/>
      <c r="MJQ168" s="75"/>
      <c r="MJR168" s="75"/>
      <c r="MJS168" s="75"/>
      <c r="MJT168" s="75"/>
      <c r="MJU168" s="75"/>
      <c r="MJV168" s="75"/>
      <c r="MJW168" s="75"/>
      <c r="MJX168" s="75"/>
      <c r="MJY168" s="75"/>
      <c r="MJZ168" s="75"/>
      <c r="MKA168" s="75"/>
      <c r="MKB168" s="75"/>
      <c r="MKC168" s="75"/>
      <c r="MKD168" s="75"/>
      <c r="MKE168" s="75"/>
      <c r="MKF168" s="75"/>
      <c r="MKG168" s="75"/>
      <c r="MKH168" s="75"/>
      <c r="MKI168" s="75"/>
      <c r="MKJ168" s="75"/>
      <c r="MKK168" s="75"/>
      <c r="MKL168" s="75"/>
      <c r="MKM168" s="75"/>
      <c r="MKN168" s="75"/>
      <c r="MKO168" s="75"/>
      <c r="MKP168" s="75"/>
      <c r="MKQ168" s="75"/>
      <c r="MKR168" s="75"/>
      <c r="MKS168" s="75"/>
      <c r="MKT168" s="75"/>
      <c r="MKU168" s="75"/>
      <c r="MKV168" s="75"/>
      <c r="MKW168" s="75"/>
      <c r="MKX168" s="75"/>
      <c r="MKY168" s="75"/>
      <c r="MKZ168" s="75"/>
      <c r="MLA168" s="75"/>
      <c r="MLB168" s="75"/>
      <c r="MLC168" s="75"/>
      <c r="MLD168" s="75"/>
      <c r="MLE168" s="75"/>
      <c r="MLF168" s="75"/>
      <c r="MLG168" s="75"/>
      <c r="MLH168" s="75"/>
      <c r="MLI168" s="75"/>
      <c r="MLJ168" s="75"/>
      <c r="MLK168" s="75"/>
      <c r="MLL168" s="75"/>
      <c r="MLM168" s="75"/>
      <c r="MLN168" s="75"/>
      <c r="MLO168" s="75"/>
      <c r="MLP168" s="75"/>
      <c r="MLQ168" s="75"/>
      <c r="MLR168" s="75"/>
      <c r="MLS168" s="75"/>
      <c r="MLT168" s="75"/>
      <c r="MLU168" s="75"/>
      <c r="MLV168" s="75"/>
      <c r="MLW168" s="75"/>
      <c r="MLX168" s="75"/>
      <c r="MLY168" s="75"/>
      <c r="MLZ168" s="75"/>
      <c r="MMA168" s="75"/>
      <c r="MMB168" s="75"/>
      <c r="MMC168" s="75"/>
      <c r="MMD168" s="75"/>
      <c r="MME168" s="75"/>
      <c r="MMF168" s="75"/>
      <c r="MMG168" s="75"/>
      <c r="MMH168" s="75"/>
      <c r="MMI168" s="75"/>
      <c r="MMJ168" s="75"/>
      <c r="MMK168" s="75"/>
      <c r="MML168" s="75"/>
      <c r="MMM168" s="75"/>
      <c r="MMN168" s="75"/>
      <c r="MMO168" s="75"/>
      <c r="MMP168" s="75"/>
      <c r="MMQ168" s="75"/>
      <c r="MMR168" s="75"/>
      <c r="MMS168" s="75"/>
      <c r="MMT168" s="75"/>
      <c r="MMU168" s="75"/>
      <c r="MMV168" s="75"/>
      <c r="MMW168" s="75"/>
      <c r="MMX168" s="75"/>
      <c r="MMY168" s="75"/>
      <c r="MMZ168" s="75"/>
      <c r="MNA168" s="75"/>
      <c r="MNB168" s="75"/>
      <c r="MNC168" s="75"/>
      <c r="MND168" s="75"/>
      <c r="MNE168" s="75"/>
      <c r="MNF168" s="75"/>
      <c r="MNG168" s="75"/>
      <c r="MNH168" s="75"/>
      <c r="MNI168" s="75"/>
      <c r="MNJ168" s="75"/>
      <c r="MNK168" s="75"/>
      <c r="MNL168" s="75"/>
      <c r="MNM168" s="75"/>
      <c r="MNN168" s="75"/>
      <c r="MNO168" s="75"/>
      <c r="MNP168" s="75"/>
      <c r="MNQ168" s="75"/>
      <c r="MNR168" s="75"/>
      <c r="MNS168" s="75"/>
      <c r="MNT168" s="75"/>
      <c r="MNU168" s="75"/>
      <c r="MNV168" s="75"/>
      <c r="MNW168" s="75"/>
      <c r="MNX168" s="75"/>
      <c r="MNY168" s="75"/>
      <c r="MNZ168" s="75"/>
      <c r="MOA168" s="75"/>
      <c r="MOB168" s="75"/>
      <c r="MOC168" s="75"/>
      <c r="MOD168" s="75"/>
      <c r="MOE168" s="75"/>
      <c r="MOF168" s="75"/>
      <c r="MOG168" s="75"/>
      <c r="MOH168" s="75"/>
      <c r="MOI168" s="75"/>
      <c r="MOJ168" s="75"/>
      <c r="MOK168" s="75"/>
      <c r="MOL168" s="75"/>
      <c r="MOM168" s="75"/>
      <c r="MON168" s="75"/>
      <c r="MOO168" s="75"/>
      <c r="MOP168" s="75"/>
      <c r="MOQ168" s="75"/>
      <c r="MOR168" s="75"/>
      <c r="MOS168" s="75"/>
      <c r="MOT168" s="75"/>
      <c r="MOU168" s="75"/>
      <c r="MOV168" s="75"/>
      <c r="MOW168" s="75"/>
      <c r="MOX168" s="75"/>
      <c r="MOY168" s="75"/>
      <c r="MOZ168" s="75"/>
      <c r="MPA168" s="75"/>
      <c r="MPB168" s="75"/>
      <c r="MPC168" s="75"/>
      <c r="MPD168" s="75"/>
      <c r="MPE168" s="75"/>
      <c r="MPF168" s="75"/>
      <c r="MPG168" s="75"/>
      <c r="MPH168" s="75"/>
      <c r="MPI168" s="75"/>
      <c r="MPJ168" s="75"/>
      <c r="MPK168" s="75"/>
      <c r="MPL168" s="75"/>
      <c r="MPM168" s="75"/>
      <c r="MPN168" s="75"/>
      <c r="MPO168" s="75"/>
      <c r="MPP168" s="75"/>
      <c r="MPQ168" s="75"/>
      <c r="MPR168" s="75"/>
      <c r="MPS168" s="75"/>
      <c r="MPT168" s="75"/>
      <c r="MPU168" s="75"/>
      <c r="MPV168" s="75"/>
      <c r="MPW168" s="75"/>
      <c r="MPX168" s="75"/>
      <c r="MPY168" s="75"/>
      <c r="MPZ168" s="75"/>
      <c r="MQA168" s="75"/>
      <c r="MQB168" s="75"/>
      <c r="MQC168" s="75"/>
      <c r="MQD168" s="75"/>
      <c r="MQE168" s="75"/>
      <c r="MQF168" s="75"/>
      <c r="MQG168" s="75"/>
      <c r="MQH168" s="75"/>
      <c r="MQI168" s="75"/>
      <c r="MQJ168" s="75"/>
      <c r="MQK168" s="75"/>
      <c r="MQL168" s="75"/>
      <c r="MQM168" s="75"/>
      <c r="MQN168" s="75"/>
      <c r="MQO168" s="75"/>
      <c r="MQP168" s="75"/>
      <c r="MQQ168" s="75"/>
      <c r="MQR168" s="75"/>
      <c r="MQS168" s="75"/>
      <c r="MQT168" s="75"/>
      <c r="MQU168" s="75"/>
      <c r="MQV168" s="75"/>
      <c r="MQW168" s="75"/>
      <c r="MQX168" s="75"/>
      <c r="MQY168" s="75"/>
      <c r="MQZ168" s="75"/>
      <c r="MRA168" s="75"/>
      <c r="MRB168" s="75"/>
      <c r="MRC168" s="75"/>
      <c r="MRD168" s="75"/>
      <c r="MRE168" s="75"/>
      <c r="MRF168" s="75"/>
      <c r="MRG168" s="75"/>
      <c r="MRH168" s="75"/>
      <c r="MRI168" s="75"/>
      <c r="MRJ168" s="75"/>
      <c r="MRK168" s="75"/>
      <c r="MRL168" s="75"/>
      <c r="MRM168" s="75"/>
      <c r="MRN168" s="75"/>
      <c r="MRO168" s="75"/>
      <c r="MRP168" s="75"/>
      <c r="MRQ168" s="75"/>
      <c r="MRR168" s="75"/>
      <c r="MRS168" s="75"/>
      <c r="MRT168" s="75"/>
      <c r="MRU168" s="75"/>
      <c r="MRV168" s="75"/>
      <c r="MRW168" s="75"/>
      <c r="MRX168" s="75"/>
      <c r="MRY168" s="75"/>
      <c r="MRZ168" s="75"/>
      <c r="MSA168" s="75"/>
      <c r="MSB168" s="75"/>
      <c r="MSC168" s="75"/>
      <c r="MSD168" s="75"/>
      <c r="MSE168" s="75"/>
      <c r="MSF168" s="75"/>
      <c r="MSG168" s="75"/>
      <c r="MSH168" s="75"/>
      <c r="MSI168" s="75"/>
      <c r="MSJ168" s="75"/>
      <c r="MSK168" s="75"/>
      <c r="MSL168" s="75"/>
      <c r="MSM168" s="75"/>
      <c r="MSN168" s="75"/>
      <c r="MSO168" s="75"/>
      <c r="MSP168" s="75"/>
      <c r="MSQ168" s="75"/>
      <c r="MSR168" s="75"/>
      <c r="MSS168" s="75"/>
      <c r="MST168" s="75"/>
      <c r="MSU168" s="75"/>
      <c r="MSV168" s="75"/>
      <c r="MSW168" s="75"/>
      <c r="MSX168" s="75"/>
      <c r="MSY168" s="75"/>
      <c r="MSZ168" s="75"/>
      <c r="MTA168" s="75"/>
      <c r="MTB168" s="75"/>
      <c r="MTC168" s="75"/>
      <c r="MTD168" s="75"/>
      <c r="MTE168" s="75"/>
      <c r="MTF168" s="75"/>
      <c r="MTG168" s="75"/>
      <c r="MTH168" s="75"/>
      <c r="MTI168" s="75"/>
      <c r="MTJ168" s="75"/>
      <c r="MTK168" s="75"/>
      <c r="MTL168" s="75"/>
      <c r="MTM168" s="75"/>
      <c r="MTN168" s="75"/>
      <c r="MTO168" s="75"/>
      <c r="MTP168" s="75"/>
      <c r="MTQ168" s="75"/>
      <c r="MTR168" s="75"/>
      <c r="MTS168" s="75"/>
      <c r="MTT168" s="75"/>
      <c r="MTU168" s="75"/>
      <c r="MTV168" s="75"/>
      <c r="MTW168" s="75"/>
      <c r="MTX168" s="75"/>
      <c r="MTY168" s="75"/>
      <c r="MTZ168" s="75"/>
      <c r="MUA168" s="75"/>
      <c r="MUB168" s="75"/>
      <c r="MUC168" s="75"/>
      <c r="MUD168" s="75"/>
      <c r="MUE168" s="75"/>
      <c r="MUF168" s="75"/>
      <c r="MUG168" s="75"/>
      <c r="MUH168" s="75"/>
      <c r="MUI168" s="75"/>
      <c r="MUJ168" s="75"/>
      <c r="MUK168" s="75"/>
      <c r="MUL168" s="75"/>
      <c r="MUM168" s="75"/>
      <c r="MUN168" s="75"/>
      <c r="MUO168" s="75"/>
      <c r="MUP168" s="75"/>
      <c r="MUQ168" s="75"/>
      <c r="MUR168" s="75"/>
      <c r="MUS168" s="75"/>
      <c r="MUT168" s="75"/>
      <c r="MUU168" s="75"/>
      <c r="MUV168" s="75"/>
      <c r="MUW168" s="75"/>
      <c r="MUX168" s="75"/>
      <c r="MUY168" s="75"/>
      <c r="MUZ168" s="75"/>
      <c r="MVA168" s="75"/>
      <c r="MVB168" s="75"/>
      <c r="MVC168" s="75"/>
      <c r="MVD168" s="75"/>
      <c r="MVE168" s="75"/>
      <c r="MVF168" s="75"/>
      <c r="MVG168" s="75"/>
      <c r="MVH168" s="75"/>
      <c r="MVI168" s="75"/>
      <c r="MVJ168" s="75"/>
      <c r="MVK168" s="75"/>
      <c r="MVL168" s="75"/>
      <c r="MVM168" s="75"/>
      <c r="MVN168" s="75"/>
      <c r="MVO168" s="75"/>
      <c r="MVP168" s="75"/>
      <c r="MVQ168" s="75"/>
      <c r="MVR168" s="75"/>
      <c r="MVS168" s="75"/>
      <c r="MVT168" s="75"/>
      <c r="MVU168" s="75"/>
      <c r="MVV168" s="75"/>
      <c r="MVW168" s="75"/>
      <c r="MVX168" s="75"/>
      <c r="MVY168" s="75"/>
      <c r="MVZ168" s="75"/>
      <c r="MWA168" s="75"/>
      <c r="MWB168" s="75"/>
      <c r="MWC168" s="75"/>
      <c r="MWD168" s="75"/>
      <c r="MWE168" s="75"/>
      <c r="MWF168" s="75"/>
      <c r="MWG168" s="75"/>
      <c r="MWH168" s="75"/>
      <c r="MWI168" s="75"/>
      <c r="MWJ168" s="75"/>
      <c r="MWK168" s="75"/>
      <c r="MWL168" s="75"/>
      <c r="MWM168" s="75"/>
      <c r="MWN168" s="75"/>
      <c r="MWO168" s="75"/>
      <c r="MWP168" s="75"/>
      <c r="MWQ168" s="75"/>
      <c r="MWR168" s="75"/>
      <c r="MWS168" s="75"/>
      <c r="MWT168" s="75"/>
      <c r="MWU168" s="75"/>
      <c r="MWV168" s="75"/>
      <c r="MWW168" s="75"/>
      <c r="MWX168" s="75"/>
      <c r="MWY168" s="75"/>
      <c r="MWZ168" s="75"/>
      <c r="MXA168" s="75"/>
      <c r="MXB168" s="75"/>
      <c r="MXC168" s="75"/>
      <c r="MXD168" s="75"/>
      <c r="MXE168" s="75"/>
      <c r="MXF168" s="75"/>
      <c r="MXG168" s="75"/>
      <c r="MXH168" s="75"/>
      <c r="MXI168" s="75"/>
      <c r="MXJ168" s="75"/>
      <c r="MXK168" s="75"/>
      <c r="MXL168" s="75"/>
      <c r="MXM168" s="75"/>
      <c r="MXN168" s="75"/>
      <c r="MXO168" s="75"/>
      <c r="MXP168" s="75"/>
      <c r="MXQ168" s="75"/>
      <c r="MXR168" s="75"/>
      <c r="MXS168" s="75"/>
      <c r="MXT168" s="75"/>
      <c r="MXU168" s="75"/>
      <c r="MXV168" s="75"/>
      <c r="MXW168" s="75"/>
      <c r="MXX168" s="75"/>
      <c r="MXY168" s="75"/>
      <c r="MXZ168" s="75"/>
      <c r="MYA168" s="75"/>
      <c r="MYB168" s="75"/>
      <c r="MYC168" s="75"/>
      <c r="MYD168" s="75"/>
      <c r="MYE168" s="75"/>
      <c r="MYF168" s="75"/>
      <c r="MYG168" s="75"/>
      <c r="MYH168" s="75"/>
      <c r="MYI168" s="75"/>
      <c r="MYJ168" s="75"/>
      <c r="MYK168" s="75"/>
      <c r="MYL168" s="75"/>
      <c r="MYM168" s="75"/>
      <c r="MYN168" s="75"/>
      <c r="MYO168" s="75"/>
      <c r="MYP168" s="75"/>
      <c r="MYQ168" s="75"/>
      <c r="MYR168" s="75"/>
      <c r="MYS168" s="75"/>
      <c r="MYT168" s="75"/>
      <c r="MYU168" s="75"/>
      <c r="MYV168" s="75"/>
      <c r="MYW168" s="75"/>
      <c r="MYX168" s="75"/>
      <c r="MYY168" s="75"/>
      <c r="MYZ168" s="75"/>
      <c r="MZA168" s="75"/>
      <c r="MZB168" s="75"/>
      <c r="MZC168" s="75"/>
      <c r="MZD168" s="75"/>
      <c r="MZE168" s="75"/>
      <c r="MZF168" s="75"/>
      <c r="MZG168" s="75"/>
      <c r="MZH168" s="75"/>
      <c r="MZI168" s="75"/>
      <c r="MZJ168" s="75"/>
      <c r="MZK168" s="75"/>
      <c r="MZL168" s="75"/>
      <c r="MZM168" s="75"/>
      <c r="MZN168" s="75"/>
      <c r="MZO168" s="75"/>
      <c r="MZP168" s="75"/>
      <c r="MZQ168" s="75"/>
      <c r="MZR168" s="75"/>
      <c r="MZS168" s="75"/>
      <c r="MZT168" s="75"/>
      <c r="MZU168" s="75"/>
      <c r="MZV168" s="75"/>
      <c r="MZW168" s="75"/>
      <c r="MZX168" s="75"/>
      <c r="MZY168" s="75"/>
      <c r="MZZ168" s="75"/>
      <c r="NAA168" s="75"/>
      <c r="NAB168" s="75"/>
      <c r="NAC168" s="75"/>
      <c r="NAD168" s="75"/>
      <c r="NAE168" s="75"/>
      <c r="NAF168" s="75"/>
      <c r="NAG168" s="75"/>
      <c r="NAH168" s="75"/>
      <c r="NAI168" s="75"/>
      <c r="NAJ168" s="75"/>
      <c r="NAK168" s="75"/>
      <c r="NAL168" s="75"/>
      <c r="NAM168" s="75"/>
      <c r="NAN168" s="75"/>
      <c r="NAO168" s="75"/>
      <c r="NAP168" s="75"/>
      <c r="NAQ168" s="75"/>
      <c r="NAR168" s="75"/>
      <c r="NAS168" s="75"/>
      <c r="NAT168" s="75"/>
      <c r="NAU168" s="75"/>
      <c r="NAV168" s="75"/>
      <c r="NAW168" s="75"/>
      <c r="NAX168" s="75"/>
      <c r="NAY168" s="75"/>
      <c r="NAZ168" s="75"/>
      <c r="NBA168" s="75"/>
      <c r="NBB168" s="75"/>
      <c r="NBC168" s="75"/>
      <c r="NBD168" s="75"/>
      <c r="NBE168" s="75"/>
      <c r="NBF168" s="75"/>
      <c r="NBG168" s="75"/>
      <c r="NBH168" s="75"/>
      <c r="NBI168" s="75"/>
      <c r="NBJ168" s="75"/>
      <c r="NBK168" s="75"/>
      <c r="NBL168" s="75"/>
      <c r="NBM168" s="75"/>
      <c r="NBN168" s="75"/>
      <c r="NBO168" s="75"/>
      <c r="NBP168" s="75"/>
      <c r="NBQ168" s="75"/>
      <c r="NBR168" s="75"/>
      <c r="NBS168" s="75"/>
      <c r="NBT168" s="75"/>
      <c r="NBU168" s="75"/>
      <c r="NBV168" s="75"/>
      <c r="NBW168" s="75"/>
      <c r="NBX168" s="75"/>
      <c r="NBY168" s="75"/>
      <c r="NBZ168" s="75"/>
      <c r="NCA168" s="75"/>
      <c r="NCB168" s="75"/>
      <c r="NCC168" s="75"/>
      <c r="NCD168" s="75"/>
      <c r="NCE168" s="75"/>
      <c r="NCF168" s="75"/>
      <c r="NCG168" s="75"/>
      <c r="NCH168" s="75"/>
      <c r="NCI168" s="75"/>
      <c r="NCJ168" s="75"/>
      <c r="NCK168" s="75"/>
      <c r="NCL168" s="75"/>
      <c r="NCM168" s="75"/>
      <c r="NCN168" s="75"/>
      <c r="NCO168" s="75"/>
      <c r="NCP168" s="75"/>
      <c r="NCQ168" s="75"/>
      <c r="NCR168" s="75"/>
      <c r="NCS168" s="75"/>
      <c r="NCT168" s="75"/>
      <c r="NCU168" s="75"/>
      <c r="NCV168" s="75"/>
      <c r="NCW168" s="75"/>
      <c r="NCX168" s="75"/>
      <c r="NCY168" s="75"/>
      <c r="NCZ168" s="75"/>
      <c r="NDA168" s="75"/>
      <c r="NDB168" s="75"/>
      <c r="NDC168" s="75"/>
      <c r="NDD168" s="75"/>
      <c r="NDE168" s="75"/>
      <c r="NDF168" s="75"/>
      <c r="NDG168" s="75"/>
      <c r="NDH168" s="75"/>
      <c r="NDI168" s="75"/>
      <c r="NDJ168" s="75"/>
      <c r="NDK168" s="75"/>
      <c r="NDL168" s="75"/>
      <c r="NDM168" s="75"/>
      <c r="NDN168" s="75"/>
      <c r="NDO168" s="75"/>
      <c r="NDP168" s="75"/>
      <c r="NDQ168" s="75"/>
      <c r="NDR168" s="75"/>
      <c r="NDS168" s="75"/>
      <c r="NDT168" s="75"/>
      <c r="NDU168" s="75"/>
      <c r="NDV168" s="75"/>
      <c r="NDW168" s="75"/>
      <c r="NDX168" s="75"/>
      <c r="NDY168" s="75"/>
      <c r="NDZ168" s="75"/>
      <c r="NEA168" s="75"/>
      <c r="NEB168" s="75"/>
      <c r="NEC168" s="75"/>
      <c r="NED168" s="75"/>
      <c r="NEE168" s="75"/>
      <c r="NEF168" s="75"/>
      <c r="NEG168" s="75"/>
      <c r="NEH168" s="75"/>
      <c r="NEI168" s="75"/>
      <c r="NEJ168" s="75"/>
      <c r="NEK168" s="75"/>
      <c r="NEL168" s="75"/>
      <c r="NEM168" s="75"/>
      <c r="NEN168" s="75"/>
      <c r="NEO168" s="75"/>
      <c r="NEP168" s="75"/>
      <c r="NEQ168" s="75"/>
      <c r="NER168" s="75"/>
      <c r="NES168" s="75"/>
      <c r="NET168" s="75"/>
      <c r="NEU168" s="75"/>
      <c r="NEV168" s="75"/>
      <c r="NEW168" s="75"/>
      <c r="NEX168" s="75"/>
      <c r="NEY168" s="75"/>
      <c r="NEZ168" s="75"/>
      <c r="NFA168" s="75"/>
      <c r="NFB168" s="75"/>
      <c r="NFC168" s="75"/>
      <c r="NFD168" s="75"/>
      <c r="NFE168" s="75"/>
      <c r="NFF168" s="75"/>
      <c r="NFG168" s="75"/>
      <c r="NFH168" s="75"/>
      <c r="NFI168" s="75"/>
      <c r="NFJ168" s="75"/>
      <c r="NFK168" s="75"/>
      <c r="NFL168" s="75"/>
      <c r="NFM168" s="75"/>
      <c r="NFN168" s="75"/>
      <c r="NFO168" s="75"/>
      <c r="NFP168" s="75"/>
      <c r="NFQ168" s="75"/>
      <c r="NFR168" s="75"/>
      <c r="NFS168" s="75"/>
      <c r="NFT168" s="75"/>
      <c r="NFU168" s="75"/>
      <c r="NFV168" s="75"/>
      <c r="NFW168" s="75"/>
      <c r="NFX168" s="75"/>
      <c r="NFY168" s="75"/>
      <c r="NFZ168" s="75"/>
      <c r="NGA168" s="75"/>
      <c r="NGB168" s="75"/>
      <c r="NGC168" s="75"/>
      <c r="NGD168" s="75"/>
      <c r="NGE168" s="75"/>
      <c r="NGF168" s="75"/>
      <c r="NGG168" s="75"/>
      <c r="NGH168" s="75"/>
      <c r="NGI168" s="75"/>
      <c r="NGJ168" s="75"/>
      <c r="NGK168" s="75"/>
      <c r="NGL168" s="75"/>
      <c r="NGM168" s="75"/>
      <c r="NGN168" s="75"/>
      <c r="NGO168" s="75"/>
      <c r="NGP168" s="75"/>
      <c r="NGQ168" s="75"/>
      <c r="NGR168" s="75"/>
      <c r="NGS168" s="75"/>
      <c r="NGT168" s="75"/>
      <c r="NGU168" s="75"/>
      <c r="NGV168" s="75"/>
      <c r="NGW168" s="75"/>
      <c r="NGX168" s="75"/>
      <c r="NGY168" s="75"/>
      <c r="NGZ168" s="75"/>
      <c r="NHA168" s="75"/>
      <c r="NHB168" s="75"/>
      <c r="NHC168" s="75"/>
      <c r="NHD168" s="75"/>
      <c r="NHE168" s="75"/>
      <c r="NHF168" s="75"/>
      <c r="NHG168" s="75"/>
      <c r="NHH168" s="75"/>
      <c r="NHI168" s="75"/>
      <c r="NHJ168" s="75"/>
      <c r="NHK168" s="75"/>
      <c r="NHL168" s="75"/>
      <c r="NHM168" s="75"/>
      <c r="NHN168" s="75"/>
      <c r="NHO168" s="75"/>
      <c r="NHP168" s="75"/>
      <c r="NHQ168" s="75"/>
      <c r="NHR168" s="75"/>
      <c r="NHS168" s="75"/>
      <c r="NHT168" s="75"/>
      <c r="NHU168" s="75"/>
      <c r="NHV168" s="75"/>
      <c r="NHW168" s="75"/>
      <c r="NHX168" s="75"/>
      <c r="NHY168" s="75"/>
      <c r="NHZ168" s="75"/>
      <c r="NIA168" s="75"/>
      <c r="NIB168" s="75"/>
      <c r="NIC168" s="75"/>
      <c r="NID168" s="75"/>
      <c r="NIE168" s="75"/>
      <c r="NIF168" s="75"/>
      <c r="NIG168" s="75"/>
      <c r="NIH168" s="75"/>
      <c r="NII168" s="75"/>
      <c r="NIJ168" s="75"/>
      <c r="NIK168" s="75"/>
      <c r="NIL168" s="75"/>
      <c r="NIM168" s="75"/>
      <c r="NIN168" s="75"/>
      <c r="NIO168" s="75"/>
      <c r="NIP168" s="75"/>
      <c r="NIQ168" s="75"/>
      <c r="NIR168" s="75"/>
      <c r="NIS168" s="75"/>
      <c r="NIT168" s="75"/>
      <c r="NIU168" s="75"/>
      <c r="NIV168" s="75"/>
      <c r="NIW168" s="75"/>
      <c r="NIX168" s="75"/>
      <c r="NIY168" s="75"/>
      <c r="NIZ168" s="75"/>
      <c r="NJA168" s="75"/>
      <c r="NJB168" s="75"/>
      <c r="NJC168" s="75"/>
      <c r="NJD168" s="75"/>
      <c r="NJE168" s="75"/>
      <c r="NJF168" s="75"/>
      <c r="NJG168" s="75"/>
      <c r="NJH168" s="75"/>
      <c r="NJI168" s="75"/>
      <c r="NJJ168" s="75"/>
      <c r="NJK168" s="75"/>
      <c r="NJL168" s="75"/>
      <c r="NJM168" s="75"/>
      <c r="NJN168" s="75"/>
      <c r="NJO168" s="75"/>
      <c r="NJP168" s="75"/>
      <c r="NJQ168" s="75"/>
      <c r="NJR168" s="75"/>
      <c r="NJS168" s="75"/>
      <c r="NJT168" s="75"/>
      <c r="NJU168" s="75"/>
      <c r="NJV168" s="75"/>
      <c r="NJW168" s="75"/>
      <c r="NJX168" s="75"/>
      <c r="NJY168" s="75"/>
      <c r="NJZ168" s="75"/>
      <c r="NKA168" s="75"/>
      <c r="NKB168" s="75"/>
      <c r="NKC168" s="75"/>
      <c r="NKD168" s="75"/>
      <c r="NKE168" s="75"/>
      <c r="NKF168" s="75"/>
      <c r="NKG168" s="75"/>
      <c r="NKH168" s="75"/>
      <c r="NKI168" s="75"/>
      <c r="NKJ168" s="75"/>
      <c r="NKK168" s="75"/>
      <c r="NKL168" s="75"/>
      <c r="NKM168" s="75"/>
      <c r="NKN168" s="75"/>
      <c r="NKO168" s="75"/>
      <c r="NKP168" s="75"/>
      <c r="NKQ168" s="75"/>
      <c r="NKR168" s="75"/>
      <c r="NKS168" s="75"/>
      <c r="NKT168" s="75"/>
      <c r="NKU168" s="75"/>
      <c r="NKV168" s="75"/>
      <c r="NKW168" s="75"/>
      <c r="NKX168" s="75"/>
      <c r="NKY168" s="75"/>
      <c r="NKZ168" s="75"/>
      <c r="NLA168" s="75"/>
      <c r="NLB168" s="75"/>
      <c r="NLC168" s="75"/>
      <c r="NLD168" s="75"/>
      <c r="NLE168" s="75"/>
      <c r="NLF168" s="75"/>
      <c r="NLG168" s="75"/>
      <c r="NLH168" s="75"/>
      <c r="NLI168" s="75"/>
      <c r="NLJ168" s="75"/>
      <c r="NLK168" s="75"/>
      <c r="NLL168" s="75"/>
      <c r="NLM168" s="75"/>
      <c r="NLN168" s="75"/>
      <c r="NLO168" s="75"/>
      <c r="NLP168" s="75"/>
      <c r="NLQ168" s="75"/>
      <c r="NLR168" s="75"/>
      <c r="NLS168" s="75"/>
      <c r="NLT168" s="75"/>
      <c r="NLU168" s="75"/>
      <c r="NLV168" s="75"/>
      <c r="NLW168" s="75"/>
      <c r="NLX168" s="75"/>
      <c r="NLY168" s="75"/>
      <c r="NLZ168" s="75"/>
      <c r="NMA168" s="75"/>
      <c r="NMB168" s="75"/>
      <c r="NMC168" s="75"/>
      <c r="NMD168" s="75"/>
      <c r="NME168" s="75"/>
      <c r="NMF168" s="75"/>
      <c r="NMG168" s="75"/>
      <c r="NMH168" s="75"/>
      <c r="NMI168" s="75"/>
      <c r="NMJ168" s="75"/>
      <c r="NMK168" s="75"/>
      <c r="NML168" s="75"/>
      <c r="NMM168" s="75"/>
      <c r="NMN168" s="75"/>
      <c r="NMO168" s="75"/>
      <c r="NMP168" s="75"/>
      <c r="NMQ168" s="75"/>
      <c r="NMR168" s="75"/>
      <c r="NMS168" s="75"/>
      <c r="NMT168" s="75"/>
      <c r="NMU168" s="75"/>
      <c r="NMV168" s="75"/>
      <c r="NMW168" s="75"/>
      <c r="NMX168" s="75"/>
      <c r="NMY168" s="75"/>
      <c r="NMZ168" s="75"/>
      <c r="NNA168" s="75"/>
      <c r="NNB168" s="75"/>
      <c r="NNC168" s="75"/>
      <c r="NND168" s="75"/>
      <c r="NNE168" s="75"/>
      <c r="NNF168" s="75"/>
      <c r="NNG168" s="75"/>
      <c r="NNH168" s="75"/>
      <c r="NNI168" s="75"/>
      <c r="NNJ168" s="75"/>
      <c r="NNK168" s="75"/>
      <c r="NNL168" s="75"/>
      <c r="NNM168" s="75"/>
      <c r="NNN168" s="75"/>
      <c r="NNO168" s="75"/>
      <c r="NNP168" s="75"/>
      <c r="NNQ168" s="75"/>
      <c r="NNR168" s="75"/>
      <c r="NNS168" s="75"/>
      <c r="NNT168" s="75"/>
      <c r="NNU168" s="75"/>
      <c r="NNV168" s="75"/>
      <c r="NNW168" s="75"/>
      <c r="NNX168" s="75"/>
      <c r="NNY168" s="75"/>
      <c r="NNZ168" s="75"/>
      <c r="NOA168" s="75"/>
      <c r="NOB168" s="75"/>
      <c r="NOC168" s="75"/>
      <c r="NOD168" s="75"/>
      <c r="NOE168" s="75"/>
      <c r="NOF168" s="75"/>
      <c r="NOG168" s="75"/>
      <c r="NOH168" s="75"/>
      <c r="NOI168" s="75"/>
      <c r="NOJ168" s="75"/>
      <c r="NOK168" s="75"/>
      <c r="NOL168" s="75"/>
      <c r="NOM168" s="75"/>
      <c r="NON168" s="75"/>
      <c r="NOO168" s="75"/>
      <c r="NOP168" s="75"/>
      <c r="NOQ168" s="75"/>
      <c r="NOR168" s="75"/>
      <c r="NOS168" s="75"/>
      <c r="NOT168" s="75"/>
      <c r="NOU168" s="75"/>
      <c r="NOV168" s="75"/>
      <c r="NOW168" s="75"/>
      <c r="NOX168" s="75"/>
      <c r="NOY168" s="75"/>
      <c r="NOZ168" s="75"/>
      <c r="NPA168" s="75"/>
      <c r="NPB168" s="75"/>
      <c r="NPC168" s="75"/>
      <c r="NPD168" s="75"/>
      <c r="NPE168" s="75"/>
      <c r="NPF168" s="75"/>
      <c r="NPG168" s="75"/>
      <c r="NPH168" s="75"/>
      <c r="NPI168" s="75"/>
      <c r="NPJ168" s="75"/>
      <c r="NPK168" s="75"/>
      <c r="NPL168" s="75"/>
      <c r="NPM168" s="75"/>
      <c r="NPN168" s="75"/>
      <c r="NPO168" s="75"/>
      <c r="NPP168" s="75"/>
      <c r="NPQ168" s="75"/>
      <c r="NPR168" s="75"/>
      <c r="NPS168" s="75"/>
      <c r="NPT168" s="75"/>
      <c r="NPU168" s="75"/>
      <c r="NPV168" s="75"/>
      <c r="NPW168" s="75"/>
      <c r="NPX168" s="75"/>
      <c r="NPY168" s="75"/>
      <c r="NPZ168" s="75"/>
      <c r="NQA168" s="75"/>
      <c r="NQB168" s="75"/>
      <c r="NQC168" s="75"/>
      <c r="NQD168" s="75"/>
      <c r="NQE168" s="75"/>
      <c r="NQF168" s="75"/>
      <c r="NQG168" s="75"/>
      <c r="NQH168" s="75"/>
      <c r="NQI168" s="75"/>
      <c r="NQJ168" s="75"/>
      <c r="NQK168" s="75"/>
      <c r="NQL168" s="75"/>
      <c r="NQM168" s="75"/>
      <c r="NQN168" s="75"/>
      <c r="NQO168" s="75"/>
      <c r="NQP168" s="75"/>
      <c r="NQQ168" s="75"/>
      <c r="NQR168" s="75"/>
      <c r="NQS168" s="75"/>
      <c r="NQT168" s="75"/>
      <c r="NQU168" s="75"/>
      <c r="NQV168" s="75"/>
      <c r="NQW168" s="75"/>
      <c r="NQX168" s="75"/>
      <c r="NQY168" s="75"/>
      <c r="NQZ168" s="75"/>
      <c r="NRA168" s="75"/>
      <c r="NRB168" s="75"/>
      <c r="NRC168" s="75"/>
      <c r="NRD168" s="75"/>
      <c r="NRE168" s="75"/>
      <c r="NRF168" s="75"/>
      <c r="NRG168" s="75"/>
      <c r="NRH168" s="75"/>
      <c r="NRI168" s="75"/>
      <c r="NRJ168" s="75"/>
      <c r="NRK168" s="75"/>
      <c r="NRL168" s="75"/>
      <c r="NRM168" s="75"/>
      <c r="NRN168" s="75"/>
      <c r="NRO168" s="75"/>
      <c r="NRP168" s="75"/>
      <c r="NRQ168" s="75"/>
      <c r="NRR168" s="75"/>
      <c r="NRS168" s="75"/>
      <c r="NRT168" s="75"/>
      <c r="NRU168" s="75"/>
      <c r="NRV168" s="75"/>
      <c r="NRW168" s="75"/>
      <c r="NRX168" s="75"/>
      <c r="NRY168" s="75"/>
      <c r="NRZ168" s="75"/>
      <c r="NSA168" s="75"/>
      <c r="NSB168" s="75"/>
      <c r="NSC168" s="75"/>
      <c r="NSD168" s="75"/>
      <c r="NSE168" s="75"/>
      <c r="NSF168" s="75"/>
      <c r="NSG168" s="75"/>
      <c r="NSH168" s="75"/>
      <c r="NSI168" s="75"/>
      <c r="NSJ168" s="75"/>
      <c r="NSK168" s="75"/>
      <c r="NSL168" s="75"/>
      <c r="NSM168" s="75"/>
      <c r="NSN168" s="75"/>
      <c r="NSO168" s="75"/>
      <c r="NSP168" s="75"/>
      <c r="NSQ168" s="75"/>
      <c r="NSR168" s="75"/>
      <c r="NSS168" s="75"/>
      <c r="NST168" s="75"/>
      <c r="NSU168" s="75"/>
      <c r="NSV168" s="75"/>
      <c r="NSW168" s="75"/>
      <c r="NSX168" s="75"/>
      <c r="NSY168" s="75"/>
      <c r="NSZ168" s="75"/>
      <c r="NTA168" s="75"/>
      <c r="NTB168" s="75"/>
      <c r="NTC168" s="75"/>
      <c r="NTD168" s="75"/>
      <c r="NTE168" s="75"/>
      <c r="NTF168" s="75"/>
      <c r="NTG168" s="75"/>
      <c r="NTH168" s="75"/>
      <c r="NTI168" s="75"/>
      <c r="NTJ168" s="75"/>
      <c r="NTK168" s="75"/>
      <c r="NTL168" s="75"/>
      <c r="NTM168" s="75"/>
      <c r="NTN168" s="75"/>
      <c r="NTO168" s="75"/>
      <c r="NTP168" s="75"/>
      <c r="NTQ168" s="75"/>
      <c r="NTR168" s="75"/>
      <c r="NTS168" s="75"/>
      <c r="NTT168" s="75"/>
      <c r="NTU168" s="75"/>
      <c r="NTV168" s="75"/>
      <c r="NTW168" s="75"/>
      <c r="NTX168" s="75"/>
      <c r="NTY168" s="75"/>
      <c r="NTZ168" s="75"/>
      <c r="NUA168" s="75"/>
      <c r="NUB168" s="75"/>
      <c r="NUC168" s="75"/>
      <c r="NUD168" s="75"/>
      <c r="NUE168" s="75"/>
      <c r="NUF168" s="75"/>
      <c r="NUG168" s="75"/>
      <c r="NUH168" s="75"/>
      <c r="NUI168" s="75"/>
      <c r="NUJ168" s="75"/>
      <c r="NUK168" s="75"/>
      <c r="NUL168" s="75"/>
      <c r="NUM168" s="75"/>
      <c r="NUN168" s="75"/>
      <c r="NUO168" s="75"/>
      <c r="NUP168" s="75"/>
      <c r="NUQ168" s="75"/>
      <c r="NUR168" s="75"/>
      <c r="NUS168" s="75"/>
      <c r="NUT168" s="75"/>
      <c r="NUU168" s="75"/>
      <c r="NUV168" s="75"/>
      <c r="NUW168" s="75"/>
      <c r="NUX168" s="75"/>
      <c r="NUY168" s="75"/>
      <c r="NUZ168" s="75"/>
      <c r="NVA168" s="75"/>
      <c r="NVB168" s="75"/>
      <c r="NVC168" s="75"/>
      <c r="NVD168" s="75"/>
      <c r="NVE168" s="75"/>
      <c r="NVF168" s="75"/>
      <c r="NVG168" s="75"/>
      <c r="NVH168" s="75"/>
      <c r="NVI168" s="75"/>
      <c r="NVJ168" s="75"/>
      <c r="NVK168" s="75"/>
      <c r="NVL168" s="75"/>
      <c r="NVM168" s="75"/>
      <c r="NVN168" s="75"/>
      <c r="NVO168" s="75"/>
      <c r="NVP168" s="75"/>
      <c r="NVQ168" s="75"/>
      <c r="NVR168" s="75"/>
      <c r="NVS168" s="75"/>
      <c r="NVT168" s="75"/>
      <c r="NVU168" s="75"/>
      <c r="NVV168" s="75"/>
      <c r="NVW168" s="75"/>
      <c r="NVX168" s="75"/>
      <c r="NVY168" s="75"/>
      <c r="NVZ168" s="75"/>
      <c r="NWA168" s="75"/>
      <c r="NWB168" s="75"/>
      <c r="NWC168" s="75"/>
      <c r="NWD168" s="75"/>
      <c r="NWE168" s="75"/>
      <c r="NWF168" s="75"/>
      <c r="NWG168" s="75"/>
      <c r="NWH168" s="75"/>
      <c r="NWI168" s="75"/>
      <c r="NWJ168" s="75"/>
      <c r="NWK168" s="75"/>
      <c r="NWL168" s="75"/>
      <c r="NWM168" s="75"/>
      <c r="NWN168" s="75"/>
      <c r="NWO168" s="75"/>
      <c r="NWP168" s="75"/>
      <c r="NWQ168" s="75"/>
      <c r="NWR168" s="75"/>
      <c r="NWS168" s="75"/>
      <c r="NWT168" s="75"/>
      <c r="NWU168" s="75"/>
      <c r="NWV168" s="75"/>
      <c r="NWW168" s="75"/>
      <c r="NWX168" s="75"/>
      <c r="NWY168" s="75"/>
      <c r="NWZ168" s="75"/>
      <c r="NXA168" s="75"/>
      <c r="NXB168" s="75"/>
      <c r="NXC168" s="75"/>
      <c r="NXD168" s="75"/>
      <c r="NXE168" s="75"/>
      <c r="NXF168" s="75"/>
      <c r="NXG168" s="75"/>
      <c r="NXH168" s="75"/>
      <c r="NXI168" s="75"/>
      <c r="NXJ168" s="75"/>
      <c r="NXK168" s="75"/>
      <c r="NXL168" s="75"/>
      <c r="NXM168" s="75"/>
      <c r="NXN168" s="75"/>
      <c r="NXO168" s="75"/>
      <c r="NXP168" s="75"/>
      <c r="NXQ168" s="75"/>
      <c r="NXR168" s="75"/>
      <c r="NXS168" s="75"/>
      <c r="NXT168" s="75"/>
      <c r="NXU168" s="75"/>
      <c r="NXV168" s="75"/>
      <c r="NXW168" s="75"/>
      <c r="NXX168" s="75"/>
      <c r="NXY168" s="75"/>
      <c r="NXZ168" s="75"/>
      <c r="NYA168" s="75"/>
      <c r="NYB168" s="75"/>
      <c r="NYC168" s="75"/>
      <c r="NYD168" s="75"/>
      <c r="NYE168" s="75"/>
      <c r="NYF168" s="75"/>
      <c r="NYG168" s="75"/>
      <c r="NYH168" s="75"/>
      <c r="NYI168" s="75"/>
      <c r="NYJ168" s="75"/>
      <c r="NYK168" s="75"/>
      <c r="NYL168" s="75"/>
      <c r="NYM168" s="75"/>
      <c r="NYN168" s="75"/>
      <c r="NYO168" s="75"/>
      <c r="NYP168" s="75"/>
      <c r="NYQ168" s="75"/>
      <c r="NYR168" s="75"/>
      <c r="NYS168" s="75"/>
      <c r="NYT168" s="75"/>
      <c r="NYU168" s="75"/>
      <c r="NYV168" s="75"/>
      <c r="NYW168" s="75"/>
      <c r="NYX168" s="75"/>
      <c r="NYY168" s="75"/>
      <c r="NYZ168" s="75"/>
      <c r="NZA168" s="75"/>
      <c r="NZB168" s="75"/>
      <c r="NZC168" s="75"/>
      <c r="NZD168" s="75"/>
      <c r="NZE168" s="75"/>
      <c r="NZF168" s="75"/>
      <c r="NZG168" s="75"/>
      <c r="NZH168" s="75"/>
      <c r="NZI168" s="75"/>
      <c r="NZJ168" s="75"/>
      <c r="NZK168" s="75"/>
      <c r="NZL168" s="75"/>
      <c r="NZM168" s="75"/>
      <c r="NZN168" s="75"/>
      <c r="NZO168" s="75"/>
      <c r="NZP168" s="75"/>
      <c r="NZQ168" s="75"/>
      <c r="NZR168" s="75"/>
      <c r="NZS168" s="75"/>
      <c r="NZT168" s="75"/>
      <c r="NZU168" s="75"/>
      <c r="NZV168" s="75"/>
      <c r="NZW168" s="75"/>
      <c r="NZX168" s="75"/>
      <c r="NZY168" s="75"/>
      <c r="NZZ168" s="75"/>
      <c r="OAA168" s="75"/>
      <c r="OAB168" s="75"/>
      <c r="OAC168" s="75"/>
      <c r="OAD168" s="75"/>
      <c r="OAE168" s="75"/>
      <c r="OAF168" s="75"/>
      <c r="OAG168" s="75"/>
      <c r="OAH168" s="75"/>
      <c r="OAI168" s="75"/>
      <c r="OAJ168" s="75"/>
      <c r="OAK168" s="75"/>
      <c r="OAL168" s="75"/>
      <c r="OAM168" s="75"/>
      <c r="OAN168" s="75"/>
      <c r="OAO168" s="75"/>
      <c r="OAP168" s="75"/>
      <c r="OAQ168" s="75"/>
      <c r="OAR168" s="75"/>
      <c r="OAS168" s="75"/>
      <c r="OAT168" s="75"/>
      <c r="OAU168" s="75"/>
      <c r="OAV168" s="75"/>
      <c r="OAW168" s="75"/>
      <c r="OAX168" s="75"/>
      <c r="OAY168" s="75"/>
      <c r="OAZ168" s="75"/>
      <c r="OBA168" s="75"/>
      <c r="OBB168" s="75"/>
      <c r="OBC168" s="75"/>
      <c r="OBD168" s="75"/>
      <c r="OBE168" s="75"/>
      <c r="OBF168" s="75"/>
      <c r="OBG168" s="75"/>
      <c r="OBH168" s="75"/>
      <c r="OBI168" s="75"/>
      <c r="OBJ168" s="75"/>
      <c r="OBK168" s="75"/>
      <c r="OBL168" s="75"/>
      <c r="OBM168" s="75"/>
      <c r="OBN168" s="75"/>
      <c r="OBO168" s="75"/>
      <c r="OBP168" s="75"/>
      <c r="OBQ168" s="75"/>
      <c r="OBR168" s="75"/>
      <c r="OBS168" s="75"/>
      <c r="OBT168" s="75"/>
      <c r="OBU168" s="75"/>
      <c r="OBV168" s="75"/>
      <c r="OBW168" s="75"/>
      <c r="OBX168" s="75"/>
      <c r="OBY168" s="75"/>
      <c r="OBZ168" s="75"/>
      <c r="OCA168" s="75"/>
      <c r="OCB168" s="75"/>
      <c r="OCC168" s="75"/>
      <c r="OCD168" s="75"/>
      <c r="OCE168" s="75"/>
      <c r="OCF168" s="75"/>
      <c r="OCG168" s="75"/>
      <c r="OCH168" s="75"/>
      <c r="OCI168" s="75"/>
      <c r="OCJ168" s="75"/>
      <c r="OCK168" s="75"/>
      <c r="OCL168" s="75"/>
      <c r="OCM168" s="75"/>
      <c r="OCN168" s="75"/>
      <c r="OCO168" s="75"/>
      <c r="OCP168" s="75"/>
      <c r="OCQ168" s="75"/>
      <c r="OCR168" s="75"/>
      <c r="OCS168" s="75"/>
      <c r="OCT168" s="75"/>
      <c r="OCU168" s="75"/>
      <c r="OCV168" s="75"/>
      <c r="OCW168" s="75"/>
      <c r="OCX168" s="75"/>
      <c r="OCY168" s="75"/>
      <c r="OCZ168" s="75"/>
      <c r="ODA168" s="75"/>
      <c r="ODB168" s="75"/>
      <c r="ODC168" s="75"/>
      <c r="ODD168" s="75"/>
      <c r="ODE168" s="75"/>
      <c r="ODF168" s="75"/>
      <c r="ODG168" s="75"/>
      <c r="ODH168" s="75"/>
      <c r="ODI168" s="75"/>
      <c r="ODJ168" s="75"/>
      <c r="ODK168" s="75"/>
      <c r="ODL168" s="75"/>
      <c r="ODM168" s="75"/>
      <c r="ODN168" s="75"/>
      <c r="ODO168" s="75"/>
      <c r="ODP168" s="75"/>
      <c r="ODQ168" s="75"/>
      <c r="ODR168" s="75"/>
      <c r="ODS168" s="75"/>
      <c r="ODT168" s="75"/>
      <c r="ODU168" s="75"/>
      <c r="ODV168" s="75"/>
      <c r="ODW168" s="75"/>
      <c r="ODX168" s="75"/>
      <c r="ODY168" s="75"/>
      <c r="ODZ168" s="75"/>
      <c r="OEA168" s="75"/>
      <c r="OEB168" s="75"/>
      <c r="OEC168" s="75"/>
      <c r="OED168" s="75"/>
      <c r="OEE168" s="75"/>
      <c r="OEF168" s="75"/>
      <c r="OEG168" s="75"/>
      <c r="OEH168" s="75"/>
      <c r="OEI168" s="75"/>
      <c r="OEJ168" s="75"/>
      <c r="OEK168" s="75"/>
      <c r="OEL168" s="75"/>
      <c r="OEM168" s="75"/>
      <c r="OEN168" s="75"/>
      <c r="OEO168" s="75"/>
      <c r="OEP168" s="75"/>
      <c r="OEQ168" s="75"/>
      <c r="OER168" s="75"/>
      <c r="OES168" s="75"/>
      <c r="OET168" s="75"/>
      <c r="OEU168" s="75"/>
      <c r="OEV168" s="75"/>
      <c r="OEW168" s="75"/>
      <c r="OEX168" s="75"/>
      <c r="OEY168" s="75"/>
      <c r="OEZ168" s="75"/>
      <c r="OFA168" s="75"/>
      <c r="OFB168" s="75"/>
      <c r="OFC168" s="75"/>
      <c r="OFD168" s="75"/>
      <c r="OFE168" s="75"/>
      <c r="OFF168" s="75"/>
      <c r="OFG168" s="75"/>
      <c r="OFH168" s="75"/>
      <c r="OFI168" s="75"/>
      <c r="OFJ168" s="75"/>
      <c r="OFK168" s="75"/>
      <c r="OFL168" s="75"/>
      <c r="OFM168" s="75"/>
      <c r="OFN168" s="75"/>
      <c r="OFO168" s="75"/>
      <c r="OFP168" s="75"/>
      <c r="OFQ168" s="75"/>
      <c r="OFR168" s="75"/>
      <c r="OFS168" s="75"/>
      <c r="OFT168" s="75"/>
      <c r="OFU168" s="75"/>
      <c r="OFV168" s="75"/>
      <c r="OFW168" s="75"/>
      <c r="OFX168" s="75"/>
      <c r="OFY168" s="75"/>
      <c r="OFZ168" s="75"/>
      <c r="OGA168" s="75"/>
      <c r="OGB168" s="75"/>
      <c r="OGC168" s="75"/>
      <c r="OGD168" s="75"/>
      <c r="OGE168" s="75"/>
      <c r="OGF168" s="75"/>
      <c r="OGG168" s="75"/>
      <c r="OGH168" s="75"/>
      <c r="OGI168" s="75"/>
      <c r="OGJ168" s="75"/>
      <c r="OGK168" s="75"/>
      <c r="OGL168" s="75"/>
      <c r="OGM168" s="75"/>
      <c r="OGN168" s="75"/>
      <c r="OGO168" s="75"/>
      <c r="OGP168" s="75"/>
      <c r="OGQ168" s="75"/>
      <c r="OGR168" s="75"/>
      <c r="OGS168" s="75"/>
      <c r="OGT168" s="75"/>
      <c r="OGU168" s="75"/>
      <c r="OGV168" s="75"/>
      <c r="OGW168" s="75"/>
      <c r="OGX168" s="75"/>
      <c r="OGY168" s="75"/>
      <c r="OGZ168" s="75"/>
      <c r="OHA168" s="75"/>
      <c r="OHB168" s="75"/>
      <c r="OHC168" s="75"/>
      <c r="OHD168" s="75"/>
      <c r="OHE168" s="75"/>
      <c r="OHF168" s="75"/>
      <c r="OHG168" s="75"/>
      <c r="OHH168" s="75"/>
      <c r="OHI168" s="75"/>
      <c r="OHJ168" s="75"/>
      <c r="OHK168" s="75"/>
      <c r="OHL168" s="75"/>
      <c r="OHM168" s="75"/>
      <c r="OHN168" s="75"/>
      <c r="OHO168" s="75"/>
      <c r="OHP168" s="75"/>
      <c r="OHQ168" s="75"/>
      <c r="OHR168" s="75"/>
      <c r="OHS168" s="75"/>
      <c r="OHT168" s="75"/>
      <c r="OHU168" s="75"/>
      <c r="OHV168" s="75"/>
      <c r="OHW168" s="75"/>
      <c r="OHX168" s="75"/>
      <c r="OHY168" s="75"/>
      <c r="OHZ168" s="75"/>
      <c r="OIA168" s="75"/>
      <c r="OIB168" s="75"/>
      <c r="OIC168" s="75"/>
      <c r="OID168" s="75"/>
      <c r="OIE168" s="75"/>
      <c r="OIF168" s="75"/>
      <c r="OIG168" s="75"/>
      <c r="OIH168" s="75"/>
      <c r="OII168" s="75"/>
      <c r="OIJ168" s="75"/>
      <c r="OIK168" s="75"/>
      <c r="OIL168" s="75"/>
      <c r="OIM168" s="75"/>
      <c r="OIN168" s="75"/>
      <c r="OIO168" s="75"/>
      <c r="OIP168" s="75"/>
      <c r="OIQ168" s="75"/>
      <c r="OIR168" s="75"/>
      <c r="OIS168" s="75"/>
      <c r="OIT168" s="75"/>
      <c r="OIU168" s="75"/>
      <c r="OIV168" s="75"/>
      <c r="OIW168" s="75"/>
      <c r="OIX168" s="75"/>
      <c r="OIY168" s="75"/>
      <c r="OIZ168" s="75"/>
      <c r="OJA168" s="75"/>
      <c r="OJB168" s="75"/>
      <c r="OJC168" s="75"/>
      <c r="OJD168" s="75"/>
      <c r="OJE168" s="75"/>
      <c r="OJF168" s="75"/>
      <c r="OJG168" s="75"/>
      <c r="OJH168" s="75"/>
      <c r="OJI168" s="75"/>
      <c r="OJJ168" s="75"/>
      <c r="OJK168" s="75"/>
      <c r="OJL168" s="75"/>
      <c r="OJM168" s="75"/>
      <c r="OJN168" s="75"/>
      <c r="OJO168" s="75"/>
      <c r="OJP168" s="75"/>
      <c r="OJQ168" s="75"/>
      <c r="OJR168" s="75"/>
      <c r="OJS168" s="75"/>
      <c r="OJT168" s="75"/>
      <c r="OJU168" s="75"/>
      <c r="OJV168" s="75"/>
      <c r="OJW168" s="75"/>
      <c r="OJX168" s="75"/>
      <c r="OJY168" s="75"/>
      <c r="OJZ168" s="75"/>
      <c r="OKA168" s="75"/>
      <c r="OKB168" s="75"/>
      <c r="OKC168" s="75"/>
      <c r="OKD168" s="75"/>
      <c r="OKE168" s="75"/>
      <c r="OKF168" s="75"/>
      <c r="OKG168" s="75"/>
      <c r="OKH168" s="75"/>
      <c r="OKI168" s="75"/>
      <c r="OKJ168" s="75"/>
      <c r="OKK168" s="75"/>
      <c r="OKL168" s="75"/>
      <c r="OKM168" s="75"/>
      <c r="OKN168" s="75"/>
      <c r="OKO168" s="75"/>
      <c r="OKP168" s="75"/>
      <c r="OKQ168" s="75"/>
      <c r="OKR168" s="75"/>
      <c r="OKS168" s="75"/>
      <c r="OKT168" s="75"/>
      <c r="OKU168" s="75"/>
      <c r="OKV168" s="75"/>
      <c r="OKW168" s="75"/>
      <c r="OKX168" s="75"/>
      <c r="OKY168" s="75"/>
      <c r="OKZ168" s="75"/>
      <c r="OLA168" s="75"/>
      <c r="OLB168" s="75"/>
      <c r="OLC168" s="75"/>
      <c r="OLD168" s="75"/>
      <c r="OLE168" s="75"/>
      <c r="OLF168" s="75"/>
      <c r="OLG168" s="75"/>
      <c r="OLH168" s="75"/>
      <c r="OLI168" s="75"/>
      <c r="OLJ168" s="75"/>
      <c r="OLK168" s="75"/>
      <c r="OLL168" s="75"/>
      <c r="OLM168" s="75"/>
      <c r="OLN168" s="75"/>
      <c r="OLO168" s="75"/>
      <c r="OLP168" s="75"/>
      <c r="OLQ168" s="75"/>
      <c r="OLR168" s="75"/>
      <c r="OLS168" s="75"/>
      <c r="OLT168" s="75"/>
      <c r="OLU168" s="75"/>
      <c r="OLV168" s="75"/>
      <c r="OLW168" s="75"/>
      <c r="OLX168" s="75"/>
      <c r="OLY168" s="75"/>
      <c r="OLZ168" s="75"/>
      <c r="OMA168" s="75"/>
      <c r="OMB168" s="75"/>
      <c r="OMC168" s="75"/>
      <c r="OMD168" s="75"/>
      <c r="OME168" s="75"/>
      <c r="OMF168" s="75"/>
      <c r="OMG168" s="75"/>
      <c r="OMH168" s="75"/>
      <c r="OMI168" s="75"/>
      <c r="OMJ168" s="75"/>
      <c r="OMK168" s="75"/>
      <c r="OML168" s="75"/>
      <c r="OMM168" s="75"/>
      <c r="OMN168" s="75"/>
      <c r="OMO168" s="75"/>
      <c r="OMP168" s="75"/>
      <c r="OMQ168" s="75"/>
      <c r="OMR168" s="75"/>
      <c r="OMS168" s="75"/>
      <c r="OMT168" s="75"/>
      <c r="OMU168" s="75"/>
      <c r="OMV168" s="75"/>
      <c r="OMW168" s="75"/>
      <c r="OMX168" s="75"/>
      <c r="OMY168" s="75"/>
      <c r="OMZ168" s="75"/>
      <c r="ONA168" s="75"/>
      <c r="ONB168" s="75"/>
      <c r="ONC168" s="75"/>
      <c r="OND168" s="75"/>
      <c r="ONE168" s="75"/>
      <c r="ONF168" s="75"/>
      <c r="ONG168" s="75"/>
      <c r="ONH168" s="75"/>
      <c r="ONI168" s="75"/>
      <c r="ONJ168" s="75"/>
      <c r="ONK168" s="75"/>
      <c r="ONL168" s="75"/>
      <c r="ONM168" s="75"/>
      <c r="ONN168" s="75"/>
      <c r="ONO168" s="75"/>
      <c r="ONP168" s="75"/>
      <c r="ONQ168" s="75"/>
      <c r="ONR168" s="75"/>
      <c r="ONS168" s="75"/>
      <c r="ONT168" s="75"/>
      <c r="ONU168" s="75"/>
      <c r="ONV168" s="75"/>
      <c r="ONW168" s="75"/>
      <c r="ONX168" s="75"/>
      <c r="ONY168" s="75"/>
      <c r="ONZ168" s="75"/>
      <c r="OOA168" s="75"/>
      <c r="OOB168" s="75"/>
      <c r="OOC168" s="75"/>
      <c r="OOD168" s="75"/>
      <c r="OOE168" s="75"/>
      <c r="OOF168" s="75"/>
      <c r="OOG168" s="75"/>
      <c r="OOH168" s="75"/>
      <c r="OOI168" s="75"/>
      <c r="OOJ168" s="75"/>
      <c r="OOK168" s="75"/>
      <c r="OOL168" s="75"/>
      <c r="OOM168" s="75"/>
      <c r="OON168" s="75"/>
      <c r="OOO168" s="75"/>
      <c r="OOP168" s="75"/>
      <c r="OOQ168" s="75"/>
      <c r="OOR168" s="75"/>
      <c r="OOS168" s="75"/>
      <c r="OOT168" s="75"/>
      <c r="OOU168" s="75"/>
      <c r="OOV168" s="75"/>
      <c r="OOW168" s="75"/>
      <c r="OOX168" s="75"/>
      <c r="OOY168" s="75"/>
      <c r="OOZ168" s="75"/>
      <c r="OPA168" s="75"/>
      <c r="OPB168" s="75"/>
      <c r="OPC168" s="75"/>
      <c r="OPD168" s="75"/>
      <c r="OPE168" s="75"/>
      <c r="OPF168" s="75"/>
      <c r="OPG168" s="75"/>
      <c r="OPH168" s="75"/>
      <c r="OPI168" s="75"/>
      <c r="OPJ168" s="75"/>
      <c r="OPK168" s="75"/>
      <c r="OPL168" s="75"/>
      <c r="OPM168" s="75"/>
      <c r="OPN168" s="75"/>
      <c r="OPO168" s="75"/>
      <c r="OPP168" s="75"/>
      <c r="OPQ168" s="75"/>
      <c r="OPR168" s="75"/>
      <c r="OPS168" s="75"/>
      <c r="OPT168" s="75"/>
      <c r="OPU168" s="75"/>
      <c r="OPV168" s="75"/>
      <c r="OPW168" s="75"/>
      <c r="OPX168" s="75"/>
      <c r="OPY168" s="75"/>
      <c r="OPZ168" s="75"/>
      <c r="OQA168" s="75"/>
      <c r="OQB168" s="75"/>
      <c r="OQC168" s="75"/>
      <c r="OQD168" s="75"/>
      <c r="OQE168" s="75"/>
      <c r="OQF168" s="75"/>
      <c r="OQG168" s="75"/>
      <c r="OQH168" s="75"/>
      <c r="OQI168" s="75"/>
      <c r="OQJ168" s="75"/>
      <c r="OQK168" s="75"/>
      <c r="OQL168" s="75"/>
      <c r="OQM168" s="75"/>
      <c r="OQN168" s="75"/>
      <c r="OQO168" s="75"/>
      <c r="OQP168" s="75"/>
      <c r="OQQ168" s="75"/>
      <c r="OQR168" s="75"/>
      <c r="OQS168" s="75"/>
      <c r="OQT168" s="75"/>
      <c r="OQU168" s="75"/>
      <c r="OQV168" s="75"/>
      <c r="OQW168" s="75"/>
      <c r="OQX168" s="75"/>
      <c r="OQY168" s="75"/>
      <c r="OQZ168" s="75"/>
      <c r="ORA168" s="75"/>
      <c r="ORB168" s="75"/>
      <c r="ORC168" s="75"/>
      <c r="ORD168" s="75"/>
      <c r="ORE168" s="75"/>
      <c r="ORF168" s="75"/>
      <c r="ORG168" s="75"/>
      <c r="ORH168" s="75"/>
      <c r="ORI168" s="75"/>
      <c r="ORJ168" s="75"/>
      <c r="ORK168" s="75"/>
      <c r="ORL168" s="75"/>
      <c r="ORM168" s="75"/>
      <c r="ORN168" s="75"/>
      <c r="ORO168" s="75"/>
      <c r="ORP168" s="75"/>
      <c r="ORQ168" s="75"/>
      <c r="ORR168" s="75"/>
      <c r="ORS168" s="75"/>
      <c r="ORT168" s="75"/>
      <c r="ORU168" s="75"/>
      <c r="ORV168" s="75"/>
      <c r="ORW168" s="75"/>
      <c r="ORX168" s="75"/>
      <c r="ORY168" s="75"/>
      <c r="ORZ168" s="75"/>
      <c r="OSA168" s="75"/>
      <c r="OSB168" s="75"/>
      <c r="OSC168" s="75"/>
      <c r="OSD168" s="75"/>
      <c r="OSE168" s="75"/>
      <c r="OSF168" s="75"/>
      <c r="OSG168" s="75"/>
      <c r="OSH168" s="75"/>
      <c r="OSI168" s="75"/>
      <c r="OSJ168" s="75"/>
      <c r="OSK168" s="75"/>
      <c r="OSL168" s="75"/>
      <c r="OSM168" s="75"/>
      <c r="OSN168" s="75"/>
      <c r="OSO168" s="75"/>
      <c r="OSP168" s="75"/>
      <c r="OSQ168" s="75"/>
      <c r="OSR168" s="75"/>
      <c r="OSS168" s="75"/>
      <c r="OST168" s="75"/>
      <c r="OSU168" s="75"/>
      <c r="OSV168" s="75"/>
      <c r="OSW168" s="75"/>
      <c r="OSX168" s="75"/>
      <c r="OSY168" s="75"/>
      <c r="OSZ168" s="75"/>
      <c r="OTA168" s="75"/>
      <c r="OTB168" s="75"/>
      <c r="OTC168" s="75"/>
      <c r="OTD168" s="75"/>
      <c r="OTE168" s="75"/>
      <c r="OTF168" s="75"/>
      <c r="OTG168" s="75"/>
      <c r="OTH168" s="75"/>
      <c r="OTI168" s="75"/>
      <c r="OTJ168" s="75"/>
      <c r="OTK168" s="75"/>
      <c r="OTL168" s="75"/>
      <c r="OTM168" s="75"/>
      <c r="OTN168" s="75"/>
      <c r="OTO168" s="75"/>
      <c r="OTP168" s="75"/>
      <c r="OTQ168" s="75"/>
      <c r="OTR168" s="75"/>
      <c r="OTS168" s="75"/>
      <c r="OTT168" s="75"/>
      <c r="OTU168" s="75"/>
      <c r="OTV168" s="75"/>
      <c r="OTW168" s="75"/>
      <c r="OTX168" s="75"/>
      <c r="OTY168" s="75"/>
      <c r="OTZ168" s="75"/>
      <c r="OUA168" s="75"/>
      <c r="OUB168" s="75"/>
      <c r="OUC168" s="75"/>
      <c r="OUD168" s="75"/>
      <c r="OUE168" s="75"/>
      <c r="OUF168" s="75"/>
      <c r="OUG168" s="75"/>
      <c r="OUH168" s="75"/>
      <c r="OUI168" s="75"/>
      <c r="OUJ168" s="75"/>
      <c r="OUK168" s="75"/>
      <c r="OUL168" s="75"/>
      <c r="OUM168" s="75"/>
      <c r="OUN168" s="75"/>
      <c r="OUO168" s="75"/>
      <c r="OUP168" s="75"/>
      <c r="OUQ168" s="75"/>
      <c r="OUR168" s="75"/>
      <c r="OUS168" s="75"/>
      <c r="OUT168" s="75"/>
      <c r="OUU168" s="75"/>
      <c r="OUV168" s="75"/>
      <c r="OUW168" s="75"/>
      <c r="OUX168" s="75"/>
      <c r="OUY168" s="75"/>
      <c r="OUZ168" s="75"/>
      <c r="OVA168" s="75"/>
      <c r="OVB168" s="75"/>
      <c r="OVC168" s="75"/>
      <c r="OVD168" s="75"/>
      <c r="OVE168" s="75"/>
      <c r="OVF168" s="75"/>
      <c r="OVG168" s="75"/>
      <c r="OVH168" s="75"/>
      <c r="OVI168" s="75"/>
      <c r="OVJ168" s="75"/>
      <c r="OVK168" s="75"/>
      <c r="OVL168" s="75"/>
      <c r="OVM168" s="75"/>
      <c r="OVN168" s="75"/>
      <c r="OVO168" s="75"/>
      <c r="OVP168" s="75"/>
      <c r="OVQ168" s="75"/>
      <c r="OVR168" s="75"/>
      <c r="OVS168" s="75"/>
      <c r="OVT168" s="75"/>
      <c r="OVU168" s="75"/>
      <c r="OVV168" s="75"/>
      <c r="OVW168" s="75"/>
      <c r="OVX168" s="75"/>
      <c r="OVY168" s="75"/>
      <c r="OVZ168" s="75"/>
      <c r="OWA168" s="75"/>
      <c r="OWB168" s="75"/>
      <c r="OWC168" s="75"/>
      <c r="OWD168" s="75"/>
      <c r="OWE168" s="75"/>
      <c r="OWF168" s="75"/>
      <c r="OWG168" s="75"/>
      <c r="OWH168" s="75"/>
      <c r="OWI168" s="75"/>
      <c r="OWJ168" s="75"/>
      <c r="OWK168" s="75"/>
      <c r="OWL168" s="75"/>
      <c r="OWM168" s="75"/>
      <c r="OWN168" s="75"/>
      <c r="OWO168" s="75"/>
      <c r="OWP168" s="75"/>
      <c r="OWQ168" s="75"/>
      <c r="OWR168" s="75"/>
      <c r="OWS168" s="75"/>
      <c r="OWT168" s="75"/>
      <c r="OWU168" s="75"/>
      <c r="OWV168" s="75"/>
      <c r="OWW168" s="75"/>
      <c r="OWX168" s="75"/>
      <c r="OWY168" s="75"/>
      <c r="OWZ168" s="75"/>
      <c r="OXA168" s="75"/>
      <c r="OXB168" s="75"/>
      <c r="OXC168" s="75"/>
      <c r="OXD168" s="75"/>
      <c r="OXE168" s="75"/>
      <c r="OXF168" s="75"/>
      <c r="OXG168" s="75"/>
      <c r="OXH168" s="75"/>
      <c r="OXI168" s="75"/>
      <c r="OXJ168" s="75"/>
      <c r="OXK168" s="75"/>
      <c r="OXL168" s="75"/>
      <c r="OXM168" s="75"/>
      <c r="OXN168" s="75"/>
      <c r="OXO168" s="75"/>
      <c r="OXP168" s="75"/>
      <c r="OXQ168" s="75"/>
      <c r="OXR168" s="75"/>
      <c r="OXS168" s="75"/>
      <c r="OXT168" s="75"/>
      <c r="OXU168" s="75"/>
      <c r="OXV168" s="75"/>
      <c r="OXW168" s="75"/>
      <c r="OXX168" s="75"/>
      <c r="OXY168" s="75"/>
      <c r="OXZ168" s="75"/>
      <c r="OYA168" s="75"/>
      <c r="OYB168" s="75"/>
      <c r="OYC168" s="75"/>
      <c r="OYD168" s="75"/>
      <c r="OYE168" s="75"/>
      <c r="OYF168" s="75"/>
      <c r="OYG168" s="75"/>
      <c r="OYH168" s="75"/>
      <c r="OYI168" s="75"/>
      <c r="OYJ168" s="75"/>
      <c r="OYK168" s="75"/>
      <c r="OYL168" s="75"/>
      <c r="OYM168" s="75"/>
      <c r="OYN168" s="75"/>
      <c r="OYO168" s="75"/>
      <c r="OYP168" s="75"/>
      <c r="OYQ168" s="75"/>
      <c r="OYR168" s="75"/>
      <c r="OYS168" s="75"/>
      <c r="OYT168" s="75"/>
      <c r="OYU168" s="75"/>
      <c r="OYV168" s="75"/>
      <c r="OYW168" s="75"/>
      <c r="OYX168" s="75"/>
      <c r="OYY168" s="75"/>
      <c r="OYZ168" s="75"/>
      <c r="OZA168" s="75"/>
      <c r="OZB168" s="75"/>
      <c r="OZC168" s="75"/>
      <c r="OZD168" s="75"/>
      <c r="OZE168" s="75"/>
      <c r="OZF168" s="75"/>
      <c r="OZG168" s="75"/>
      <c r="OZH168" s="75"/>
      <c r="OZI168" s="75"/>
      <c r="OZJ168" s="75"/>
      <c r="OZK168" s="75"/>
      <c r="OZL168" s="75"/>
      <c r="OZM168" s="75"/>
      <c r="OZN168" s="75"/>
      <c r="OZO168" s="75"/>
      <c r="OZP168" s="75"/>
      <c r="OZQ168" s="75"/>
      <c r="OZR168" s="75"/>
      <c r="OZS168" s="75"/>
      <c r="OZT168" s="75"/>
      <c r="OZU168" s="75"/>
      <c r="OZV168" s="75"/>
      <c r="OZW168" s="75"/>
      <c r="OZX168" s="75"/>
      <c r="OZY168" s="75"/>
      <c r="OZZ168" s="75"/>
      <c r="PAA168" s="75"/>
      <c r="PAB168" s="75"/>
      <c r="PAC168" s="75"/>
      <c r="PAD168" s="75"/>
      <c r="PAE168" s="75"/>
      <c r="PAF168" s="75"/>
      <c r="PAG168" s="75"/>
      <c r="PAH168" s="75"/>
      <c r="PAI168" s="75"/>
      <c r="PAJ168" s="75"/>
      <c r="PAK168" s="75"/>
      <c r="PAL168" s="75"/>
      <c r="PAM168" s="75"/>
      <c r="PAN168" s="75"/>
      <c r="PAO168" s="75"/>
      <c r="PAP168" s="75"/>
      <c r="PAQ168" s="75"/>
      <c r="PAR168" s="75"/>
      <c r="PAS168" s="75"/>
      <c r="PAT168" s="75"/>
      <c r="PAU168" s="75"/>
      <c r="PAV168" s="75"/>
      <c r="PAW168" s="75"/>
      <c r="PAX168" s="75"/>
      <c r="PAY168" s="75"/>
      <c r="PAZ168" s="75"/>
      <c r="PBA168" s="75"/>
      <c r="PBB168" s="75"/>
      <c r="PBC168" s="75"/>
      <c r="PBD168" s="75"/>
      <c r="PBE168" s="75"/>
      <c r="PBF168" s="75"/>
      <c r="PBG168" s="75"/>
      <c r="PBH168" s="75"/>
      <c r="PBI168" s="75"/>
      <c r="PBJ168" s="75"/>
      <c r="PBK168" s="75"/>
      <c r="PBL168" s="75"/>
      <c r="PBM168" s="75"/>
      <c r="PBN168" s="75"/>
      <c r="PBO168" s="75"/>
      <c r="PBP168" s="75"/>
      <c r="PBQ168" s="75"/>
      <c r="PBR168" s="75"/>
      <c r="PBS168" s="75"/>
      <c r="PBT168" s="75"/>
      <c r="PBU168" s="75"/>
      <c r="PBV168" s="75"/>
      <c r="PBW168" s="75"/>
      <c r="PBX168" s="75"/>
      <c r="PBY168" s="75"/>
      <c r="PBZ168" s="75"/>
      <c r="PCA168" s="75"/>
      <c r="PCB168" s="75"/>
      <c r="PCC168" s="75"/>
      <c r="PCD168" s="75"/>
      <c r="PCE168" s="75"/>
      <c r="PCF168" s="75"/>
      <c r="PCG168" s="75"/>
      <c r="PCH168" s="75"/>
      <c r="PCI168" s="75"/>
      <c r="PCJ168" s="75"/>
      <c r="PCK168" s="75"/>
      <c r="PCL168" s="75"/>
      <c r="PCM168" s="75"/>
      <c r="PCN168" s="75"/>
      <c r="PCO168" s="75"/>
      <c r="PCP168" s="75"/>
      <c r="PCQ168" s="75"/>
      <c r="PCR168" s="75"/>
      <c r="PCS168" s="75"/>
      <c r="PCT168" s="75"/>
      <c r="PCU168" s="75"/>
      <c r="PCV168" s="75"/>
      <c r="PCW168" s="75"/>
      <c r="PCX168" s="75"/>
      <c r="PCY168" s="75"/>
      <c r="PCZ168" s="75"/>
      <c r="PDA168" s="75"/>
      <c r="PDB168" s="75"/>
      <c r="PDC168" s="75"/>
      <c r="PDD168" s="75"/>
      <c r="PDE168" s="75"/>
      <c r="PDF168" s="75"/>
      <c r="PDG168" s="75"/>
      <c r="PDH168" s="75"/>
      <c r="PDI168" s="75"/>
      <c r="PDJ168" s="75"/>
      <c r="PDK168" s="75"/>
      <c r="PDL168" s="75"/>
      <c r="PDM168" s="75"/>
      <c r="PDN168" s="75"/>
      <c r="PDO168" s="75"/>
      <c r="PDP168" s="75"/>
      <c r="PDQ168" s="75"/>
      <c r="PDR168" s="75"/>
      <c r="PDS168" s="75"/>
      <c r="PDT168" s="75"/>
      <c r="PDU168" s="75"/>
      <c r="PDV168" s="75"/>
      <c r="PDW168" s="75"/>
      <c r="PDX168" s="75"/>
      <c r="PDY168" s="75"/>
      <c r="PDZ168" s="75"/>
      <c r="PEA168" s="75"/>
      <c r="PEB168" s="75"/>
      <c r="PEC168" s="75"/>
      <c r="PED168" s="75"/>
      <c r="PEE168" s="75"/>
      <c r="PEF168" s="75"/>
      <c r="PEG168" s="75"/>
      <c r="PEH168" s="75"/>
      <c r="PEI168" s="75"/>
      <c r="PEJ168" s="75"/>
      <c r="PEK168" s="75"/>
      <c r="PEL168" s="75"/>
      <c r="PEM168" s="75"/>
      <c r="PEN168" s="75"/>
      <c r="PEO168" s="75"/>
      <c r="PEP168" s="75"/>
      <c r="PEQ168" s="75"/>
      <c r="PER168" s="75"/>
      <c r="PES168" s="75"/>
      <c r="PET168" s="75"/>
      <c r="PEU168" s="75"/>
      <c r="PEV168" s="75"/>
      <c r="PEW168" s="75"/>
      <c r="PEX168" s="75"/>
      <c r="PEY168" s="75"/>
      <c r="PEZ168" s="75"/>
      <c r="PFA168" s="75"/>
      <c r="PFB168" s="75"/>
      <c r="PFC168" s="75"/>
      <c r="PFD168" s="75"/>
      <c r="PFE168" s="75"/>
      <c r="PFF168" s="75"/>
      <c r="PFG168" s="75"/>
      <c r="PFH168" s="75"/>
      <c r="PFI168" s="75"/>
      <c r="PFJ168" s="75"/>
      <c r="PFK168" s="75"/>
      <c r="PFL168" s="75"/>
      <c r="PFM168" s="75"/>
      <c r="PFN168" s="75"/>
      <c r="PFO168" s="75"/>
      <c r="PFP168" s="75"/>
      <c r="PFQ168" s="75"/>
      <c r="PFR168" s="75"/>
      <c r="PFS168" s="75"/>
      <c r="PFT168" s="75"/>
      <c r="PFU168" s="75"/>
      <c r="PFV168" s="75"/>
      <c r="PFW168" s="75"/>
      <c r="PFX168" s="75"/>
      <c r="PFY168" s="75"/>
      <c r="PFZ168" s="75"/>
      <c r="PGA168" s="75"/>
      <c r="PGB168" s="75"/>
      <c r="PGC168" s="75"/>
      <c r="PGD168" s="75"/>
      <c r="PGE168" s="75"/>
      <c r="PGF168" s="75"/>
      <c r="PGG168" s="75"/>
      <c r="PGH168" s="75"/>
      <c r="PGI168" s="75"/>
      <c r="PGJ168" s="75"/>
      <c r="PGK168" s="75"/>
      <c r="PGL168" s="75"/>
      <c r="PGM168" s="75"/>
      <c r="PGN168" s="75"/>
      <c r="PGO168" s="75"/>
      <c r="PGP168" s="75"/>
      <c r="PGQ168" s="75"/>
      <c r="PGR168" s="75"/>
      <c r="PGS168" s="75"/>
      <c r="PGT168" s="75"/>
      <c r="PGU168" s="75"/>
      <c r="PGV168" s="75"/>
      <c r="PGW168" s="75"/>
      <c r="PGX168" s="75"/>
      <c r="PGY168" s="75"/>
      <c r="PGZ168" s="75"/>
      <c r="PHA168" s="75"/>
      <c r="PHB168" s="75"/>
      <c r="PHC168" s="75"/>
      <c r="PHD168" s="75"/>
      <c r="PHE168" s="75"/>
      <c r="PHF168" s="75"/>
      <c r="PHG168" s="75"/>
      <c r="PHH168" s="75"/>
      <c r="PHI168" s="75"/>
      <c r="PHJ168" s="75"/>
      <c r="PHK168" s="75"/>
      <c r="PHL168" s="75"/>
      <c r="PHM168" s="75"/>
      <c r="PHN168" s="75"/>
      <c r="PHO168" s="75"/>
      <c r="PHP168" s="75"/>
      <c r="PHQ168" s="75"/>
      <c r="PHR168" s="75"/>
      <c r="PHS168" s="75"/>
      <c r="PHT168" s="75"/>
      <c r="PHU168" s="75"/>
      <c r="PHV168" s="75"/>
      <c r="PHW168" s="75"/>
      <c r="PHX168" s="75"/>
      <c r="PHY168" s="75"/>
      <c r="PHZ168" s="75"/>
      <c r="PIA168" s="75"/>
      <c r="PIB168" s="75"/>
      <c r="PIC168" s="75"/>
      <c r="PID168" s="75"/>
      <c r="PIE168" s="75"/>
      <c r="PIF168" s="75"/>
      <c r="PIG168" s="75"/>
      <c r="PIH168" s="75"/>
      <c r="PII168" s="75"/>
      <c r="PIJ168" s="75"/>
      <c r="PIK168" s="75"/>
      <c r="PIL168" s="75"/>
      <c r="PIM168" s="75"/>
      <c r="PIN168" s="75"/>
      <c r="PIO168" s="75"/>
      <c r="PIP168" s="75"/>
      <c r="PIQ168" s="75"/>
      <c r="PIR168" s="75"/>
      <c r="PIS168" s="75"/>
      <c r="PIT168" s="75"/>
      <c r="PIU168" s="75"/>
      <c r="PIV168" s="75"/>
      <c r="PIW168" s="75"/>
      <c r="PIX168" s="75"/>
      <c r="PIY168" s="75"/>
      <c r="PIZ168" s="75"/>
      <c r="PJA168" s="75"/>
      <c r="PJB168" s="75"/>
      <c r="PJC168" s="75"/>
      <c r="PJD168" s="75"/>
      <c r="PJE168" s="75"/>
      <c r="PJF168" s="75"/>
      <c r="PJG168" s="75"/>
      <c r="PJH168" s="75"/>
      <c r="PJI168" s="75"/>
      <c r="PJJ168" s="75"/>
      <c r="PJK168" s="75"/>
      <c r="PJL168" s="75"/>
      <c r="PJM168" s="75"/>
      <c r="PJN168" s="75"/>
      <c r="PJO168" s="75"/>
      <c r="PJP168" s="75"/>
      <c r="PJQ168" s="75"/>
      <c r="PJR168" s="75"/>
      <c r="PJS168" s="75"/>
      <c r="PJT168" s="75"/>
      <c r="PJU168" s="75"/>
      <c r="PJV168" s="75"/>
      <c r="PJW168" s="75"/>
      <c r="PJX168" s="75"/>
      <c r="PJY168" s="75"/>
      <c r="PJZ168" s="75"/>
      <c r="PKA168" s="75"/>
      <c r="PKB168" s="75"/>
      <c r="PKC168" s="75"/>
      <c r="PKD168" s="75"/>
      <c r="PKE168" s="75"/>
      <c r="PKF168" s="75"/>
      <c r="PKG168" s="75"/>
      <c r="PKH168" s="75"/>
      <c r="PKI168" s="75"/>
      <c r="PKJ168" s="75"/>
      <c r="PKK168" s="75"/>
      <c r="PKL168" s="75"/>
      <c r="PKM168" s="75"/>
      <c r="PKN168" s="75"/>
      <c r="PKO168" s="75"/>
      <c r="PKP168" s="75"/>
      <c r="PKQ168" s="75"/>
      <c r="PKR168" s="75"/>
      <c r="PKS168" s="75"/>
      <c r="PKT168" s="75"/>
      <c r="PKU168" s="75"/>
      <c r="PKV168" s="75"/>
      <c r="PKW168" s="75"/>
      <c r="PKX168" s="75"/>
      <c r="PKY168" s="75"/>
      <c r="PKZ168" s="75"/>
      <c r="PLA168" s="75"/>
      <c r="PLB168" s="75"/>
      <c r="PLC168" s="75"/>
      <c r="PLD168" s="75"/>
      <c r="PLE168" s="75"/>
      <c r="PLF168" s="75"/>
      <c r="PLG168" s="75"/>
      <c r="PLH168" s="75"/>
      <c r="PLI168" s="75"/>
      <c r="PLJ168" s="75"/>
      <c r="PLK168" s="75"/>
      <c r="PLL168" s="75"/>
      <c r="PLM168" s="75"/>
      <c r="PLN168" s="75"/>
      <c r="PLO168" s="75"/>
      <c r="PLP168" s="75"/>
      <c r="PLQ168" s="75"/>
      <c r="PLR168" s="75"/>
      <c r="PLS168" s="75"/>
      <c r="PLT168" s="75"/>
      <c r="PLU168" s="75"/>
      <c r="PLV168" s="75"/>
      <c r="PLW168" s="75"/>
      <c r="PLX168" s="75"/>
      <c r="PLY168" s="75"/>
      <c r="PLZ168" s="75"/>
      <c r="PMA168" s="75"/>
      <c r="PMB168" s="75"/>
      <c r="PMC168" s="75"/>
      <c r="PMD168" s="75"/>
      <c r="PME168" s="75"/>
      <c r="PMF168" s="75"/>
      <c r="PMG168" s="75"/>
      <c r="PMH168" s="75"/>
      <c r="PMI168" s="75"/>
      <c r="PMJ168" s="75"/>
      <c r="PMK168" s="75"/>
      <c r="PML168" s="75"/>
      <c r="PMM168" s="75"/>
      <c r="PMN168" s="75"/>
      <c r="PMO168" s="75"/>
      <c r="PMP168" s="75"/>
      <c r="PMQ168" s="75"/>
      <c r="PMR168" s="75"/>
      <c r="PMS168" s="75"/>
      <c r="PMT168" s="75"/>
      <c r="PMU168" s="75"/>
      <c r="PMV168" s="75"/>
      <c r="PMW168" s="75"/>
      <c r="PMX168" s="75"/>
      <c r="PMY168" s="75"/>
      <c r="PMZ168" s="75"/>
      <c r="PNA168" s="75"/>
      <c r="PNB168" s="75"/>
      <c r="PNC168" s="75"/>
      <c r="PND168" s="75"/>
      <c r="PNE168" s="75"/>
      <c r="PNF168" s="75"/>
      <c r="PNG168" s="75"/>
      <c r="PNH168" s="75"/>
      <c r="PNI168" s="75"/>
      <c r="PNJ168" s="75"/>
      <c r="PNK168" s="75"/>
      <c r="PNL168" s="75"/>
      <c r="PNM168" s="75"/>
      <c r="PNN168" s="75"/>
      <c r="PNO168" s="75"/>
      <c r="PNP168" s="75"/>
      <c r="PNQ168" s="75"/>
      <c r="PNR168" s="75"/>
      <c r="PNS168" s="75"/>
      <c r="PNT168" s="75"/>
      <c r="PNU168" s="75"/>
      <c r="PNV168" s="75"/>
      <c r="PNW168" s="75"/>
      <c r="PNX168" s="75"/>
      <c r="PNY168" s="75"/>
      <c r="PNZ168" s="75"/>
      <c r="POA168" s="75"/>
      <c r="POB168" s="75"/>
      <c r="POC168" s="75"/>
      <c r="POD168" s="75"/>
      <c r="POE168" s="75"/>
      <c r="POF168" s="75"/>
      <c r="POG168" s="75"/>
      <c r="POH168" s="75"/>
      <c r="POI168" s="75"/>
      <c r="POJ168" s="75"/>
      <c r="POK168" s="75"/>
      <c r="POL168" s="75"/>
      <c r="POM168" s="75"/>
      <c r="PON168" s="75"/>
      <c r="POO168" s="75"/>
      <c r="POP168" s="75"/>
      <c r="POQ168" s="75"/>
      <c r="POR168" s="75"/>
      <c r="POS168" s="75"/>
      <c r="POT168" s="75"/>
      <c r="POU168" s="75"/>
      <c r="POV168" s="75"/>
      <c r="POW168" s="75"/>
      <c r="POX168" s="75"/>
      <c r="POY168" s="75"/>
      <c r="POZ168" s="75"/>
      <c r="PPA168" s="75"/>
      <c r="PPB168" s="75"/>
      <c r="PPC168" s="75"/>
      <c r="PPD168" s="75"/>
      <c r="PPE168" s="75"/>
      <c r="PPF168" s="75"/>
      <c r="PPG168" s="75"/>
      <c r="PPH168" s="75"/>
      <c r="PPI168" s="75"/>
      <c r="PPJ168" s="75"/>
      <c r="PPK168" s="75"/>
      <c r="PPL168" s="75"/>
      <c r="PPM168" s="75"/>
      <c r="PPN168" s="75"/>
      <c r="PPO168" s="75"/>
      <c r="PPP168" s="75"/>
      <c r="PPQ168" s="75"/>
      <c r="PPR168" s="75"/>
      <c r="PPS168" s="75"/>
      <c r="PPT168" s="75"/>
      <c r="PPU168" s="75"/>
      <c r="PPV168" s="75"/>
      <c r="PPW168" s="75"/>
      <c r="PPX168" s="75"/>
      <c r="PPY168" s="75"/>
      <c r="PPZ168" s="75"/>
      <c r="PQA168" s="75"/>
      <c r="PQB168" s="75"/>
      <c r="PQC168" s="75"/>
      <c r="PQD168" s="75"/>
      <c r="PQE168" s="75"/>
      <c r="PQF168" s="75"/>
      <c r="PQG168" s="75"/>
      <c r="PQH168" s="75"/>
      <c r="PQI168" s="75"/>
      <c r="PQJ168" s="75"/>
      <c r="PQK168" s="75"/>
      <c r="PQL168" s="75"/>
      <c r="PQM168" s="75"/>
      <c r="PQN168" s="75"/>
      <c r="PQO168" s="75"/>
      <c r="PQP168" s="75"/>
      <c r="PQQ168" s="75"/>
      <c r="PQR168" s="75"/>
      <c r="PQS168" s="75"/>
      <c r="PQT168" s="75"/>
      <c r="PQU168" s="75"/>
      <c r="PQV168" s="75"/>
      <c r="PQW168" s="75"/>
      <c r="PQX168" s="75"/>
      <c r="PQY168" s="75"/>
      <c r="PQZ168" s="75"/>
      <c r="PRA168" s="75"/>
      <c r="PRB168" s="75"/>
      <c r="PRC168" s="75"/>
      <c r="PRD168" s="75"/>
      <c r="PRE168" s="75"/>
      <c r="PRF168" s="75"/>
      <c r="PRG168" s="75"/>
      <c r="PRH168" s="75"/>
      <c r="PRI168" s="75"/>
      <c r="PRJ168" s="75"/>
      <c r="PRK168" s="75"/>
      <c r="PRL168" s="75"/>
      <c r="PRM168" s="75"/>
      <c r="PRN168" s="75"/>
      <c r="PRO168" s="75"/>
      <c r="PRP168" s="75"/>
      <c r="PRQ168" s="75"/>
      <c r="PRR168" s="75"/>
      <c r="PRS168" s="75"/>
      <c r="PRT168" s="75"/>
      <c r="PRU168" s="75"/>
      <c r="PRV168" s="75"/>
      <c r="PRW168" s="75"/>
      <c r="PRX168" s="75"/>
      <c r="PRY168" s="75"/>
      <c r="PRZ168" s="75"/>
      <c r="PSA168" s="75"/>
      <c r="PSB168" s="75"/>
      <c r="PSC168" s="75"/>
      <c r="PSD168" s="75"/>
      <c r="PSE168" s="75"/>
      <c r="PSF168" s="75"/>
      <c r="PSG168" s="75"/>
      <c r="PSH168" s="75"/>
      <c r="PSI168" s="75"/>
      <c r="PSJ168" s="75"/>
      <c r="PSK168" s="75"/>
      <c r="PSL168" s="75"/>
      <c r="PSM168" s="75"/>
      <c r="PSN168" s="75"/>
      <c r="PSO168" s="75"/>
      <c r="PSP168" s="75"/>
      <c r="PSQ168" s="75"/>
      <c r="PSR168" s="75"/>
      <c r="PSS168" s="75"/>
      <c r="PST168" s="75"/>
      <c r="PSU168" s="75"/>
      <c r="PSV168" s="75"/>
      <c r="PSW168" s="75"/>
      <c r="PSX168" s="75"/>
      <c r="PSY168" s="75"/>
      <c r="PSZ168" s="75"/>
      <c r="PTA168" s="75"/>
      <c r="PTB168" s="75"/>
      <c r="PTC168" s="75"/>
      <c r="PTD168" s="75"/>
      <c r="PTE168" s="75"/>
      <c r="PTF168" s="75"/>
      <c r="PTG168" s="75"/>
      <c r="PTH168" s="75"/>
      <c r="PTI168" s="75"/>
      <c r="PTJ168" s="75"/>
      <c r="PTK168" s="75"/>
      <c r="PTL168" s="75"/>
      <c r="PTM168" s="75"/>
      <c r="PTN168" s="75"/>
      <c r="PTO168" s="75"/>
      <c r="PTP168" s="75"/>
      <c r="PTQ168" s="75"/>
      <c r="PTR168" s="75"/>
      <c r="PTS168" s="75"/>
      <c r="PTT168" s="75"/>
      <c r="PTU168" s="75"/>
      <c r="PTV168" s="75"/>
      <c r="PTW168" s="75"/>
      <c r="PTX168" s="75"/>
      <c r="PTY168" s="75"/>
      <c r="PTZ168" s="75"/>
      <c r="PUA168" s="75"/>
      <c r="PUB168" s="75"/>
      <c r="PUC168" s="75"/>
      <c r="PUD168" s="75"/>
      <c r="PUE168" s="75"/>
      <c r="PUF168" s="75"/>
      <c r="PUG168" s="75"/>
      <c r="PUH168" s="75"/>
      <c r="PUI168" s="75"/>
      <c r="PUJ168" s="75"/>
      <c r="PUK168" s="75"/>
      <c r="PUL168" s="75"/>
      <c r="PUM168" s="75"/>
      <c r="PUN168" s="75"/>
      <c r="PUO168" s="75"/>
      <c r="PUP168" s="75"/>
      <c r="PUQ168" s="75"/>
      <c r="PUR168" s="75"/>
      <c r="PUS168" s="75"/>
      <c r="PUT168" s="75"/>
      <c r="PUU168" s="75"/>
      <c r="PUV168" s="75"/>
      <c r="PUW168" s="75"/>
      <c r="PUX168" s="75"/>
      <c r="PUY168" s="75"/>
      <c r="PUZ168" s="75"/>
      <c r="PVA168" s="75"/>
      <c r="PVB168" s="75"/>
      <c r="PVC168" s="75"/>
      <c r="PVD168" s="75"/>
      <c r="PVE168" s="75"/>
      <c r="PVF168" s="75"/>
      <c r="PVG168" s="75"/>
      <c r="PVH168" s="75"/>
      <c r="PVI168" s="75"/>
      <c r="PVJ168" s="75"/>
      <c r="PVK168" s="75"/>
      <c r="PVL168" s="75"/>
      <c r="PVM168" s="75"/>
      <c r="PVN168" s="75"/>
      <c r="PVO168" s="75"/>
      <c r="PVP168" s="75"/>
      <c r="PVQ168" s="75"/>
      <c r="PVR168" s="75"/>
      <c r="PVS168" s="75"/>
      <c r="PVT168" s="75"/>
      <c r="PVU168" s="75"/>
      <c r="PVV168" s="75"/>
      <c r="PVW168" s="75"/>
      <c r="PVX168" s="75"/>
      <c r="PVY168" s="75"/>
      <c r="PVZ168" s="75"/>
      <c r="PWA168" s="75"/>
      <c r="PWB168" s="75"/>
      <c r="PWC168" s="75"/>
      <c r="PWD168" s="75"/>
      <c r="PWE168" s="75"/>
      <c r="PWF168" s="75"/>
      <c r="PWG168" s="75"/>
      <c r="PWH168" s="75"/>
      <c r="PWI168" s="75"/>
      <c r="PWJ168" s="75"/>
      <c r="PWK168" s="75"/>
      <c r="PWL168" s="75"/>
      <c r="PWM168" s="75"/>
      <c r="PWN168" s="75"/>
      <c r="PWO168" s="75"/>
      <c r="PWP168" s="75"/>
      <c r="PWQ168" s="75"/>
      <c r="PWR168" s="75"/>
      <c r="PWS168" s="75"/>
      <c r="PWT168" s="75"/>
      <c r="PWU168" s="75"/>
      <c r="PWV168" s="75"/>
      <c r="PWW168" s="75"/>
      <c r="PWX168" s="75"/>
      <c r="PWY168" s="75"/>
      <c r="PWZ168" s="75"/>
      <c r="PXA168" s="75"/>
      <c r="PXB168" s="75"/>
      <c r="PXC168" s="75"/>
      <c r="PXD168" s="75"/>
      <c r="PXE168" s="75"/>
      <c r="PXF168" s="75"/>
      <c r="PXG168" s="75"/>
      <c r="PXH168" s="75"/>
      <c r="PXI168" s="75"/>
      <c r="PXJ168" s="75"/>
      <c r="PXK168" s="75"/>
      <c r="PXL168" s="75"/>
      <c r="PXM168" s="75"/>
      <c r="PXN168" s="75"/>
      <c r="PXO168" s="75"/>
      <c r="PXP168" s="75"/>
      <c r="PXQ168" s="75"/>
      <c r="PXR168" s="75"/>
      <c r="PXS168" s="75"/>
      <c r="PXT168" s="75"/>
      <c r="PXU168" s="75"/>
      <c r="PXV168" s="75"/>
      <c r="PXW168" s="75"/>
      <c r="PXX168" s="75"/>
      <c r="PXY168" s="75"/>
      <c r="PXZ168" s="75"/>
      <c r="PYA168" s="75"/>
      <c r="PYB168" s="75"/>
      <c r="PYC168" s="75"/>
      <c r="PYD168" s="75"/>
      <c r="PYE168" s="75"/>
      <c r="PYF168" s="75"/>
      <c r="PYG168" s="75"/>
      <c r="PYH168" s="75"/>
      <c r="PYI168" s="75"/>
      <c r="PYJ168" s="75"/>
      <c r="PYK168" s="75"/>
      <c r="PYL168" s="75"/>
      <c r="PYM168" s="75"/>
      <c r="PYN168" s="75"/>
      <c r="PYO168" s="75"/>
      <c r="PYP168" s="75"/>
      <c r="PYQ168" s="75"/>
      <c r="PYR168" s="75"/>
      <c r="PYS168" s="75"/>
      <c r="PYT168" s="75"/>
      <c r="PYU168" s="75"/>
      <c r="PYV168" s="75"/>
      <c r="PYW168" s="75"/>
      <c r="PYX168" s="75"/>
      <c r="PYY168" s="75"/>
      <c r="PYZ168" s="75"/>
      <c r="PZA168" s="75"/>
      <c r="PZB168" s="75"/>
      <c r="PZC168" s="75"/>
      <c r="PZD168" s="75"/>
      <c r="PZE168" s="75"/>
      <c r="PZF168" s="75"/>
      <c r="PZG168" s="75"/>
      <c r="PZH168" s="75"/>
      <c r="PZI168" s="75"/>
      <c r="PZJ168" s="75"/>
      <c r="PZK168" s="75"/>
      <c r="PZL168" s="75"/>
      <c r="PZM168" s="75"/>
      <c r="PZN168" s="75"/>
      <c r="PZO168" s="75"/>
      <c r="PZP168" s="75"/>
      <c r="PZQ168" s="75"/>
      <c r="PZR168" s="75"/>
      <c r="PZS168" s="75"/>
      <c r="PZT168" s="75"/>
      <c r="PZU168" s="75"/>
      <c r="PZV168" s="75"/>
      <c r="PZW168" s="75"/>
      <c r="PZX168" s="75"/>
      <c r="PZY168" s="75"/>
      <c r="PZZ168" s="75"/>
      <c r="QAA168" s="75"/>
      <c r="QAB168" s="75"/>
      <c r="QAC168" s="75"/>
      <c r="QAD168" s="75"/>
      <c r="QAE168" s="75"/>
      <c r="QAF168" s="75"/>
      <c r="QAG168" s="75"/>
      <c r="QAH168" s="75"/>
      <c r="QAI168" s="75"/>
      <c r="QAJ168" s="75"/>
      <c r="QAK168" s="75"/>
      <c r="QAL168" s="75"/>
      <c r="QAM168" s="75"/>
      <c r="QAN168" s="75"/>
      <c r="QAO168" s="75"/>
      <c r="QAP168" s="75"/>
      <c r="QAQ168" s="75"/>
      <c r="QAR168" s="75"/>
      <c r="QAS168" s="75"/>
      <c r="QAT168" s="75"/>
      <c r="QAU168" s="75"/>
      <c r="QAV168" s="75"/>
      <c r="QAW168" s="75"/>
      <c r="QAX168" s="75"/>
      <c r="QAY168" s="75"/>
      <c r="QAZ168" s="75"/>
      <c r="QBA168" s="75"/>
      <c r="QBB168" s="75"/>
      <c r="QBC168" s="75"/>
      <c r="QBD168" s="75"/>
      <c r="QBE168" s="75"/>
      <c r="QBF168" s="75"/>
      <c r="QBG168" s="75"/>
      <c r="QBH168" s="75"/>
      <c r="QBI168" s="75"/>
      <c r="QBJ168" s="75"/>
      <c r="QBK168" s="75"/>
      <c r="QBL168" s="75"/>
      <c r="QBM168" s="75"/>
      <c r="QBN168" s="75"/>
      <c r="QBO168" s="75"/>
      <c r="QBP168" s="75"/>
      <c r="QBQ168" s="75"/>
      <c r="QBR168" s="75"/>
      <c r="QBS168" s="75"/>
      <c r="QBT168" s="75"/>
      <c r="QBU168" s="75"/>
      <c r="QBV168" s="75"/>
      <c r="QBW168" s="75"/>
      <c r="QBX168" s="75"/>
      <c r="QBY168" s="75"/>
      <c r="QBZ168" s="75"/>
      <c r="QCA168" s="75"/>
      <c r="QCB168" s="75"/>
      <c r="QCC168" s="75"/>
      <c r="QCD168" s="75"/>
      <c r="QCE168" s="75"/>
      <c r="QCF168" s="75"/>
      <c r="QCG168" s="75"/>
      <c r="QCH168" s="75"/>
      <c r="QCI168" s="75"/>
      <c r="QCJ168" s="75"/>
      <c r="QCK168" s="75"/>
      <c r="QCL168" s="75"/>
      <c r="QCM168" s="75"/>
      <c r="QCN168" s="75"/>
      <c r="QCO168" s="75"/>
      <c r="QCP168" s="75"/>
      <c r="QCQ168" s="75"/>
      <c r="QCR168" s="75"/>
      <c r="QCS168" s="75"/>
      <c r="QCT168" s="75"/>
      <c r="QCU168" s="75"/>
      <c r="QCV168" s="75"/>
      <c r="QCW168" s="75"/>
      <c r="QCX168" s="75"/>
      <c r="QCY168" s="75"/>
      <c r="QCZ168" s="75"/>
      <c r="QDA168" s="75"/>
      <c r="QDB168" s="75"/>
      <c r="QDC168" s="75"/>
      <c r="QDD168" s="75"/>
      <c r="QDE168" s="75"/>
      <c r="QDF168" s="75"/>
      <c r="QDG168" s="75"/>
      <c r="QDH168" s="75"/>
      <c r="QDI168" s="75"/>
      <c r="QDJ168" s="75"/>
      <c r="QDK168" s="75"/>
      <c r="QDL168" s="75"/>
      <c r="QDM168" s="75"/>
      <c r="QDN168" s="75"/>
      <c r="QDO168" s="75"/>
      <c r="QDP168" s="75"/>
      <c r="QDQ168" s="75"/>
      <c r="QDR168" s="75"/>
      <c r="QDS168" s="75"/>
      <c r="QDT168" s="75"/>
      <c r="QDU168" s="75"/>
      <c r="QDV168" s="75"/>
      <c r="QDW168" s="75"/>
      <c r="QDX168" s="75"/>
      <c r="QDY168" s="75"/>
      <c r="QDZ168" s="75"/>
      <c r="QEA168" s="75"/>
      <c r="QEB168" s="75"/>
      <c r="QEC168" s="75"/>
      <c r="QED168" s="75"/>
      <c r="QEE168" s="75"/>
      <c r="QEF168" s="75"/>
      <c r="QEG168" s="75"/>
      <c r="QEH168" s="75"/>
      <c r="QEI168" s="75"/>
      <c r="QEJ168" s="75"/>
      <c r="QEK168" s="75"/>
      <c r="QEL168" s="75"/>
      <c r="QEM168" s="75"/>
      <c r="QEN168" s="75"/>
      <c r="QEO168" s="75"/>
      <c r="QEP168" s="75"/>
      <c r="QEQ168" s="75"/>
      <c r="QER168" s="75"/>
      <c r="QES168" s="75"/>
      <c r="QET168" s="75"/>
      <c r="QEU168" s="75"/>
      <c r="QEV168" s="75"/>
      <c r="QEW168" s="75"/>
      <c r="QEX168" s="75"/>
      <c r="QEY168" s="75"/>
      <c r="QEZ168" s="75"/>
      <c r="QFA168" s="75"/>
      <c r="QFB168" s="75"/>
      <c r="QFC168" s="75"/>
      <c r="QFD168" s="75"/>
      <c r="QFE168" s="75"/>
      <c r="QFF168" s="75"/>
      <c r="QFG168" s="75"/>
      <c r="QFH168" s="75"/>
      <c r="QFI168" s="75"/>
      <c r="QFJ168" s="75"/>
      <c r="QFK168" s="75"/>
      <c r="QFL168" s="75"/>
      <c r="QFM168" s="75"/>
      <c r="QFN168" s="75"/>
      <c r="QFO168" s="75"/>
      <c r="QFP168" s="75"/>
      <c r="QFQ168" s="75"/>
      <c r="QFR168" s="75"/>
      <c r="QFS168" s="75"/>
      <c r="QFT168" s="75"/>
      <c r="QFU168" s="75"/>
      <c r="QFV168" s="75"/>
      <c r="QFW168" s="75"/>
      <c r="QFX168" s="75"/>
      <c r="QFY168" s="75"/>
      <c r="QFZ168" s="75"/>
      <c r="QGA168" s="75"/>
      <c r="QGB168" s="75"/>
      <c r="QGC168" s="75"/>
      <c r="QGD168" s="75"/>
      <c r="QGE168" s="75"/>
      <c r="QGF168" s="75"/>
      <c r="QGG168" s="75"/>
      <c r="QGH168" s="75"/>
      <c r="QGI168" s="75"/>
      <c r="QGJ168" s="75"/>
      <c r="QGK168" s="75"/>
      <c r="QGL168" s="75"/>
      <c r="QGM168" s="75"/>
      <c r="QGN168" s="75"/>
      <c r="QGO168" s="75"/>
      <c r="QGP168" s="75"/>
      <c r="QGQ168" s="75"/>
      <c r="QGR168" s="75"/>
      <c r="QGS168" s="75"/>
      <c r="QGT168" s="75"/>
      <c r="QGU168" s="75"/>
      <c r="QGV168" s="75"/>
      <c r="QGW168" s="75"/>
      <c r="QGX168" s="75"/>
      <c r="QGY168" s="75"/>
      <c r="QGZ168" s="75"/>
      <c r="QHA168" s="75"/>
      <c r="QHB168" s="75"/>
      <c r="QHC168" s="75"/>
      <c r="QHD168" s="75"/>
      <c r="QHE168" s="75"/>
      <c r="QHF168" s="75"/>
      <c r="QHG168" s="75"/>
      <c r="QHH168" s="75"/>
      <c r="QHI168" s="75"/>
      <c r="QHJ168" s="75"/>
      <c r="QHK168" s="75"/>
      <c r="QHL168" s="75"/>
      <c r="QHM168" s="75"/>
      <c r="QHN168" s="75"/>
      <c r="QHO168" s="75"/>
      <c r="QHP168" s="75"/>
      <c r="QHQ168" s="75"/>
      <c r="QHR168" s="75"/>
      <c r="QHS168" s="75"/>
      <c r="QHT168" s="75"/>
      <c r="QHU168" s="75"/>
      <c r="QHV168" s="75"/>
      <c r="QHW168" s="75"/>
      <c r="QHX168" s="75"/>
      <c r="QHY168" s="75"/>
      <c r="QHZ168" s="75"/>
      <c r="QIA168" s="75"/>
      <c r="QIB168" s="75"/>
      <c r="QIC168" s="75"/>
      <c r="QID168" s="75"/>
      <c r="QIE168" s="75"/>
      <c r="QIF168" s="75"/>
      <c r="QIG168" s="75"/>
      <c r="QIH168" s="75"/>
      <c r="QII168" s="75"/>
      <c r="QIJ168" s="75"/>
      <c r="QIK168" s="75"/>
      <c r="QIL168" s="75"/>
      <c r="QIM168" s="75"/>
      <c r="QIN168" s="75"/>
      <c r="QIO168" s="75"/>
      <c r="QIP168" s="75"/>
      <c r="QIQ168" s="75"/>
      <c r="QIR168" s="75"/>
      <c r="QIS168" s="75"/>
      <c r="QIT168" s="75"/>
      <c r="QIU168" s="75"/>
      <c r="QIV168" s="75"/>
      <c r="QIW168" s="75"/>
      <c r="QIX168" s="75"/>
      <c r="QIY168" s="75"/>
      <c r="QIZ168" s="75"/>
      <c r="QJA168" s="75"/>
      <c r="QJB168" s="75"/>
      <c r="QJC168" s="75"/>
      <c r="QJD168" s="75"/>
      <c r="QJE168" s="75"/>
      <c r="QJF168" s="75"/>
      <c r="QJG168" s="75"/>
      <c r="QJH168" s="75"/>
      <c r="QJI168" s="75"/>
      <c r="QJJ168" s="75"/>
      <c r="QJK168" s="75"/>
      <c r="QJL168" s="75"/>
      <c r="QJM168" s="75"/>
      <c r="QJN168" s="75"/>
      <c r="QJO168" s="75"/>
      <c r="QJP168" s="75"/>
      <c r="QJQ168" s="75"/>
      <c r="QJR168" s="75"/>
      <c r="QJS168" s="75"/>
      <c r="QJT168" s="75"/>
      <c r="QJU168" s="75"/>
      <c r="QJV168" s="75"/>
      <c r="QJW168" s="75"/>
      <c r="QJX168" s="75"/>
      <c r="QJY168" s="75"/>
      <c r="QJZ168" s="75"/>
      <c r="QKA168" s="75"/>
      <c r="QKB168" s="75"/>
      <c r="QKC168" s="75"/>
      <c r="QKD168" s="75"/>
      <c r="QKE168" s="75"/>
      <c r="QKF168" s="75"/>
      <c r="QKG168" s="75"/>
      <c r="QKH168" s="75"/>
      <c r="QKI168" s="75"/>
      <c r="QKJ168" s="75"/>
      <c r="QKK168" s="75"/>
      <c r="QKL168" s="75"/>
      <c r="QKM168" s="75"/>
      <c r="QKN168" s="75"/>
      <c r="QKO168" s="75"/>
      <c r="QKP168" s="75"/>
      <c r="QKQ168" s="75"/>
      <c r="QKR168" s="75"/>
      <c r="QKS168" s="75"/>
      <c r="QKT168" s="75"/>
      <c r="QKU168" s="75"/>
      <c r="QKV168" s="75"/>
      <c r="QKW168" s="75"/>
      <c r="QKX168" s="75"/>
      <c r="QKY168" s="75"/>
      <c r="QKZ168" s="75"/>
      <c r="QLA168" s="75"/>
      <c r="QLB168" s="75"/>
      <c r="QLC168" s="75"/>
      <c r="QLD168" s="75"/>
      <c r="QLE168" s="75"/>
      <c r="QLF168" s="75"/>
      <c r="QLG168" s="75"/>
      <c r="QLH168" s="75"/>
      <c r="QLI168" s="75"/>
      <c r="QLJ168" s="75"/>
      <c r="QLK168" s="75"/>
      <c r="QLL168" s="75"/>
      <c r="QLM168" s="75"/>
      <c r="QLN168" s="75"/>
      <c r="QLO168" s="75"/>
      <c r="QLP168" s="75"/>
      <c r="QLQ168" s="75"/>
      <c r="QLR168" s="75"/>
      <c r="QLS168" s="75"/>
      <c r="QLT168" s="75"/>
      <c r="QLU168" s="75"/>
      <c r="QLV168" s="75"/>
      <c r="QLW168" s="75"/>
      <c r="QLX168" s="75"/>
      <c r="QLY168" s="75"/>
      <c r="QLZ168" s="75"/>
      <c r="QMA168" s="75"/>
      <c r="QMB168" s="75"/>
      <c r="QMC168" s="75"/>
      <c r="QMD168" s="75"/>
      <c r="QME168" s="75"/>
      <c r="QMF168" s="75"/>
      <c r="QMG168" s="75"/>
      <c r="QMH168" s="75"/>
      <c r="QMI168" s="75"/>
      <c r="QMJ168" s="75"/>
      <c r="QMK168" s="75"/>
      <c r="QML168" s="75"/>
      <c r="QMM168" s="75"/>
      <c r="QMN168" s="75"/>
      <c r="QMO168" s="75"/>
      <c r="QMP168" s="75"/>
      <c r="QMQ168" s="75"/>
      <c r="QMR168" s="75"/>
      <c r="QMS168" s="75"/>
      <c r="QMT168" s="75"/>
      <c r="QMU168" s="75"/>
      <c r="QMV168" s="75"/>
      <c r="QMW168" s="75"/>
      <c r="QMX168" s="75"/>
      <c r="QMY168" s="75"/>
      <c r="QMZ168" s="75"/>
      <c r="QNA168" s="75"/>
      <c r="QNB168" s="75"/>
      <c r="QNC168" s="75"/>
      <c r="QND168" s="75"/>
      <c r="QNE168" s="75"/>
      <c r="QNF168" s="75"/>
      <c r="QNG168" s="75"/>
      <c r="QNH168" s="75"/>
      <c r="QNI168" s="75"/>
      <c r="QNJ168" s="75"/>
      <c r="QNK168" s="75"/>
      <c r="QNL168" s="75"/>
      <c r="QNM168" s="75"/>
      <c r="QNN168" s="75"/>
      <c r="QNO168" s="75"/>
      <c r="QNP168" s="75"/>
      <c r="QNQ168" s="75"/>
      <c r="QNR168" s="75"/>
      <c r="QNS168" s="75"/>
      <c r="QNT168" s="75"/>
      <c r="QNU168" s="75"/>
      <c r="QNV168" s="75"/>
      <c r="QNW168" s="75"/>
      <c r="QNX168" s="75"/>
      <c r="QNY168" s="75"/>
      <c r="QNZ168" s="75"/>
      <c r="QOA168" s="75"/>
      <c r="QOB168" s="75"/>
      <c r="QOC168" s="75"/>
      <c r="QOD168" s="75"/>
      <c r="QOE168" s="75"/>
      <c r="QOF168" s="75"/>
      <c r="QOG168" s="75"/>
      <c r="QOH168" s="75"/>
      <c r="QOI168" s="75"/>
      <c r="QOJ168" s="75"/>
      <c r="QOK168" s="75"/>
      <c r="QOL168" s="75"/>
      <c r="QOM168" s="75"/>
      <c r="QON168" s="75"/>
      <c r="QOO168" s="75"/>
      <c r="QOP168" s="75"/>
      <c r="QOQ168" s="75"/>
      <c r="QOR168" s="75"/>
      <c r="QOS168" s="75"/>
      <c r="QOT168" s="75"/>
      <c r="QOU168" s="75"/>
      <c r="QOV168" s="75"/>
      <c r="QOW168" s="75"/>
      <c r="QOX168" s="75"/>
      <c r="QOY168" s="75"/>
      <c r="QOZ168" s="75"/>
      <c r="QPA168" s="75"/>
      <c r="QPB168" s="75"/>
      <c r="QPC168" s="75"/>
      <c r="QPD168" s="75"/>
      <c r="QPE168" s="75"/>
      <c r="QPF168" s="75"/>
      <c r="QPG168" s="75"/>
      <c r="QPH168" s="75"/>
      <c r="QPI168" s="75"/>
      <c r="QPJ168" s="75"/>
      <c r="QPK168" s="75"/>
      <c r="QPL168" s="75"/>
      <c r="QPM168" s="75"/>
      <c r="QPN168" s="75"/>
      <c r="QPO168" s="75"/>
      <c r="QPP168" s="75"/>
      <c r="QPQ168" s="75"/>
      <c r="QPR168" s="75"/>
      <c r="QPS168" s="75"/>
      <c r="QPT168" s="75"/>
      <c r="QPU168" s="75"/>
      <c r="QPV168" s="75"/>
      <c r="QPW168" s="75"/>
      <c r="QPX168" s="75"/>
      <c r="QPY168" s="75"/>
      <c r="QPZ168" s="75"/>
      <c r="QQA168" s="75"/>
      <c r="QQB168" s="75"/>
      <c r="QQC168" s="75"/>
      <c r="QQD168" s="75"/>
      <c r="QQE168" s="75"/>
      <c r="QQF168" s="75"/>
      <c r="QQG168" s="75"/>
      <c r="QQH168" s="75"/>
      <c r="QQI168" s="75"/>
      <c r="QQJ168" s="75"/>
      <c r="QQK168" s="75"/>
      <c r="QQL168" s="75"/>
      <c r="QQM168" s="75"/>
      <c r="QQN168" s="75"/>
      <c r="QQO168" s="75"/>
      <c r="QQP168" s="75"/>
      <c r="QQQ168" s="75"/>
      <c r="QQR168" s="75"/>
      <c r="QQS168" s="75"/>
      <c r="QQT168" s="75"/>
      <c r="QQU168" s="75"/>
      <c r="QQV168" s="75"/>
      <c r="QQW168" s="75"/>
      <c r="QQX168" s="75"/>
      <c r="QQY168" s="75"/>
      <c r="QQZ168" s="75"/>
      <c r="QRA168" s="75"/>
      <c r="QRB168" s="75"/>
      <c r="QRC168" s="75"/>
      <c r="QRD168" s="75"/>
      <c r="QRE168" s="75"/>
      <c r="QRF168" s="75"/>
      <c r="QRG168" s="75"/>
      <c r="QRH168" s="75"/>
      <c r="QRI168" s="75"/>
      <c r="QRJ168" s="75"/>
      <c r="QRK168" s="75"/>
      <c r="QRL168" s="75"/>
      <c r="QRM168" s="75"/>
      <c r="QRN168" s="75"/>
      <c r="QRO168" s="75"/>
      <c r="QRP168" s="75"/>
      <c r="QRQ168" s="75"/>
      <c r="QRR168" s="75"/>
      <c r="QRS168" s="75"/>
      <c r="QRT168" s="75"/>
      <c r="QRU168" s="75"/>
      <c r="QRV168" s="75"/>
      <c r="QRW168" s="75"/>
      <c r="QRX168" s="75"/>
      <c r="QRY168" s="75"/>
      <c r="QRZ168" s="75"/>
      <c r="QSA168" s="75"/>
      <c r="QSB168" s="75"/>
      <c r="QSC168" s="75"/>
      <c r="QSD168" s="75"/>
      <c r="QSE168" s="75"/>
      <c r="QSF168" s="75"/>
      <c r="QSG168" s="75"/>
      <c r="QSH168" s="75"/>
      <c r="QSI168" s="75"/>
      <c r="QSJ168" s="75"/>
      <c r="QSK168" s="75"/>
      <c r="QSL168" s="75"/>
      <c r="QSM168" s="75"/>
      <c r="QSN168" s="75"/>
      <c r="QSO168" s="75"/>
      <c r="QSP168" s="75"/>
      <c r="QSQ168" s="75"/>
      <c r="QSR168" s="75"/>
      <c r="QSS168" s="75"/>
      <c r="QST168" s="75"/>
      <c r="QSU168" s="75"/>
      <c r="QSV168" s="75"/>
      <c r="QSW168" s="75"/>
      <c r="QSX168" s="75"/>
      <c r="QSY168" s="75"/>
      <c r="QSZ168" s="75"/>
      <c r="QTA168" s="75"/>
      <c r="QTB168" s="75"/>
      <c r="QTC168" s="75"/>
      <c r="QTD168" s="75"/>
      <c r="QTE168" s="75"/>
      <c r="QTF168" s="75"/>
      <c r="QTG168" s="75"/>
      <c r="QTH168" s="75"/>
      <c r="QTI168" s="75"/>
      <c r="QTJ168" s="75"/>
      <c r="QTK168" s="75"/>
      <c r="QTL168" s="75"/>
      <c r="QTM168" s="75"/>
      <c r="QTN168" s="75"/>
      <c r="QTO168" s="75"/>
      <c r="QTP168" s="75"/>
      <c r="QTQ168" s="75"/>
      <c r="QTR168" s="75"/>
      <c r="QTS168" s="75"/>
      <c r="QTT168" s="75"/>
      <c r="QTU168" s="75"/>
      <c r="QTV168" s="75"/>
      <c r="QTW168" s="75"/>
      <c r="QTX168" s="75"/>
      <c r="QTY168" s="75"/>
      <c r="QTZ168" s="75"/>
      <c r="QUA168" s="75"/>
      <c r="QUB168" s="75"/>
      <c r="QUC168" s="75"/>
      <c r="QUD168" s="75"/>
      <c r="QUE168" s="75"/>
      <c r="QUF168" s="75"/>
      <c r="QUG168" s="75"/>
      <c r="QUH168" s="75"/>
      <c r="QUI168" s="75"/>
      <c r="QUJ168" s="75"/>
      <c r="QUK168" s="75"/>
      <c r="QUL168" s="75"/>
      <c r="QUM168" s="75"/>
      <c r="QUN168" s="75"/>
      <c r="QUO168" s="75"/>
      <c r="QUP168" s="75"/>
      <c r="QUQ168" s="75"/>
      <c r="QUR168" s="75"/>
      <c r="QUS168" s="75"/>
      <c r="QUT168" s="75"/>
      <c r="QUU168" s="75"/>
      <c r="QUV168" s="75"/>
      <c r="QUW168" s="75"/>
      <c r="QUX168" s="75"/>
      <c r="QUY168" s="75"/>
      <c r="QUZ168" s="75"/>
      <c r="QVA168" s="75"/>
      <c r="QVB168" s="75"/>
      <c r="QVC168" s="75"/>
      <c r="QVD168" s="75"/>
      <c r="QVE168" s="75"/>
      <c r="QVF168" s="75"/>
      <c r="QVG168" s="75"/>
      <c r="QVH168" s="75"/>
      <c r="QVI168" s="75"/>
      <c r="QVJ168" s="75"/>
      <c r="QVK168" s="75"/>
      <c r="QVL168" s="75"/>
      <c r="QVM168" s="75"/>
      <c r="QVN168" s="75"/>
      <c r="QVO168" s="75"/>
      <c r="QVP168" s="75"/>
      <c r="QVQ168" s="75"/>
      <c r="QVR168" s="75"/>
      <c r="QVS168" s="75"/>
      <c r="QVT168" s="75"/>
      <c r="QVU168" s="75"/>
      <c r="QVV168" s="75"/>
      <c r="QVW168" s="75"/>
      <c r="QVX168" s="75"/>
      <c r="QVY168" s="75"/>
      <c r="QVZ168" s="75"/>
      <c r="QWA168" s="75"/>
      <c r="QWB168" s="75"/>
      <c r="QWC168" s="75"/>
      <c r="QWD168" s="75"/>
      <c r="QWE168" s="75"/>
      <c r="QWF168" s="75"/>
      <c r="QWG168" s="75"/>
      <c r="QWH168" s="75"/>
      <c r="QWI168" s="75"/>
      <c r="QWJ168" s="75"/>
      <c r="QWK168" s="75"/>
      <c r="QWL168" s="75"/>
      <c r="QWM168" s="75"/>
      <c r="QWN168" s="75"/>
      <c r="QWO168" s="75"/>
      <c r="QWP168" s="75"/>
      <c r="QWQ168" s="75"/>
      <c r="QWR168" s="75"/>
      <c r="QWS168" s="75"/>
      <c r="QWT168" s="75"/>
      <c r="QWU168" s="75"/>
      <c r="QWV168" s="75"/>
      <c r="QWW168" s="75"/>
      <c r="QWX168" s="75"/>
      <c r="QWY168" s="75"/>
      <c r="QWZ168" s="75"/>
      <c r="QXA168" s="75"/>
      <c r="QXB168" s="75"/>
      <c r="QXC168" s="75"/>
      <c r="QXD168" s="75"/>
      <c r="QXE168" s="75"/>
      <c r="QXF168" s="75"/>
      <c r="QXG168" s="75"/>
      <c r="QXH168" s="75"/>
      <c r="QXI168" s="75"/>
      <c r="QXJ168" s="75"/>
      <c r="QXK168" s="75"/>
      <c r="QXL168" s="75"/>
      <c r="QXM168" s="75"/>
      <c r="QXN168" s="75"/>
      <c r="QXO168" s="75"/>
      <c r="QXP168" s="75"/>
      <c r="QXQ168" s="75"/>
      <c r="QXR168" s="75"/>
      <c r="QXS168" s="75"/>
      <c r="QXT168" s="75"/>
      <c r="QXU168" s="75"/>
      <c r="QXV168" s="75"/>
      <c r="QXW168" s="75"/>
      <c r="QXX168" s="75"/>
      <c r="QXY168" s="75"/>
      <c r="QXZ168" s="75"/>
      <c r="QYA168" s="75"/>
      <c r="QYB168" s="75"/>
      <c r="QYC168" s="75"/>
      <c r="QYD168" s="75"/>
      <c r="QYE168" s="75"/>
      <c r="QYF168" s="75"/>
      <c r="QYG168" s="75"/>
      <c r="QYH168" s="75"/>
      <c r="QYI168" s="75"/>
      <c r="QYJ168" s="75"/>
      <c r="QYK168" s="75"/>
      <c r="QYL168" s="75"/>
      <c r="QYM168" s="75"/>
      <c r="QYN168" s="75"/>
      <c r="QYO168" s="75"/>
      <c r="QYP168" s="75"/>
      <c r="QYQ168" s="75"/>
      <c r="QYR168" s="75"/>
      <c r="QYS168" s="75"/>
      <c r="QYT168" s="75"/>
      <c r="QYU168" s="75"/>
      <c r="QYV168" s="75"/>
      <c r="QYW168" s="75"/>
      <c r="QYX168" s="75"/>
      <c r="QYY168" s="75"/>
      <c r="QYZ168" s="75"/>
      <c r="QZA168" s="75"/>
      <c r="QZB168" s="75"/>
      <c r="QZC168" s="75"/>
      <c r="QZD168" s="75"/>
      <c r="QZE168" s="75"/>
      <c r="QZF168" s="75"/>
      <c r="QZG168" s="75"/>
      <c r="QZH168" s="75"/>
      <c r="QZI168" s="75"/>
      <c r="QZJ168" s="75"/>
      <c r="QZK168" s="75"/>
      <c r="QZL168" s="75"/>
      <c r="QZM168" s="75"/>
      <c r="QZN168" s="75"/>
      <c r="QZO168" s="75"/>
      <c r="QZP168" s="75"/>
      <c r="QZQ168" s="75"/>
      <c r="QZR168" s="75"/>
      <c r="QZS168" s="75"/>
      <c r="QZT168" s="75"/>
      <c r="QZU168" s="75"/>
      <c r="QZV168" s="75"/>
      <c r="QZW168" s="75"/>
      <c r="QZX168" s="75"/>
      <c r="QZY168" s="75"/>
      <c r="QZZ168" s="75"/>
      <c r="RAA168" s="75"/>
      <c r="RAB168" s="75"/>
      <c r="RAC168" s="75"/>
      <c r="RAD168" s="75"/>
      <c r="RAE168" s="75"/>
      <c r="RAF168" s="75"/>
      <c r="RAG168" s="75"/>
      <c r="RAH168" s="75"/>
      <c r="RAI168" s="75"/>
      <c r="RAJ168" s="75"/>
      <c r="RAK168" s="75"/>
      <c r="RAL168" s="75"/>
      <c r="RAM168" s="75"/>
      <c r="RAN168" s="75"/>
      <c r="RAO168" s="75"/>
      <c r="RAP168" s="75"/>
      <c r="RAQ168" s="75"/>
      <c r="RAR168" s="75"/>
      <c r="RAS168" s="75"/>
      <c r="RAT168" s="75"/>
      <c r="RAU168" s="75"/>
      <c r="RAV168" s="75"/>
      <c r="RAW168" s="75"/>
      <c r="RAX168" s="75"/>
      <c r="RAY168" s="75"/>
      <c r="RAZ168" s="75"/>
      <c r="RBA168" s="75"/>
      <c r="RBB168" s="75"/>
      <c r="RBC168" s="75"/>
      <c r="RBD168" s="75"/>
      <c r="RBE168" s="75"/>
      <c r="RBF168" s="75"/>
      <c r="RBG168" s="75"/>
      <c r="RBH168" s="75"/>
      <c r="RBI168" s="75"/>
      <c r="RBJ168" s="75"/>
      <c r="RBK168" s="75"/>
      <c r="RBL168" s="75"/>
      <c r="RBM168" s="75"/>
      <c r="RBN168" s="75"/>
      <c r="RBO168" s="75"/>
      <c r="RBP168" s="75"/>
      <c r="RBQ168" s="75"/>
      <c r="RBR168" s="75"/>
      <c r="RBS168" s="75"/>
      <c r="RBT168" s="75"/>
      <c r="RBU168" s="75"/>
      <c r="RBV168" s="75"/>
      <c r="RBW168" s="75"/>
      <c r="RBX168" s="75"/>
      <c r="RBY168" s="75"/>
      <c r="RBZ168" s="75"/>
      <c r="RCA168" s="75"/>
      <c r="RCB168" s="75"/>
      <c r="RCC168" s="75"/>
      <c r="RCD168" s="75"/>
      <c r="RCE168" s="75"/>
      <c r="RCF168" s="75"/>
      <c r="RCG168" s="75"/>
      <c r="RCH168" s="75"/>
      <c r="RCI168" s="75"/>
      <c r="RCJ168" s="75"/>
      <c r="RCK168" s="75"/>
      <c r="RCL168" s="75"/>
      <c r="RCM168" s="75"/>
      <c r="RCN168" s="75"/>
      <c r="RCO168" s="75"/>
      <c r="RCP168" s="75"/>
      <c r="RCQ168" s="75"/>
      <c r="RCR168" s="75"/>
      <c r="RCS168" s="75"/>
      <c r="RCT168" s="75"/>
      <c r="RCU168" s="75"/>
      <c r="RCV168" s="75"/>
      <c r="RCW168" s="75"/>
      <c r="RCX168" s="75"/>
      <c r="RCY168" s="75"/>
      <c r="RCZ168" s="75"/>
      <c r="RDA168" s="75"/>
      <c r="RDB168" s="75"/>
      <c r="RDC168" s="75"/>
      <c r="RDD168" s="75"/>
      <c r="RDE168" s="75"/>
      <c r="RDF168" s="75"/>
      <c r="RDG168" s="75"/>
      <c r="RDH168" s="75"/>
      <c r="RDI168" s="75"/>
      <c r="RDJ168" s="75"/>
      <c r="RDK168" s="75"/>
      <c r="RDL168" s="75"/>
      <c r="RDM168" s="75"/>
      <c r="RDN168" s="75"/>
      <c r="RDO168" s="75"/>
      <c r="RDP168" s="75"/>
      <c r="RDQ168" s="75"/>
      <c r="RDR168" s="75"/>
      <c r="RDS168" s="75"/>
      <c r="RDT168" s="75"/>
      <c r="RDU168" s="75"/>
      <c r="RDV168" s="75"/>
      <c r="RDW168" s="75"/>
      <c r="RDX168" s="75"/>
      <c r="RDY168" s="75"/>
      <c r="RDZ168" s="75"/>
      <c r="REA168" s="75"/>
      <c r="REB168" s="75"/>
      <c r="REC168" s="75"/>
      <c r="RED168" s="75"/>
      <c r="REE168" s="75"/>
      <c r="REF168" s="75"/>
      <c r="REG168" s="75"/>
      <c r="REH168" s="75"/>
      <c r="REI168" s="75"/>
      <c r="REJ168" s="75"/>
      <c r="REK168" s="75"/>
      <c r="REL168" s="75"/>
      <c r="REM168" s="75"/>
      <c r="REN168" s="75"/>
      <c r="REO168" s="75"/>
      <c r="REP168" s="75"/>
      <c r="REQ168" s="75"/>
      <c r="RER168" s="75"/>
      <c r="RES168" s="75"/>
      <c r="RET168" s="75"/>
      <c r="REU168" s="75"/>
      <c r="REV168" s="75"/>
      <c r="REW168" s="75"/>
      <c r="REX168" s="75"/>
      <c r="REY168" s="75"/>
      <c r="REZ168" s="75"/>
      <c r="RFA168" s="75"/>
      <c r="RFB168" s="75"/>
      <c r="RFC168" s="75"/>
      <c r="RFD168" s="75"/>
      <c r="RFE168" s="75"/>
      <c r="RFF168" s="75"/>
      <c r="RFG168" s="75"/>
      <c r="RFH168" s="75"/>
      <c r="RFI168" s="75"/>
      <c r="RFJ168" s="75"/>
      <c r="RFK168" s="75"/>
      <c r="RFL168" s="75"/>
      <c r="RFM168" s="75"/>
      <c r="RFN168" s="75"/>
      <c r="RFO168" s="75"/>
      <c r="RFP168" s="75"/>
      <c r="RFQ168" s="75"/>
      <c r="RFR168" s="75"/>
      <c r="RFS168" s="75"/>
      <c r="RFT168" s="75"/>
      <c r="RFU168" s="75"/>
      <c r="RFV168" s="75"/>
      <c r="RFW168" s="75"/>
      <c r="RFX168" s="75"/>
      <c r="RFY168" s="75"/>
      <c r="RFZ168" s="75"/>
      <c r="RGA168" s="75"/>
      <c r="RGB168" s="75"/>
      <c r="RGC168" s="75"/>
      <c r="RGD168" s="75"/>
      <c r="RGE168" s="75"/>
      <c r="RGF168" s="75"/>
      <c r="RGG168" s="75"/>
      <c r="RGH168" s="75"/>
      <c r="RGI168" s="75"/>
      <c r="RGJ168" s="75"/>
      <c r="RGK168" s="75"/>
      <c r="RGL168" s="75"/>
      <c r="RGM168" s="75"/>
      <c r="RGN168" s="75"/>
      <c r="RGO168" s="75"/>
      <c r="RGP168" s="75"/>
      <c r="RGQ168" s="75"/>
      <c r="RGR168" s="75"/>
      <c r="RGS168" s="75"/>
      <c r="RGT168" s="75"/>
      <c r="RGU168" s="75"/>
      <c r="RGV168" s="75"/>
      <c r="RGW168" s="75"/>
      <c r="RGX168" s="75"/>
      <c r="RGY168" s="75"/>
      <c r="RGZ168" s="75"/>
      <c r="RHA168" s="75"/>
      <c r="RHB168" s="75"/>
      <c r="RHC168" s="75"/>
      <c r="RHD168" s="75"/>
      <c r="RHE168" s="75"/>
      <c r="RHF168" s="75"/>
      <c r="RHG168" s="75"/>
      <c r="RHH168" s="75"/>
      <c r="RHI168" s="75"/>
      <c r="RHJ168" s="75"/>
      <c r="RHK168" s="75"/>
      <c r="RHL168" s="75"/>
      <c r="RHM168" s="75"/>
      <c r="RHN168" s="75"/>
      <c r="RHO168" s="75"/>
      <c r="RHP168" s="75"/>
      <c r="RHQ168" s="75"/>
      <c r="RHR168" s="75"/>
      <c r="RHS168" s="75"/>
      <c r="RHT168" s="75"/>
      <c r="RHU168" s="75"/>
      <c r="RHV168" s="75"/>
      <c r="RHW168" s="75"/>
      <c r="RHX168" s="75"/>
      <c r="RHY168" s="75"/>
      <c r="RHZ168" s="75"/>
      <c r="RIA168" s="75"/>
      <c r="RIB168" s="75"/>
      <c r="RIC168" s="75"/>
      <c r="RID168" s="75"/>
      <c r="RIE168" s="75"/>
      <c r="RIF168" s="75"/>
      <c r="RIG168" s="75"/>
      <c r="RIH168" s="75"/>
      <c r="RII168" s="75"/>
      <c r="RIJ168" s="75"/>
      <c r="RIK168" s="75"/>
      <c r="RIL168" s="75"/>
      <c r="RIM168" s="75"/>
      <c r="RIN168" s="75"/>
      <c r="RIO168" s="75"/>
      <c r="RIP168" s="75"/>
      <c r="RIQ168" s="75"/>
      <c r="RIR168" s="75"/>
      <c r="RIS168" s="75"/>
      <c r="RIT168" s="75"/>
      <c r="RIU168" s="75"/>
      <c r="RIV168" s="75"/>
      <c r="RIW168" s="75"/>
      <c r="RIX168" s="75"/>
      <c r="RIY168" s="75"/>
      <c r="RIZ168" s="75"/>
      <c r="RJA168" s="75"/>
      <c r="RJB168" s="75"/>
      <c r="RJC168" s="75"/>
      <c r="RJD168" s="75"/>
      <c r="RJE168" s="75"/>
      <c r="RJF168" s="75"/>
      <c r="RJG168" s="75"/>
      <c r="RJH168" s="75"/>
      <c r="RJI168" s="75"/>
      <c r="RJJ168" s="75"/>
      <c r="RJK168" s="75"/>
      <c r="RJL168" s="75"/>
      <c r="RJM168" s="75"/>
      <c r="RJN168" s="75"/>
      <c r="RJO168" s="75"/>
      <c r="RJP168" s="75"/>
      <c r="RJQ168" s="75"/>
      <c r="RJR168" s="75"/>
      <c r="RJS168" s="75"/>
      <c r="RJT168" s="75"/>
      <c r="RJU168" s="75"/>
      <c r="RJV168" s="75"/>
      <c r="RJW168" s="75"/>
      <c r="RJX168" s="75"/>
      <c r="RJY168" s="75"/>
      <c r="RJZ168" s="75"/>
      <c r="RKA168" s="75"/>
      <c r="RKB168" s="75"/>
      <c r="RKC168" s="75"/>
      <c r="RKD168" s="75"/>
      <c r="RKE168" s="75"/>
      <c r="RKF168" s="75"/>
      <c r="RKG168" s="75"/>
      <c r="RKH168" s="75"/>
      <c r="RKI168" s="75"/>
      <c r="RKJ168" s="75"/>
      <c r="RKK168" s="75"/>
      <c r="RKL168" s="75"/>
      <c r="RKM168" s="75"/>
      <c r="RKN168" s="75"/>
      <c r="RKO168" s="75"/>
      <c r="RKP168" s="75"/>
      <c r="RKQ168" s="75"/>
      <c r="RKR168" s="75"/>
      <c r="RKS168" s="75"/>
      <c r="RKT168" s="75"/>
      <c r="RKU168" s="75"/>
      <c r="RKV168" s="75"/>
      <c r="RKW168" s="75"/>
      <c r="RKX168" s="75"/>
      <c r="RKY168" s="75"/>
      <c r="RKZ168" s="75"/>
      <c r="RLA168" s="75"/>
      <c r="RLB168" s="75"/>
      <c r="RLC168" s="75"/>
      <c r="RLD168" s="75"/>
      <c r="RLE168" s="75"/>
      <c r="RLF168" s="75"/>
      <c r="RLG168" s="75"/>
      <c r="RLH168" s="75"/>
      <c r="RLI168" s="75"/>
      <c r="RLJ168" s="75"/>
      <c r="RLK168" s="75"/>
      <c r="RLL168" s="75"/>
      <c r="RLM168" s="75"/>
      <c r="RLN168" s="75"/>
      <c r="RLO168" s="75"/>
      <c r="RLP168" s="75"/>
      <c r="RLQ168" s="75"/>
      <c r="RLR168" s="75"/>
      <c r="RLS168" s="75"/>
      <c r="RLT168" s="75"/>
      <c r="RLU168" s="75"/>
      <c r="RLV168" s="75"/>
      <c r="RLW168" s="75"/>
      <c r="RLX168" s="75"/>
      <c r="RLY168" s="75"/>
      <c r="RLZ168" s="75"/>
      <c r="RMA168" s="75"/>
      <c r="RMB168" s="75"/>
      <c r="RMC168" s="75"/>
      <c r="RMD168" s="75"/>
      <c r="RME168" s="75"/>
      <c r="RMF168" s="75"/>
      <c r="RMG168" s="75"/>
      <c r="RMH168" s="75"/>
      <c r="RMI168" s="75"/>
      <c r="RMJ168" s="75"/>
      <c r="RMK168" s="75"/>
      <c r="RML168" s="75"/>
      <c r="RMM168" s="75"/>
      <c r="RMN168" s="75"/>
      <c r="RMO168" s="75"/>
      <c r="RMP168" s="75"/>
      <c r="RMQ168" s="75"/>
      <c r="RMR168" s="75"/>
      <c r="RMS168" s="75"/>
      <c r="RMT168" s="75"/>
      <c r="RMU168" s="75"/>
      <c r="RMV168" s="75"/>
      <c r="RMW168" s="75"/>
      <c r="RMX168" s="75"/>
      <c r="RMY168" s="75"/>
      <c r="RMZ168" s="75"/>
      <c r="RNA168" s="75"/>
      <c r="RNB168" s="75"/>
      <c r="RNC168" s="75"/>
      <c r="RND168" s="75"/>
      <c r="RNE168" s="75"/>
      <c r="RNF168" s="75"/>
      <c r="RNG168" s="75"/>
      <c r="RNH168" s="75"/>
      <c r="RNI168" s="75"/>
      <c r="RNJ168" s="75"/>
      <c r="RNK168" s="75"/>
      <c r="RNL168" s="75"/>
      <c r="RNM168" s="75"/>
      <c r="RNN168" s="75"/>
      <c r="RNO168" s="75"/>
      <c r="RNP168" s="75"/>
      <c r="RNQ168" s="75"/>
      <c r="RNR168" s="75"/>
      <c r="RNS168" s="75"/>
      <c r="RNT168" s="75"/>
      <c r="RNU168" s="75"/>
      <c r="RNV168" s="75"/>
      <c r="RNW168" s="75"/>
      <c r="RNX168" s="75"/>
      <c r="RNY168" s="75"/>
      <c r="RNZ168" s="75"/>
      <c r="ROA168" s="75"/>
      <c r="ROB168" s="75"/>
      <c r="ROC168" s="75"/>
      <c r="ROD168" s="75"/>
      <c r="ROE168" s="75"/>
      <c r="ROF168" s="75"/>
      <c r="ROG168" s="75"/>
      <c r="ROH168" s="75"/>
      <c r="ROI168" s="75"/>
      <c r="ROJ168" s="75"/>
      <c r="ROK168" s="75"/>
      <c r="ROL168" s="75"/>
      <c r="ROM168" s="75"/>
      <c r="RON168" s="75"/>
      <c r="ROO168" s="75"/>
      <c r="ROP168" s="75"/>
      <c r="ROQ168" s="75"/>
      <c r="ROR168" s="75"/>
      <c r="ROS168" s="75"/>
      <c r="ROT168" s="75"/>
      <c r="ROU168" s="75"/>
      <c r="ROV168" s="75"/>
      <c r="ROW168" s="75"/>
      <c r="ROX168" s="75"/>
      <c r="ROY168" s="75"/>
      <c r="ROZ168" s="75"/>
      <c r="RPA168" s="75"/>
      <c r="RPB168" s="75"/>
      <c r="RPC168" s="75"/>
      <c r="RPD168" s="75"/>
      <c r="RPE168" s="75"/>
      <c r="RPF168" s="75"/>
      <c r="RPG168" s="75"/>
      <c r="RPH168" s="75"/>
      <c r="RPI168" s="75"/>
      <c r="RPJ168" s="75"/>
      <c r="RPK168" s="75"/>
      <c r="RPL168" s="75"/>
      <c r="RPM168" s="75"/>
      <c r="RPN168" s="75"/>
      <c r="RPO168" s="75"/>
      <c r="RPP168" s="75"/>
      <c r="RPQ168" s="75"/>
      <c r="RPR168" s="75"/>
      <c r="RPS168" s="75"/>
      <c r="RPT168" s="75"/>
      <c r="RPU168" s="75"/>
      <c r="RPV168" s="75"/>
      <c r="RPW168" s="75"/>
      <c r="RPX168" s="75"/>
      <c r="RPY168" s="75"/>
      <c r="RPZ168" s="75"/>
      <c r="RQA168" s="75"/>
      <c r="RQB168" s="75"/>
      <c r="RQC168" s="75"/>
      <c r="RQD168" s="75"/>
      <c r="RQE168" s="75"/>
      <c r="RQF168" s="75"/>
      <c r="RQG168" s="75"/>
      <c r="RQH168" s="75"/>
      <c r="RQI168" s="75"/>
      <c r="RQJ168" s="75"/>
      <c r="RQK168" s="75"/>
      <c r="RQL168" s="75"/>
      <c r="RQM168" s="75"/>
      <c r="RQN168" s="75"/>
      <c r="RQO168" s="75"/>
      <c r="RQP168" s="75"/>
      <c r="RQQ168" s="75"/>
      <c r="RQR168" s="75"/>
      <c r="RQS168" s="75"/>
      <c r="RQT168" s="75"/>
      <c r="RQU168" s="75"/>
      <c r="RQV168" s="75"/>
      <c r="RQW168" s="75"/>
      <c r="RQX168" s="75"/>
      <c r="RQY168" s="75"/>
      <c r="RQZ168" s="75"/>
      <c r="RRA168" s="75"/>
      <c r="RRB168" s="75"/>
      <c r="RRC168" s="75"/>
      <c r="RRD168" s="75"/>
      <c r="RRE168" s="75"/>
      <c r="RRF168" s="75"/>
      <c r="RRG168" s="75"/>
      <c r="RRH168" s="75"/>
      <c r="RRI168" s="75"/>
      <c r="RRJ168" s="75"/>
      <c r="RRK168" s="75"/>
      <c r="RRL168" s="75"/>
      <c r="RRM168" s="75"/>
      <c r="RRN168" s="75"/>
      <c r="RRO168" s="75"/>
      <c r="RRP168" s="75"/>
      <c r="RRQ168" s="75"/>
      <c r="RRR168" s="75"/>
      <c r="RRS168" s="75"/>
      <c r="RRT168" s="75"/>
      <c r="RRU168" s="75"/>
      <c r="RRV168" s="75"/>
      <c r="RRW168" s="75"/>
      <c r="RRX168" s="75"/>
      <c r="RRY168" s="75"/>
      <c r="RRZ168" s="75"/>
      <c r="RSA168" s="75"/>
      <c r="RSB168" s="75"/>
      <c r="RSC168" s="75"/>
      <c r="RSD168" s="75"/>
      <c r="RSE168" s="75"/>
      <c r="RSF168" s="75"/>
      <c r="RSG168" s="75"/>
      <c r="RSH168" s="75"/>
      <c r="RSI168" s="75"/>
      <c r="RSJ168" s="75"/>
      <c r="RSK168" s="75"/>
      <c r="RSL168" s="75"/>
      <c r="RSM168" s="75"/>
      <c r="RSN168" s="75"/>
      <c r="RSO168" s="75"/>
      <c r="RSP168" s="75"/>
      <c r="RSQ168" s="75"/>
      <c r="RSR168" s="75"/>
      <c r="RSS168" s="75"/>
      <c r="RST168" s="75"/>
      <c r="RSU168" s="75"/>
      <c r="RSV168" s="75"/>
      <c r="RSW168" s="75"/>
      <c r="RSX168" s="75"/>
      <c r="RSY168" s="75"/>
      <c r="RSZ168" s="75"/>
      <c r="RTA168" s="75"/>
      <c r="RTB168" s="75"/>
      <c r="RTC168" s="75"/>
      <c r="RTD168" s="75"/>
      <c r="RTE168" s="75"/>
      <c r="RTF168" s="75"/>
      <c r="RTG168" s="75"/>
      <c r="RTH168" s="75"/>
      <c r="RTI168" s="75"/>
      <c r="RTJ168" s="75"/>
      <c r="RTK168" s="75"/>
      <c r="RTL168" s="75"/>
      <c r="RTM168" s="75"/>
      <c r="RTN168" s="75"/>
      <c r="RTO168" s="75"/>
      <c r="RTP168" s="75"/>
      <c r="RTQ168" s="75"/>
      <c r="RTR168" s="75"/>
      <c r="RTS168" s="75"/>
      <c r="RTT168" s="75"/>
      <c r="RTU168" s="75"/>
      <c r="RTV168" s="75"/>
      <c r="RTW168" s="75"/>
      <c r="RTX168" s="75"/>
      <c r="RTY168" s="75"/>
      <c r="RTZ168" s="75"/>
      <c r="RUA168" s="75"/>
      <c r="RUB168" s="75"/>
      <c r="RUC168" s="75"/>
      <c r="RUD168" s="75"/>
      <c r="RUE168" s="75"/>
      <c r="RUF168" s="75"/>
      <c r="RUG168" s="75"/>
      <c r="RUH168" s="75"/>
      <c r="RUI168" s="75"/>
      <c r="RUJ168" s="75"/>
      <c r="RUK168" s="75"/>
      <c r="RUL168" s="75"/>
      <c r="RUM168" s="75"/>
      <c r="RUN168" s="75"/>
      <c r="RUO168" s="75"/>
      <c r="RUP168" s="75"/>
      <c r="RUQ168" s="75"/>
      <c r="RUR168" s="75"/>
      <c r="RUS168" s="75"/>
      <c r="RUT168" s="75"/>
      <c r="RUU168" s="75"/>
      <c r="RUV168" s="75"/>
      <c r="RUW168" s="75"/>
      <c r="RUX168" s="75"/>
      <c r="RUY168" s="75"/>
      <c r="RUZ168" s="75"/>
      <c r="RVA168" s="75"/>
      <c r="RVB168" s="75"/>
      <c r="RVC168" s="75"/>
      <c r="RVD168" s="75"/>
      <c r="RVE168" s="75"/>
      <c r="RVF168" s="75"/>
      <c r="RVG168" s="75"/>
      <c r="RVH168" s="75"/>
      <c r="RVI168" s="75"/>
      <c r="RVJ168" s="75"/>
      <c r="RVK168" s="75"/>
      <c r="RVL168" s="75"/>
      <c r="RVM168" s="75"/>
      <c r="RVN168" s="75"/>
      <c r="RVO168" s="75"/>
      <c r="RVP168" s="75"/>
      <c r="RVQ168" s="75"/>
      <c r="RVR168" s="75"/>
      <c r="RVS168" s="75"/>
      <c r="RVT168" s="75"/>
      <c r="RVU168" s="75"/>
      <c r="RVV168" s="75"/>
      <c r="RVW168" s="75"/>
      <c r="RVX168" s="75"/>
      <c r="RVY168" s="75"/>
      <c r="RVZ168" s="75"/>
      <c r="RWA168" s="75"/>
      <c r="RWB168" s="75"/>
      <c r="RWC168" s="75"/>
      <c r="RWD168" s="75"/>
      <c r="RWE168" s="75"/>
      <c r="RWF168" s="75"/>
      <c r="RWG168" s="75"/>
      <c r="RWH168" s="75"/>
      <c r="RWI168" s="75"/>
      <c r="RWJ168" s="75"/>
      <c r="RWK168" s="75"/>
      <c r="RWL168" s="75"/>
      <c r="RWM168" s="75"/>
      <c r="RWN168" s="75"/>
      <c r="RWO168" s="75"/>
      <c r="RWP168" s="75"/>
      <c r="RWQ168" s="75"/>
      <c r="RWR168" s="75"/>
      <c r="RWS168" s="75"/>
      <c r="RWT168" s="75"/>
      <c r="RWU168" s="75"/>
      <c r="RWV168" s="75"/>
      <c r="RWW168" s="75"/>
      <c r="RWX168" s="75"/>
      <c r="RWY168" s="75"/>
      <c r="RWZ168" s="75"/>
      <c r="RXA168" s="75"/>
      <c r="RXB168" s="75"/>
      <c r="RXC168" s="75"/>
      <c r="RXD168" s="75"/>
      <c r="RXE168" s="75"/>
      <c r="RXF168" s="75"/>
      <c r="RXG168" s="75"/>
      <c r="RXH168" s="75"/>
      <c r="RXI168" s="75"/>
      <c r="RXJ168" s="75"/>
      <c r="RXK168" s="75"/>
      <c r="RXL168" s="75"/>
      <c r="RXM168" s="75"/>
      <c r="RXN168" s="75"/>
      <c r="RXO168" s="75"/>
      <c r="RXP168" s="75"/>
      <c r="RXQ168" s="75"/>
      <c r="RXR168" s="75"/>
      <c r="RXS168" s="75"/>
      <c r="RXT168" s="75"/>
      <c r="RXU168" s="75"/>
      <c r="RXV168" s="75"/>
      <c r="RXW168" s="75"/>
      <c r="RXX168" s="75"/>
      <c r="RXY168" s="75"/>
      <c r="RXZ168" s="75"/>
      <c r="RYA168" s="75"/>
      <c r="RYB168" s="75"/>
      <c r="RYC168" s="75"/>
      <c r="RYD168" s="75"/>
      <c r="RYE168" s="75"/>
      <c r="RYF168" s="75"/>
      <c r="RYG168" s="75"/>
      <c r="RYH168" s="75"/>
      <c r="RYI168" s="75"/>
      <c r="RYJ168" s="75"/>
      <c r="RYK168" s="75"/>
      <c r="RYL168" s="75"/>
      <c r="RYM168" s="75"/>
      <c r="RYN168" s="75"/>
      <c r="RYO168" s="75"/>
      <c r="RYP168" s="75"/>
      <c r="RYQ168" s="75"/>
      <c r="RYR168" s="75"/>
      <c r="RYS168" s="75"/>
      <c r="RYT168" s="75"/>
      <c r="RYU168" s="75"/>
      <c r="RYV168" s="75"/>
      <c r="RYW168" s="75"/>
      <c r="RYX168" s="75"/>
      <c r="RYY168" s="75"/>
      <c r="RYZ168" s="75"/>
      <c r="RZA168" s="75"/>
      <c r="RZB168" s="75"/>
      <c r="RZC168" s="75"/>
      <c r="RZD168" s="75"/>
      <c r="RZE168" s="75"/>
      <c r="RZF168" s="75"/>
      <c r="RZG168" s="75"/>
      <c r="RZH168" s="75"/>
      <c r="RZI168" s="75"/>
      <c r="RZJ168" s="75"/>
      <c r="RZK168" s="75"/>
      <c r="RZL168" s="75"/>
      <c r="RZM168" s="75"/>
      <c r="RZN168" s="75"/>
      <c r="RZO168" s="75"/>
      <c r="RZP168" s="75"/>
      <c r="RZQ168" s="75"/>
      <c r="RZR168" s="75"/>
      <c r="RZS168" s="75"/>
      <c r="RZT168" s="75"/>
      <c r="RZU168" s="75"/>
      <c r="RZV168" s="75"/>
      <c r="RZW168" s="75"/>
      <c r="RZX168" s="75"/>
      <c r="RZY168" s="75"/>
      <c r="RZZ168" s="75"/>
      <c r="SAA168" s="75"/>
      <c r="SAB168" s="75"/>
      <c r="SAC168" s="75"/>
      <c r="SAD168" s="75"/>
      <c r="SAE168" s="75"/>
      <c r="SAF168" s="75"/>
      <c r="SAG168" s="75"/>
      <c r="SAH168" s="75"/>
      <c r="SAI168" s="75"/>
      <c r="SAJ168" s="75"/>
      <c r="SAK168" s="75"/>
      <c r="SAL168" s="75"/>
      <c r="SAM168" s="75"/>
      <c r="SAN168" s="75"/>
      <c r="SAO168" s="75"/>
      <c r="SAP168" s="75"/>
      <c r="SAQ168" s="75"/>
      <c r="SAR168" s="75"/>
      <c r="SAS168" s="75"/>
      <c r="SAT168" s="75"/>
      <c r="SAU168" s="75"/>
      <c r="SAV168" s="75"/>
      <c r="SAW168" s="75"/>
      <c r="SAX168" s="75"/>
      <c r="SAY168" s="75"/>
      <c r="SAZ168" s="75"/>
      <c r="SBA168" s="75"/>
      <c r="SBB168" s="75"/>
      <c r="SBC168" s="75"/>
      <c r="SBD168" s="75"/>
      <c r="SBE168" s="75"/>
      <c r="SBF168" s="75"/>
      <c r="SBG168" s="75"/>
      <c r="SBH168" s="75"/>
      <c r="SBI168" s="75"/>
      <c r="SBJ168" s="75"/>
      <c r="SBK168" s="75"/>
      <c r="SBL168" s="75"/>
      <c r="SBM168" s="75"/>
      <c r="SBN168" s="75"/>
      <c r="SBO168" s="75"/>
      <c r="SBP168" s="75"/>
      <c r="SBQ168" s="75"/>
      <c r="SBR168" s="75"/>
      <c r="SBS168" s="75"/>
      <c r="SBT168" s="75"/>
      <c r="SBU168" s="75"/>
      <c r="SBV168" s="75"/>
      <c r="SBW168" s="75"/>
      <c r="SBX168" s="75"/>
      <c r="SBY168" s="75"/>
      <c r="SBZ168" s="75"/>
      <c r="SCA168" s="75"/>
      <c r="SCB168" s="75"/>
      <c r="SCC168" s="75"/>
      <c r="SCD168" s="75"/>
      <c r="SCE168" s="75"/>
      <c r="SCF168" s="75"/>
      <c r="SCG168" s="75"/>
      <c r="SCH168" s="75"/>
      <c r="SCI168" s="75"/>
      <c r="SCJ168" s="75"/>
      <c r="SCK168" s="75"/>
      <c r="SCL168" s="75"/>
      <c r="SCM168" s="75"/>
      <c r="SCN168" s="75"/>
      <c r="SCO168" s="75"/>
      <c r="SCP168" s="75"/>
      <c r="SCQ168" s="75"/>
      <c r="SCR168" s="75"/>
      <c r="SCS168" s="75"/>
      <c r="SCT168" s="75"/>
      <c r="SCU168" s="75"/>
      <c r="SCV168" s="75"/>
      <c r="SCW168" s="75"/>
      <c r="SCX168" s="75"/>
      <c r="SCY168" s="75"/>
      <c r="SCZ168" s="75"/>
      <c r="SDA168" s="75"/>
      <c r="SDB168" s="75"/>
      <c r="SDC168" s="75"/>
      <c r="SDD168" s="75"/>
      <c r="SDE168" s="75"/>
      <c r="SDF168" s="75"/>
      <c r="SDG168" s="75"/>
      <c r="SDH168" s="75"/>
      <c r="SDI168" s="75"/>
      <c r="SDJ168" s="75"/>
      <c r="SDK168" s="75"/>
      <c r="SDL168" s="75"/>
      <c r="SDM168" s="75"/>
      <c r="SDN168" s="75"/>
      <c r="SDO168" s="75"/>
      <c r="SDP168" s="75"/>
      <c r="SDQ168" s="75"/>
      <c r="SDR168" s="75"/>
      <c r="SDS168" s="75"/>
      <c r="SDT168" s="75"/>
      <c r="SDU168" s="75"/>
      <c r="SDV168" s="75"/>
      <c r="SDW168" s="75"/>
      <c r="SDX168" s="75"/>
      <c r="SDY168" s="75"/>
      <c r="SDZ168" s="75"/>
      <c r="SEA168" s="75"/>
      <c r="SEB168" s="75"/>
      <c r="SEC168" s="75"/>
      <c r="SED168" s="75"/>
      <c r="SEE168" s="75"/>
      <c r="SEF168" s="75"/>
      <c r="SEG168" s="75"/>
      <c r="SEH168" s="75"/>
      <c r="SEI168" s="75"/>
      <c r="SEJ168" s="75"/>
      <c r="SEK168" s="75"/>
      <c r="SEL168" s="75"/>
      <c r="SEM168" s="75"/>
      <c r="SEN168" s="75"/>
      <c r="SEO168" s="75"/>
      <c r="SEP168" s="75"/>
      <c r="SEQ168" s="75"/>
      <c r="SER168" s="75"/>
      <c r="SES168" s="75"/>
      <c r="SET168" s="75"/>
      <c r="SEU168" s="75"/>
      <c r="SEV168" s="75"/>
      <c r="SEW168" s="75"/>
      <c r="SEX168" s="75"/>
      <c r="SEY168" s="75"/>
      <c r="SEZ168" s="75"/>
      <c r="SFA168" s="75"/>
      <c r="SFB168" s="75"/>
      <c r="SFC168" s="75"/>
      <c r="SFD168" s="75"/>
      <c r="SFE168" s="75"/>
      <c r="SFF168" s="75"/>
      <c r="SFG168" s="75"/>
      <c r="SFH168" s="75"/>
      <c r="SFI168" s="75"/>
      <c r="SFJ168" s="75"/>
      <c r="SFK168" s="75"/>
      <c r="SFL168" s="75"/>
      <c r="SFM168" s="75"/>
      <c r="SFN168" s="75"/>
      <c r="SFO168" s="75"/>
      <c r="SFP168" s="75"/>
      <c r="SFQ168" s="75"/>
      <c r="SFR168" s="75"/>
      <c r="SFS168" s="75"/>
      <c r="SFT168" s="75"/>
      <c r="SFU168" s="75"/>
      <c r="SFV168" s="75"/>
      <c r="SFW168" s="75"/>
      <c r="SFX168" s="75"/>
      <c r="SFY168" s="75"/>
      <c r="SFZ168" s="75"/>
      <c r="SGA168" s="75"/>
      <c r="SGB168" s="75"/>
      <c r="SGC168" s="75"/>
      <c r="SGD168" s="75"/>
      <c r="SGE168" s="75"/>
      <c r="SGF168" s="75"/>
      <c r="SGG168" s="75"/>
      <c r="SGH168" s="75"/>
      <c r="SGI168" s="75"/>
      <c r="SGJ168" s="75"/>
      <c r="SGK168" s="75"/>
      <c r="SGL168" s="75"/>
      <c r="SGM168" s="75"/>
      <c r="SGN168" s="75"/>
      <c r="SGO168" s="75"/>
      <c r="SGP168" s="75"/>
      <c r="SGQ168" s="75"/>
      <c r="SGR168" s="75"/>
      <c r="SGS168" s="75"/>
      <c r="SGT168" s="75"/>
      <c r="SGU168" s="75"/>
      <c r="SGV168" s="75"/>
      <c r="SGW168" s="75"/>
      <c r="SGX168" s="75"/>
      <c r="SGY168" s="75"/>
      <c r="SGZ168" s="75"/>
      <c r="SHA168" s="75"/>
      <c r="SHB168" s="75"/>
      <c r="SHC168" s="75"/>
      <c r="SHD168" s="75"/>
      <c r="SHE168" s="75"/>
      <c r="SHF168" s="75"/>
      <c r="SHG168" s="75"/>
      <c r="SHH168" s="75"/>
      <c r="SHI168" s="75"/>
      <c r="SHJ168" s="75"/>
      <c r="SHK168" s="75"/>
      <c r="SHL168" s="75"/>
      <c r="SHM168" s="75"/>
      <c r="SHN168" s="75"/>
      <c r="SHO168" s="75"/>
      <c r="SHP168" s="75"/>
      <c r="SHQ168" s="75"/>
      <c r="SHR168" s="75"/>
      <c r="SHS168" s="75"/>
      <c r="SHT168" s="75"/>
      <c r="SHU168" s="75"/>
      <c r="SHV168" s="75"/>
      <c r="SHW168" s="75"/>
      <c r="SHX168" s="75"/>
      <c r="SHY168" s="75"/>
      <c r="SHZ168" s="75"/>
      <c r="SIA168" s="75"/>
      <c r="SIB168" s="75"/>
      <c r="SIC168" s="75"/>
      <c r="SID168" s="75"/>
      <c r="SIE168" s="75"/>
      <c r="SIF168" s="75"/>
      <c r="SIG168" s="75"/>
      <c r="SIH168" s="75"/>
      <c r="SII168" s="75"/>
      <c r="SIJ168" s="75"/>
      <c r="SIK168" s="75"/>
      <c r="SIL168" s="75"/>
      <c r="SIM168" s="75"/>
      <c r="SIN168" s="75"/>
      <c r="SIO168" s="75"/>
      <c r="SIP168" s="75"/>
      <c r="SIQ168" s="75"/>
      <c r="SIR168" s="75"/>
      <c r="SIS168" s="75"/>
      <c r="SIT168" s="75"/>
      <c r="SIU168" s="75"/>
      <c r="SIV168" s="75"/>
      <c r="SIW168" s="75"/>
      <c r="SIX168" s="75"/>
      <c r="SIY168" s="75"/>
      <c r="SIZ168" s="75"/>
      <c r="SJA168" s="75"/>
      <c r="SJB168" s="75"/>
      <c r="SJC168" s="75"/>
      <c r="SJD168" s="75"/>
      <c r="SJE168" s="75"/>
      <c r="SJF168" s="75"/>
      <c r="SJG168" s="75"/>
      <c r="SJH168" s="75"/>
      <c r="SJI168" s="75"/>
      <c r="SJJ168" s="75"/>
      <c r="SJK168" s="75"/>
      <c r="SJL168" s="75"/>
      <c r="SJM168" s="75"/>
      <c r="SJN168" s="75"/>
      <c r="SJO168" s="75"/>
      <c r="SJP168" s="75"/>
      <c r="SJQ168" s="75"/>
      <c r="SJR168" s="75"/>
      <c r="SJS168" s="75"/>
      <c r="SJT168" s="75"/>
      <c r="SJU168" s="75"/>
      <c r="SJV168" s="75"/>
      <c r="SJW168" s="75"/>
      <c r="SJX168" s="75"/>
      <c r="SJY168" s="75"/>
      <c r="SJZ168" s="75"/>
      <c r="SKA168" s="75"/>
      <c r="SKB168" s="75"/>
      <c r="SKC168" s="75"/>
      <c r="SKD168" s="75"/>
      <c r="SKE168" s="75"/>
      <c r="SKF168" s="75"/>
      <c r="SKG168" s="75"/>
      <c r="SKH168" s="75"/>
      <c r="SKI168" s="75"/>
      <c r="SKJ168" s="75"/>
      <c r="SKK168" s="75"/>
      <c r="SKL168" s="75"/>
      <c r="SKM168" s="75"/>
      <c r="SKN168" s="75"/>
      <c r="SKO168" s="75"/>
      <c r="SKP168" s="75"/>
      <c r="SKQ168" s="75"/>
      <c r="SKR168" s="75"/>
      <c r="SKS168" s="75"/>
      <c r="SKT168" s="75"/>
      <c r="SKU168" s="75"/>
      <c r="SKV168" s="75"/>
      <c r="SKW168" s="75"/>
      <c r="SKX168" s="75"/>
      <c r="SKY168" s="75"/>
      <c r="SKZ168" s="75"/>
      <c r="SLA168" s="75"/>
      <c r="SLB168" s="75"/>
      <c r="SLC168" s="75"/>
      <c r="SLD168" s="75"/>
      <c r="SLE168" s="75"/>
      <c r="SLF168" s="75"/>
      <c r="SLG168" s="75"/>
      <c r="SLH168" s="75"/>
      <c r="SLI168" s="75"/>
      <c r="SLJ168" s="75"/>
      <c r="SLK168" s="75"/>
      <c r="SLL168" s="75"/>
      <c r="SLM168" s="75"/>
      <c r="SLN168" s="75"/>
      <c r="SLO168" s="75"/>
      <c r="SLP168" s="75"/>
      <c r="SLQ168" s="75"/>
      <c r="SLR168" s="75"/>
      <c r="SLS168" s="75"/>
      <c r="SLT168" s="75"/>
      <c r="SLU168" s="75"/>
      <c r="SLV168" s="75"/>
      <c r="SLW168" s="75"/>
      <c r="SLX168" s="75"/>
      <c r="SLY168" s="75"/>
      <c r="SLZ168" s="75"/>
      <c r="SMA168" s="75"/>
      <c r="SMB168" s="75"/>
      <c r="SMC168" s="75"/>
      <c r="SMD168" s="75"/>
      <c r="SME168" s="75"/>
      <c r="SMF168" s="75"/>
      <c r="SMG168" s="75"/>
      <c r="SMH168" s="75"/>
      <c r="SMI168" s="75"/>
      <c r="SMJ168" s="75"/>
      <c r="SMK168" s="75"/>
      <c r="SML168" s="75"/>
      <c r="SMM168" s="75"/>
      <c r="SMN168" s="75"/>
      <c r="SMO168" s="75"/>
      <c r="SMP168" s="75"/>
      <c r="SMQ168" s="75"/>
      <c r="SMR168" s="75"/>
      <c r="SMS168" s="75"/>
      <c r="SMT168" s="75"/>
      <c r="SMU168" s="75"/>
      <c r="SMV168" s="75"/>
      <c r="SMW168" s="75"/>
      <c r="SMX168" s="75"/>
      <c r="SMY168" s="75"/>
      <c r="SMZ168" s="75"/>
      <c r="SNA168" s="75"/>
      <c r="SNB168" s="75"/>
      <c r="SNC168" s="75"/>
      <c r="SND168" s="75"/>
      <c r="SNE168" s="75"/>
      <c r="SNF168" s="75"/>
      <c r="SNG168" s="75"/>
      <c r="SNH168" s="75"/>
      <c r="SNI168" s="75"/>
      <c r="SNJ168" s="75"/>
      <c r="SNK168" s="75"/>
      <c r="SNL168" s="75"/>
      <c r="SNM168" s="75"/>
      <c r="SNN168" s="75"/>
      <c r="SNO168" s="75"/>
      <c r="SNP168" s="75"/>
      <c r="SNQ168" s="75"/>
      <c r="SNR168" s="75"/>
      <c r="SNS168" s="75"/>
      <c r="SNT168" s="75"/>
      <c r="SNU168" s="75"/>
      <c r="SNV168" s="75"/>
      <c r="SNW168" s="75"/>
      <c r="SNX168" s="75"/>
      <c r="SNY168" s="75"/>
      <c r="SNZ168" s="75"/>
      <c r="SOA168" s="75"/>
      <c r="SOB168" s="75"/>
      <c r="SOC168" s="75"/>
      <c r="SOD168" s="75"/>
      <c r="SOE168" s="75"/>
      <c r="SOF168" s="75"/>
      <c r="SOG168" s="75"/>
      <c r="SOH168" s="75"/>
      <c r="SOI168" s="75"/>
      <c r="SOJ168" s="75"/>
      <c r="SOK168" s="75"/>
      <c r="SOL168" s="75"/>
      <c r="SOM168" s="75"/>
      <c r="SON168" s="75"/>
      <c r="SOO168" s="75"/>
      <c r="SOP168" s="75"/>
      <c r="SOQ168" s="75"/>
      <c r="SOR168" s="75"/>
      <c r="SOS168" s="75"/>
      <c r="SOT168" s="75"/>
      <c r="SOU168" s="75"/>
      <c r="SOV168" s="75"/>
      <c r="SOW168" s="75"/>
      <c r="SOX168" s="75"/>
      <c r="SOY168" s="75"/>
      <c r="SOZ168" s="75"/>
      <c r="SPA168" s="75"/>
      <c r="SPB168" s="75"/>
      <c r="SPC168" s="75"/>
      <c r="SPD168" s="75"/>
      <c r="SPE168" s="75"/>
      <c r="SPF168" s="75"/>
      <c r="SPG168" s="75"/>
      <c r="SPH168" s="75"/>
      <c r="SPI168" s="75"/>
      <c r="SPJ168" s="75"/>
      <c r="SPK168" s="75"/>
      <c r="SPL168" s="75"/>
      <c r="SPM168" s="75"/>
      <c r="SPN168" s="75"/>
      <c r="SPO168" s="75"/>
      <c r="SPP168" s="75"/>
      <c r="SPQ168" s="75"/>
      <c r="SPR168" s="75"/>
      <c r="SPS168" s="75"/>
      <c r="SPT168" s="75"/>
      <c r="SPU168" s="75"/>
      <c r="SPV168" s="75"/>
      <c r="SPW168" s="75"/>
      <c r="SPX168" s="75"/>
      <c r="SPY168" s="75"/>
      <c r="SPZ168" s="75"/>
      <c r="SQA168" s="75"/>
      <c r="SQB168" s="75"/>
      <c r="SQC168" s="75"/>
      <c r="SQD168" s="75"/>
      <c r="SQE168" s="75"/>
      <c r="SQF168" s="75"/>
      <c r="SQG168" s="75"/>
      <c r="SQH168" s="75"/>
      <c r="SQI168" s="75"/>
      <c r="SQJ168" s="75"/>
      <c r="SQK168" s="75"/>
      <c r="SQL168" s="75"/>
      <c r="SQM168" s="75"/>
      <c r="SQN168" s="75"/>
      <c r="SQO168" s="75"/>
      <c r="SQP168" s="75"/>
      <c r="SQQ168" s="75"/>
      <c r="SQR168" s="75"/>
      <c r="SQS168" s="75"/>
      <c r="SQT168" s="75"/>
      <c r="SQU168" s="75"/>
      <c r="SQV168" s="75"/>
      <c r="SQW168" s="75"/>
      <c r="SQX168" s="75"/>
      <c r="SQY168" s="75"/>
      <c r="SQZ168" s="75"/>
      <c r="SRA168" s="75"/>
      <c r="SRB168" s="75"/>
      <c r="SRC168" s="75"/>
      <c r="SRD168" s="75"/>
      <c r="SRE168" s="75"/>
      <c r="SRF168" s="75"/>
      <c r="SRG168" s="75"/>
      <c r="SRH168" s="75"/>
      <c r="SRI168" s="75"/>
      <c r="SRJ168" s="75"/>
      <c r="SRK168" s="75"/>
      <c r="SRL168" s="75"/>
      <c r="SRM168" s="75"/>
      <c r="SRN168" s="75"/>
      <c r="SRO168" s="75"/>
      <c r="SRP168" s="75"/>
      <c r="SRQ168" s="75"/>
      <c r="SRR168" s="75"/>
      <c r="SRS168" s="75"/>
      <c r="SRT168" s="75"/>
      <c r="SRU168" s="75"/>
      <c r="SRV168" s="75"/>
      <c r="SRW168" s="75"/>
      <c r="SRX168" s="75"/>
      <c r="SRY168" s="75"/>
      <c r="SRZ168" s="75"/>
      <c r="SSA168" s="75"/>
      <c r="SSB168" s="75"/>
      <c r="SSC168" s="75"/>
      <c r="SSD168" s="75"/>
      <c r="SSE168" s="75"/>
      <c r="SSF168" s="75"/>
      <c r="SSG168" s="75"/>
      <c r="SSH168" s="75"/>
      <c r="SSI168" s="75"/>
      <c r="SSJ168" s="75"/>
      <c r="SSK168" s="75"/>
      <c r="SSL168" s="75"/>
      <c r="SSM168" s="75"/>
      <c r="SSN168" s="75"/>
      <c r="SSO168" s="75"/>
      <c r="SSP168" s="75"/>
      <c r="SSQ168" s="75"/>
      <c r="SSR168" s="75"/>
      <c r="SSS168" s="75"/>
      <c r="SST168" s="75"/>
      <c r="SSU168" s="75"/>
      <c r="SSV168" s="75"/>
      <c r="SSW168" s="75"/>
      <c r="SSX168" s="75"/>
      <c r="SSY168" s="75"/>
      <c r="SSZ168" s="75"/>
      <c r="STA168" s="75"/>
      <c r="STB168" s="75"/>
      <c r="STC168" s="75"/>
      <c r="STD168" s="75"/>
      <c r="STE168" s="75"/>
      <c r="STF168" s="75"/>
      <c r="STG168" s="75"/>
      <c r="STH168" s="75"/>
      <c r="STI168" s="75"/>
      <c r="STJ168" s="75"/>
      <c r="STK168" s="75"/>
      <c r="STL168" s="75"/>
      <c r="STM168" s="75"/>
      <c r="STN168" s="75"/>
      <c r="STO168" s="75"/>
      <c r="STP168" s="75"/>
      <c r="STQ168" s="75"/>
      <c r="STR168" s="75"/>
      <c r="STS168" s="75"/>
      <c r="STT168" s="75"/>
      <c r="STU168" s="75"/>
      <c r="STV168" s="75"/>
      <c r="STW168" s="75"/>
      <c r="STX168" s="75"/>
      <c r="STY168" s="75"/>
      <c r="STZ168" s="75"/>
      <c r="SUA168" s="75"/>
      <c r="SUB168" s="75"/>
      <c r="SUC168" s="75"/>
      <c r="SUD168" s="75"/>
      <c r="SUE168" s="75"/>
      <c r="SUF168" s="75"/>
      <c r="SUG168" s="75"/>
      <c r="SUH168" s="75"/>
      <c r="SUI168" s="75"/>
      <c r="SUJ168" s="75"/>
      <c r="SUK168" s="75"/>
      <c r="SUL168" s="75"/>
      <c r="SUM168" s="75"/>
      <c r="SUN168" s="75"/>
      <c r="SUO168" s="75"/>
      <c r="SUP168" s="75"/>
      <c r="SUQ168" s="75"/>
      <c r="SUR168" s="75"/>
      <c r="SUS168" s="75"/>
      <c r="SUT168" s="75"/>
      <c r="SUU168" s="75"/>
      <c r="SUV168" s="75"/>
      <c r="SUW168" s="75"/>
      <c r="SUX168" s="75"/>
      <c r="SUY168" s="75"/>
      <c r="SUZ168" s="75"/>
      <c r="SVA168" s="75"/>
      <c r="SVB168" s="75"/>
      <c r="SVC168" s="75"/>
      <c r="SVD168" s="75"/>
      <c r="SVE168" s="75"/>
      <c r="SVF168" s="75"/>
      <c r="SVG168" s="75"/>
      <c r="SVH168" s="75"/>
      <c r="SVI168" s="75"/>
      <c r="SVJ168" s="75"/>
      <c r="SVK168" s="75"/>
      <c r="SVL168" s="75"/>
      <c r="SVM168" s="75"/>
      <c r="SVN168" s="75"/>
      <c r="SVO168" s="75"/>
      <c r="SVP168" s="75"/>
      <c r="SVQ168" s="75"/>
      <c r="SVR168" s="75"/>
      <c r="SVS168" s="75"/>
      <c r="SVT168" s="75"/>
      <c r="SVU168" s="75"/>
      <c r="SVV168" s="75"/>
      <c r="SVW168" s="75"/>
      <c r="SVX168" s="75"/>
      <c r="SVY168" s="75"/>
      <c r="SVZ168" s="75"/>
      <c r="SWA168" s="75"/>
      <c r="SWB168" s="75"/>
      <c r="SWC168" s="75"/>
      <c r="SWD168" s="75"/>
      <c r="SWE168" s="75"/>
      <c r="SWF168" s="75"/>
      <c r="SWG168" s="75"/>
      <c r="SWH168" s="75"/>
      <c r="SWI168" s="75"/>
      <c r="SWJ168" s="75"/>
      <c r="SWK168" s="75"/>
      <c r="SWL168" s="75"/>
      <c r="SWM168" s="75"/>
      <c r="SWN168" s="75"/>
      <c r="SWO168" s="75"/>
      <c r="SWP168" s="75"/>
      <c r="SWQ168" s="75"/>
      <c r="SWR168" s="75"/>
      <c r="SWS168" s="75"/>
      <c r="SWT168" s="75"/>
      <c r="SWU168" s="75"/>
      <c r="SWV168" s="75"/>
      <c r="SWW168" s="75"/>
      <c r="SWX168" s="75"/>
      <c r="SWY168" s="75"/>
      <c r="SWZ168" s="75"/>
      <c r="SXA168" s="75"/>
      <c r="SXB168" s="75"/>
      <c r="SXC168" s="75"/>
      <c r="SXD168" s="75"/>
      <c r="SXE168" s="75"/>
      <c r="SXF168" s="75"/>
      <c r="SXG168" s="75"/>
      <c r="SXH168" s="75"/>
      <c r="SXI168" s="75"/>
      <c r="SXJ168" s="75"/>
      <c r="SXK168" s="75"/>
      <c r="SXL168" s="75"/>
      <c r="SXM168" s="75"/>
      <c r="SXN168" s="75"/>
      <c r="SXO168" s="75"/>
      <c r="SXP168" s="75"/>
      <c r="SXQ168" s="75"/>
      <c r="SXR168" s="75"/>
      <c r="SXS168" s="75"/>
      <c r="SXT168" s="75"/>
      <c r="SXU168" s="75"/>
      <c r="SXV168" s="75"/>
      <c r="SXW168" s="75"/>
      <c r="SXX168" s="75"/>
      <c r="SXY168" s="75"/>
      <c r="SXZ168" s="75"/>
      <c r="SYA168" s="75"/>
      <c r="SYB168" s="75"/>
      <c r="SYC168" s="75"/>
      <c r="SYD168" s="75"/>
      <c r="SYE168" s="75"/>
      <c r="SYF168" s="75"/>
      <c r="SYG168" s="75"/>
      <c r="SYH168" s="75"/>
      <c r="SYI168" s="75"/>
      <c r="SYJ168" s="75"/>
      <c r="SYK168" s="75"/>
      <c r="SYL168" s="75"/>
      <c r="SYM168" s="75"/>
      <c r="SYN168" s="75"/>
      <c r="SYO168" s="75"/>
      <c r="SYP168" s="75"/>
      <c r="SYQ168" s="75"/>
      <c r="SYR168" s="75"/>
      <c r="SYS168" s="75"/>
      <c r="SYT168" s="75"/>
      <c r="SYU168" s="75"/>
      <c r="SYV168" s="75"/>
      <c r="SYW168" s="75"/>
      <c r="SYX168" s="75"/>
      <c r="SYY168" s="75"/>
      <c r="SYZ168" s="75"/>
      <c r="SZA168" s="75"/>
      <c r="SZB168" s="75"/>
      <c r="SZC168" s="75"/>
      <c r="SZD168" s="75"/>
      <c r="SZE168" s="75"/>
      <c r="SZF168" s="75"/>
      <c r="SZG168" s="75"/>
      <c r="SZH168" s="75"/>
      <c r="SZI168" s="75"/>
      <c r="SZJ168" s="75"/>
      <c r="SZK168" s="75"/>
      <c r="SZL168" s="75"/>
      <c r="SZM168" s="75"/>
      <c r="SZN168" s="75"/>
      <c r="SZO168" s="75"/>
      <c r="SZP168" s="75"/>
      <c r="SZQ168" s="75"/>
      <c r="SZR168" s="75"/>
      <c r="SZS168" s="75"/>
      <c r="SZT168" s="75"/>
      <c r="SZU168" s="75"/>
      <c r="SZV168" s="75"/>
      <c r="SZW168" s="75"/>
      <c r="SZX168" s="75"/>
      <c r="SZY168" s="75"/>
      <c r="SZZ168" s="75"/>
      <c r="TAA168" s="75"/>
      <c r="TAB168" s="75"/>
      <c r="TAC168" s="75"/>
      <c r="TAD168" s="75"/>
      <c r="TAE168" s="75"/>
      <c r="TAF168" s="75"/>
      <c r="TAG168" s="75"/>
      <c r="TAH168" s="75"/>
      <c r="TAI168" s="75"/>
      <c r="TAJ168" s="75"/>
      <c r="TAK168" s="75"/>
      <c r="TAL168" s="75"/>
      <c r="TAM168" s="75"/>
      <c r="TAN168" s="75"/>
      <c r="TAO168" s="75"/>
      <c r="TAP168" s="75"/>
      <c r="TAQ168" s="75"/>
      <c r="TAR168" s="75"/>
      <c r="TAS168" s="75"/>
      <c r="TAT168" s="75"/>
      <c r="TAU168" s="75"/>
      <c r="TAV168" s="75"/>
      <c r="TAW168" s="75"/>
      <c r="TAX168" s="75"/>
      <c r="TAY168" s="75"/>
      <c r="TAZ168" s="75"/>
      <c r="TBA168" s="75"/>
      <c r="TBB168" s="75"/>
      <c r="TBC168" s="75"/>
      <c r="TBD168" s="75"/>
      <c r="TBE168" s="75"/>
      <c r="TBF168" s="75"/>
      <c r="TBG168" s="75"/>
      <c r="TBH168" s="75"/>
      <c r="TBI168" s="75"/>
      <c r="TBJ168" s="75"/>
      <c r="TBK168" s="75"/>
      <c r="TBL168" s="75"/>
      <c r="TBM168" s="75"/>
      <c r="TBN168" s="75"/>
      <c r="TBO168" s="75"/>
      <c r="TBP168" s="75"/>
      <c r="TBQ168" s="75"/>
      <c r="TBR168" s="75"/>
      <c r="TBS168" s="75"/>
      <c r="TBT168" s="75"/>
      <c r="TBU168" s="75"/>
      <c r="TBV168" s="75"/>
      <c r="TBW168" s="75"/>
      <c r="TBX168" s="75"/>
      <c r="TBY168" s="75"/>
      <c r="TBZ168" s="75"/>
      <c r="TCA168" s="75"/>
      <c r="TCB168" s="75"/>
      <c r="TCC168" s="75"/>
      <c r="TCD168" s="75"/>
      <c r="TCE168" s="75"/>
      <c r="TCF168" s="75"/>
      <c r="TCG168" s="75"/>
      <c r="TCH168" s="75"/>
      <c r="TCI168" s="75"/>
      <c r="TCJ168" s="75"/>
      <c r="TCK168" s="75"/>
      <c r="TCL168" s="75"/>
      <c r="TCM168" s="75"/>
      <c r="TCN168" s="75"/>
      <c r="TCO168" s="75"/>
      <c r="TCP168" s="75"/>
      <c r="TCQ168" s="75"/>
      <c r="TCR168" s="75"/>
      <c r="TCS168" s="75"/>
      <c r="TCT168" s="75"/>
      <c r="TCU168" s="75"/>
      <c r="TCV168" s="75"/>
      <c r="TCW168" s="75"/>
      <c r="TCX168" s="75"/>
      <c r="TCY168" s="75"/>
      <c r="TCZ168" s="75"/>
      <c r="TDA168" s="75"/>
      <c r="TDB168" s="75"/>
      <c r="TDC168" s="75"/>
      <c r="TDD168" s="75"/>
      <c r="TDE168" s="75"/>
      <c r="TDF168" s="75"/>
      <c r="TDG168" s="75"/>
      <c r="TDH168" s="75"/>
      <c r="TDI168" s="75"/>
      <c r="TDJ168" s="75"/>
      <c r="TDK168" s="75"/>
      <c r="TDL168" s="75"/>
      <c r="TDM168" s="75"/>
      <c r="TDN168" s="75"/>
      <c r="TDO168" s="75"/>
      <c r="TDP168" s="75"/>
      <c r="TDQ168" s="75"/>
      <c r="TDR168" s="75"/>
      <c r="TDS168" s="75"/>
      <c r="TDT168" s="75"/>
      <c r="TDU168" s="75"/>
      <c r="TDV168" s="75"/>
      <c r="TDW168" s="75"/>
      <c r="TDX168" s="75"/>
      <c r="TDY168" s="75"/>
      <c r="TDZ168" s="75"/>
      <c r="TEA168" s="75"/>
      <c r="TEB168" s="75"/>
      <c r="TEC168" s="75"/>
      <c r="TED168" s="75"/>
      <c r="TEE168" s="75"/>
      <c r="TEF168" s="75"/>
      <c r="TEG168" s="75"/>
      <c r="TEH168" s="75"/>
      <c r="TEI168" s="75"/>
      <c r="TEJ168" s="75"/>
      <c r="TEK168" s="75"/>
      <c r="TEL168" s="75"/>
      <c r="TEM168" s="75"/>
      <c r="TEN168" s="75"/>
      <c r="TEO168" s="75"/>
      <c r="TEP168" s="75"/>
      <c r="TEQ168" s="75"/>
      <c r="TER168" s="75"/>
      <c r="TES168" s="75"/>
      <c r="TET168" s="75"/>
      <c r="TEU168" s="75"/>
      <c r="TEV168" s="75"/>
      <c r="TEW168" s="75"/>
      <c r="TEX168" s="75"/>
      <c r="TEY168" s="75"/>
      <c r="TEZ168" s="75"/>
      <c r="TFA168" s="75"/>
      <c r="TFB168" s="75"/>
      <c r="TFC168" s="75"/>
      <c r="TFD168" s="75"/>
      <c r="TFE168" s="75"/>
      <c r="TFF168" s="75"/>
      <c r="TFG168" s="75"/>
      <c r="TFH168" s="75"/>
      <c r="TFI168" s="75"/>
      <c r="TFJ168" s="75"/>
      <c r="TFK168" s="75"/>
      <c r="TFL168" s="75"/>
      <c r="TFM168" s="75"/>
      <c r="TFN168" s="75"/>
      <c r="TFO168" s="75"/>
      <c r="TFP168" s="75"/>
      <c r="TFQ168" s="75"/>
      <c r="TFR168" s="75"/>
      <c r="TFS168" s="75"/>
      <c r="TFT168" s="75"/>
      <c r="TFU168" s="75"/>
      <c r="TFV168" s="75"/>
      <c r="TFW168" s="75"/>
      <c r="TFX168" s="75"/>
      <c r="TFY168" s="75"/>
      <c r="TFZ168" s="75"/>
      <c r="TGA168" s="75"/>
      <c r="TGB168" s="75"/>
      <c r="TGC168" s="75"/>
      <c r="TGD168" s="75"/>
      <c r="TGE168" s="75"/>
      <c r="TGF168" s="75"/>
      <c r="TGG168" s="75"/>
      <c r="TGH168" s="75"/>
      <c r="TGI168" s="75"/>
      <c r="TGJ168" s="75"/>
      <c r="TGK168" s="75"/>
      <c r="TGL168" s="75"/>
      <c r="TGM168" s="75"/>
      <c r="TGN168" s="75"/>
      <c r="TGO168" s="75"/>
      <c r="TGP168" s="75"/>
      <c r="TGQ168" s="75"/>
      <c r="TGR168" s="75"/>
      <c r="TGS168" s="75"/>
      <c r="TGT168" s="75"/>
      <c r="TGU168" s="75"/>
      <c r="TGV168" s="75"/>
      <c r="TGW168" s="75"/>
      <c r="TGX168" s="75"/>
      <c r="TGY168" s="75"/>
      <c r="TGZ168" s="75"/>
      <c r="THA168" s="75"/>
      <c r="THB168" s="75"/>
      <c r="THC168" s="75"/>
      <c r="THD168" s="75"/>
      <c r="THE168" s="75"/>
      <c r="THF168" s="75"/>
      <c r="THG168" s="75"/>
      <c r="THH168" s="75"/>
      <c r="THI168" s="75"/>
      <c r="THJ168" s="75"/>
      <c r="THK168" s="75"/>
      <c r="THL168" s="75"/>
      <c r="THM168" s="75"/>
      <c r="THN168" s="75"/>
      <c r="THO168" s="75"/>
      <c r="THP168" s="75"/>
      <c r="THQ168" s="75"/>
      <c r="THR168" s="75"/>
      <c r="THS168" s="75"/>
      <c r="THT168" s="75"/>
      <c r="THU168" s="75"/>
      <c r="THV168" s="75"/>
      <c r="THW168" s="75"/>
      <c r="THX168" s="75"/>
      <c r="THY168" s="75"/>
      <c r="THZ168" s="75"/>
      <c r="TIA168" s="75"/>
      <c r="TIB168" s="75"/>
      <c r="TIC168" s="75"/>
      <c r="TID168" s="75"/>
      <c r="TIE168" s="75"/>
      <c r="TIF168" s="75"/>
      <c r="TIG168" s="75"/>
      <c r="TIH168" s="75"/>
      <c r="TII168" s="75"/>
      <c r="TIJ168" s="75"/>
      <c r="TIK168" s="75"/>
      <c r="TIL168" s="75"/>
      <c r="TIM168" s="75"/>
      <c r="TIN168" s="75"/>
      <c r="TIO168" s="75"/>
      <c r="TIP168" s="75"/>
      <c r="TIQ168" s="75"/>
      <c r="TIR168" s="75"/>
      <c r="TIS168" s="75"/>
      <c r="TIT168" s="75"/>
      <c r="TIU168" s="75"/>
      <c r="TIV168" s="75"/>
      <c r="TIW168" s="75"/>
      <c r="TIX168" s="75"/>
      <c r="TIY168" s="75"/>
      <c r="TIZ168" s="75"/>
      <c r="TJA168" s="75"/>
      <c r="TJB168" s="75"/>
      <c r="TJC168" s="75"/>
      <c r="TJD168" s="75"/>
      <c r="TJE168" s="75"/>
      <c r="TJF168" s="75"/>
      <c r="TJG168" s="75"/>
      <c r="TJH168" s="75"/>
      <c r="TJI168" s="75"/>
      <c r="TJJ168" s="75"/>
      <c r="TJK168" s="75"/>
      <c r="TJL168" s="75"/>
      <c r="TJM168" s="75"/>
      <c r="TJN168" s="75"/>
      <c r="TJO168" s="75"/>
      <c r="TJP168" s="75"/>
      <c r="TJQ168" s="75"/>
      <c r="TJR168" s="75"/>
      <c r="TJS168" s="75"/>
      <c r="TJT168" s="75"/>
      <c r="TJU168" s="75"/>
      <c r="TJV168" s="75"/>
      <c r="TJW168" s="75"/>
      <c r="TJX168" s="75"/>
      <c r="TJY168" s="75"/>
      <c r="TJZ168" s="75"/>
      <c r="TKA168" s="75"/>
      <c r="TKB168" s="75"/>
      <c r="TKC168" s="75"/>
      <c r="TKD168" s="75"/>
      <c r="TKE168" s="75"/>
      <c r="TKF168" s="75"/>
      <c r="TKG168" s="75"/>
      <c r="TKH168" s="75"/>
      <c r="TKI168" s="75"/>
      <c r="TKJ168" s="75"/>
      <c r="TKK168" s="75"/>
      <c r="TKL168" s="75"/>
      <c r="TKM168" s="75"/>
      <c r="TKN168" s="75"/>
      <c r="TKO168" s="75"/>
      <c r="TKP168" s="75"/>
      <c r="TKQ168" s="75"/>
      <c r="TKR168" s="75"/>
      <c r="TKS168" s="75"/>
      <c r="TKT168" s="75"/>
      <c r="TKU168" s="75"/>
      <c r="TKV168" s="75"/>
      <c r="TKW168" s="75"/>
      <c r="TKX168" s="75"/>
      <c r="TKY168" s="75"/>
      <c r="TKZ168" s="75"/>
      <c r="TLA168" s="75"/>
      <c r="TLB168" s="75"/>
      <c r="TLC168" s="75"/>
      <c r="TLD168" s="75"/>
      <c r="TLE168" s="75"/>
      <c r="TLF168" s="75"/>
      <c r="TLG168" s="75"/>
      <c r="TLH168" s="75"/>
      <c r="TLI168" s="75"/>
      <c r="TLJ168" s="75"/>
      <c r="TLK168" s="75"/>
      <c r="TLL168" s="75"/>
      <c r="TLM168" s="75"/>
      <c r="TLN168" s="75"/>
      <c r="TLO168" s="75"/>
      <c r="TLP168" s="75"/>
      <c r="TLQ168" s="75"/>
      <c r="TLR168" s="75"/>
      <c r="TLS168" s="75"/>
      <c r="TLT168" s="75"/>
      <c r="TLU168" s="75"/>
      <c r="TLV168" s="75"/>
      <c r="TLW168" s="75"/>
      <c r="TLX168" s="75"/>
      <c r="TLY168" s="75"/>
      <c r="TLZ168" s="75"/>
      <c r="TMA168" s="75"/>
      <c r="TMB168" s="75"/>
      <c r="TMC168" s="75"/>
      <c r="TMD168" s="75"/>
      <c r="TME168" s="75"/>
      <c r="TMF168" s="75"/>
      <c r="TMG168" s="75"/>
      <c r="TMH168" s="75"/>
      <c r="TMI168" s="75"/>
      <c r="TMJ168" s="75"/>
      <c r="TMK168" s="75"/>
      <c r="TML168" s="75"/>
      <c r="TMM168" s="75"/>
      <c r="TMN168" s="75"/>
      <c r="TMO168" s="75"/>
      <c r="TMP168" s="75"/>
      <c r="TMQ168" s="75"/>
      <c r="TMR168" s="75"/>
      <c r="TMS168" s="75"/>
      <c r="TMT168" s="75"/>
      <c r="TMU168" s="75"/>
      <c r="TMV168" s="75"/>
      <c r="TMW168" s="75"/>
      <c r="TMX168" s="75"/>
      <c r="TMY168" s="75"/>
      <c r="TMZ168" s="75"/>
      <c r="TNA168" s="75"/>
      <c r="TNB168" s="75"/>
      <c r="TNC168" s="75"/>
      <c r="TND168" s="75"/>
      <c r="TNE168" s="75"/>
      <c r="TNF168" s="75"/>
      <c r="TNG168" s="75"/>
      <c r="TNH168" s="75"/>
      <c r="TNI168" s="75"/>
      <c r="TNJ168" s="75"/>
      <c r="TNK168" s="75"/>
      <c r="TNL168" s="75"/>
      <c r="TNM168" s="75"/>
      <c r="TNN168" s="75"/>
      <c r="TNO168" s="75"/>
      <c r="TNP168" s="75"/>
      <c r="TNQ168" s="75"/>
      <c r="TNR168" s="75"/>
      <c r="TNS168" s="75"/>
      <c r="TNT168" s="75"/>
      <c r="TNU168" s="75"/>
      <c r="TNV168" s="75"/>
      <c r="TNW168" s="75"/>
      <c r="TNX168" s="75"/>
      <c r="TNY168" s="75"/>
      <c r="TNZ168" s="75"/>
      <c r="TOA168" s="75"/>
      <c r="TOB168" s="75"/>
      <c r="TOC168" s="75"/>
      <c r="TOD168" s="75"/>
      <c r="TOE168" s="75"/>
      <c r="TOF168" s="75"/>
      <c r="TOG168" s="75"/>
      <c r="TOH168" s="75"/>
      <c r="TOI168" s="75"/>
      <c r="TOJ168" s="75"/>
      <c r="TOK168" s="75"/>
      <c r="TOL168" s="75"/>
      <c r="TOM168" s="75"/>
      <c r="TON168" s="75"/>
      <c r="TOO168" s="75"/>
      <c r="TOP168" s="75"/>
      <c r="TOQ168" s="75"/>
      <c r="TOR168" s="75"/>
      <c r="TOS168" s="75"/>
      <c r="TOT168" s="75"/>
      <c r="TOU168" s="75"/>
      <c r="TOV168" s="75"/>
      <c r="TOW168" s="75"/>
      <c r="TOX168" s="75"/>
      <c r="TOY168" s="75"/>
      <c r="TOZ168" s="75"/>
      <c r="TPA168" s="75"/>
      <c r="TPB168" s="75"/>
      <c r="TPC168" s="75"/>
      <c r="TPD168" s="75"/>
      <c r="TPE168" s="75"/>
      <c r="TPF168" s="75"/>
      <c r="TPG168" s="75"/>
      <c r="TPH168" s="75"/>
      <c r="TPI168" s="75"/>
      <c r="TPJ168" s="75"/>
      <c r="TPK168" s="75"/>
      <c r="TPL168" s="75"/>
      <c r="TPM168" s="75"/>
      <c r="TPN168" s="75"/>
      <c r="TPO168" s="75"/>
      <c r="TPP168" s="75"/>
      <c r="TPQ168" s="75"/>
      <c r="TPR168" s="75"/>
      <c r="TPS168" s="75"/>
      <c r="TPT168" s="75"/>
      <c r="TPU168" s="75"/>
      <c r="TPV168" s="75"/>
      <c r="TPW168" s="75"/>
      <c r="TPX168" s="75"/>
      <c r="TPY168" s="75"/>
      <c r="TPZ168" s="75"/>
      <c r="TQA168" s="75"/>
      <c r="TQB168" s="75"/>
      <c r="TQC168" s="75"/>
      <c r="TQD168" s="75"/>
      <c r="TQE168" s="75"/>
      <c r="TQF168" s="75"/>
      <c r="TQG168" s="75"/>
      <c r="TQH168" s="75"/>
      <c r="TQI168" s="75"/>
      <c r="TQJ168" s="75"/>
      <c r="TQK168" s="75"/>
      <c r="TQL168" s="75"/>
      <c r="TQM168" s="75"/>
      <c r="TQN168" s="75"/>
      <c r="TQO168" s="75"/>
      <c r="TQP168" s="75"/>
      <c r="TQQ168" s="75"/>
      <c r="TQR168" s="75"/>
      <c r="TQS168" s="75"/>
      <c r="TQT168" s="75"/>
      <c r="TQU168" s="75"/>
      <c r="TQV168" s="75"/>
      <c r="TQW168" s="75"/>
      <c r="TQX168" s="75"/>
      <c r="TQY168" s="75"/>
      <c r="TQZ168" s="75"/>
      <c r="TRA168" s="75"/>
      <c r="TRB168" s="75"/>
      <c r="TRC168" s="75"/>
      <c r="TRD168" s="75"/>
      <c r="TRE168" s="75"/>
      <c r="TRF168" s="75"/>
      <c r="TRG168" s="75"/>
      <c r="TRH168" s="75"/>
      <c r="TRI168" s="75"/>
      <c r="TRJ168" s="75"/>
      <c r="TRK168" s="75"/>
      <c r="TRL168" s="75"/>
      <c r="TRM168" s="75"/>
      <c r="TRN168" s="75"/>
      <c r="TRO168" s="75"/>
      <c r="TRP168" s="75"/>
      <c r="TRQ168" s="75"/>
      <c r="TRR168" s="75"/>
      <c r="TRS168" s="75"/>
      <c r="TRT168" s="75"/>
      <c r="TRU168" s="75"/>
      <c r="TRV168" s="75"/>
      <c r="TRW168" s="75"/>
      <c r="TRX168" s="75"/>
      <c r="TRY168" s="75"/>
      <c r="TRZ168" s="75"/>
      <c r="TSA168" s="75"/>
      <c r="TSB168" s="75"/>
      <c r="TSC168" s="75"/>
      <c r="TSD168" s="75"/>
      <c r="TSE168" s="75"/>
      <c r="TSF168" s="75"/>
      <c r="TSG168" s="75"/>
      <c r="TSH168" s="75"/>
      <c r="TSI168" s="75"/>
      <c r="TSJ168" s="75"/>
      <c r="TSK168" s="75"/>
      <c r="TSL168" s="75"/>
      <c r="TSM168" s="75"/>
      <c r="TSN168" s="75"/>
      <c r="TSO168" s="75"/>
      <c r="TSP168" s="75"/>
      <c r="TSQ168" s="75"/>
      <c r="TSR168" s="75"/>
      <c r="TSS168" s="75"/>
      <c r="TST168" s="75"/>
      <c r="TSU168" s="75"/>
      <c r="TSV168" s="75"/>
      <c r="TSW168" s="75"/>
      <c r="TSX168" s="75"/>
      <c r="TSY168" s="75"/>
      <c r="TSZ168" s="75"/>
      <c r="TTA168" s="75"/>
      <c r="TTB168" s="75"/>
      <c r="TTC168" s="75"/>
      <c r="TTD168" s="75"/>
      <c r="TTE168" s="75"/>
      <c r="TTF168" s="75"/>
      <c r="TTG168" s="75"/>
      <c r="TTH168" s="75"/>
      <c r="TTI168" s="75"/>
      <c r="TTJ168" s="75"/>
      <c r="TTK168" s="75"/>
      <c r="TTL168" s="75"/>
      <c r="TTM168" s="75"/>
      <c r="TTN168" s="75"/>
      <c r="TTO168" s="75"/>
      <c r="TTP168" s="75"/>
      <c r="TTQ168" s="75"/>
      <c r="TTR168" s="75"/>
      <c r="TTS168" s="75"/>
      <c r="TTT168" s="75"/>
      <c r="TTU168" s="75"/>
      <c r="TTV168" s="75"/>
      <c r="TTW168" s="75"/>
      <c r="TTX168" s="75"/>
      <c r="TTY168" s="75"/>
      <c r="TTZ168" s="75"/>
      <c r="TUA168" s="75"/>
      <c r="TUB168" s="75"/>
      <c r="TUC168" s="75"/>
      <c r="TUD168" s="75"/>
      <c r="TUE168" s="75"/>
      <c r="TUF168" s="75"/>
      <c r="TUG168" s="75"/>
      <c r="TUH168" s="75"/>
      <c r="TUI168" s="75"/>
      <c r="TUJ168" s="75"/>
      <c r="TUK168" s="75"/>
      <c r="TUL168" s="75"/>
      <c r="TUM168" s="75"/>
      <c r="TUN168" s="75"/>
      <c r="TUO168" s="75"/>
      <c r="TUP168" s="75"/>
      <c r="TUQ168" s="75"/>
      <c r="TUR168" s="75"/>
      <c r="TUS168" s="75"/>
      <c r="TUT168" s="75"/>
      <c r="TUU168" s="75"/>
      <c r="TUV168" s="75"/>
      <c r="TUW168" s="75"/>
      <c r="TUX168" s="75"/>
      <c r="TUY168" s="75"/>
      <c r="TUZ168" s="75"/>
      <c r="TVA168" s="75"/>
      <c r="TVB168" s="75"/>
      <c r="TVC168" s="75"/>
      <c r="TVD168" s="75"/>
      <c r="TVE168" s="75"/>
      <c r="TVF168" s="75"/>
      <c r="TVG168" s="75"/>
      <c r="TVH168" s="75"/>
      <c r="TVI168" s="75"/>
      <c r="TVJ168" s="75"/>
      <c r="TVK168" s="75"/>
      <c r="TVL168" s="75"/>
      <c r="TVM168" s="75"/>
      <c r="TVN168" s="75"/>
      <c r="TVO168" s="75"/>
      <c r="TVP168" s="75"/>
      <c r="TVQ168" s="75"/>
      <c r="TVR168" s="75"/>
      <c r="TVS168" s="75"/>
      <c r="TVT168" s="75"/>
      <c r="TVU168" s="75"/>
      <c r="TVV168" s="75"/>
      <c r="TVW168" s="75"/>
      <c r="TVX168" s="75"/>
      <c r="TVY168" s="75"/>
      <c r="TVZ168" s="75"/>
      <c r="TWA168" s="75"/>
      <c r="TWB168" s="75"/>
      <c r="TWC168" s="75"/>
      <c r="TWD168" s="75"/>
      <c r="TWE168" s="75"/>
      <c r="TWF168" s="75"/>
      <c r="TWG168" s="75"/>
      <c r="TWH168" s="75"/>
      <c r="TWI168" s="75"/>
      <c r="TWJ168" s="75"/>
      <c r="TWK168" s="75"/>
      <c r="TWL168" s="75"/>
      <c r="TWM168" s="75"/>
      <c r="TWN168" s="75"/>
      <c r="TWO168" s="75"/>
      <c r="TWP168" s="75"/>
      <c r="TWQ168" s="75"/>
      <c r="TWR168" s="75"/>
      <c r="TWS168" s="75"/>
      <c r="TWT168" s="75"/>
      <c r="TWU168" s="75"/>
      <c r="TWV168" s="75"/>
      <c r="TWW168" s="75"/>
      <c r="TWX168" s="75"/>
      <c r="TWY168" s="75"/>
      <c r="TWZ168" s="75"/>
      <c r="TXA168" s="75"/>
      <c r="TXB168" s="75"/>
      <c r="TXC168" s="75"/>
      <c r="TXD168" s="75"/>
      <c r="TXE168" s="75"/>
      <c r="TXF168" s="75"/>
      <c r="TXG168" s="75"/>
      <c r="TXH168" s="75"/>
      <c r="TXI168" s="75"/>
      <c r="TXJ168" s="75"/>
      <c r="TXK168" s="75"/>
      <c r="TXL168" s="75"/>
      <c r="TXM168" s="75"/>
      <c r="TXN168" s="75"/>
      <c r="TXO168" s="75"/>
      <c r="TXP168" s="75"/>
      <c r="TXQ168" s="75"/>
      <c r="TXR168" s="75"/>
      <c r="TXS168" s="75"/>
      <c r="TXT168" s="75"/>
      <c r="TXU168" s="75"/>
      <c r="TXV168" s="75"/>
      <c r="TXW168" s="75"/>
      <c r="TXX168" s="75"/>
      <c r="TXY168" s="75"/>
      <c r="TXZ168" s="75"/>
      <c r="TYA168" s="75"/>
      <c r="TYB168" s="75"/>
      <c r="TYC168" s="75"/>
      <c r="TYD168" s="75"/>
      <c r="TYE168" s="75"/>
      <c r="TYF168" s="75"/>
      <c r="TYG168" s="75"/>
      <c r="TYH168" s="75"/>
      <c r="TYI168" s="75"/>
      <c r="TYJ168" s="75"/>
      <c r="TYK168" s="75"/>
      <c r="TYL168" s="75"/>
      <c r="TYM168" s="75"/>
      <c r="TYN168" s="75"/>
      <c r="TYO168" s="75"/>
      <c r="TYP168" s="75"/>
      <c r="TYQ168" s="75"/>
      <c r="TYR168" s="75"/>
      <c r="TYS168" s="75"/>
      <c r="TYT168" s="75"/>
      <c r="TYU168" s="75"/>
      <c r="TYV168" s="75"/>
      <c r="TYW168" s="75"/>
      <c r="TYX168" s="75"/>
      <c r="TYY168" s="75"/>
      <c r="TYZ168" s="75"/>
      <c r="TZA168" s="75"/>
      <c r="TZB168" s="75"/>
      <c r="TZC168" s="75"/>
      <c r="TZD168" s="75"/>
      <c r="TZE168" s="75"/>
      <c r="TZF168" s="75"/>
      <c r="TZG168" s="75"/>
      <c r="TZH168" s="75"/>
      <c r="TZI168" s="75"/>
      <c r="TZJ168" s="75"/>
      <c r="TZK168" s="75"/>
      <c r="TZL168" s="75"/>
      <c r="TZM168" s="75"/>
      <c r="TZN168" s="75"/>
      <c r="TZO168" s="75"/>
      <c r="TZP168" s="75"/>
      <c r="TZQ168" s="75"/>
      <c r="TZR168" s="75"/>
      <c r="TZS168" s="75"/>
      <c r="TZT168" s="75"/>
      <c r="TZU168" s="75"/>
      <c r="TZV168" s="75"/>
      <c r="TZW168" s="75"/>
      <c r="TZX168" s="75"/>
      <c r="TZY168" s="75"/>
      <c r="TZZ168" s="75"/>
      <c r="UAA168" s="75"/>
      <c r="UAB168" s="75"/>
      <c r="UAC168" s="75"/>
      <c r="UAD168" s="75"/>
      <c r="UAE168" s="75"/>
      <c r="UAF168" s="75"/>
      <c r="UAG168" s="75"/>
      <c r="UAH168" s="75"/>
      <c r="UAI168" s="75"/>
      <c r="UAJ168" s="75"/>
      <c r="UAK168" s="75"/>
      <c r="UAL168" s="75"/>
      <c r="UAM168" s="75"/>
      <c r="UAN168" s="75"/>
      <c r="UAO168" s="75"/>
      <c r="UAP168" s="75"/>
      <c r="UAQ168" s="75"/>
      <c r="UAR168" s="75"/>
      <c r="UAS168" s="75"/>
      <c r="UAT168" s="75"/>
      <c r="UAU168" s="75"/>
      <c r="UAV168" s="75"/>
      <c r="UAW168" s="75"/>
      <c r="UAX168" s="75"/>
      <c r="UAY168" s="75"/>
      <c r="UAZ168" s="75"/>
      <c r="UBA168" s="75"/>
      <c r="UBB168" s="75"/>
      <c r="UBC168" s="75"/>
      <c r="UBD168" s="75"/>
      <c r="UBE168" s="75"/>
      <c r="UBF168" s="75"/>
      <c r="UBG168" s="75"/>
      <c r="UBH168" s="75"/>
      <c r="UBI168" s="75"/>
      <c r="UBJ168" s="75"/>
      <c r="UBK168" s="75"/>
      <c r="UBL168" s="75"/>
      <c r="UBM168" s="75"/>
      <c r="UBN168" s="75"/>
      <c r="UBO168" s="75"/>
      <c r="UBP168" s="75"/>
      <c r="UBQ168" s="75"/>
      <c r="UBR168" s="75"/>
      <c r="UBS168" s="75"/>
      <c r="UBT168" s="75"/>
      <c r="UBU168" s="75"/>
      <c r="UBV168" s="75"/>
      <c r="UBW168" s="75"/>
      <c r="UBX168" s="75"/>
      <c r="UBY168" s="75"/>
      <c r="UBZ168" s="75"/>
      <c r="UCA168" s="75"/>
      <c r="UCB168" s="75"/>
      <c r="UCC168" s="75"/>
      <c r="UCD168" s="75"/>
      <c r="UCE168" s="75"/>
      <c r="UCF168" s="75"/>
      <c r="UCG168" s="75"/>
      <c r="UCH168" s="75"/>
      <c r="UCI168" s="75"/>
      <c r="UCJ168" s="75"/>
      <c r="UCK168" s="75"/>
      <c r="UCL168" s="75"/>
      <c r="UCM168" s="75"/>
      <c r="UCN168" s="75"/>
      <c r="UCO168" s="75"/>
      <c r="UCP168" s="75"/>
      <c r="UCQ168" s="75"/>
      <c r="UCR168" s="75"/>
      <c r="UCS168" s="75"/>
      <c r="UCT168" s="75"/>
      <c r="UCU168" s="75"/>
      <c r="UCV168" s="75"/>
      <c r="UCW168" s="75"/>
      <c r="UCX168" s="75"/>
      <c r="UCY168" s="75"/>
      <c r="UCZ168" s="75"/>
      <c r="UDA168" s="75"/>
      <c r="UDB168" s="75"/>
      <c r="UDC168" s="75"/>
      <c r="UDD168" s="75"/>
      <c r="UDE168" s="75"/>
      <c r="UDF168" s="75"/>
      <c r="UDG168" s="75"/>
      <c r="UDH168" s="75"/>
      <c r="UDI168" s="75"/>
      <c r="UDJ168" s="75"/>
      <c r="UDK168" s="75"/>
      <c r="UDL168" s="75"/>
      <c r="UDM168" s="75"/>
      <c r="UDN168" s="75"/>
      <c r="UDO168" s="75"/>
      <c r="UDP168" s="75"/>
      <c r="UDQ168" s="75"/>
      <c r="UDR168" s="75"/>
      <c r="UDS168" s="75"/>
      <c r="UDT168" s="75"/>
      <c r="UDU168" s="75"/>
      <c r="UDV168" s="75"/>
      <c r="UDW168" s="75"/>
      <c r="UDX168" s="75"/>
      <c r="UDY168" s="75"/>
      <c r="UDZ168" s="75"/>
      <c r="UEA168" s="75"/>
      <c r="UEB168" s="75"/>
      <c r="UEC168" s="75"/>
      <c r="UED168" s="75"/>
      <c r="UEE168" s="75"/>
      <c r="UEF168" s="75"/>
      <c r="UEG168" s="75"/>
      <c r="UEH168" s="75"/>
      <c r="UEI168" s="75"/>
      <c r="UEJ168" s="75"/>
      <c r="UEK168" s="75"/>
      <c r="UEL168" s="75"/>
      <c r="UEM168" s="75"/>
      <c r="UEN168" s="75"/>
      <c r="UEO168" s="75"/>
      <c r="UEP168" s="75"/>
      <c r="UEQ168" s="75"/>
      <c r="UER168" s="75"/>
      <c r="UES168" s="75"/>
      <c r="UET168" s="75"/>
      <c r="UEU168" s="75"/>
      <c r="UEV168" s="75"/>
      <c r="UEW168" s="75"/>
      <c r="UEX168" s="75"/>
      <c r="UEY168" s="75"/>
      <c r="UEZ168" s="75"/>
      <c r="UFA168" s="75"/>
      <c r="UFB168" s="75"/>
      <c r="UFC168" s="75"/>
      <c r="UFD168" s="75"/>
      <c r="UFE168" s="75"/>
      <c r="UFF168" s="75"/>
      <c r="UFG168" s="75"/>
      <c r="UFH168" s="75"/>
      <c r="UFI168" s="75"/>
      <c r="UFJ168" s="75"/>
      <c r="UFK168" s="75"/>
      <c r="UFL168" s="75"/>
      <c r="UFM168" s="75"/>
      <c r="UFN168" s="75"/>
      <c r="UFO168" s="75"/>
      <c r="UFP168" s="75"/>
      <c r="UFQ168" s="75"/>
      <c r="UFR168" s="75"/>
      <c r="UFS168" s="75"/>
      <c r="UFT168" s="75"/>
      <c r="UFU168" s="75"/>
      <c r="UFV168" s="75"/>
      <c r="UFW168" s="75"/>
      <c r="UFX168" s="75"/>
      <c r="UFY168" s="75"/>
      <c r="UFZ168" s="75"/>
      <c r="UGA168" s="75"/>
      <c r="UGB168" s="75"/>
      <c r="UGC168" s="75"/>
      <c r="UGD168" s="75"/>
      <c r="UGE168" s="75"/>
      <c r="UGF168" s="75"/>
      <c r="UGG168" s="75"/>
      <c r="UGH168" s="75"/>
      <c r="UGI168" s="75"/>
      <c r="UGJ168" s="75"/>
      <c r="UGK168" s="75"/>
      <c r="UGL168" s="75"/>
      <c r="UGM168" s="75"/>
      <c r="UGN168" s="75"/>
      <c r="UGO168" s="75"/>
      <c r="UGP168" s="75"/>
      <c r="UGQ168" s="75"/>
      <c r="UGR168" s="75"/>
      <c r="UGS168" s="75"/>
      <c r="UGT168" s="75"/>
      <c r="UGU168" s="75"/>
      <c r="UGV168" s="75"/>
      <c r="UGW168" s="75"/>
      <c r="UGX168" s="75"/>
      <c r="UGY168" s="75"/>
      <c r="UGZ168" s="75"/>
      <c r="UHA168" s="75"/>
      <c r="UHB168" s="75"/>
      <c r="UHC168" s="75"/>
      <c r="UHD168" s="75"/>
      <c r="UHE168" s="75"/>
      <c r="UHF168" s="75"/>
      <c r="UHG168" s="75"/>
      <c r="UHH168" s="75"/>
      <c r="UHI168" s="75"/>
      <c r="UHJ168" s="75"/>
      <c r="UHK168" s="75"/>
      <c r="UHL168" s="75"/>
      <c r="UHM168" s="75"/>
      <c r="UHN168" s="75"/>
      <c r="UHO168" s="75"/>
      <c r="UHP168" s="75"/>
      <c r="UHQ168" s="75"/>
      <c r="UHR168" s="75"/>
      <c r="UHS168" s="75"/>
      <c r="UHT168" s="75"/>
      <c r="UHU168" s="75"/>
      <c r="UHV168" s="75"/>
      <c r="UHW168" s="75"/>
      <c r="UHX168" s="75"/>
      <c r="UHY168" s="75"/>
      <c r="UHZ168" s="75"/>
      <c r="UIA168" s="75"/>
      <c r="UIB168" s="75"/>
      <c r="UIC168" s="75"/>
      <c r="UID168" s="75"/>
      <c r="UIE168" s="75"/>
      <c r="UIF168" s="75"/>
      <c r="UIG168" s="75"/>
      <c r="UIH168" s="75"/>
      <c r="UII168" s="75"/>
      <c r="UIJ168" s="75"/>
      <c r="UIK168" s="75"/>
      <c r="UIL168" s="75"/>
      <c r="UIM168" s="75"/>
      <c r="UIN168" s="75"/>
      <c r="UIO168" s="75"/>
      <c r="UIP168" s="75"/>
      <c r="UIQ168" s="75"/>
      <c r="UIR168" s="75"/>
      <c r="UIS168" s="75"/>
      <c r="UIT168" s="75"/>
      <c r="UIU168" s="75"/>
      <c r="UIV168" s="75"/>
      <c r="UIW168" s="75"/>
      <c r="UIX168" s="75"/>
      <c r="UIY168" s="75"/>
      <c r="UIZ168" s="75"/>
      <c r="UJA168" s="75"/>
      <c r="UJB168" s="75"/>
      <c r="UJC168" s="75"/>
      <c r="UJD168" s="75"/>
      <c r="UJE168" s="75"/>
      <c r="UJF168" s="75"/>
      <c r="UJG168" s="75"/>
      <c r="UJH168" s="75"/>
      <c r="UJI168" s="75"/>
      <c r="UJJ168" s="75"/>
      <c r="UJK168" s="75"/>
      <c r="UJL168" s="75"/>
      <c r="UJM168" s="75"/>
      <c r="UJN168" s="75"/>
      <c r="UJO168" s="75"/>
      <c r="UJP168" s="75"/>
      <c r="UJQ168" s="75"/>
      <c r="UJR168" s="75"/>
      <c r="UJS168" s="75"/>
      <c r="UJT168" s="75"/>
      <c r="UJU168" s="75"/>
      <c r="UJV168" s="75"/>
      <c r="UJW168" s="75"/>
      <c r="UJX168" s="75"/>
      <c r="UJY168" s="75"/>
      <c r="UJZ168" s="75"/>
      <c r="UKA168" s="75"/>
      <c r="UKB168" s="75"/>
      <c r="UKC168" s="75"/>
      <c r="UKD168" s="75"/>
      <c r="UKE168" s="75"/>
      <c r="UKF168" s="75"/>
      <c r="UKG168" s="75"/>
      <c r="UKH168" s="75"/>
      <c r="UKI168" s="75"/>
      <c r="UKJ168" s="75"/>
      <c r="UKK168" s="75"/>
      <c r="UKL168" s="75"/>
      <c r="UKM168" s="75"/>
      <c r="UKN168" s="75"/>
      <c r="UKO168" s="75"/>
      <c r="UKP168" s="75"/>
      <c r="UKQ168" s="75"/>
      <c r="UKR168" s="75"/>
      <c r="UKS168" s="75"/>
      <c r="UKT168" s="75"/>
      <c r="UKU168" s="75"/>
      <c r="UKV168" s="75"/>
      <c r="UKW168" s="75"/>
      <c r="UKX168" s="75"/>
      <c r="UKY168" s="75"/>
      <c r="UKZ168" s="75"/>
      <c r="ULA168" s="75"/>
      <c r="ULB168" s="75"/>
      <c r="ULC168" s="75"/>
      <c r="ULD168" s="75"/>
      <c r="ULE168" s="75"/>
      <c r="ULF168" s="75"/>
      <c r="ULG168" s="75"/>
      <c r="ULH168" s="75"/>
      <c r="ULI168" s="75"/>
      <c r="ULJ168" s="75"/>
      <c r="ULK168" s="75"/>
      <c r="ULL168" s="75"/>
      <c r="ULM168" s="75"/>
      <c r="ULN168" s="75"/>
      <c r="ULO168" s="75"/>
      <c r="ULP168" s="75"/>
      <c r="ULQ168" s="75"/>
      <c r="ULR168" s="75"/>
      <c r="ULS168" s="75"/>
      <c r="ULT168" s="75"/>
      <c r="ULU168" s="75"/>
      <c r="ULV168" s="75"/>
      <c r="ULW168" s="75"/>
      <c r="ULX168" s="75"/>
      <c r="ULY168" s="75"/>
      <c r="ULZ168" s="75"/>
      <c r="UMA168" s="75"/>
      <c r="UMB168" s="75"/>
      <c r="UMC168" s="75"/>
      <c r="UMD168" s="75"/>
      <c r="UME168" s="75"/>
      <c r="UMF168" s="75"/>
      <c r="UMG168" s="75"/>
      <c r="UMH168" s="75"/>
      <c r="UMI168" s="75"/>
      <c r="UMJ168" s="75"/>
      <c r="UMK168" s="75"/>
      <c r="UML168" s="75"/>
      <c r="UMM168" s="75"/>
      <c r="UMN168" s="75"/>
      <c r="UMO168" s="75"/>
      <c r="UMP168" s="75"/>
      <c r="UMQ168" s="75"/>
      <c r="UMR168" s="75"/>
      <c r="UMS168" s="75"/>
      <c r="UMT168" s="75"/>
      <c r="UMU168" s="75"/>
      <c r="UMV168" s="75"/>
      <c r="UMW168" s="75"/>
      <c r="UMX168" s="75"/>
      <c r="UMY168" s="75"/>
      <c r="UMZ168" s="75"/>
      <c r="UNA168" s="75"/>
      <c r="UNB168" s="75"/>
      <c r="UNC168" s="75"/>
      <c r="UND168" s="75"/>
      <c r="UNE168" s="75"/>
      <c r="UNF168" s="75"/>
      <c r="UNG168" s="75"/>
      <c r="UNH168" s="75"/>
      <c r="UNI168" s="75"/>
      <c r="UNJ168" s="75"/>
      <c r="UNK168" s="75"/>
      <c r="UNL168" s="75"/>
      <c r="UNM168" s="75"/>
      <c r="UNN168" s="75"/>
      <c r="UNO168" s="75"/>
      <c r="UNP168" s="75"/>
      <c r="UNQ168" s="75"/>
      <c r="UNR168" s="75"/>
      <c r="UNS168" s="75"/>
      <c r="UNT168" s="75"/>
      <c r="UNU168" s="75"/>
      <c r="UNV168" s="75"/>
      <c r="UNW168" s="75"/>
      <c r="UNX168" s="75"/>
      <c r="UNY168" s="75"/>
      <c r="UNZ168" s="75"/>
      <c r="UOA168" s="75"/>
      <c r="UOB168" s="75"/>
      <c r="UOC168" s="75"/>
      <c r="UOD168" s="75"/>
      <c r="UOE168" s="75"/>
      <c r="UOF168" s="75"/>
      <c r="UOG168" s="75"/>
      <c r="UOH168" s="75"/>
      <c r="UOI168" s="75"/>
      <c r="UOJ168" s="75"/>
      <c r="UOK168" s="75"/>
      <c r="UOL168" s="75"/>
      <c r="UOM168" s="75"/>
      <c r="UON168" s="75"/>
      <c r="UOO168" s="75"/>
      <c r="UOP168" s="75"/>
      <c r="UOQ168" s="75"/>
      <c r="UOR168" s="75"/>
      <c r="UOS168" s="75"/>
      <c r="UOT168" s="75"/>
      <c r="UOU168" s="75"/>
      <c r="UOV168" s="75"/>
      <c r="UOW168" s="75"/>
      <c r="UOX168" s="75"/>
      <c r="UOY168" s="75"/>
      <c r="UOZ168" s="75"/>
      <c r="UPA168" s="75"/>
      <c r="UPB168" s="75"/>
      <c r="UPC168" s="75"/>
      <c r="UPD168" s="75"/>
      <c r="UPE168" s="75"/>
      <c r="UPF168" s="75"/>
      <c r="UPG168" s="75"/>
      <c r="UPH168" s="75"/>
      <c r="UPI168" s="75"/>
      <c r="UPJ168" s="75"/>
      <c r="UPK168" s="75"/>
      <c r="UPL168" s="75"/>
      <c r="UPM168" s="75"/>
      <c r="UPN168" s="75"/>
      <c r="UPO168" s="75"/>
      <c r="UPP168" s="75"/>
      <c r="UPQ168" s="75"/>
      <c r="UPR168" s="75"/>
      <c r="UPS168" s="75"/>
      <c r="UPT168" s="75"/>
      <c r="UPU168" s="75"/>
      <c r="UPV168" s="75"/>
      <c r="UPW168" s="75"/>
      <c r="UPX168" s="75"/>
      <c r="UPY168" s="75"/>
      <c r="UPZ168" s="75"/>
      <c r="UQA168" s="75"/>
      <c r="UQB168" s="75"/>
      <c r="UQC168" s="75"/>
      <c r="UQD168" s="75"/>
      <c r="UQE168" s="75"/>
      <c r="UQF168" s="75"/>
      <c r="UQG168" s="75"/>
      <c r="UQH168" s="75"/>
      <c r="UQI168" s="75"/>
      <c r="UQJ168" s="75"/>
      <c r="UQK168" s="75"/>
      <c r="UQL168" s="75"/>
      <c r="UQM168" s="75"/>
      <c r="UQN168" s="75"/>
      <c r="UQO168" s="75"/>
      <c r="UQP168" s="75"/>
      <c r="UQQ168" s="75"/>
      <c r="UQR168" s="75"/>
      <c r="UQS168" s="75"/>
      <c r="UQT168" s="75"/>
      <c r="UQU168" s="75"/>
      <c r="UQV168" s="75"/>
      <c r="UQW168" s="75"/>
      <c r="UQX168" s="75"/>
      <c r="UQY168" s="75"/>
      <c r="UQZ168" s="75"/>
      <c r="URA168" s="75"/>
      <c r="URB168" s="75"/>
      <c r="URC168" s="75"/>
      <c r="URD168" s="75"/>
      <c r="URE168" s="75"/>
      <c r="URF168" s="75"/>
      <c r="URG168" s="75"/>
      <c r="URH168" s="75"/>
      <c r="URI168" s="75"/>
      <c r="URJ168" s="75"/>
      <c r="URK168" s="75"/>
      <c r="URL168" s="75"/>
      <c r="URM168" s="75"/>
      <c r="URN168" s="75"/>
      <c r="URO168" s="75"/>
      <c r="URP168" s="75"/>
      <c r="URQ168" s="75"/>
      <c r="URR168" s="75"/>
      <c r="URS168" s="75"/>
      <c r="URT168" s="75"/>
      <c r="URU168" s="75"/>
      <c r="URV168" s="75"/>
      <c r="URW168" s="75"/>
      <c r="URX168" s="75"/>
      <c r="URY168" s="75"/>
      <c r="URZ168" s="75"/>
      <c r="USA168" s="75"/>
      <c r="USB168" s="75"/>
      <c r="USC168" s="75"/>
      <c r="USD168" s="75"/>
      <c r="USE168" s="75"/>
      <c r="USF168" s="75"/>
      <c r="USG168" s="75"/>
      <c r="USH168" s="75"/>
      <c r="USI168" s="75"/>
      <c r="USJ168" s="75"/>
      <c r="USK168" s="75"/>
      <c r="USL168" s="75"/>
      <c r="USM168" s="75"/>
      <c r="USN168" s="75"/>
      <c r="USO168" s="75"/>
      <c r="USP168" s="75"/>
      <c r="USQ168" s="75"/>
      <c r="USR168" s="75"/>
      <c r="USS168" s="75"/>
      <c r="UST168" s="75"/>
      <c r="USU168" s="75"/>
      <c r="USV168" s="75"/>
      <c r="USW168" s="75"/>
      <c r="USX168" s="75"/>
      <c r="USY168" s="75"/>
      <c r="USZ168" s="75"/>
      <c r="UTA168" s="75"/>
      <c r="UTB168" s="75"/>
      <c r="UTC168" s="75"/>
      <c r="UTD168" s="75"/>
      <c r="UTE168" s="75"/>
      <c r="UTF168" s="75"/>
      <c r="UTG168" s="75"/>
      <c r="UTH168" s="75"/>
      <c r="UTI168" s="75"/>
      <c r="UTJ168" s="75"/>
      <c r="UTK168" s="75"/>
      <c r="UTL168" s="75"/>
      <c r="UTM168" s="75"/>
      <c r="UTN168" s="75"/>
      <c r="UTO168" s="75"/>
      <c r="UTP168" s="75"/>
      <c r="UTQ168" s="75"/>
      <c r="UTR168" s="75"/>
      <c r="UTS168" s="75"/>
      <c r="UTT168" s="75"/>
      <c r="UTU168" s="75"/>
      <c r="UTV168" s="75"/>
      <c r="UTW168" s="75"/>
      <c r="UTX168" s="75"/>
      <c r="UTY168" s="75"/>
      <c r="UTZ168" s="75"/>
      <c r="UUA168" s="75"/>
      <c r="UUB168" s="75"/>
      <c r="UUC168" s="75"/>
      <c r="UUD168" s="75"/>
      <c r="UUE168" s="75"/>
      <c r="UUF168" s="75"/>
      <c r="UUG168" s="75"/>
      <c r="UUH168" s="75"/>
      <c r="UUI168" s="75"/>
      <c r="UUJ168" s="75"/>
      <c r="UUK168" s="75"/>
      <c r="UUL168" s="75"/>
      <c r="UUM168" s="75"/>
      <c r="UUN168" s="75"/>
      <c r="UUO168" s="75"/>
      <c r="UUP168" s="75"/>
      <c r="UUQ168" s="75"/>
      <c r="UUR168" s="75"/>
      <c r="UUS168" s="75"/>
      <c r="UUT168" s="75"/>
      <c r="UUU168" s="75"/>
      <c r="UUV168" s="75"/>
      <c r="UUW168" s="75"/>
      <c r="UUX168" s="75"/>
      <c r="UUY168" s="75"/>
      <c r="UUZ168" s="75"/>
      <c r="UVA168" s="75"/>
      <c r="UVB168" s="75"/>
      <c r="UVC168" s="75"/>
      <c r="UVD168" s="75"/>
      <c r="UVE168" s="75"/>
      <c r="UVF168" s="75"/>
      <c r="UVG168" s="75"/>
      <c r="UVH168" s="75"/>
      <c r="UVI168" s="75"/>
      <c r="UVJ168" s="75"/>
      <c r="UVK168" s="75"/>
      <c r="UVL168" s="75"/>
      <c r="UVM168" s="75"/>
      <c r="UVN168" s="75"/>
      <c r="UVO168" s="75"/>
      <c r="UVP168" s="75"/>
      <c r="UVQ168" s="75"/>
      <c r="UVR168" s="75"/>
      <c r="UVS168" s="75"/>
      <c r="UVT168" s="75"/>
      <c r="UVU168" s="75"/>
      <c r="UVV168" s="75"/>
      <c r="UVW168" s="75"/>
      <c r="UVX168" s="75"/>
      <c r="UVY168" s="75"/>
      <c r="UVZ168" s="75"/>
      <c r="UWA168" s="75"/>
      <c r="UWB168" s="75"/>
      <c r="UWC168" s="75"/>
      <c r="UWD168" s="75"/>
      <c r="UWE168" s="75"/>
      <c r="UWF168" s="75"/>
      <c r="UWG168" s="75"/>
      <c r="UWH168" s="75"/>
      <c r="UWI168" s="75"/>
      <c r="UWJ168" s="75"/>
      <c r="UWK168" s="75"/>
      <c r="UWL168" s="75"/>
      <c r="UWM168" s="75"/>
      <c r="UWN168" s="75"/>
      <c r="UWO168" s="75"/>
      <c r="UWP168" s="75"/>
      <c r="UWQ168" s="75"/>
      <c r="UWR168" s="75"/>
      <c r="UWS168" s="75"/>
      <c r="UWT168" s="75"/>
      <c r="UWU168" s="75"/>
      <c r="UWV168" s="75"/>
      <c r="UWW168" s="75"/>
      <c r="UWX168" s="75"/>
      <c r="UWY168" s="75"/>
      <c r="UWZ168" s="75"/>
      <c r="UXA168" s="75"/>
      <c r="UXB168" s="75"/>
      <c r="UXC168" s="75"/>
      <c r="UXD168" s="75"/>
      <c r="UXE168" s="75"/>
      <c r="UXF168" s="75"/>
      <c r="UXG168" s="75"/>
      <c r="UXH168" s="75"/>
      <c r="UXI168" s="75"/>
      <c r="UXJ168" s="75"/>
      <c r="UXK168" s="75"/>
      <c r="UXL168" s="75"/>
      <c r="UXM168" s="75"/>
      <c r="UXN168" s="75"/>
      <c r="UXO168" s="75"/>
      <c r="UXP168" s="75"/>
      <c r="UXQ168" s="75"/>
      <c r="UXR168" s="75"/>
      <c r="UXS168" s="75"/>
      <c r="UXT168" s="75"/>
      <c r="UXU168" s="75"/>
      <c r="UXV168" s="75"/>
      <c r="UXW168" s="75"/>
      <c r="UXX168" s="75"/>
      <c r="UXY168" s="75"/>
      <c r="UXZ168" s="75"/>
      <c r="UYA168" s="75"/>
      <c r="UYB168" s="75"/>
      <c r="UYC168" s="75"/>
      <c r="UYD168" s="75"/>
      <c r="UYE168" s="75"/>
      <c r="UYF168" s="75"/>
      <c r="UYG168" s="75"/>
      <c r="UYH168" s="75"/>
      <c r="UYI168" s="75"/>
      <c r="UYJ168" s="75"/>
      <c r="UYK168" s="75"/>
      <c r="UYL168" s="75"/>
      <c r="UYM168" s="75"/>
      <c r="UYN168" s="75"/>
      <c r="UYO168" s="75"/>
      <c r="UYP168" s="75"/>
      <c r="UYQ168" s="75"/>
      <c r="UYR168" s="75"/>
      <c r="UYS168" s="75"/>
      <c r="UYT168" s="75"/>
      <c r="UYU168" s="75"/>
      <c r="UYV168" s="75"/>
      <c r="UYW168" s="75"/>
      <c r="UYX168" s="75"/>
      <c r="UYY168" s="75"/>
      <c r="UYZ168" s="75"/>
      <c r="UZA168" s="75"/>
      <c r="UZB168" s="75"/>
      <c r="UZC168" s="75"/>
      <c r="UZD168" s="75"/>
      <c r="UZE168" s="75"/>
      <c r="UZF168" s="75"/>
      <c r="UZG168" s="75"/>
      <c r="UZH168" s="75"/>
      <c r="UZI168" s="75"/>
      <c r="UZJ168" s="75"/>
      <c r="UZK168" s="75"/>
      <c r="UZL168" s="75"/>
      <c r="UZM168" s="75"/>
      <c r="UZN168" s="75"/>
      <c r="UZO168" s="75"/>
      <c r="UZP168" s="75"/>
      <c r="UZQ168" s="75"/>
      <c r="UZR168" s="75"/>
      <c r="UZS168" s="75"/>
      <c r="UZT168" s="75"/>
      <c r="UZU168" s="75"/>
      <c r="UZV168" s="75"/>
      <c r="UZW168" s="75"/>
      <c r="UZX168" s="75"/>
      <c r="UZY168" s="75"/>
      <c r="UZZ168" s="75"/>
      <c r="VAA168" s="75"/>
      <c r="VAB168" s="75"/>
      <c r="VAC168" s="75"/>
      <c r="VAD168" s="75"/>
      <c r="VAE168" s="75"/>
      <c r="VAF168" s="75"/>
      <c r="VAG168" s="75"/>
      <c r="VAH168" s="75"/>
      <c r="VAI168" s="75"/>
      <c r="VAJ168" s="75"/>
      <c r="VAK168" s="75"/>
      <c r="VAL168" s="75"/>
      <c r="VAM168" s="75"/>
      <c r="VAN168" s="75"/>
      <c r="VAO168" s="75"/>
      <c r="VAP168" s="75"/>
      <c r="VAQ168" s="75"/>
      <c r="VAR168" s="75"/>
      <c r="VAS168" s="75"/>
      <c r="VAT168" s="75"/>
      <c r="VAU168" s="75"/>
      <c r="VAV168" s="75"/>
      <c r="VAW168" s="75"/>
      <c r="VAX168" s="75"/>
      <c r="VAY168" s="75"/>
      <c r="VAZ168" s="75"/>
      <c r="VBA168" s="75"/>
      <c r="VBB168" s="75"/>
      <c r="VBC168" s="75"/>
      <c r="VBD168" s="75"/>
      <c r="VBE168" s="75"/>
      <c r="VBF168" s="75"/>
      <c r="VBG168" s="75"/>
      <c r="VBH168" s="75"/>
      <c r="VBI168" s="75"/>
      <c r="VBJ168" s="75"/>
      <c r="VBK168" s="75"/>
      <c r="VBL168" s="75"/>
      <c r="VBM168" s="75"/>
      <c r="VBN168" s="75"/>
      <c r="VBO168" s="75"/>
      <c r="VBP168" s="75"/>
      <c r="VBQ168" s="75"/>
      <c r="VBR168" s="75"/>
      <c r="VBS168" s="75"/>
      <c r="VBT168" s="75"/>
      <c r="VBU168" s="75"/>
      <c r="VBV168" s="75"/>
      <c r="VBW168" s="75"/>
      <c r="VBX168" s="75"/>
      <c r="VBY168" s="75"/>
      <c r="VBZ168" s="75"/>
      <c r="VCA168" s="75"/>
      <c r="VCB168" s="75"/>
      <c r="VCC168" s="75"/>
      <c r="VCD168" s="75"/>
      <c r="VCE168" s="75"/>
      <c r="VCF168" s="75"/>
      <c r="VCG168" s="75"/>
      <c r="VCH168" s="75"/>
      <c r="VCI168" s="75"/>
      <c r="VCJ168" s="75"/>
      <c r="VCK168" s="75"/>
      <c r="VCL168" s="75"/>
      <c r="VCM168" s="75"/>
      <c r="VCN168" s="75"/>
      <c r="VCO168" s="75"/>
      <c r="VCP168" s="75"/>
      <c r="VCQ168" s="75"/>
      <c r="VCR168" s="75"/>
      <c r="VCS168" s="75"/>
      <c r="VCT168" s="75"/>
      <c r="VCU168" s="75"/>
      <c r="VCV168" s="75"/>
      <c r="VCW168" s="75"/>
      <c r="VCX168" s="75"/>
      <c r="VCY168" s="75"/>
      <c r="VCZ168" s="75"/>
      <c r="VDA168" s="75"/>
      <c r="VDB168" s="75"/>
      <c r="VDC168" s="75"/>
      <c r="VDD168" s="75"/>
      <c r="VDE168" s="75"/>
      <c r="VDF168" s="75"/>
      <c r="VDG168" s="75"/>
      <c r="VDH168" s="75"/>
      <c r="VDI168" s="75"/>
      <c r="VDJ168" s="75"/>
      <c r="VDK168" s="75"/>
      <c r="VDL168" s="75"/>
      <c r="VDM168" s="75"/>
      <c r="VDN168" s="75"/>
      <c r="VDO168" s="75"/>
      <c r="VDP168" s="75"/>
      <c r="VDQ168" s="75"/>
      <c r="VDR168" s="75"/>
      <c r="VDS168" s="75"/>
      <c r="VDT168" s="75"/>
      <c r="VDU168" s="75"/>
      <c r="VDV168" s="75"/>
      <c r="VDW168" s="75"/>
      <c r="VDX168" s="75"/>
      <c r="VDY168" s="75"/>
      <c r="VDZ168" s="75"/>
      <c r="VEA168" s="75"/>
      <c r="VEB168" s="75"/>
      <c r="VEC168" s="75"/>
      <c r="VED168" s="75"/>
      <c r="VEE168" s="75"/>
      <c r="VEF168" s="75"/>
      <c r="VEG168" s="75"/>
      <c r="VEH168" s="75"/>
      <c r="VEI168" s="75"/>
      <c r="VEJ168" s="75"/>
      <c r="VEK168" s="75"/>
      <c r="VEL168" s="75"/>
      <c r="VEM168" s="75"/>
      <c r="VEN168" s="75"/>
      <c r="VEO168" s="75"/>
      <c r="VEP168" s="75"/>
      <c r="VEQ168" s="75"/>
      <c r="VER168" s="75"/>
      <c r="VES168" s="75"/>
      <c r="VET168" s="75"/>
      <c r="VEU168" s="75"/>
      <c r="VEV168" s="75"/>
      <c r="VEW168" s="75"/>
      <c r="VEX168" s="75"/>
      <c r="VEY168" s="75"/>
      <c r="VEZ168" s="75"/>
      <c r="VFA168" s="75"/>
      <c r="VFB168" s="75"/>
      <c r="VFC168" s="75"/>
      <c r="VFD168" s="75"/>
      <c r="VFE168" s="75"/>
      <c r="VFF168" s="75"/>
      <c r="VFG168" s="75"/>
      <c r="VFH168" s="75"/>
      <c r="VFI168" s="75"/>
      <c r="VFJ168" s="75"/>
      <c r="VFK168" s="75"/>
      <c r="VFL168" s="75"/>
      <c r="VFM168" s="75"/>
      <c r="VFN168" s="75"/>
      <c r="VFO168" s="75"/>
      <c r="VFP168" s="75"/>
      <c r="VFQ168" s="75"/>
      <c r="VFR168" s="75"/>
      <c r="VFS168" s="75"/>
      <c r="VFT168" s="75"/>
      <c r="VFU168" s="75"/>
      <c r="VFV168" s="75"/>
      <c r="VFW168" s="75"/>
      <c r="VFX168" s="75"/>
      <c r="VFY168" s="75"/>
      <c r="VFZ168" s="75"/>
      <c r="VGA168" s="75"/>
      <c r="VGB168" s="75"/>
      <c r="VGC168" s="75"/>
      <c r="VGD168" s="75"/>
      <c r="VGE168" s="75"/>
      <c r="VGF168" s="75"/>
      <c r="VGG168" s="75"/>
      <c r="VGH168" s="75"/>
      <c r="VGI168" s="75"/>
      <c r="VGJ168" s="75"/>
      <c r="VGK168" s="75"/>
      <c r="VGL168" s="75"/>
      <c r="VGM168" s="75"/>
      <c r="VGN168" s="75"/>
      <c r="VGO168" s="75"/>
      <c r="VGP168" s="75"/>
      <c r="VGQ168" s="75"/>
      <c r="VGR168" s="75"/>
      <c r="VGS168" s="75"/>
      <c r="VGT168" s="75"/>
      <c r="VGU168" s="75"/>
      <c r="VGV168" s="75"/>
      <c r="VGW168" s="75"/>
      <c r="VGX168" s="75"/>
      <c r="VGY168" s="75"/>
      <c r="VGZ168" s="75"/>
      <c r="VHA168" s="75"/>
      <c r="VHB168" s="75"/>
      <c r="VHC168" s="75"/>
      <c r="VHD168" s="75"/>
      <c r="VHE168" s="75"/>
      <c r="VHF168" s="75"/>
      <c r="VHG168" s="75"/>
      <c r="VHH168" s="75"/>
      <c r="VHI168" s="75"/>
      <c r="VHJ168" s="75"/>
      <c r="VHK168" s="75"/>
      <c r="VHL168" s="75"/>
      <c r="VHM168" s="75"/>
      <c r="VHN168" s="75"/>
      <c r="VHO168" s="75"/>
      <c r="VHP168" s="75"/>
      <c r="VHQ168" s="75"/>
      <c r="VHR168" s="75"/>
      <c r="VHS168" s="75"/>
      <c r="VHT168" s="75"/>
      <c r="VHU168" s="75"/>
      <c r="VHV168" s="75"/>
      <c r="VHW168" s="75"/>
      <c r="VHX168" s="75"/>
      <c r="VHY168" s="75"/>
      <c r="VHZ168" s="75"/>
      <c r="VIA168" s="75"/>
      <c r="VIB168" s="75"/>
      <c r="VIC168" s="75"/>
      <c r="VID168" s="75"/>
      <c r="VIE168" s="75"/>
      <c r="VIF168" s="75"/>
      <c r="VIG168" s="75"/>
      <c r="VIH168" s="75"/>
      <c r="VII168" s="75"/>
      <c r="VIJ168" s="75"/>
      <c r="VIK168" s="75"/>
      <c r="VIL168" s="75"/>
      <c r="VIM168" s="75"/>
      <c r="VIN168" s="75"/>
      <c r="VIO168" s="75"/>
      <c r="VIP168" s="75"/>
      <c r="VIQ168" s="75"/>
      <c r="VIR168" s="75"/>
      <c r="VIS168" s="75"/>
      <c r="VIT168" s="75"/>
      <c r="VIU168" s="75"/>
      <c r="VIV168" s="75"/>
      <c r="VIW168" s="75"/>
      <c r="VIX168" s="75"/>
      <c r="VIY168" s="75"/>
      <c r="VIZ168" s="75"/>
      <c r="VJA168" s="75"/>
      <c r="VJB168" s="75"/>
      <c r="VJC168" s="75"/>
      <c r="VJD168" s="75"/>
      <c r="VJE168" s="75"/>
      <c r="VJF168" s="75"/>
      <c r="VJG168" s="75"/>
      <c r="VJH168" s="75"/>
      <c r="VJI168" s="75"/>
      <c r="VJJ168" s="75"/>
      <c r="VJK168" s="75"/>
      <c r="VJL168" s="75"/>
      <c r="VJM168" s="75"/>
      <c r="VJN168" s="75"/>
      <c r="VJO168" s="75"/>
      <c r="VJP168" s="75"/>
      <c r="VJQ168" s="75"/>
      <c r="VJR168" s="75"/>
      <c r="VJS168" s="75"/>
      <c r="VJT168" s="75"/>
      <c r="VJU168" s="75"/>
      <c r="VJV168" s="75"/>
      <c r="VJW168" s="75"/>
      <c r="VJX168" s="75"/>
      <c r="VJY168" s="75"/>
      <c r="VJZ168" s="75"/>
      <c r="VKA168" s="75"/>
      <c r="VKB168" s="75"/>
      <c r="VKC168" s="75"/>
      <c r="VKD168" s="75"/>
      <c r="VKE168" s="75"/>
      <c r="VKF168" s="75"/>
      <c r="VKG168" s="75"/>
      <c r="VKH168" s="75"/>
      <c r="VKI168" s="75"/>
      <c r="VKJ168" s="75"/>
      <c r="VKK168" s="75"/>
      <c r="VKL168" s="75"/>
      <c r="VKM168" s="75"/>
      <c r="VKN168" s="75"/>
      <c r="VKO168" s="75"/>
      <c r="VKP168" s="75"/>
      <c r="VKQ168" s="75"/>
      <c r="VKR168" s="75"/>
      <c r="VKS168" s="75"/>
      <c r="VKT168" s="75"/>
      <c r="VKU168" s="75"/>
      <c r="VKV168" s="75"/>
      <c r="VKW168" s="75"/>
      <c r="VKX168" s="75"/>
      <c r="VKY168" s="75"/>
      <c r="VKZ168" s="75"/>
      <c r="VLA168" s="75"/>
      <c r="VLB168" s="75"/>
      <c r="VLC168" s="75"/>
      <c r="VLD168" s="75"/>
      <c r="VLE168" s="75"/>
      <c r="VLF168" s="75"/>
      <c r="VLG168" s="75"/>
      <c r="VLH168" s="75"/>
      <c r="VLI168" s="75"/>
      <c r="VLJ168" s="75"/>
      <c r="VLK168" s="75"/>
      <c r="VLL168" s="75"/>
      <c r="VLM168" s="75"/>
      <c r="VLN168" s="75"/>
      <c r="VLO168" s="75"/>
      <c r="VLP168" s="75"/>
      <c r="VLQ168" s="75"/>
      <c r="VLR168" s="75"/>
      <c r="VLS168" s="75"/>
      <c r="VLT168" s="75"/>
      <c r="VLU168" s="75"/>
      <c r="VLV168" s="75"/>
      <c r="VLW168" s="75"/>
      <c r="VLX168" s="75"/>
      <c r="VLY168" s="75"/>
      <c r="VLZ168" s="75"/>
      <c r="VMA168" s="75"/>
      <c r="VMB168" s="75"/>
      <c r="VMC168" s="75"/>
      <c r="VMD168" s="75"/>
      <c r="VME168" s="75"/>
      <c r="VMF168" s="75"/>
      <c r="VMG168" s="75"/>
      <c r="VMH168" s="75"/>
      <c r="VMI168" s="75"/>
      <c r="VMJ168" s="75"/>
      <c r="VMK168" s="75"/>
      <c r="VML168" s="75"/>
      <c r="VMM168" s="75"/>
      <c r="VMN168" s="75"/>
      <c r="VMO168" s="75"/>
      <c r="VMP168" s="75"/>
      <c r="VMQ168" s="75"/>
      <c r="VMR168" s="75"/>
      <c r="VMS168" s="75"/>
      <c r="VMT168" s="75"/>
      <c r="VMU168" s="75"/>
      <c r="VMV168" s="75"/>
      <c r="VMW168" s="75"/>
      <c r="VMX168" s="75"/>
      <c r="VMY168" s="75"/>
      <c r="VMZ168" s="75"/>
      <c r="VNA168" s="75"/>
      <c r="VNB168" s="75"/>
      <c r="VNC168" s="75"/>
      <c r="VND168" s="75"/>
      <c r="VNE168" s="75"/>
      <c r="VNF168" s="75"/>
      <c r="VNG168" s="75"/>
      <c r="VNH168" s="75"/>
      <c r="VNI168" s="75"/>
      <c r="VNJ168" s="75"/>
      <c r="VNK168" s="75"/>
      <c r="VNL168" s="75"/>
      <c r="VNM168" s="75"/>
      <c r="VNN168" s="75"/>
      <c r="VNO168" s="75"/>
      <c r="VNP168" s="75"/>
      <c r="VNQ168" s="75"/>
      <c r="VNR168" s="75"/>
      <c r="VNS168" s="75"/>
      <c r="VNT168" s="75"/>
      <c r="VNU168" s="75"/>
      <c r="VNV168" s="75"/>
      <c r="VNW168" s="75"/>
      <c r="VNX168" s="75"/>
      <c r="VNY168" s="75"/>
      <c r="VNZ168" s="75"/>
      <c r="VOA168" s="75"/>
      <c r="VOB168" s="75"/>
      <c r="VOC168" s="75"/>
      <c r="VOD168" s="75"/>
      <c r="VOE168" s="75"/>
      <c r="VOF168" s="75"/>
      <c r="VOG168" s="75"/>
      <c r="VOH168" s="75"/>
      <c r="VOI168" s="75"/>
      <c r="VOJ168" s="75"/>
      <c r="VOK168" s="75"/>
      <c r="VOL168" s="75"/>
      <c r="VOM168" s="75"/>
      <c r="VON168" s="75"/>
      <c r="VOO168" s="75"/>
      <c r="VOP168" s="75"/>
      <c r="VOQ168" s="75"/>
      <c r="VOR168" s="75"/>
      <c r="VOS168" s="75"/>
      <c r="VOT168" s="75"/>
      <c r="VOU168" s="75"/>
      <c r="VOV168" s="75"/>
      <c r="VOW168" s="75"/>
      <c r="VOX168" s="75"/>
      <c r="VOY168" s="75"/>
      <c r="VOZ168" s="75"/>
      <c r="VPA168" s="75"/>
      <c r="VPB168" s="75"/>
      <c r="VPC168" s="75"/>
      <c r="VPD168" s="75"/>
      <c r="VPE168" s="75"/>
      <c r="VPF168" s="75"/>
      <c r="VPG168" s="75"/>
      <c r="VPH168" s="75"/>
      <c r="VPI168" s="75"/>
      <c r="VPJ168" s="75"/>
      <c r="VPK168" s="75"/>
      <c r="VPL168" s="75"/>
      <c r="VPM168" s="75"/>
      <c r="VPN168" s="75"/>
      <c r="VPO168" s="75"/>
      <c r="VPP168" s="75"/>
      <c r="VPQ168" s="75"/>
      <c r="VPR168" s="75"/>
      <c r="VPS168" s="75"/>
      <c r="VPT168" s="75"/>
      <c r="VPU168" s="75"/>
      <c r="VPV168" s="75"/>
      <c r="VPW168" s="75"/>
      <c r="VPX168" s="75"/>
      <c r="VPY168" s="75"/>
      <c r="VPZ168" s="75"/>
      <c r="VQA168" s="75"/>
      <c r="VQB168" s="75"/>
      <c r="VQC168" s="75"/>
      <c r="VQD168" s="75"/>
      <c r="VQE168" s="75"/>
      <c r="VQF168" s="75"/>
      <c r="VQG168" s="75"/>
      <c r="VQH168" s="75"/>
      <c r="VQI168" s="75"/>
      <c r="VQJ168" s="75"/>
      <c r="VQK168" s="75"/>
      <c r="VQL168" s="75"/>
      <c r="VQM168" s="75"/>
      <c r="VQN168" s="75"/>
      <c r="VQO168" s="75"/>
      <c r="VQP168" s="75"/>
      <c r="VQQ168" s="75"/>
      <c r="VQR168" s="75"/>
      <c r="VQS168" s="75"/>
      <c r="VQT168" s="75"/>
      <c r="VQU168" s="75"/>
      <c r="VQV168" s="75"/>
      <c r="VQW168" s="75"/>
      <c r="VQX168" s="75"/>
      <c r="VQY168" s="75"/>
      <c r="VQZ168" s="75"/>
      <c r="VRA168" s="75"/>
      <c r="VRB168" s="75"/>
      <c r="VRC168" s="75"/>
      <c r="VRD168" s="75"/>
      <c r="VRE168" s="75"/>
      <c r="VRF168" s="75"/>
      <c r="VRG168" s="75"/>
      <c r="VRH168" s="75"/>
      <c r="VRI168" s="75"/>
      <c r="VRJ168" s="75"/>
      <c r="VRK168" s="75"/>
      <c r="VRL168" s="75"/>
      <c r="VRM168" s="75"/>
      <c r="VRN168" s="75"/>
      <c r="VRO168" s="75"/>
      <c r="VRP168" s="75"/>
      <c r="VRQ168" s="75"/>
      <c r="VRR168" s="75"/>
      <c r="VRS168" s="75"/>
      <c r="VRT168" s="75"/>
      <c r="VRU168" s="75"/>
      <c r="VRV168" s="75"/>
      <c r="VRW168" s="75"/>
      <c r="VRX168" s="75"/>
      <c r="VRY168" s="75"/>
      <c r="VRZ168" s="75"/>
      <c r="VSA168" s="75"/>
      <c r="VSB168" s="75"/>
      <c r="VSC168" s="75"/>
      <c r="VSD168" s="75"/>
      <c r="VSE168" s="75"/>
      <c r="VSF168" s="75"/>
      <c r="VSG168" s="75"/>
      <c r="VSH168" s="75"/>
      <c r="VSI168" s="75"/>
      <c r="VSJ168" s="75"/>
      <c r="VSK168" s="75"/>
      <c r="VSL168" s="75"/>
      <c r="VSM168" s="75"/>
      <c r="VSN168" s="75"/>
      <c r="VSO168" s="75"/>
      <c r="VSP168" s="75"/>
      <c r="VSQ168" s="75"/>
      <c r="VSR168" s="75"/>
      <c r="VSS168" s="75"/>
      <c r="VST168" s="75"/>
      <c r="VSU168" s="75"/>
      <c r="VSV168" s="75"/>
      <c r="VSW168" s="75"/>
      <c r="VSX168" s="75"/>
      <c r="VSY168" s="75"/>
      <c r="VSZ168" s="75"/>
      <c r="VTA168" s="75"/>
      <c r="VTB168" s="75"/>
      <c r="VTC168" s="75"/>
      <c r="VTD168" s="75"/>
      <c r="VTE168" s="75"/>
      <c r="VTF168" s="75"/>
      <c r="VTG168" s="75"/>
      <c r="VTH168" s="75"/>
      <c r="VTI168" s="75"/>
      <c r="VTJ168" s="75"/>
      <c r="VTK168" s="75"/>
      <c r="VTL168" s="75"/>
      <c r="VTM168" s="75"/>
      <c r="VTN168" s="75"/>
      <c r="VTO168" s="75"/>
      <c r="VTP168" s="75"/>
      <c r="VTQ168" s="75"/>
      <c r="VTR168" s="75"/>
      <c r="VTS168" s="75"/>
      <c r="VTT168" s="75"/>
      <c r="VTU168" s="75"/>
      <c r="VTV168" s="75"/>
      <c r="VTW168" s="75"/>
      <c r="VTX168" s="75"/>
      <c r="VTY168" s="75"/>
      <c r="VTZ168" s="75"/>
      <c r="VUA168" s="75"/>
      <c r="VUB168" s="75"/>
      <c r="VUC168" s="75"/>
      <c r="VUD168" s="75"/>
      <c r="VUE168" s="75"/>
      <c r="VUF168" s="75"/>
      <c r="VUG168" s="75"/>
      <c r="VUH168" s="75"/>
      <c r="VUI168" s="75"/>
      <c r="VUJ168" s="75"/>
      <c r="VUK168" s="75"/>
      <c r="VUL168" s="75"/>
      <c r="VUM168" s="75"/>
      <c r="VUN168" s="75"/>
      <c r="VUO168" s="75"/>
      <c r="VUP168" s="75"/>
      <c r="VUQ168" s="75"/>
      <c r="VUR168" s="75"/>
      <c r="VUS168" s="75"/>
      <c r="VUT168" s="75"/>
      <c r="VUU168" s="75"/>
      <c r="VUV168" s="75"/>
      <c r="VUW168" s="75"/>
      <c r="VUX168" s="75"/>
      <c r="VUY168" s="75"/>
      <c r="VUZ168" s="75"/>
      <c r="VVA168" s="75"/>
      <c r="VVB168" s="75"/>
      <c r="VVC168" s="75"/>
      <c r="VVD168" s="75"/>
      <c r="VVE168" s="75"/>
      <c r="VVF168" s="75"/>
      <c r="VVG168" s="75"/>
      <c r="VVH168" s="75"/>
      <c r="VVI168" s="75"/>
      <c r="VVJ168" s="75"/>
      <c r="VVK168" s="75"/>
      <c r="VVL168" s="75"/>
      <c r="VVM168" s="75"/>
      <c r="VVN168" s="75"/>
      <c r="VVO168" s="75"/>
      <c r="VVP168" s="75"/>
      <c r="VVQ168" s="75"/>
      <c r="VVR168" s="75"/>
      <c r="VVS168" s="75"/>
      <c r="VVT168" s="75"/>
      <c r="VVU168" s="75"/>
      <c r="VVV168" s="75"/>
      <c r="VVW168" s="75"/>
      <c r="VVX168" s="75"/>
      <c r="VVY168" s="75"/>
      <c r="VVZ168" s="75"/>
      <c r="VWA168" s="75"/>
      <c r="VWB168" s="75"/>
      <c r="VWC168" s="75"/>
      <c r="VWD168" s="75"/>
      <c r="VWE168" s="75"/>
      <c r="VWF168" s="75"/>
      <c r="VWG168" s="75"/>
      <c r="VWH168" s="75"/>
      <c r="VWI168" s="75"/>
      <c r="VWJ168" s="75"/>
      <c r="VWK168" s="75"/>
      <c r="VWL168" s="75"/>
      <c r="VWM168" s="75"/>
      <c r="VWN168" s="75"/>
      <c r="VWO168" s="75"/>
      <c r="VWP168" s="75"/>
      <c r="VWQ168" s="75"/>
      <c r="VWR168" s="75"/>
      <c r="VWS168" s="75"/>
      <c r="VWT168" s="75"/>
      <c r="VWU168" s="75"/>
      <c r="VWV168" s="75"/>
      <c r="VWW168" s="75"/>
      <c r="VWX168" s="75"/>
      <c r="VWY168" s="75"/>
      <c r="VWZ168" s="75"/>
      <c r="VXA168" s="75"/>
      <c r="VXB168" s="75"/>
      <c r="VXC168" s="75"/>
      <c r="VXD168" s="75"/>
      <c r="VXE168" s="75"/>
      <c r="VXF168" s="75"/>
      <c r="VXG168" s="75"/>
      <c r="VXH168" s="75"/>
      <c r="VXI168" s="75"/>
      <c r="VXJ168" s="75"/>
      <c r="VXK168" s="75"/>
      <c r="VXL168" s="75"/>
      <c r="VXM168" s="75"/>
      <c r="VXN168" s="75"/>
      <c r="VXO168" s="75"/>
      <c r="VXP168" s="75"/>
      <c r="VXQ168" s="75"/>
      <c r="VXR168" s="75"/>
      <c r="VXS168" s="75"/>
      <c r="VXT168" s="75"/>
      <c r="VXU168" s="75"/>
      <c r="VXV168" s="75"/>
      <c r="VXW168" s="75"/>
      <c r="VXX168" s="75"/>
      <c r="VXY168" s="75"/>
      <c r="VXZ168" s="75"/>
      <c r="VYA168" s="75"/>
      <c r="VYB168" s="75"/>
      <c r="VYC168" s="75"/>
      <c r="VYD168" s="75"/>
      <c r="VYE168" s="75"/>
      <c r="VYF168" s="75"/>
      <c r="VYG168" s="75"/>
      <c r="VYH168" s="75"/>
      <c r="VYI168" s="75"/>
      <c r="VYJ168" s="75"/>
      <c r="VYK168" s="75"/>
      <c r="VYL168" s="75"/>
      <c r="VYM168" s="75"/>
      <c r="VYN168" s="75"/>
      <c r="VYO168" s="75"/>
      <c r="VYP168" s="75"/>
      <c r="VYQ168" s="75"/>
      <c r="VYR168" s="75"/>
      <c r="VYS168" s="75"/>
      <c r="VYT168" s="75"/>
      <c r="VYU168" s="75"/>
      <c r="VYV168" s="75"/>
      <c r="VYW168" s="75"/>
      <c r="VYX168" s="75"/>
      <c r="VYY168" s="75"/>
      <c r="VYZ168" s="75"/>
      <c r="VZA168" s="75"/>
      <c r="VZB168" s="75"/>
      <c r="VZC168" s="75"/>
      <c r="VZD168" s="75"/>
      <c r="VZE168" s="75"/>
      <c r="VZF168" s="75"/>
      <c r="VZG168" s="75"/>
      <c r="VZH168" s="75"/>
      <c r="VZI168" s="75"/>
      <c r="VZJ168" s="75"/>
      <c r="VZK168" s="75"/>
      <c r="VZL168" s="75"/>
      <c r="VZM168" s="75"/>
      <c r="VZN168" s="75"/>
      <c r="VZO168" s="75"/>
      <c r="VZP168" s="75"/>
      <c r="VZQ168" s="75"/>
      <c r="VZR168" s="75"/>
      <c r="VZS168" s="75"/>
      <c r="VZT168" s="75"/>
      <c r="VZU168" s="75"/>
      <c r="VZV168" s="75"/>
      <c r="VZW168" s="75"/>
      <c r="VZX168" s="75"/>
      <c r="VZY168" s="75"/>
      <c r="VZZ168" s="75"/>
      <c r="WAA168" s="75"/>
      <c r="WAB168" s="75"/>
      <c r="WAC168" s="75"/>
      <c r="WAD168" s="75"/>
      <c r="WAE168" s="75"/>
      <c r="WAF168" s="75"/>
      <c r="WAG168" s="75"/>
      <c r="WAH168" s="75"/>
      <c r="WAI168" s="75"/>
      <c r="WAJ168" s="75"/>
      <c r="WAK168" s="75"/>
      <c r="WAL168" s="75"/>
      <c r="WAM168" s="75"/>
      <c r="WAN168" s="75"/>
      <c r="WAO168" s="75"/>
      <c r="WAP168" s="75"/>
      <c r="WAQ168" s="75"/>
      <c r="WAR168" s="75"/>
      <c r="WAS168" s="75"/>
      <c r="WAT168" s="75"/>
      <c r="WAU168" s="75"/>
      <c r="WAV168" s="75"/>
      <c r="WAW168" s="75"/>
      <c r="WAX168" s="75"/>
      <c r="WAY168" s="75"/>
      <c r="WAZ168" s="75"/>
      <c r="WBA168" s="75"/>
      <c r="WBB168" s="75"/>
      <c r="WBC168" s="75"/>
      <c r="WBD168" s="75"/>
      <c r="WBE168" s="75"/>
      <c r="WBF168" s="75"/>
      <c r="WBG168" s="75"/>
      <c r="WBH168" s="75"/>
      <c r="WBI168" s="75"/>
      <c r="WBJ168" s="75"/>
      <c r="WBK168" s="75"/>
      <c r="WBL168" s="75"/>
      <c r="WBM168" s="75"/>
      <c r="WBN168" s="75"/>
      <c r="WBO168" s="75"/>
      <c r="WBP168" s="75"/>
      <c r="WBQ168" s="75"/>
      <c r="WBR168" s="75"/>
      <c r="WBS168" s="75"/>
      <c r="WBT168" s="75"/>
      <c r="WBU168" s="75"/>
      <c r="WBV168" s="75"/>
      <c r="WBW168" s="75"/>
      <c r="WBX168" s="75"/>
      <c r="WBY168" s="75"/>
      <c r="WBZ168" s="75"/>
      <c r="WCA168" s="75"/>
      <c r="WCB168" s="75"/>
      <c r="WCC168" s="75"/>
      <c r="WCD168" s="75"/>
      <c r="WCE168" s="75"/>
      <c r="WCF168" s="75"/>
      <c r="WCG168" s="75"/>
      <c r="WCH168" s="75"/>
      <c r="WCI168" s="75"/>
      <c r="WCJ168" s="75"/>
      <c r="WCK168" s="75"/>
      <c r="WCL168" s="75"/>
      <c r="WCM168" s="75"/>
      <c r="WCN168" s="75"/>
      <c r="WCO168" s="75"/>
      <c r="WCP168" s="75"/>
      <c r="WCQ168" s="75"/>
      <c r="WCR168" s="75"/>
      <c r="WCS168" s="75"/>
      <c r="WCT168" s="75"/>
      <c r="WCU168" s="75"/>
      <c r="WCV168" s="75"/>
      <c r="WCW168" s="75"/>
      <c r="WCX168" s="75"/>
      <c r="WCY168" s="75"/>
      <c r="WCZ168" s="75"/>
      <c r="WDA168" s="75"/>
      <c r="WDB168" s="75"/>
      <c r="WDC168" s="75"/>
      <c r="WDD168" s="75"/>
      <c r="WDE168" s="75"/>
      <c r="WDF168" s="75"/>
      <c r="WDG168" s="75"/>
      <c r="WDH168" s="75"/>
      <c r="WDI168" s="75"/>
      <c r="WDJ168" s="75"/>
      <c r="WDK168" s="75"/>
      <c r="WDL168" s="75"/>
      <c r="WDM168" s="75"/>
      <c r="WDN168" s="75"/>
      <c r="WDO168" s="75"/>
      <c r="WDP168" s="75"/>
      <c r="WDQ168" s="75"/>
      <c r="WDR168" s="75"/>
      <c r="WDS168" s="75"/>
      <c r="WDT168" s="75"/>
      <c r="WDU168" s="75"/>
      <c r="WDV168" s="75"/>
      <c r="WDW168" s="75"/>
      <c r="WDX168" s="75"/>
      <c r="WDY168" s="75"/>
      <c r="WDZ168" s="75"/>
      <c r="WEA168" s="75"/>
      <c r="WEB168" s="75"/>
      <c r="WEC168" s="75"/>
      <c r="WED168" s="75"/>
      <c r="WEE168" s="75"/>
      <c r="WEF168" s="75"/>
      <c r="WEG168" s="75"/>
      <c r="WEH168" s="75"/>
      <c r="WEI168" s="75"/>
      <c r="WEJ168" s="75"/>
      <c r="WEK168" s="75"/>
      <c r="WEL168" s="75"/>
      <c r="WEM168" s="75"/>
      <c r="WEN168" s="75"/>
      <c r="WEO168" s="75"/>
      <c r="WEP168" s="75"/>
      <c r="WEQ168" s="75"/>
      <c r="WER168" s="75"/>
      <c r="WES168" s="75"/>
      <c r="WET168" s="75"/>
      <c r="WEU168" s="75"/>
      <c r="WEV168" s="75"/>
      <c r="WEW168" s="75"/>
      <c r="WEX168" s="75"/>
      <c r="WEY168" s="75"/>
      <c r="WEZ168" s="75"/>
      <c r="WFA168" s="75"/>
      <c r="WFB168" s="75"/>
      <c r="WFC168" s="75"/>
      <c r="WFD168" s="75"/>
      <c r="WFE168" s="75"/>
      <c r="WFF168" s="75"/>
      <c r="WFG168" s="75"/>
      <c r="WFH168" s="75"/>
      <c r="WFI168" s="75"/>
      <c r="WFJ168" s="75"/>
      <c r="WFK168" s="75"/>
      <c r="WFL168" s="75"/>
      <c r="WFM168" s="75"/>
      <c r="WFN168" s="75"/>
      <c r="WFO168" s="75"/>
      <c r="WFP168" s="75"/>
      <c r="WFQ168" s="75"/>
      <c r="WFR168" s="75"/>
      <c r="WFS168" s="75"/>
      <c r="WFT168" s="75"/>
      <c r="WFU168" s="75"/>
      <c r="WFV168" s="75"/>
      <c r="WFW168" s="75"/>
      <c r="WFX168" s="75"/>
      <c r="WFY168" s="75"/>
      <c r="WFZ168" s="75"/>
      <c r="WGA168" s="75"/>
      <c r="WGB168" s="75"/>
      <c r="WGC168" s="75"/>
      <c r="WGD168" s="75"/>
      <c r="WGE168" s="75"/>
      <c r="WGF168" s="75"/>
      <c r="WGG168" s="75"/>
      <c r="WGH168" s="75"/>
      <c r="WGI168" s="75"/>
      <c r="WGJ168" s="75"/>
      <c r="WGK168" s="75"/>
      <c r="WGL168" s="75"/>
      <c r="WGM168" s="75"/>
      <c r="WGN168" s="75"/>
      <c r="WGO168" s="75"/>
      <c r="WGP168" s="75"/>
      <c r="WGQ168" s="75"/>
      <c r="WGR168" s="75"/>
      <c r="WGS168" s="75"/>
      <c r="WGT168" s="75"/>
      <c r="WGU168" s="75"/>
      <c r="WGV168" s="75"/>
      <c r="WGW168" s="75"/>
      <c r="WGX168" s="75"/>
      <c r="WGY168" s="75"/>
      <c r="WGZ168" s="75"/>
      <c r="WHA168" s="75"/>
      <c r="WHB168" s="75"/>
      <c r="WHC168" s="75"/>
      <c r="WHD168" s="75"/>
      <c r="WHE168" s="75"/>
      <c r="WHF168" s="75"/>
      <c r="WHG168" s="75"/>
      <c r="WHH168" s="75"/>
      <c r="WHI168" s="75"/>
      <c r="WHJ168" s="75"/>
      <c r="WHK168" s="75"/>
      <c r="WHL168" s="75"/>
      <c r="WHM168" s="75"/>
      <c r="WHN168" s="75"/>
      <c r="WHO168" s="75"/>
      <c r="WHP168" s="75"/>
      <c r="WHQ168" s="75"/>
      <c r="WHR168" s="75"/>
      <c r="WHS168" s="75"/>
      <c r="WHT168" s="75"/>
      <c r="WHU168" s="75"/>
      <c r="WHV168" s="75"/>
      <c r="WHW168" s="75"/>
      <c r="WHX168" s="75"/>
      <c r="WHY168" s="75"/>
      <c r="WHZ168" s="75"/>
      <c r="WIA168" s="75"/>
      <c r="WIB168" s="75"/>
      <c r="WIC168" s="75"/>
      <c r="WID168" s="75"/>
      <c r="WIE168" s="75"/>
      <c r="WIF168" s="75"/>
      <c r="WIG168" s="75"/>
      <c r="WIH168" s="75"/>
      <c r="WII168" s="75"/>
      <c r="WIJ168" s="75"/>
      <c r="WIK168" s="75"/>
      <c r="WIL168" s="75"/>
      <c r="WIM168" s="75"/>
      <c r="WIN168" s="75"/>
      <c r="WIO168" s="75"/>
      <c r="WIP168" s="75"/>
      <c r="WIQ168" s="75"/>
      <c r="WIR168" s="75"/>
      <c r="WIS168" s="75"/>
      <c r="WIT168" s="75"/>
      <c r="WIU168" s="75"/>
      <c r="WIV168" s="75"/>
      <c r="WIW168" s="75"/>
      <c r="WIX168" s="75"/>
      <c r="WIY168" s="75"/>
      <c r="WIZ168" s="75"/>
      <c r="WJA168" s="75"/>
      <c r="WJB168" s="75"/>
      <c r="WJC168" s="75"/>
      <c r="WJD168" s="75"/>
      <c r="WJE168" s="75"/>
      <c r="WJF168" s="75"/>
      <c r="WJG168" s="75"/>
      <c r="WJH168" s="75"/>
      <c r="WJI168" s="75"/>
      <c r="WJJ168" s="75"/>
      <c r="WJK168" s="75"/>
      <c r="WJL168" s="75"/>
      <c r="WJM168" s="75"/>
      <c r="WJN168" s="75"/>
      <c r="WJO168" s="75"/>
      <c r="WJP168" s="75"/>
      <c r="WJQ168" s="75"/>
      <c r="WJR168" s="75"/>
      <c r="WJS168" s="75"/>
      <c r="WJT168" s="75"/>
      <c r="WJU168" s="75"/>
      <c r="WJV168" s="75"/>
      <c r="WJW168" s="75"/>
      <c r="WJX168" s="75"/>
      <c r="WJY168" s="75"/>
      <c r="WJZ168" s="75"/>
      <c r="WKA168" s="75"/>
      <c r="WKB168" s="75"/>
      <c r="WKC168" s="75"/>
      <c r="WKD168" s="75"/>
      <c r="WKE168" s="75"/>
      <c r="WKF168" s="75"/>
      <c r="WKG168" s="75"/>
      <c r="WKH168" s="75"/>
      <c r="WKI168" s="75"/>
      <c r="WKJ168" s="75"/>
      <c r="WKK168" s="75"/>
      <c r="WKL168" s="75"/>
      <c r="WKM168" s="75"/>
      <c r="WKN168" s="75"/>
      <c r="WKO168" s="75"/>
      <c r="WKP168" s="75"/>
      <c r="WKQ168" s="75"/>
      <c r="WKR168" s="75"/>
      <c r="WKS168" s="75"/>
      <c r="WKT168" s="75"/>
      <c r="WKU168" s="75"/>
      <c r="WKV168" s="75"/>
      <c r="WKW168" s="75"/>
      <c r="WKX168" s="75"/>
      <c r="WKY168" s="75"/>
      <c r="WKZ168" s="75"/>
      <c r="WLA168" s="75"/>
      <c r="WLB168" s="75"/>
      <c r="WLC168" s="75"/>
      <c r="WLD168" s="75"/>
      <c r="WLE168" s="75"/>
      <c r="WLF168" s="75"/>
      <c r="WLG168" s="75"/>
      <c r="WLH168" s="75"/>
      <c r="WLI168" s="75"/>
      <c r="WLJ168" s="75"/>
      <c r="WLK168" s="75"/>
      <c r="WLL168" s="75"/>
      <c r="WLM168" s="75"/>
      <c r="WLN168" s="75"/>
      <c r="WLO168" s="75"/>
      <c r="WLP168" s="75"/>
      <c r="WLQ168" s="75"/>
      <c r="WLR168" s="75"/>
      <c r="WLS168" s="75"/>
      <c r="WLT168" s="75"/>
      <c r="WLU168" s="75"/>
      <c r="WLV168" s="75"/>
      <c r="WLW168" s="75"/>
      <c r="WLX168" s="75"/>
      <c r="WLY168" s="75"/>
      <c r="WLZ168" s="75"/>
      <c r="WMA168" s="75"/>
      <c r="WMB168" s="75"/>
      <c r="WMC168" s="75"/>
      <c r="WMD168" s="75"/>
      <c r="WME168" s="75"/>
      <c r="WMF168" s="75"/>
      <c r="WMG168" s="75"/>
      <c r="WMH168" s="75"/>
      <c r="WMI168" s="75"/>
      <c r="WMJ168" s="75"/>
      <c r="WMK168" s="75"/>
      <c r="WML168" s="75"/>
      <c r="WMM168" s="75"/>
      <c r="WMN168" s="75"/>
      <c r="WMO168" s="75"/>
      <c r="WMP168" s="75"/>
      <c r="WMQ168" s="75"/>
      <c r="WMR168" s="75"/>
      <c r="WMS168" s="75"/>
      <c r="WMT168" s="75"/>
      <c r="WMU168" s="75"/>
      <c r="WMV168" s="75"/>
      <c r="WMW168" s="75"/>
      <c r="WMX168" s="75"/>
      <c r="WMY168" s="75"/>
      <c r="WMZ168" s="75"/>
      <c r="WNA168" s="75"/>
      <c r="WNB168" s="75"/>
      <c r="WNC168" s="75"/>
      <c r="WND168" s="75"/>
      <c r="WNE168" s="75"/>
      <c r="WNF168" s="75"/>
      <c r="WNG168" s="75"/>
      <c r="WNH168" s="75"/>
      <c r="WNI168" s="75"/>
      <c r="WNJ168" s="75"/>
      <c r="WNK168" s="75"/>
      <c r="WNL168" s="75"/>
      <c r="WNM168" s="75"/>
      <c r="WNN168" s="75"/>
      <c r="WNO168" s="75"/>
      <c r="WNP168" s="75"/>
      <c r="WNQ168" s="75"/>
      <c r="WNR168" s="75"/>
      <c r="WNS168" s="75"/>
      <c r="WNT168" s="75"/>
      <c r="WNU168" s="75"/>
      <c r="WNV168" s="75"/>
      <c r="WNW168" s="75"/>
      <c r="WNX168" s="75"/>
      <c r="WNY168" s="75"/>
      <c r="WNZ168" s="75"/>
      <c r="WOA168" s="75"/>
      <c r="WOB168" s="75"/>
      <c r="WOC168" s="75"/>
      <c r="WOD168" s="75"/>
      <c r="WOE168" s="75"/>
      <c r="WOF168" s="75"/>
      <c r="WOG168" s="75"/>
      <c r="WOH168" s="75"/>
      <c r="WOI168" s="75"/>
      <c r="WOJ168" s="75"/>
      <c r="WOK168" s="75"/>
      <c r="WOL168" s="75"/>
      <c r="WOM168" s="75"/>
      <c r="WON168" s="75"/>
      <c r="WOO168" s="75"/>
      <c r="WOP168" s="75"/>
      <c r="WOQ168" s="75"/>
      <c r="WOR168" s="75"/>
      <c r="WOS168" s="75"/>
      <c r="WOT168" s="75"/>
      <c r="WOU168" s="75"/>
      <c r="WOV168" s="75"/>
      <c r="WOW168" s="75"/>
      <c r="WOX168" s="75"/>
      <c r="WOY168" s="75"/>
      <c r="WOZ168" s="75"/>
      <c r="WPA168" s="75"/>
      <c r="WPB168" s="75"/>
      <c r="WPC168" s="75"/>
      <c r="WPD168" s="75"/>
      <c r="WPE168" s="75"/>
      <c r="WPF168" s="75"/>
      <c r="WPG168" s="75"/>
      <c r="WPH168" s="75"/>
      <c r="WPI168" s="75"/>
      <c r="WPJ168" s="75"/>
      <c r="WPK168" s="75"/>
      <c r="WPL168" s="75"/>
      <c r="WPM168" s="75"/>
      <c r="WPN168" s="75"/>
      <c r="WPO168" s="75"/>
      <c r="WPP168" s="75"/>
      <c r="WPQ168" s="75"/>
      <c r="WPR168" s="75"/>
      <c r="WPS168" s="75"/>
      <c r="WPT168" s="75"/>
      <c r="WPU168" s="75"/>
      <c r="WPV168" s="75"/>
      <c r="WPW168" s="75"/>
      <c r="WPX168" s="75"/>
      <c r="WPY168" s="75"/>
      <c r="WPZ168" s="75"/>
      <c r="WQA168" s="75"/>
      <c r="WQB168" s="75"/>
      <c r="WQC168" s="75"/>
      <c r="WQD168" s="75"/>
      <c r="WQE168" s="75"/>
      <c r="WQF168" s="75"/>
      <c r="WQG168" s="75"/>
      <c r="WQH168" s="75"/>
      <c r="WQI168" s="75"/>
      <c r="WQJ168" s="75"/>
      <c r="WQK168" s="75"/>
      <c r="WQL168" s="75"/>
      <c r="WQM168" s="75"/>
      <c r="WQN168" s="75"/>
      <c r="WQO168" s="75"/>
      <c r="WQP168" s="75"/>
      <c r="WQQ168" s="75"/>
      <c r="WQR168" s="75"/>
      <c r="WQS168" s="75"/>
      <c r="WQT168" s="75"/>
      <c r="WQU168" s="75"/>
      <c r="WQV168" s="75"/>
      <c r="WQW168" s="75"/>
      <c r="WQX168" s="75"/>
      <c r="WQY168" s="75"/>
      <c r="WQZ168" s="75"/>
      <c r="WRA168" s="75"/>
      <c r="WRB168" s="75"/>
      <c r="WRC168" s="75"/>
      <c r="WRD168" s="75"/>
      <c r="WRE168" s="75"/>
      <c r="WRF168" s="75"/>
      <c r="WRG168" s="75"/>
      <c r="WRH168" s="75"/>
      <c r="WRI168" s="75"/>
      <c r="WRJ168" s="75"/>
      <c r="WRK168" s="75"/>
      <c r="WRL168" s="75"/>
      <c r="WRM168" s="75"/>
      <c r="WRN168" s="75"/>
      <c r="WRO168" s="75"/>
      <c r="WRP168" s="75"/>
      <c r="WRQ168" s="75"/>
      <c r="WRR168" s="75"/>
      <c r="WRS168" s="75"/>
      <c r="WRT168" s="75"/>
      <c r="WRU168" s="75"/>
      <c r="WRV168" s="75"/>
      <c r="WRW168" s="75"/>
      <c r="WRX168" s="75"/>
      <c r="WRY168" s="75"/>
      <c r="WRZ168" s="75"/>
      <c r="WSA168" s="75"/>
      <c r="WSB168" s="75"/>
      <c r="WSC168" s="75"/>
      <c r="WSD168" s="75"/>
      <c r="WSE168" s="75"/>
      <c r="WSF168" s="75"/>
      <c r="WSG168" s="75"/>
      <c r="WSH168" s="75"/>
      <c r="WSI168" s="75"/>
      <c r="WSJ168" s="75"/>
      <c r="WSK168" s="75"/>
      <c r="WSL168" s="75"/>
      <c r="WSM168" s="75"/>
      <c r="WSN168" s="75"/>
      <c r="WSO168" s="75"/>
      <c r="WSP168" s="75"/>
      <c r="WSQ168" s="75"/>
      <c r="WSR168" s="75"/>
      <c r="WSS168" s="75"/>
      <c r="WST168" s="75"/>
      <c r="WSU168" s="75"/>
      <c r="WSV168" s="75"/>
      <c r="WSW168" s="75"/>
      <c r="WSX168" s="75"/>
      <c r="WSY168" s="75"/>
      <c r="WSZ168" s="75"/>
      <c r="WTA168" s="75"/>
      <c r="WTB168" s="75"/>
      <c r="WTC168" s="75"/>
      <c r="WTD168" s="75"/>
      <c r="WTE168" s="75"/>
      <c r="WTF168" s="75"/>
      <c r="WTG168" s="75"/>
      <c r="WTH168" s="75"/>
      <c r="WTI168" s="75"/>
      <c r="WTJ168" s="75"/>
      <c r="WTK168" s="75"/>
      <c r="WTL168" s="75"/>
      <c r="WTM168" s="75"/>
      <c r="WTN168" s="75"/>
      <c r="WTO168" s="75"/>
      <c r="WTP168" s="75"/>
      <c r="WTQ168" s="75"/>
      <c r="WTR168" s="75"/>
      <c r="WTS168" s="75"/>
      <c r="WTT168" s="75"/>
      <c r="WTU168" s="75"/>
      <c r="WTV168" s="75"/>
      <c r="WTW168" s="75"/>
      <c r="WTX168" s="75"/>
      <c r="WTY168" s="75"/>
      <c r="WTZ168" s="75"/>
      <c r="WUA168" s="75"/>
      <c r="WUB168" s="75"/>
      <c r="WUC168" s="75"/>
      <c r="WUD168" s="75"/>
      <c r="WUE168" s="75"/>
      <c r="WUF168" s="75"/>
      <c r="WUG168" s="75"/>
      <c r="WUH168" s="75"/>
      <c r="WUI168" s="75"/>
      <c r="WUJ168" s="75"/>
      <c r="WUK168" s="75"/>
      <c r="WUL168" s="75"/>
      <c r="WUM168" s="75"/>
      <c r="WUN168" s="75"/>
      <c r="WUO168" s="75"/>
      <c r="WUP168" s="75"/>
      <c r="WUQ168" s="75"/>
      <c r="WUR168" s="75"/>
      <c r="WUS168" s="75"/>
      <c r="WUT168" s="75"/>
      <c r="WUU168" s="75"/>
      <c r="WUV168" s="75"/>
      <c r="WUW168" s="75"/>
      <c r="WUX168" s="75"/>
      <c r="WUY168" s="75"/>
      <c r="WUZ168" s="75"/>
      <c r="WVA168" s="75"/>
      <c r="WVB168" s="75"/>
      <c r="WVC168" s="75"/>
      <c r="WVD168" s="75"/>
      <c r="WVE168" s="75"/>
      <c r="WVF168" s="75"/>
      <c r="WVG168" s="75"/>
      <c r="WVH168" s="75"/>
      <c r="WVI168" s="75"/>
      <c r="WVJ168" s="75"/>
      <c r="WVK168" s="75"/>
      <c r="WVL168" s="75"/>
      <c r="WVM168" s="75"/>
      <c r="WVN168" s="75"/>
      <c r="WVO168" s="75"/>
      <c r="WVP168" s="75"/>
      <c r="WVQ168" s="75"/>
      <c r="WVR168" s="75"/>
      <c r="WVS168" s="75"/>
      <c r="WVT168" s="75"/>
      <c r="WVU168" s="75"/>
      <c r="WVV168" s="75"/>
      <c r="WVW168" s="75"/>
      <c r="WVX168" s="75"/>
      <c r="WVY168" s="75"/>
      <c r="WVZ168" s="75"/>
      <c r="WWA168" s="75"/>
      <c r="WWB168" s="75"/>
      <c r="WWC168" s="75"/>
      <c r="WWD168" s="75"/>
      <c r="WWE168" s="75"/>
      <c r="WWF168" s="75"/>
      <c r="WWG168" s="75"/>
      <c r="WWH168" s="75"/>
      <c r="WWI168" s="75"/>
      <c r="WWJ168" s="75"/>
      <c r="WWK168" s="75"/>
      <c r="WWL168" s="75"/>
      <c r="WWM168" s="75"/>
      <c r="WWN168" s="75"/>
      <c r="WWO168" s="75"/>
      <c r="WWP168" s="75"/>
      <c r="WWQ168" s="75"/>
      <c r="WWR168" s="75"/>
      <c r="WWS168" s="75"/>
      <c r="WWT168" s="75"/>
      <c r="WWU168" s="75"/>
      <c r="WWV168" s="75"/>
      <c r="WWW168" s="75"/>
      <c r="WWX168" s="75"/>
      <c r="WWY168" s="75"/>
      <c r="WWZ168" s="75"/>
      <c r="WXA168" s="75"/>
      <c r="WXB168" s="75"/>
      <c r="WXC168" s="75"/>
      <c r="WXD168" s="75"/>
      <c r="WXE168" s="75"/>
      <c r="WXF168" s="75"/>
      <c r="WXG168" s="75"/>
      <c r="WXH168" s="75"/>
      <c r="WXI168" s="75"/>
      <c r="WXJ168" s="75"/>
      <c r="WXK168" s="75"/>
      <c r="WXL168" s="75"/>
      <c r="WXM168" s="75"/>
      <c r="WXN168" s="75"/>
      <c r="WXO168" s="75"/>
      <c r="WXP168" s="75"/>
      <c r="WXQ168" s="75"/>
      <c r="WXR168" s="75"/>
      <c r="WXS168" s="75"/>
      <c r="WXT168" s="75"/>
      <c r="WXU168" s="75"/>
      <c r="WXV168" s="75"/>
      <c r="WXW168" s="75"/>
      <c r="WXX168" s="75"/>
      <c r="WXY168" s="75"/>
      <c r="WXZ168" s="75"/>
      <c r="WYA168" s="75"/>
      <c r="WYB168" s="75"/>
      <c r="WYC168" s="75"/>
      <c r="WYD168" s="75"/>
      <c r="WYE168" s="75"/>
      <c r="WYF168" s="75"/>
      <c r="WYG168" s="75"/>
      <c r="WYH168" s="75"/>
      <c r="WYI168" s="75"/>
      <c r="WYJ168" s="75"/>
      <c r="WYK168" s="75"/>
      <c r="WYL168" s="75"/>
      <c r="WYM168" s="75"/>
      <c r="WYN168" s="75"/>
      <c r="WYO168" s="75"/>
      <c r="WYP168" s="75"/>
      <c r="WYQ168" s="75"/>
      <c r="WYR168" s="75"/>
      <c r="WYS168" s="75"/>
      <c r="WYT168" s="75"/>
      <c r="WYU168" s="75"/>
      <c r="WYV168" s="75"/>
      <c r="WYW168" s="75"/>
      <c r="WYX168" s="75"/>
      <c r="WYY168" s="75"/>
      <c r="WYZ168" s="75"/>
      <c r="WZA168" s="75"/>
      <c r="WZB168" s="75"/>
      <c r="WZC168" s="75"/>
      <c r="WZD168" s="75"/>
      <c r="WZE168" s="75"/>
      <c r="WZF168" s="75"/>
      <c r="WZG168" s="75"/>
      <c r="WZH168" s="75"/>
      <c r="WZI168" s="75"/>
      <c r="WZJ168" s="75"/>
      <c r="WZK168" s="75"/>
      <c r="WZL168" s="75"/>
      <c r="WZM168" s="75"/>
      <c r="WZN168" s="75"/>
      <c r="WZO168" s="75"/>
      <c r="WZP168" s="75"/>
      <c r="WZQ168" s="75"/>
      <c r="WZR168" s="75"/>
      <c r="WZS168" s="75"/>
      <c r="WZT168" s="75"/>
      <c r="WZU168" s="75"/>
      <c r="WZV168" s="75"/>
      <c r="WZW168" s="75"/>
      <c r="WZX168" s="75"/>
      <c r="WZY168" s="75"/>
      <c r="WZZ168" s="75"/>
      <c r="XAA168" s="75"/>
      <c r="XAB168" s="75"/>
      <c r="XAC168" s="75"/>
      <c r="XAD168" s="75"/>
      <c r="XAE168" s="75"/>
      <c r="XAF168" s="75"/>
      <c r="XAG168" s="75"/>
      <c r="XAH168" s="75"/>
      <c r="XAI168" s="75"/>
      <c r="XAJ168" s="75"/>
      <c r="XAK168" s="75"/>
      <c r="XAL168" s="75"/>
      <c r="XAM168" s="75"/>
      <c r="XAN168" s="75"/>
      <c r="XAO168" s="75"/>
      <c r="XAP168" s="75"/>
      <c r="XAQ168" s="75"/>
      <c r="XAR168" s="75"/>
      <c r="XAS168" s="75"/>
      <c r="XAT168" s="75"/>
      <c r="XAU168" s="75"/>
      <c r="XAV168" s="75"/>
      <c r="XAW168" s="75"/>
      <c r="XAX168" s="75"/>
      <c r="XAY168" s="75"/>
      <c r="XAZ168" s="75"/>
      <c r="XBA168" s="75"/>
      <c r="XBB168" s="75"/>
      <c r="XBC168" s="75"/>
      <c r="XBD168" s="75"/>
      <c r="XBE168" s="75"/>
      <c r="XBF168" s="75"/>
      <c r="XBG168" s="75"/>
      <c r="XBH168" s="75"/>
      <c r="XBI168" s="75"/>
      <c r="XBJ168" s="75"/>
      <c r="XBK168" s="75"/>
      <c r="XBL168" s="75"/>
      <c r="XBM168" s="75"/>
      <c r="XBN168" s="75"/>
      <c r="XBO168" s="75"/>
      <c r="XBP168" s="75"/>
      <c r="XBQ168" s="75"/>
      <c r="XBR168" s="75"/>
      <c r="XBS168" s="75"/>
      <c r="XBT168" s="75"/>
      <c r="XBU168" s="75"/>
      <c r="XBV168" s="75"/>
      <c r="XBW168" s="75"/>
      <c r="XBX168" s="75"/>
      <c r="XBY168" s="75"/>
      <c r="XBZ168" s="75"/>
      <c r="XCA168" s="75"/>
      <c r="XCB168" s="75"/>
      <c r="XCC168" s="75"/>
      <c r="XCD168" s="75"/>
      <c r="XCE168" s="75"/>
      <c r="XCF168" s="75"/>
      <c r="XCG168" s="75"/>
      <c r="XCH168" s="75"/>
      <c r="XCI168" s="75"/>
      <c r="XCJ168" s="75"/>
      <c r="XCK168" s="75"/>
      <c r="XCL168" s="75"/>
      <c r="XCM168" s="75"/>
      <c r="XCN168" s="75"/>
      <c r="XCO168" s="75"/>
      <c r="XCP168" s="75"/>
      <c r="XCQ168" s="75"/>
      <c r="XCR168" s="75"/>
      <c r="XCS168" s="75"/>
      <c r="XCT168" s="75"/>
      <c r="XCU168" s="75"/>
      <c r="XCV168" s="75"/>
      <c r="XCW168" s="75"/>
      <c r="XCX168" s="75"/>
      <c r="XCY168" s="75"/>
      <c r="XCZ168" s="75"/>
      <c r="XDA168" s="75"/>
      <c r="XDB168" s="75"/>
      <c r="XDC168" s="75"/>
      <c r="XDD168" s="75"/>
      <c r="XDE168" s="75"/>
      <c r="XDF168" s="75"/>
      <c r="XDG168" s="75"/>
      <c r="XDH168" s="75"/>
      <c r="XDI168" s="75"/>
      <c r="XDJ168" s="75"/>
      <c r="XDK168" s="75"/>
      <c r="XDL168" s="75"/>
      <c r="XDM168" s="75"/>
      <c r="XDN168" s="75"/>
      <c r="XDO168" s="75"/>
      <c r="XDP168" s="75"/>
      <c r="XDQ168" s="75"/>
      <c r="XDR168" s="75"/>
      <c r="XDS168" s="75"/>
      <c r="XDT168" s="75"/>
      <c r="XDU168" s="75"/>
      <c r="XDV168" s="75"/>
      <c r="XDW168" s="75"/>
      <c r="XDX168" s="75"/>
      <c r="XDY168" s="75"/>
      <c r="XDZ168" s="75"/>
      <c r="XEA168" s="75"/>
      <c r="XEB168" s="75"/>
      <c r="XEC168" s="75"/>
      <c r="XED168" s="75"/>
      <c r="XEE168" s="75"/>
      <c r="XEF168" s="75"/>
      <c r="XEG168" s="75"/>
      <c r="XEH168" s="75"/>
      <c r="XEI168" s="75"/>
      <c r="XEJ168" s="75"/>
      <c r="XEK168" s="75"/>
      <c r="XEL168" s="75"/>
      <c r="XEM168" s="75"/>
      <c r="XEN168" s="75"/>
      <c r="XEO168" s="75"/>
      <c r="XEP168" s="75"/>
      <c r="XEQ168" s="75"/>
      <c r="XER168" s="75"/>
      <c r="XES168" s="75"/>
      <c r="XET168" s="75"/>
      <c r="XEU168" s="75"/>
      <c r="XEV168" s="75"/>
      <c r="XEW168" s="75"/>
      <c r="XEX168" s="75"/>
      <c r="XEY168" s="75"/>
    </row>
    <row r="169" spans="1:16379" x14ac:dyDescent="0.25">
      <c r="A169" s="543" t="s">
        <v>163</v>
      </c>
      <c r="B169" s="544" t="s">
        <v>278</v>
      </c>
      <c r="C169" s="525">
        <v>4</v>
      </c>
      <c r="D169" s="534"/>
      <c r="E169" s="536"/>
      <c r="F169" s="537"/>
      <c r="G169" s="532">
        <v>6</v>
      </c>
      <c r="H169" s="533">
        <v>180</v>
      </c>
      <c r="I169" s="525">
        <v>72</v>
      </c>
      <c r="J169" s="534">
        <v>36</v>
      </c>
      <c r="K169" s="534"/>
      <c r="L169" s="534">
        <v>36</v>
      </c>
      <c r="M169" s="535">
        <v>108</v>
      </c>
      <c r="N169" s="527"/>
      <c r="O169" s="528"/>
      <c r="P169" s="912"/>
      <c r="Q169" s="530"/>
      <c r="R169" s="528">
        <v>4</v>
      </c>
      <c r="S169" s="529">
        <v>4</v>
      </c>
      <c r="T169" s="530"/>
      <c r="U169" s="528"/>
      <c r="V169" s="529"/>
      <c r="W169" s="530"/>
      <c r="X169" s="529"/>
      <c r="Y169" s="127" t="s">
        <v>380</v>
      </c>
      <c r="Z169" s="89" t="s">
        <v>99</v>
      </c>
      <c r="AA169" s="127">
        <v>24</v>
      </c>
      <c r="AB169" s="488" t="b">
        <v>1</v>
      </c>
      <c r="AC169" s="488" t="b">
        <v>1</v>
      </c>
      <c r="AD169" s="489"/>
      <c r="AE169" s="488" t="b">
        <v>1</v>
      </c>
      <c r="AF169" s="488" t="b">
        <v>0</v>
      </c>
      <c r="AH169" s="488" t="b">
        <v>1</v>
      </c>
      <c r="AI169" s="488" t="b">
        <v>1</v>
      </c>
      <c r="AK169" s="488" t="b">
        <v>1</v>
      </c>
      <c r="AL169" s="488" t="b">
        <v>1</v>
      </c>
      <c r="AM169" s="127"/>
      <c r="AN169" s="127"/>
      <c r="AO169" s="127"/>
      <c r="AP169" s="127"/>
      <c r="AQ169" s="127"/>
    </row>
    <row r="170" spans="1:16379" x14ac:dyDescent="0.25">
      <c r="A170" s="275" t="s">
        <v>307</v>
      </c>
      <c r="B170" s="271" t="s">
        <v>232</v>
      </c>
      <c r="C170" s="260"/>
      <c r="D170" s="189"/>
      <c r="E170" s="184"/>
      <c r="F170" s="261" t="s">
        <v>174</v>
      </c>
      <c r="G170" s="922">
        <v>1</v>
      </c>
      <c r="H170" s="314">
        <v>30</v>
      </c>
      <c r="I170" s="526"/>
      <c r="J170" s="896"/>
      <c r="K170" s="896"/>
      <c r="L170" s="896"/>
      <c r="M170" s="195">
        <v>30</v>
      </c>
      <c r="N170" s="193"/>
      <c r="O170" s="390"/>
      <c r="P170" s="192"/>
      <c r="Q170" s="191"/>
      <c r="R170" s="923" t="s">
        <v>380</v>
      </c>
      <c r="S170" s="924"/>
      <c r="T170" s="191"/>
      <c r="U170" s="923"/>
      <c r="V170" s="192"/>
      <c r="W170" s="193"/>
      <c r="X170" s="192"/>
      <c r="Y170" s="127" t="s">
        <v>380</v>
      </c>
      <c r="AB170" s="488" t="b">
        <v>1</v>
      </c>
      <c r="AC170" s="488" t="b">
        <v>1</v>
      </c>
      <c r="AD170" s="489"/>
      <c r="AE170" s="488" t="b">
        <v>1</v>
      </c>
      <c r="AF170" s="488" t="b">
        <v>0</v>
      </c>
      <c r="AH170" s="488" t="b">
        <v>1</v>
      </c>
      <c r="AI170" s="488" t="b">
        <v>1</v>
      </c>
      <c r="AK170" s="488" t="b">
        <v>1</v>
      </c>
      <c r="AL170" s="488" t="b">
        <v>1</v>
      </c>
      <c r="AM170" s="127"/>
      <c r="AN170" s="127"/>
      <c r="AO170" s="127"/>
      <c r="AP170" s="127"/>
      <c r="AQ170" s="127"/>
    </row>
    <row r="171" spans="1:16379" ht="16.5" thickBot="1" x14ac:dyDescent="0.3">
      <c r="A171" s="275" t="s">
        <v>409</v>
      </c>
      <c r="B171" s="271" t="s">
        <v>230</v>
      </c>
      <c r="C171" s="260">
        <v>4</v>
      </c>
      <c r="D171" s="182"/>
      <c r="E171" s="182"/>
      <c r="F171" s="261"/>
      <c r="G171" s="922">
        <v>5</v>
      </c>
      <c r="H171" s="314">
        <v>150</v>
      </c>
      <c r="I171" s="526">
        <v>72</v>
      </c>
      <c r="J171" s="896">
        <v>36</v>
      </c>
      <c r="K171" s="896"/>
      <c r="L171" s="896">
        <v>36</v>
      </c>
      <c r="M171" s="195">
        <v>78</v>
      </c>
      <c r="N171" s="193"/>
      <c r="O171" s="390"/>
      <c r="P171" s="192"/>
      <c r="Q171" s="191"/>
      <c r="R171" s="390">
        <v>4</v>
      </c>
      <c r="S171" s="192">
        <v>4</v>
      </c>
      <c r="T171" s="191"/>
      <c r="U171" s="390"/>
      <c r="V171" s="192"/>
      <c r="W171" s="193"/>
      <c r="X171" s="192"/>
      <c r="Y171" s="127" t="s">
        <v>380</v>
      </c>
      <c r="AB171" s="488" t="b">
        <v>1</v>
      </c>
      <c r="AC171" s="488" t="b">
        <v>1</v>
      </c>
      <c r="AD171" s="489"/>
      <c r="AE171" s="488" t="b">
        <v>1</v>
      </c>
      <c r="AF171" s="488" t="b">
        <v>0</v>
      </c>
      <c r="AH171" s="488" t="b">
        <v>1</v>
      </c>
      <c r="AI171" s="488" t="b">
        <v>1</v>
      </c>
      <c r="AK171" s="488" t="b">
        <v>1</v>
      </c>
      <c r="AL171" s="488" t="b">
        <v>1</v>
      </c>
      <c r="AM171" s="127"/>
      <c r="AN171" s="127"/>
      <c r="AO171" s="127"/>
      <c r="AP171" s="127"/>
      <c r="AQ171" s="127"/>
    </row>
    <row r="172" spans="1:16379" ht="16.5" thickBot="1" x14ac:dyDescent="0.3">
      <c r="A172" s="1092" t="s">
        <v>416</v>
      </c>
      <c r="B172" s="946" t="s">
        <v>269</v>
      </c>
      <c r="C172" s="947"/>
      <c r="D172" s="948" t="s">
        <v>174</v>
      </c>
      <c r="E172" s="948"/>
      <c r="F172" s="949"/>
      <c r="G172" s="950">
        <v>3</v>
      </c>
      <c r="H172" s="951">
        <v>90</v>
      </c>
      <c r="I172" s="525">
        <v>0</v>
      </c>
      <c r="J172" s="534"/>
      <c r="K172" s="534"/>
      <c r="L172" s="534"/>
      <c r="M172" s="535">
        <v>90</v>
      </c>
      <c r="N172" s="952"/>
      <c r="O172" s="953"/>
      <c r="P172" s="954"/>
      <c r="Q172" s="955"/>
      <c r="R172" s="953" t="s">
        <v>380</v>
      </c>
      <c r="S172" s="954"/>
      <c r="T172" s="955"/>
      <c r="U172" s="953"/>
      <c r="V172" s="954"/>
      <c r="W172" s="955"/>
      <c r="X172" s="954"/>
      <c r="Y172" s="75"/>
      <c r="Z172" s="89" t="s">
        <v>99</v>
      </c>
      <c r="AA172" s="495">
        <v>3</v>
      </c>
      <c r="AB172" s="486"/>
      <c r="AC172" s="486"/>
      <c r="AD172" s="486"/>
      <c r="AE172" s="486"/>
      <c r="AF172" s="486"/>
      <c r="AG172" s="486"/>
      <c r="AH172" s="486"/>
      <c r="AI172" s="486"/>
      <c r="AJ172" s="486"/>
      <c r="AK172" s="486"/>
      <c r="AL172" s="486"/>
      <c r="AM172" s="75"/>
      <c r="AN172" s="75"/>
      <c r="AO172" s="75"/>
      <c r="AP172" s="75"/>
      <c r="AQ172" s="75"/>
      <c r="AR172" s="75"/>
      <c r="AS172" s="75"/>
      <c r="AT172" s="75"/>
      <c r="AU172" s="75"/>
      <c r="AV172" s="75"/>
      <c r="AW172" s="75"/>
      <c r="AX172" s="75"/>
      <c r="AY172" s="75"/>
      <c r="AZ172" s="75"/>
      <c r="BA172" s="75"/>
      <c r="BB172" s="75"/>
      <c r="BC172" s="75"/>
      <c r="BD172" s="75"/>
      <c r="BE172" s="75"/>
      <c r="BF172" s="75"/>
      <c r="BG172" s="75"/>
      <c r="BH172" s="75"/>
      <c r="BI172" s="75"/>
      <c r="BJ172" s="75"/>
      <c r="BK172" s="75"/>
      <c r="BL172" s="75"/>
      <c r="BM172" s="75"/>
      <c r="BN172" s="75"/>
      <c r="BO172" s="75"/>
      <c r="BP172" s="75"/>
      <c r="BQ172" s="75"/>
      <c r="BR172" s="75"/>
      <c r="BS172" s="75"/>
      <c r="BT172" s="75"/>
      <c r="BU172" s="75"/>
      <c r="BV172" s="75"/>
      <c r="BW172" s="75"/>
      <c r="BX172" s="75"/>
      <c r="BY172" s="75"/>
      <c r="BZ172" s="75"/>
      <c r="CA172" s="75"/>
      <c r="CB172" s="75"/>
      <c r="CC172" s="75"/>
      <c r="CD172" s="75"/>
      <c r="CE172" s="75"/>
      <c r="CF172" s="75"/>
      <c r="CG172" s="75"/>
      <c r="CH172" s="75"/>
      <c r="CI172" s="75"/>
      <c r="CJ172" s="75"/>
      <c r="CK172" s="75"/>
      <c r="CL172" s="75"/>
      <c r="CM172" s="75"/>
      <c r="CN172" s="75"/>
      <c r="CO172" s="75"/>
      <c r="CP172" s="75"/>
      <c r="CQ172" s="75"/>
      <c r="CR172" s="75"/>
      <c r="CS172" s="75"/>
      <c r="CT172" s="75"/>
      <c r="CU172" s="75"/>
      <c r="CV172" s="75"/>
      <c r="CW172" s="75"/>
      <c r="CX172" s="75"/>
      <c r="CY172" s="75"/>
      <c r="CZ172" s="75"/>
      <c r="DA172" s="75"/>
      <c r="DB172" s="75"/>
      <c r="DC172" s="75"/>
      <c r="DD172" s="75"/>
      <c r="DE172" s="75"/>
      <c r="DF172" s="75"/>
      <c r="DG172" s="75"/>
      <c r="DH172" s="75"/>
      <c r="DI172" s="75"/>
      <c r="DJ172" s="75"/>
      <c r="DK172" s="75"/>
      <c r="DL172" s="75"/>
      <c r="DM172" s="75"/>
      <c r="DN172" s="75"/>
      <c r="DO172" s="75"/>
      <c r="DP172" s="75"/>
      <c r="DQ172" s="75"/>
      <c r="DR172" s="75"/>
      <c r="DS172" s="75"/>
      <c r="DT172" s="75"/>
      <c r="DU172" s="75"/>
      <c r="DV172" s="75"/>
      <c r="DW172" s="75"/>
      <c r="DX172" s="75"/>
      <c r="DY172" s="75"/>
      <c r="DZ172" s="75"/>
      <c r="EA172" s="75"/>
      <c r="EB172" s="75"/>
      <c r="EC172" s="75"/>
      <c r="ED172" s="75"/>
      <c r="EE172" s="75"/>
      <c r="EF172" s="75"/>
      <c r="EG172" s="75"/>
      <c r="EH172" s="75"/>
      <c r="EI172" s="75"/>
      <c r="EJ172" s="75"/>
      <c r="EK172" s="75"/>
      <c r="EL172" s="75"/>
      <c r="EM172" s="75"/>
      <c r="EN172" s="75"/>
      <c r="EO172" s="75"/>
      <c r="EP172" s="75"/>
      <c r="EQ172" s="75"/>
      <c r="ER172" s="75"/>
      <c r="ES172" s="75"/>
      <c r="ET172" s="75"/>
      <c r="EU172" s="75"/>
      <c r="EV172" s="75"/>
      <c r="EW172" s="75"/>
      <c r="EX172" s="75"/>
      <c r="EY172" s="75"/>
      <c r="EZ172" s="75"/>
      <c r="FA172" s="75"/>
      <c r="FB172" s="75"/>
      <c r="FC172" s="75"/>
      <c r="FD172" s="75"/>
      <c r="FE172" s="75"/>
      <c r="FF172" s="75"/>
      <c r="FG172" s="75"/>
      <c r="FH172" s="75"/>
      <c r="FI172" s="75"/>
      <c r="FJ172" s="75"/>
      <c r="FK172" s="75"/>
      <c r="FL172" s="75"/>
      <c r="FM172" s="75"/>
      <c r="FN172" s="75"/>
      <c r="FO172" s="75"/>
      <c r="FP172" s="75"/>
      <c r="FQ172" s="75"/>
      <c r="FR172" s="75"/>
      <c r="FS172" s="75"/>
      <c r="FT172" s="75"/>
      <c r="FU172" s="75"/>
      <c r="FV172" s="75"/>
      <c r="FW172" s="75"/>
      <c r="FX172" s="75"/>
      <c r="FY172" s="75"/>
      <c r="FZ172" s="75"/>
      <c r="GA172" s="75"/>
      <c r="GB172" s="75"/>
      <c r="GC172" s="75"/>
      <c r="GD172" s="75"/>
      <c r="GE172" s="75"/>
      <c r="GF172" s="75"/>
      <c r="GG172" s="75"/>
      <c r="GH172" s="75"/>
      <c r="GI172" s="75"/>
      <c r="GJ172" s="75"/>
      <c r="GK172" s="75"/>
      <c r="GL172" s="75"/>
      <c r="GM172" s="75"/>
      <c r="GN172" s="75"/>
      <c r="GO172" s="75"/>
      <c r="GP172" s="75"/>
      <c r="GQ172" s="75"/>
      <c r="GR172" s="75"/>
      <c r="GS172" s="75"/>
      <c r="GT172" s="75"/>
      <c r="GU172" s="75"/>
      <c r="GV172" s="75"/>
      <c r="GW172" s="75"/>
      <c r="GX172" s="75"/>
      <c r="GY172" s="75"/>
      <c r="GZ172" s="75"/>
      <c r="HA172" s="75"/>
      <c r="HB172" s="75"/>
      <c r="HC172" s="75"/>
      <c r="HD172" s="75"/>
      <c r="HE172" s="75"/>
      <c r="HF172" s="75"/>
      <c r="HG172" s="75"/>
      <c r="HH172" s="75"/>
      <c r="HI172" s="75"/>
      <c r="HJ172" s="75"/>
      <c r="HK172" s="75"/>
      <c r="HL172" s="75"/>
      <c r="HM172" s="75"/>
      <c r="HN172" s="75"/>
      <c r="HO172" s="75"/>
      <c r="HP172" s="75"/>
      <c r="HQ172" s="75"/>
      <c r="HR172" s="75"/>
      <c r="HS172" s="75"/>
      <c r="HT172" s="75"/>
      <c r="HU172" s="75"/>
      <c r="HV172" s="75"/>
      <c r="HW172" s="75"/>
      <c r="HX172" s="75"/>
      <c r="HY172" s="75"/>
      <c r="HZ172" s="75"/>
      <c r="IA172" s="75"/>
      <c r="IB172" s="75"/>
      <c r="IC172" s="75"/>
      <c r="ID172" s="75"/>
      <c r="IE172" s="75"/>
      <c r="IF172" s="75"/>
      <c r="IG172" s="75"/>
      <c r="IH172" s="75"/>
      <c r="II172" s="75"/>
      <c r="IJ172" s="75"/>
      <c r="IK172" s="75"/>
      <c r="IL172" s="75"/>
      <c r="IM172" s="75"/>
      <c r="IN172" s="75"/>
      <c r="IO172" s="75"/>
      <c r="IP172" s="75"/>
      <c r="IQ172" s="75"/>
      <c r="IR172" s="75"/>
      <c r="IS172" s="75"/>
      <c r="IT172" s="75"/>
      <c r="IU172" s="75"/>
      <c r="IV172" s="75"/>
      <c r="IW172" s="75"/>
      <c r="IX172" s="75"/>
      <c r="IY172" s="75"/>
      <c r="IZ172" s="75"/>
      <c r="JA172" s="75"/>
      <c r="JB172" s="75"/>
      <c r="JC172" s="75"/>
      <c r="JD172" s="75"/>
      <c r="JE172" s="75"/>
      <c r="JF172" s="75"/>
      <c r="JG172" s="75"/>
      <c r="JH172" s="75"/>
      <c r="JI172" s="75"/>
      <c r="JJ172" s="75"/>
      <c r="JK172" s="75"/>
      <c r="JL172" s="75"/>
      <c r="JM172" s="75"/>
      <c r="JN172" s="75"/>
      <c r="JO172" s="75"/>
      <c r="JP172" s="75"/>
      <c r="JQ172" s="75"/>
      <c r="JR172" s="75"/>
      <c r="JS172" s="75"/>
      <c r="JT172" s="75"/>
      <c r="JU172" s="75"/>
      <c r="JV172" s="75"/>
      <c r="JW172" s="75"/>
      <c r="JX172" s="75"/>
      <c r="JY172" s="75"/>
      <c r="JZ172" s="75"/>
      <c r="KA172" s="75"/>
      <c r="KB172" s="75"/>
      <c r="KC172" s="75"/>
      <c r="KD172" s="75"/>
      <c r="KE172" s="75"/>
      <c r="KF172" s="75"/>
      <c r="KG172" s="75"/>
      <c r="KH172" s="75"/>
      <c r="KI172" s="75"/>
      <c r="KJ172" s="75"/>
      <c r="KK172" s="75"/>
      <c r="KL172" s="75"/>
      <c r="KM172" s="75"/>
      <c r="KN172" s="75"/>
      <c r="KO172" s="75"/>
      <c r="KP172" s="75"/>
      <c r="KQ172" s="75"/>
      <c r="KR172" s="75"/>
      <c r="KS172" s="75"/>
      <c r="KT172" s="75"/>
      <c r="KU172" s="75"/>
      <c r="KV172" s="75"/>
      <c r="KW172" s="75"/>
      <c r="KX172" s="75"/>
      <c r="KY172" s="75"/>
      <c r="KZ172" s="75"/>
      <c r="LA172" s="75"/>
      <c r="LB172" s="75"/>
      <c r="LC172" s="75"/>
      <c r="LD172" s="75"/>
      <c r="LE172" s="75"/>
      <c r="LF172" s="75"/>
      <c r="LG172" s="75"/>
      <c r="LH172" s="75"/>
      <c r="LI172" s="75"/>
      <c r="LJ172" s="75"/>
      <c r="LK172" s="75"/>
      <c r="LL172" s="75"/>
      <c r="LM172" s="75"/>
      <c r="LN172" s="75"/>
      <c r="LO172" s="75"/>
      <c r="LP172" s="75"/>
      <c r="LQ172" s="75"/>
      <c r="LR172" s="75"/>
      <c r="LS172" s="75"/>
      <c r="LT172" s="75"/>
      <c r="LU172" s="75"/>
      <c r="LV172" s="75"/>
      <c r="LW172" s="75"/>
      <c r="LX172" s="75"/>
      <c r="LY172" s="75"/>
      <c r="LZ172" s="75"/>
      <c r="MA172" s="75"/>
      <c r="MB172" s="75"/>
      <c r="MC172" s="75"/>
      <c r="MD172" s="75"/>
      <c r="ME172" s="75"/>
      <c r="MF172" s="75"/>
      <c r="MG172" s="75"/>
      <c r="MH172" s="75"/>
      <c r="MI172" s="75"/>
      <c r="MJ172" s="75"/>
      <c r="MK172" s="75"/>
      <c r="ML172" s="75"/>
      <c r="MM172" s="75"/>
      <c r="MN172" s="75"/>
      <c r="MO172" s="75"/>
      <c r="MP172" s="75"/>
      <c r="MQ172" s="75"/>
      <c r="MR172" s="75"/>
      <c r="MS172" s="75"/>
      <c r="MT172" s="75"/>
      <c r="MU172" s="75"/>
      <c r="MV172" s="75"/>
      <c r="MW172" s="75"/>
      <c r="MX172" s="75"/>
      <c r="MY172" s="75"/>
      <c r="MZ172" s="75"/>
      <c r="NA172" s="75"/>
      <c r="NB172" s="75"/>
      <c r="NC172" s="75"/>
      <c r="ND172" s="75"/>
      <c r="NE172" s="75"/>
      <c r="NF172" s="75"/>
      <c r="NG172" s="75"/>
      <c r="NH172" s="75"/>
      <c r="NI172" s="75"/>
      <c r="NJ172" s="75"/>
      <c r="NK172" s="75"/>
      <c r="NL172" s="75"/>
      <c r="NM172" s="75"/>
      <c r="NN172" s="75"/>
      <c r="NO172" s="75"/>
      <c r="NP172" s="75"/>
      <c r="NQ172" s="75"/>
      <c r="NR172" s="75"/>
      <c r="NS172" s="75"/>
      <c r="NT172" s="75"/>
      <c r="NU172" s="75"/>
      <c r="NV172" s="75"/>
      <c r="NW172" s="75"/>
      <c r="NX172" s="75"/>
      <c r="NY172" s="75"/>
      <c r="NZ172" s="75"/>
      <c r="OA172" s="75"/>
      <c r="OB172" s="75"/>
      <c r="OC172" s="75"/>
      <c r="OD172" s="75"/>
      <c r="OE172" s="75"/>
      <c r="OF172" s="75"/>
      <c r="OG172" s="75"/>
      <c r="OH172" s="75"/>
      <c r="OI172" s="75"/>
      <c r="OJ172" s="75"/>
      <c r="OK172" s="75"/>
      <c r="OL172" s="75"/>
      <c r="OM172" s="75"/>
      <c r="ON172" s="75"/>
      <c r="OO172" s="75"/>
      <c r="OP172" s="75"/>
      <c r="OQ172" s="75"/>
      <c r="OR172" s="75"/>
      <c r="OS172" s="75"/>
      <c r="OT172" s="75"/>
      <c r="OU172" s="75"/>
      <c r="OV172" s="75"/>
      <c r="OW172" s="75"/>
      <c r="OX172" s="75"/>
      <c r="OY172" s="75"/>
      <c r="OZ172" s="75"/>
      <c r="PA172" s="75"/>
      <c r="PB172" s="75"/>
      <c r="PC172" s="75"/>
      <c r="PD172" s="75"/>
      <c r="PE172" s="75"/>
      <c r="PF172" s="75"/>
      <c r="PG172" s="75"/>
      <c r="PH172" s="75"/>
      <c r="PI172" s="75"/>
      <c r="PJ172" s="75"/>
      <c r="PK172" s="75"/>
      <c r="PL172" s="75"/>
      <c r="PM172" s="75"/>
      <c r="PN172" s="75"/>
      <c r="PO172" s="75"/>
      <c r="PP172" s="75"/>
      <c r="PQ172" s="75"/>
      <c r="PR172" s="75"/>
      <c r="PS172" s="75"/>
      <c r="PT172" s="75"/>
      <c r="PU172" s="75"/>
      <c r="PV172" s="75"/>
      <c r="PW172" s="75"/>
      <c r="PX172" s="75"/>
      <c r="PY172" s="75"/>
      <c r="PZ172" s="75"/>
      <c r="QA172" s="75"/>
      <c r="QB172" s="75"/>
      <c r="QC172" s="75"/>
      <c r="QD172" s="75"/>
      <c r="QE172" s="75"/>
      <c r="QF172" s="75"/>
      <c r="QG172" s="75"/>
      <c r="QH172" s="75"/>
      <c r="QI172" s="75"/>
      <c r="QJ172" s="75"/>
      <c r="QK172" s="75"/>
      <c r="QL172" s="75"/>
      <c r="QM172" s="75"/>
      <c r="QN172" s="75"/>
      <c r="QO172" s="75"/>
      <c r="QP172" s="75"/>
      <c r="QQ172" s="75"/>
      <c r="QR172" s="75"/>
      <c r="QS172" s="75"/>
      <c r="QT172" s="75"/>
      <c r="QU172" s="75"/>
      <c r="QV172" s="75"/>
      <c r="QW172" s="75"/>
      <c r="QX172" s="75"/>
      <c r="QY172" s="75"/>
      <c r="QZ172" s="75"/>
      <c r="RA172" s="75"/>
      <c r="RB172" s="75"/>
      <c r="RC172" s="75"/>
      <c r="RD172" s="75"/>
      <c r="RE172" s="75"/>
      <c r="RF172" s="75"/>
      <c r="RG172" s="75"/>
      <c r="RH172" s="75"/>
      <c r="RI172" s="75"/>
      <c r="RJ172" s="75"/>
      <c r="RK172" s="75"/>
      <c r="RL172" s="75"/>
      <c r="RM172" s="75"/>
      <c r="RN172" s="75"/>
      <c r="RO172" s="75"/>
      <c r="RP172" s="75"/>
      <c r="RQ172" s="75"/>
      <c r="RR172" s="75"/>
      <c r="RS172" s="75"/>
      <c r="RT172" s="75"/>
      <c r="RU172" s="75"/>
      <c r="RV172" s="75"/>
      <c r="RW172" s="75"/>
      <c r="RX172" s="75"/>
      <c r="RY172" s="75"/>
      <c r="RZ172" s="75"/>
      <c r="SA172" s="75"/>
      <c r="SB172" s="75"/>
      <c r="SC172" s="75"/>
      <c r="SD172" s="75"/>
      <c r="SE172" s="75"/>
      <c r="SF172" s="75"/>
      <c r="SG172" s="75"/>
      <c r="SH172" s="75"/>
      <c r="SI172" s="75"/>
      <c r="SJ172" s="75"/>
      <c r="SK172" s="75"/>
      <c r="SL172" s="75"/>
      <c r="SM172" s="75"/>
      <c r="SN172" s="75"/>
      <c r="SO172" s="75"/>
      <c r="SP172" s="75"/>
      <c r="SQ172" s="75"/>
      <c r="SR172" s="75"/>
      <c r="SS172" s="75"/>
      <c r="ST172" s="75"/>
      <c r="SU172" s="75"/>
      <c r="SV172" s="75"/>
      <c r="SW172" s="75"/>
      <c r="SX172" s="75"/>
      <c r="SY172" s="75"/>
      <c r="SZ172" s="75"/>
      <c r="TA172" s="75"/>
      <c r="TB172" s="75"/>
      <c r="TC172" s="75"/>
      <c r="TD172" s="75"/>
      <c r="TE172" s="75"/>
      <c r="TF172" s="75"/>
      <c r="TG172" s="75"/>
      <c r="TH172" s="75"/>
      <c r="TI172" s="75"/>
      <c r="TJ172" s="75"/>
      <c r="TK172" s="75"/>
      <c r="TL172" s="75"/>
      <c r="TM172" s="75"/>
      <c r="TN172" s="75"/>
      <c r="TO172" s="75"/>
      <c r="TP172" s="75"/>
      <c r="TQ172" s="75"/>
      <c r="TR172" s="75"/>
      <c r="TS172" s="75"/>
      <c r="TT172" s="75"/>
      <c r="TU172" s="75"/>
      <c r="TV172" s="75"/>
      <c r="TW172" s="75"/>
      <c r="TX172" s="75"/>
      <c r="TY172" s="75"/>
      <c r="TZ172" s="75"/>
      <c r="UA172" s="75"/>
      <c r="UB172" s="75"/>
      <c r="UC172" s="75"/>
      <c r="UD172" s="75"/>
      <c r="UE172" s="75"/>
      <c r="UF172" s="75"/>
      <c r="UG172" s="75"/>
      <c r="UH172" s="75"/>
      <c r="UI172" s="75"/>
      <c r="UJ172" s="75"/>
      <c r="UK172" s="75"/>
      <c r="UL172" s="75"/>
      <c r="UM172" s="75"/>
      <c r="UN172" s="75"/>
      <c r="UO172" s="75"/>
      <c r="UP172" s="75"/>
      <c r="UQ172" s="75"/>
      <c r="UR172" s="75"/>
      <c r="US172" s="75"/>
      <c r="UT172" s="75"/>
      <c r="UU172" s="75"/>
      <c r="UV172" s="75"/>
      <c r="UW172" s="75"/>
      <c r="UX172" s="75"/>
      <c r="UY172" s="75"/>
      <c r="UZ172" s="75"/>
      <c r="VA172" s="75"/>
      <c r="VB172" s="75"/>
      <c r="VC172" s="75"/>
      <c r="VD172" s="75"/>
      <c r="VE172" s="75"/>
      <c r="VF172" s="75"/>
      <c r="VG172" s="75"/>
      <c r="VH172" s="75"/>
      <c r="VI172" s="75"/>
      <c r="VJ172" s="75"/>
      <c r="VK172" s="75"/>
      <c r="VL172" s="75"/>
      <c r="VM172" s="75"/>
      <c r="VN172" s="75"/>
      <c r="VO172" s="75"/>
      <c r="VP172" s="75"/>
      <c r="VQ172" s="75"/>
      <c r="VR172" s="75"/>
      <c r="VS172" s="75"/>
      <c r="VT172" s="75"/>
      <c r="VU172" s="75"/>
      <c r="VV172" s="75"/>
      <c r="VW172" s="75"/>
      <c r="VX172" s="75"/>
      <c r="VY172" s="75"/>
      <c r="VZ172" s="75"/>
      <c r="WA172" s="75"/>
      <c r="WB172" s="75"/>
      <c r="WC172" s="75"/>
      <c r="WD172" s="75"/>
      <c r="WE172" s="75"/>
      <c r="WF172" s="75"/>
      <c r="WG172" s="75"/>
      <c r="WH172" s="75"/>
      <c r="WI172" s="75"/>
      <c r="WJ172" s="75"/>
      <c r="WK172" s="75"/>
      <c r="WL172" s="75"/>
      <c r="WM172" s="75"/>
      <c r="WN172" s="75"/>
      <c r="WO172" s="75"/>
      <c r="WP172" s="75"/>
      <c r="WQ172" s="75"/>
      <c r="WR172" s="75"/>
      <c r="WS172" s="75"/>
      <c r="WT172" s="75"/>
      <c r="WU172" s="75"/>
      <c r="WV172" s="75"/>
      <c r="WW172" s="75"/>
      <c r="WX172" s="75"/>
      <c r="WY172" s="75"/>
      <c r="WZ172" s="75"/>
      <c r="XA172" s="75"/>
      <c r="XB172" s="75"/>
      <c r="XC172" s="75"/>
      <c r="XD172" s="75"/>
      <c r="XE172" s="75"/>
      <c r="XF172" s="75"/>
      <c r="XG172" s="75"/>
      <c r="XH172" s="75"/>
      <c r="XI172" s="75"/>
      <c r="XJ172" s="75"/>
      <c r="XK172" s="75"/>
      <c r="XL172" s="75"/>
      <c r="XM172" s="75"/>
      <c r="XN172" s="75"/>
      <c r="XO172" s="75"/>
      <c r="XP172" s="75"/>
      <c r="XQ172" s="75"/>
      <c r="XR172" s="75"/>
      <c r="XS172" s="75"/>
      <c r="XT172" s="75"/>
      <c r="XU172" s="75"/>
      <c r="XV172" s="75"/>
      <c r="XW172" s="75"/>
      <c r="XX172" s="75"/>
      <c r="XY172" s="75"/>
      <c r="XZ172" s="75"/>
      <c r="YA172" s="75"/>
      <c r="YB172" s="75"/>
      <c r="YC172" s="75"/>
      <c r="YD172" s="75"/>
      <c r="YE172" s="75"/>
      <c r="YF172" s="75"/>
      <c r="YG172" s="75"/>
      <c r="YH172" s="75"/>
      <c r="YI172" s="75"/>
      <c r="YJ172" s="75"/>
      <c r="YK172" s="75"/>
      <c r="YL172" s="75"/>
      <c r="YM172" s="75"/>
      <c r="YN172" s="75"/>
      <c r="YO172" s="75"/>
      <c r="YP172" s="75"/>
      <c r="YQ172" s="75"/>
      <c r="YR172" s="75"/>
      <c r="YS172" s="75"/>
      <c r="YT172" s="75"/>
      <c r="YU172" s="75"/>
      <c r="YV172" s="75"/>
      <c r="YW172" s="75"/>
      <c r="YX172" s="75"/>
      <c r="YY172" s="75"/>
      <c r="YZ172" s="75"/>
      <c r="ZA172" s="75"/>
      <c r="ZB172" s="75"/>
      <c r="ZC172" s="75"/>
      <c r="ZD172" s="75"/>
      <c r="ZE172" s="75"/>
      <c r="ZF172" s="75"/>
      <c r="ZG172" s="75"/>
      <c r="ZH172" s="75"/>
      <c r="ZI172" s="75"/>
      <c r="ZJ172" s="75"/>
      <c r="ZK172" s="75"/>
      <c r="ZL172" s="75"/>
      <c r="ZM172" s="75"/>
      <c r="ZN172" s="75"/>
      <c r="ZO172" s="75"/>
      <c r="ZP172" s="75"/>
      <c r="ZQ172" s="75"/>
      <c r="ZR172" s="75"/>
      <c r="ZS172" s="75"/>
      <c r="ZT172" s="75"/>
      <c r="ZU172" s="75"/>
      <c r="ZV172" s="75"/>
      <c r="ZW172" s="75"/>
      <c r="ZX172" s="75"/>
      <c r="ZY172" s="75"/>
      <c r="ZZ172" s="75"/>
      <c r="AAA172" s="75"/>
      <c r="AAB172" s="75"/>
      <c r="AAC172" s="75"/>
      <c r="AAD172" s="75"/>
      <c r="AAE172" s="75"/>
      <c r="AAF172" s="75"/>
      <c r="AAG172" s="75"/>
      <c r="AAH172" s="75"/>
      <c r="AAI172" s="75"/>
      <c r="AAJ172" s="75"/>
      <c r="AAK172" s="75"/>
      <c r="AAL172" s="75"/>
      <c r="AAM172" s="75"/>
      <c r="AAN172" s="75"/>
      <c r="AAO172" s="75"/>
      <c r="AAP172" s="75"/>
      <c r="AAQ172" s="75"/>
      <c r="AAR172" s="75"/>
      <c r="AAS172" s="75"/>
      <c r="AAT172" s="75"/>
      <c r="AAU172" s="75"/>
      <c r="AAV172" s="75"/>
      <c r="AAW172" s="75"/>
      <c r="AAX172" s="75"/>
      <c r="AAY172" s="75"/>
      <c r="AAZ172" s="75"/>
      <c r="ABA172" s="75"/>
      <c r="ABB172" s="75"/>
      <c r="ABC172" s="75"/>
      <c r="ABD172" s="75"/>
      <c r="ABE172" s="75"/>
      <c r="ABF172" s="75"/>
      <c r="ABG172" s="75"/>
      <c r="ABH172" s="75"/>
      <c r="ABI172" s="75"/>
      <c r="ABJ172" s="75"/>
      <c r="ABK172" s="75"/>
      <c r="ABL172" s="75"/>
      <c r="ABM172" s="75"/>
      <c r="ABN172" s="75"/>
      <c r="ABO172" s="75"/>
      <c r="ABP172" s="75"/>
      <c r="ABQ172" s="75"/>
      <c r="ABR172" s="75"/>
      <c r="ABS172" s="75"/>
      <c r="ABT172" s="75"/>
      <c r="ABU172" s="75"/>
      <c r="ABV172" s="75"/>
      <c r="ABW172" s="75"/>
      <c r="ABX172" s="75"/>
      <c r="ABY172" s="75"/>
      <c r="ABZ172" s="75"/>
      <c r="ACA172" s="75"/>
      <c r="ACB172" s="75"/>
      <c r="ACC172" s="75"/>
      <c r="ACD172" s="75"/>
      <c r="ACE172" s="75"/>
      <c r="ACF172" s="75"/>
      <c r="ACG172" s="75"/>
      <c r="ACH172" s="75"/>
      <c r="ACI172" s="75"/>
      <c r="ACJ172" s="75"/>
      <c r="ACK172" s="75"/>
      <c r="ACL172" s="75"/>
      <c r="ACM172" s="75"/>
      <c r="ACN172" s="75"/>
      <c r="ACO172" s="75"/>
      <c r="ACP172" s="75"/>
      <c r="ACQ172" s="75"/>
      <c r="ACR172" s="75"/>
      <c r="ACS172" s="75"/>
      <c r="ACT172" s="75"/>
      <c r="ACU172" s="75"/>
      <c r="ACV172" s="75"/>
      <c r="ACW172" s="75"/>
      <c r="ACX172" s="75"/>
      <c r="ACY172" s="75"/>
      <c r="ACZ172" s="75"/>
      <c r="ADA172" s="75"/>
      <c r="ADB172" s="75"/>
      <c r="ADC172" s="75"/>
      <c r="ADD172" s="75"/>
      <c r="ADE172" s="75"/>
      <c r="ADF172" s="75"/>
      <c r="ADG172" s="75"/>
      <c r="ADH172" s="75"/>
      <c r="ADI172" s="75"/>
      <c r="ADJ172" s="75"/>
      <c r="ADK172" s="75"/>
      <c r="ADL172" s="75"/>
      <c r="ADM172" s="75"/>
      <c r="ADN172" s="75"/>
      <c r="ADO172" s="75"/>
      <c r="ADP172" s="75"/>
      <c r="ADQ172" s="75"/>
      <c r="ADR172" s="75"/>
      <c r="ADS172" s="75"/>
      <c r="ADT172" s="75"/>
      <c r="ADU172" s="75"/>
      <c r="ADV172" s="75"/>
      <c r="ADW172" s="75"/>
      <c r="ADX172" s="75"/>
      <c r="ADY172" s="75"/>
      <c r="ADZ172" s="75"/>
      <c r="AEA172" s="75"/>
      <c r="AEB172" s="75"/>
      <c r="AEC172" s="75"/>
      <c r="AED172" s="75"/>
      <c r="AEE172" s="75"/>
      <c r="AEF172" s="75"/>
      <c r="AEG172" s="75"/>
      <c r="AEH172" s="75"/>
      <c r="AEI172" s="75"/>
      <c r="AEJ172" s="75"/>
      <c r="AEK172" s="75"/>
      <c r="AEL172" s="75"/>
      <c r="AEM172" s="75"/>
      <c r="AEN172" s="75"/>
      <c r="AEO172" s="75"/>
      <c r="AEP172" s="75"/>
      <c r="AEQ172" s="75"/>
      <c r="AER172" s="75"/>
      <c r="AES172" s="75"/>
      <c r="AET172" s="75"/>
      <c r="AEU172" s="75"/>
      <c r="AEV172" s="75"/>
      <c r="AEW172" s="75"/>
      <c r="AEX172" s="75"/>
      <c r="AEY172" s="75"/>
      <c r="AEZ172" s="75"/>
      <c r="AFA172" s="75"/>
      <c r="AFB172" s="75"/>
      <c r="AFC172" s="75"/>
      <c r="AFD172" s="75"/>
      <c r="AFE172" s="75"/>
      <c r="AFF172" s="75"/>
      <c r="AFG172" s="75"/>
      <c r="AFH172" s="75"/>
      <c r="AFI172" s="75"/>
      <c r="AFJ172" s="75"/>
      <c r="AFK172" s="75"/>
      <c r="AFL172" s="75"/>
      <c r="AFM172" s="75"/>
      <c r="AFN172" s="75"/>
      <c r="AFO172" s="75"/>
      <c r="AFP172" s="75"/>
      <c r="AFQ172" s="75"/>
      <c r="AFR172" s="75"/>
      <c r="AFS172" s="75"/>
      <c r="AFT172" s="75"/>
      <c r="AFU172" s="75"/>
      <c r="AFV172" s="75"/>
      <c r="AFW172" s="75"/>
      <c r="AFX172" s="75"/>
      <c r="AFY172" s="75"/>
      <c r="AFZ172" s="75"/>
      <c r="AGA172" s="75"/>
      <c r="AGB172" s="75"/>
      <c r="AGC172" s="75"/>
      <c r="AGD172" s="75"/>
      <c r="AGE172" s="75"/>
      <c r="AGF172" s="75"/>
      <c r="AGG172" s="75"/>
      <c r="AGH172" s="75"/>
      <c r="AGI172" s="75"/>
      <c r="AGJ172" s="75"/>
      <c r="AGK172" s="75"/>
      <c r="AGL172" s="75"/>
      <c r="AGM172" s="75"/>
      <c r="AGN172" s="75"/>
      <c r="AGO172" s="75"/>
      <c r="AGP172" s="75"/>
      <c r="AGQ172" s="75"/>
      <c r="AGR172" s="75"/>
      <c r="AGS172" s="75"/>
      <c r="AGT172" s="75"/>
      <c r="AGU172" s="75"/>
      <c r="AGV172" s="75"/>
      <c r="AGW172" s="75"/>
      <c r="AGX172" s="75"/>
      <c r="AGY172" s="75"/>
      <c r="AGZ172" s="75"/>
      <c r="AHA172" s="75"/>
      <c r="AHB172" s="75"/>
      <c r="AHC172" s="75"/>
      <c r="AHD172" s="75"/>
      <c r="AHE172" s="75"/>
      <c r="AHF172" s="75"/>
      <c r="AHG172" s="75"/>
      <c r="AHH172" s="75"/>
      <c r="AHI172" s="75"/>
      <c r="AHJ172" s="75"/>
      <c r="AHK172" s="75"/>
      <c r="AHL172" s="75"/>
      <c r="AHM172" s="75"/>
      <c r="AHN172" s="75"/>
      <c r="AHO172" s="75"/>
      <c r="AHP172" s="75"/>
      <c r="AHQ172" s="75"/>
      <c r="AHR172" s="75"/>
      <c r="AHS172" s="75"/>
      <c r="AHT172" s="75"/>
      <c r="AHU172" s="75"/>
      <c r="AHV172" s="75"/>
      <c r="AHW172" s="75"/>
      <c r="AHX172" s="75"/>
      <c r="AHY172" s="75"/>
      <c r="AHZ172" s="75"/>
      <c r="AIA172" s="75"/>
      <c r="AIB172" s="75"/>
      <c r="AIC172" s="75"/>
      <c r="AID172" s="75"/>
      <c r="AIE172" s="75"/>
      <c r="AIF172" s="75"/>
      <c r="AIG172" s="75"/>
      <c r="AIH172" s="75"/>
      <c r="AII172" s="75"/>
      <c r="AIJ172" s="75"/>
      <c r="AIK172" s="75"/>
      <c r="AIL172" s="75"/>
      <c r="AIM172" s="75"/>
      <c r="AIN172" s="75"/>
      <c r="AIO172" s="75"/>
      <c r="AIP172" s="75"/>
      <c r="AIQ172" s="75"/>
      <c r="AIR172" s="75"/>
      <c r="AIS172" s="75"/>
      <c r="AIT172" s="75"/>
      <c r="AIU172" s="75"/>
      <c r="AIV172" s="75"/>
      <c r="AIW172" s="75"/>
      <c r="AIX172" s="75"/>
      <c r="AIY172" s="75"/>
      <c r="AIZ172" s="75"/>
      <c r="AJA172" s="75"/>
      <c r="AJB172" s="75"/>
      <c r="AJC172" s="75"/>
      <c r="AJD172" s="75"/>
      <c r="AJE172" s="75"/>
      <c r="AJF172" s="75"/>
      <c r="AJG172" s="75"/>
      <c r="AJH172" s="75"/>
      <c r="AJI172" s="75"/>
      <c r="AJJ172" s="75"/>
      <c r="AJK172" s="75"/>
      <c r="AJL172" s="75"/>
      <c r="AJM172" s="75"/>
      <c r="AJN172" s="75"/>
      <c r="AJO172" s="75"/>
      <c r="AJP172" s="75"/>
      <c r="AJQ172" s="75"/>
      <c r="AJR172" s="75"/>
      <c r="AJS172" s="75"/>
      <c r="AJT172" s="75"/>
      <c r="AJU172" s="75"/>
      <c r="AJV172" s="75"/>
      <c r="AJW172" s="75"/>
      <c r="AJX172" s="75"/>
      <c r="AJY172" s="75"/>
      <c r="AJZ172" s="75"/>
      <c r="AKA172" s="75"/>
      <c r="AKB172" s="75"/>
      <c r="AKC172" s="75"/>
      <c r="AKD172" s="75"/>
      <c r="AKE172" s="75"/>
      <c r="AKF172" s="75"/>
      <c r="AKG172" s="75"/>
      <c r="AKH172" s="75"/>
      <c r="AKI172" s="75"/>
      <c r="AKJ172" s="75"/>
      <c r="AKK172" s="75"/>
      <c r="AKL172" s="75"/>
      <c r="AKM172" s="75"/>
      <c r="AKN172" s="75"/>
      <c r="AKO172" s="75"/>
      <c r="AKP172" s="75"/>
      <c r="AKQ172" s="75"/>
      <c r="AKR172" s="75"/>
      <c r="AKS172" s="75"/>
      <c r="AKT172" s="75"/>
      <c r="AKU172" s="75"/>
      <c r="AKV172" s="75"/>
      <c r="AKW172" s="75"/>
      <c r="AKX172" s="75"/>
      <c r="AKY172" s="75"/>
      <c r="AKZ172" s="75"/>
      <c r="ALA172" s="75"/>
      <c r="ALB172" s="75"/>
      <c r="ALC172" s="75"/>
      <c r="ALD172" s="75"/>
      <c r="ALE172" s="75"/>
      <c r="ALF172" s="75"/>
      <c r="ALG172" s="75"/>
      <c r="ALH172" s="75"/>
      <c r="ALI172" s="75"/>
      <c r="ALJ172" s="75"/>
      <c r="ALK172" s="75"/>
      <c r="ALL172" s="75"/>
      <c r="ALM172" s="75"/>
      <c r="ALN172" s="75"/>
      <c r="ALO172" s="75"/>
      <c r="ALP172" s="75"/>
      <c r="ALQ172" s="75"/>
      <c r="ALR172" s="75"/>
      <c r="ALS172" s="75"/>
      <c r="ALT172" s="75"/>
      <c r="ALU172" s="75"/>
      <c r="ALV172" s="75"/>
      <c r="ALW172" s="75"/>
      <c r="ALX172" s="75"/>
      <c r="ALY172" s="75"/>
      <c r="ALZ172" s="75"/>
      <c r="AMA172" s="75"/>
      <c r="AMB172" s="75"/>
      <c r="AMC172" s="75"/>
      <c r="AMD172" s="75"/>
      <c r="AME172" s="75"/>
      <c r="AMF172" s="75"/>
      <c r="AMG172" s="75"/>
      <c r="AMH172" s="75"/>
      <c r="AMI172" s="75"/>
      <c r="AMJ172" s="75"/>
      <c r="AMK172" s="75"/>
      <c r="AML172" s="75"/>
      <c r="AMM172" s="75"/>
      <c r="AMN172" s="75"/>
      <c r="AMO172" s="75"/>
      <c r="AMP172" s="75"/>
      <c r="AMQ172" s="75"/>
      <c r="AMR172" s="75"/>
      <c r="AMS172" s="75"/>
      <c r="AMT172" s="75"/>
      <c r="AMU172" s="75"/>
      <c r="AMV172" s="75"/>
      <c r="AMW172" s="75"/>
      <c r="AMX172" s="75"/>
      <c r="AMY172" s="75"/>
      <c r="AMZ172" s="75"/>
      <c r="ANA172" s="75"/>
      <c r="ANB172" s="75"/>
      <c r="ANC172" s="75"/>
      <c r="AND172" s="75"/>
      <c r="ANE172" s="75"/>
      <c r="ANF172" s="75"/>
      <c r="ANG172" s="75"/>
      <c r="ANH172" s="75"/>
      <c r="ANI172" s="75"/>
      <c r="ANJ172" s="75"/>
      <c r="ANK172" s="75"/>
      <c r="ANL172" s="75"/>
      <c r="ANM172" s="75"/>
      <c r="ANN172" s="75"/>
      <c r="ANO172" s="75"/>
      <c r="ANP172" s="75"/>
      <c r="ANQ172" s="75"/>
      <c r="ANR172" s="75"/>
      <c r="ANS172" s="75"/>
      <c r="ANT172" s="75"/>
      <c r="ANU172" s="75"/>
      <c r="ANV172" s="75"/>
      <c r="ANW172" s="75"/>
      <c r="ANX172" s="75"/>
      <c r="ANY172" s="75"/>
      <c r="ANZ172" s="75"/>
      <c r="AOA172" s="75"/>
      <c r="AOB172" s="75"/>
      <c r="AOC172" s="75"/>
      <c r="AOD172" s="75"/>
      <c r="AOE172" s="75"/>
      <c r="AOF172" s="75"/>
      <c r="AOG172" s="75"/>
      <c r="AOH172" s="75"/>
      <c r="AOI172" s="75"/>
      <c r="AOJ172" s="75"/>
      <c r="AOK172" s="75"/>
      <c r="AOL172" s="75"/>
      <c r="AOM172" s="75"/>
      <c r="AON172" s="75"/>
      <c r="AOO172" s="75"/>
      <c r="AOP172" s="75"/>
      <c r="AOQ172" s="75"/>
      <c r="AOR172" s="75"/>
      <c r="AOS172" s="75"/>
      <c r="AOT172" s="75"/>
      <c r="AOU172" s="75"/>
      <c r="AOV172" s="75"/>
      <c r="AOW172" s="75"/>
      <c r="AOX172" s="75"/>
      <c r="AOY172" s="75"/>
      <c r="AOZ172" s="75"/>
      <c r="APA172" s="75"/>
      <c r="APB172" s="75"/>
      <c r="APC172" s="75"/>
      <c r="APD172" s="75"/>
      <c r="APE172" s="75"/>
      <c r="APF172" s="75"/>
      <c r="APG172" s="75"/>
      <c r="APH172" s="75"/>
      <c r="API172" s="75"/>
      <c r="APJ172" s="75"/>
      <c r="APK172" s="75"/>
      <c r="APL172" s="75"/>
      <c r="APM172" s="75"/>
      <c r="APN172" s="75"/>
      <c r="APO172" s="75"/>
      <c r="APP172" s="75"/>
      <c r="APQ172" s="75"/>
      <c r="APR172" s="75"/>
      <c r="APS172" s="75"/>
      <c r="APT172" s="75"/>
      <c r="APU172" s="75"/>
      <c r="APV172" s="75"/>
      <c r="APW172" s="75"/>
      <c r="APX172" s="75"/>
      <c r="APY172" s="75"/>
      <c r="APZ172" s="75"/>
      <c r="AQA172" s="75"/>
      <c r="AQB172" s="75"/>
      <c r="AQC172" s="75"/>
      <c r="AQD172" s="75"/>
      <c r="AQE172" s="75"/>
      <c r="AQF172" s="75"/>
      <c r="AQG172" s="75"/>
      <c r="AQH172" s="75"/>
      <c r="AQI172" s="75"/>
      <c r="AQJ172" s="75"/>
      <c r="AQK172" s="75"/>
      <c r="AQL172" s="75"/>
      <c r="AQM172" s="75"/>
      <c r="AQN172" s="75"/>
      <c r="AQO172" s="75"/>
      <c r="AQP172" s="75"/>
      <c r="AQQ172" s="75"/>
      <c r="AQR172" s="75"/>
      <c r="AQS172" s="75"/>
      <c r="AQT172" s="75"/>
      <c r="AQU172" s="75"/>
      <c r="AQV172" s="75"/>
      <c r="AQW172" s="75"/>
      <c r="AQX172" s="75"/>
      <c r="AQY172" s="75"/>
      <c r="AQZ172" s="75"/>
      <c r="ARA172" s="75"/>
      <c r="ARB172" s="75"/>
      <c r="ARC172" s="75"/>
      <c r="ARD172" s="75"/>
      <c r="ARE172" s="75"/>
      <c r="ARF172" s="75"/>
      <c r="ARG172" s="75"/>
      <c r="ARH172" s="75"/>
      <c r="ARI172" s="75"/>
      <c r="ARJ172" s="75"/>
      <c r="ARK172" s="75"/>
      <c r="ARL172" s="75"/>
      <c r="ARM172" s="75"/>
      <c r="ARN172" s="75"/>
      <c r="ARO172" s="75"/>
      <c r="ARP172" s="75"/>
      <c r="ARQ172" s="75"/>
      <c r="ARR172" s="75"/>
      <c r="ARS172" s="75"/>
      <c r="ART172" s="75"/>
      <c r="ARU172" s="75"/>
      <c r="ARV172" s="75"/>
      <c r="ARW172" s="75"/>
      <c r="ARX172" s="75"/>
      <c r="ARY172" s="75"/>
      <c r="ARZ172" s="75"/>
      <c r="ASA172" s="75"/>
      <c r="ASB172" s="75"/>
      <c r="ASC172" s="75"/>
      <c r="ASD172" s="75"/>
      <c r="ASE172" s="75"/>
      <c r="ASF172" s="75"/>
      <c r="ASG172" s="75"/>
      <c r="ASH172" s="75"/>
      <c r="ASI172" s="75"/>
      <c r="ASJ172" s="75"/>
      <c r="ASK172" s="75"/>
      <c r="ASL172" s="75"/>
      <c r="ASM172" s="75"/>
      <c r="ASN172" s="75"/>
      <c r="ASO172" s="75"/>
      <c r="ASP172" s="75"/>
      <c r="ASQ172" s="75"/>
      <c r="ASR172" s="75"/>
      <c r="ASS172" s="75"/>
      <c r="AST172" s="75"/>
      <c r="ASU172" s="75"/>
      <c r="ASV172" s="75"/>
      <c r="ASW172" s="75"/>
      <c r="ASX172" s="75"/>
      <c r="ASY172" s="75"/>
      <c r="ASZ172" s="75"/>
      <c r="ATA172" s="75"/>
      <c r="ATB172" s="75"/>
      <c r="ATC172" s="75"/>
      <c r="ATD172" s="75"/>
      <c r="ATE172" s="75"/>
      <c r="ATF172" s="75"/>
      <c r="ATG172" s="75"/>
      <c r="ATH172" s="75"/>
      <c r="ATI172" s="75"/>
      <c r="ATJ172" s="75"/>
      <c r="ATK172" s="75"/>
      <c r="ATL172" s="75"/>
      <c r="ATM172" s="75"/>
      <c r="ATN172" s="75"/>
      <c r="ATO172" s="75"/>
      <c r="ATP172" s="75"/>
      <c r="ATQ172" s="75"/>
      <c r="ATR172" s="75"/>
      <c r="ATS172" s="75"/>
      <c r="ATT172" s="75"/>
      <c r="ATU172" s="75"/>
      <c r="ATV172" s="75"/>
      <c r="ATW172" s="75"/>
      <c r="ATX172" s="75"/>
      <c r="ATY172" s="75"/>
      <c r="ATZ172" s="75"/>
      <c r="AUA172" s="75"/>
      <c r="AUB172" s="75"/>
      <c r="AUC172" s="75"/>
      <c r="AUD172" s="75"/>
      <c r="AUE172" s="75"/>
      <c r="AUF172" s="75"/>
      <c r="AUG172" s="75"/>
      <c r="AUH172" s="75"/>
      <c r="AUI172" s="75"/>
      <c r="AUJ172" s="75"/>
      <c r="AUK172" s="75"/>
      <c r="AUL172" s="75"/>
      <c r="AUM172" s="75"/>
      <c r="AUN172" s="75"/>
      <c r="AUO172" s="75"/>
      <c r="AUP172" s="75"/>
      <c r="AUQ172" s="75"/>
      <c r="AUR172" s="75"/>
      <c r="AUS172" s="75"/>
      <c r="AUT172" s="75"/>
      <c r="AUU172" s="75"/>
      <c r="AUV172" s="75"/>
      <c r="AUW172" s="75"/>
      <c r="AUX172" s="75"/>
      <c r="AUY172" s="75"/>
      <c r="AUZ172" s="75"/>
      <c r="AVA172" s="75"/>
      <c r="AVB172" s="75"/>
      <c r="AVC172" s="75"/>
      <c r="AVD172" s="75"/>
      <c r="AVE172" s="75"/>
      <c r="AVF172" s="75"/>
      <c r="AVG172" s="75"/>
      <c r="AVH172" s="75"/>
      <c r="AVI172" s="75"/>
      <c r="AVJ172" s="75"/>
      <c r="AVK172" s="75"/>
      <c r="AVL172" s="75"/>
      <c r="AVM172" s="75"/>
      <c r="AVN172" s="75"/>
      <c r="AVO172" s="75"/>
      <c r="AVP172" s="75"/>
      <c r="AVQ172" s="75"/>
      <c r="AVR172" s="75"/>
      <c r="AVS172" s="75"/>
      <c r="AVT172" s="75"/>
      <c r="AVU172" s="75"/>
      <c r="AVV172" s="75"/>
      <c r="AVW172" s="75"/>
      <c r="AVX172" s="75"/>
      <c r="AVY172" s="75"/>
      <c r="AVZ172" s="75"/>
      <c r="AWA172" s="75"/>
      <c r="AWB172" s="75"/>
      <c r="AWC172" s="75"/>
      <c r="AWD172" s="75"/>
      <c r="AWE172" s="75"/>
      <c r="AWF172" s="75"/>
      <c r="AWG172" s="75"/>
      <c r="AWH172" s="75"/>
      <c r="AWI172" s="75"/>
      <c r="AWJ172" s="75"/>
      <c r="AWK172" s="75"/>
      <c r="AWL172" s="75"/>
      <c r="AWM172" s="75"/>
      <c r="AWN172" s="75"/>
      <c r="AWO172" s="75"/>
      <c r="AWP172" s="75"/>
      <c r="AWQ172" s="75"/>
      <c r="AWR172" s="75"/>
      <c r="AWS172" s="75"/>
      <c r="AWT172" s="75"/>
      <c r="AWU172" s="75"/>
      <c r="AWV172" s="75"/>
      <c r="AWW172" s="75"/>
      <c r="AWX172" s="75"/>
      <c r="AWY172" s="75"/>
      <c r="AWZ172" s="75"/>
      <c r="AXA172" s="75"/>
      <c r="AXB172" s="75"/>
      <c r="AXC172" s="75"/>
      <c r="AXD172" s="75"/>
      <c r="AXE172" s="75"/>
      <c r="AXF172" s="75"/>
      <c r="AXG172" s="75"/>
      <c r="AXH172" s="75"/>
      <c r="AXI172" s="75"/>
      <c r="AXJ172" s="75"/>
      <c r="AXK172" s="75"/>
      <c r="AXL172" s="75"/>
      <c r="AXM172" s="75"/>
      <c r="AXN172" s="75"/>
      <c r="AXO172" s="75"/>
      <c r="AXP172" s="75"/>
      <c r="AXQ172" s="75"/>
      <c r="AXR172" s="75"/>
      <c r="AXS172" s="75"/>
      <c r="AXT172" s="75"/>
      <c r="AXU172" s="75"/>
      <c r="AXV172" s="75"/>
      <c r="AXW172" s="75"/>
      <c r="AXX172" s="75"/>
      <c r="AXY172" s="75"/>
      <c r="AXZ172" s="75"/>
      <c r="AYA172" s="75"/>
      <c r="AYB172" s="75"/>
      <c r="AYC172" s="75"/>
      <c r="AYD172" s="75"/>
      <c r="AYE172" s="75"/>
      <c r="AYF172" s="75"/>
      <c r="AYG172" s="75"/>
      <c r="AYH172" s="75"/>
      <c r="AYI172" s="75"/>
      <c r="AYJ172" s="75"/>
      <c r="AYK172" s="75"/>
      <c r="AYL172" s="75"/>
      <c r="AYM172" s="75"/>
      <c r="AYN172" s="75"/>
      <c r="AYO172" s="75"/>
      <c r="AYP172" s="75"/>
      <c r="AYQ172" s="75"/>
      <c r="AYR172" s="75"/>
      <c r="AYS172" s="75"/>
      <c r="AYT172" s="75"/>
      <c r="AYU172" s="75"/>
      <c r="AYV172" s="75"/>
      <c r="AYW172" s="75"/>
      <c r="AYX172" s="75"/>
      <c r="AYY172" s="75"/>
      <c r="AYZ172" s="75"/>
      <c r="AZA172" s="75"/>
      <c r="AZB172" s="75"/>
      <c r="AZC172" s="75"/>
      <c r="AZD172" s="75"/>
      <c r="AZE172" s="75"/>
      <c r="AZF172" s="75"/>
      <c r="AZG172" s="75"/>
      <c r="AZH172" s="75"/>
      <c r="AZI172" s="75"/>
      <c r="AZJ172" s="75"/>
      <c r="AZK172" s="75"/>
      <c r="AZL172" s="75"/>
      <c r="AZM172" s="75"/>
      <c r="AZN172" s="75"/>
      <c r="AZO172" s="75"/>
      <c r="AZP172" s="75"/>
      <c r="AZQ172" s="75"/>
      <c r="AZR172" s="75"/>
      <c r="AZS172" s="75"/>
      <c r="AZT172" s="75"/>
      <c r="AZU172" s="75"/>
      <c r="AZV172" s="75"/>
      <c r="AZW172" s="75"/>
      <c r="AZX172" s="75"/>
      <c r="AZY172" s="75"/>
      <c r="AZZ172" s="75"/>
      <c r="BAA172" s="75"/>
      <c r="BAB172" s="75"/>
      <c r="BAC172" s="75"/>
      <c r="BAD172" s="75"/>
      <c r="BAE172" s="75"/>
      <c r="BAF172" s="75"/>
      <c r="BAG172" s="75"/>
      <c r="BAH172" s="75"/>
      <c r="BAI172" s="75"/>
      <c r="BAJ172" s="75"/>
      <c r="BAK172" s="75"/>
      <c r="BAL172" s="75"/>
      <c r="BAM172" s="75"/>
      <c r="BAN172" s="75"/>
      <c r="BAO172" s="75"/>
      <c r="BAP172" s="75"/>
      <c r="BAQ172" s="75"/>
      <c r="BAR172" s="75"/>
      <c r="BAS172" s="75"/>
      <c r="BAT172" s="75"/>
      <c r="BAU172" s="75"/>
      <c r="BAV172" s="75"/>
      <c r="BAW172" s="75"/>
      <c r="BAX172" s="75"/>
      <c r="BAY172" s="75"/>
      <c r="BAZ172" s="75"/>
      <c r="BBA172" s="75"/>
      <c r="BBB172" s="75"/>
      <c r="BBC172" s="75"/>
      <c r="BBD172" s="75"/>
      <c r="BBE172" s="75"/>
      <c r="BBF172" s="75"/>
      <c r="BBG172" s="75"/>
      <c r="BBH172" s="75"/>
      <c r="BBI172" s="75"/>
      <c r="BBJ172" s="75"/>
      <c r="BBK172" s="75"/>
      <c r="BBL172" s="75"/>
      <c r="BBM172" s="75"/>
      <c r="BBN172" s="75"/>
      <c r="BBO172" s="75"/>
      <c r="BBP172" s="75"/>
      <c r="BBQ172" s="75"/>
      <c r="BBR172" s="75"/>
      <c r="BBS172" s="75"/>
      <c r="BBT172" s="75"/>
      <c r="BBU172" s="75"/>
      <c r="BBV172" s="75"/>
      <c r="BBW172" s="75"/>
      <c r="BBX172" s="75"/>
      <c r="BBY172" s="75"/>
      <c r="BBZ172" s="75"/>
      <c r="BCA172" s="75"/>
      <c r="BCB172" s="75"/>
      <c r="BCC172" s="75"/>
      <c r="BCD172" s="75"/>
      <c r="BCE172" s="75"/>
      <c r="BCF172" s="75"/>
      <c r="BCG172" s="75"/>
      <c r="BCH172" s="75"/>
      <c r="BCI172" s="75"/>
      <c r="BCJ172" s="75"/>
      <c r="BCK172" s="75"/>
      <c r="BCL172" s="75"/>
      <c r="BCM172" s="75"/>
      <c r="BCN172" s="75"/>
      <c r="BCO172" s="75"/>
      <c r="BCP172" s="75"/>
      <c r="BCQ172" s="75"/>
      <c r="BCR172" s="75"/>
      <c r="BCS172" s="75"/>
      <c r="BCT172" s="75"/>
      <c r="BCU172" s="75"/>
      <c r="BCV172" s="75"/>
      <c r="BCW172" s="75"/>
      <c r="BCX172" s="75"/>
      <c r="BCY172" s="75"/>
      <c r="BCZ172" s="75"/>
      <c r="BDA172" s="75"/>
      <c r="BDB172" s="75"/>
      <c r="BDC172" s="75"/>
      <c r="BDD172" s="75"/>
      <c r="BDE172" s="75"/>
      <c r="BDF172" s="75"/>
      <c r="BDG172" s="75"/>
      <c r="BDH172" s="75"/>
      <c r="BDI172" s="75"/>
      <c r="BDJ172" s="75"/>
      <c r="BDK172" s="75"/>
      <c r="BDL172" s="75"/>
      <c r="BDM172" s="75"/>
      <c r="BDN172" s="75"/>
      <c r="BDO172" s="75"/>
      <c r="BDP172" s="75"/>
      <c r="BDQ172" s="75"/>
      <c r="BDR172" s="75"/>
      <c r="BDS172" s="75"/>
      <c r="BDT172" s="75"/>
      <c r="BDU172" s="75"/>
      <c r="BDV172" s="75"/>
      <c r="BDW172" s="75"/>
      <c r="BDX172" s="75"/>
      <c r="BDY172" s="75"/>
      <c r="BDZ172" s="75"/>
      <c r="BEA172" s="75"/>
      <c r="BEB172" s="75"/>
      <c r="BEC172" s="75"/>
      <c r="BED172" s="75"/>
      <c r="BEE172" s="75"/>
      <c r="BEF172" s="75"/>
      <c r="BEG172" s="75"/>
      <c r="BEH172" s="75"/>
      <c r="BEI172" s="75"/>
      <c r="BEJ172" s="75"/>
      <c r="BEK172" s="75"/>
      <c r="BEL172" s="75"/>
      <c r="BEM172" s="75"/>
      <c r="BEN172" s="75"/>
      <c r="BEO172" s="75"/>
      <c r="BEP172" s="75"/>
      <c r="BEQ172" s="75"/>
      <c r="BER172" s="75"/>
      <c r="BES172" s="75"/>
      <c r="BET172" s="75"/>
      <c r="BEU172" s="75"/>
      <c r="BEV172" s="75"/>
      <c r="BEW172" s="75"/>
      <c r="BEX172" s="75"/>
      <c r="BEY172" s="75"/>
      <c r="BEZ172" s="75"/>
      <c r="BFA172" s="75"/>
      <c r="BFB172" s="75"/>
      <c r="BFC172" s="75"/>
      <c r="BFD172" s="75"/>
      <c r="BFE172" s="75"/>
      <c r="BFF172" s="75"/>
      <c r="BFG172" s="75"/>
      <c r="BFH172" s="75"/>
      <c r="BFI172" s="75"/>
      <c r="BFJ172" s="75"/>
      <c r="BFK172" s="75"/>
      <c r="BFL172" s="75"/>
      <c r="BFM172" s="75"/>
      <c r="BFN172" s="75"/>
      <c r="BFO172" s="75"/>
      <c r="BFP172" s="75"/>
      <c r="BFQ172" s="75"/>
      <c r="BFR172" s="75"/>
      <c r="BFS172" s="75"/>
      <c r="BFT172" s="75"/>
      <c r="BFU172" s="75"/>
      <c r="BFV172" s="75"/>
      <c r="BFW172" s="75"/>
      <c r="BFX172" s="75"/>
      <c r="BFY172" s="75"/>
      <c r="BFZ172" s="75"/>
      <c r="BGA172" s="75"/>
      <c r="BGB172" s="75"/>
      <c r="BGC172" s="75"/>
      <c r="BGD172" s="75"/>
      <c r="BGE172" s="75"/>
      <c r="BGF172" s="75"/>
      <c r="BGG172" s="75"/>
      <c r="BGH172" s="75"/>
      <c r="BGI172" s="75"/>
      <c r="BGJ172" s="75"/>
      <c r="BGK172" s="75"/>
      <c r="BGL172" s="75"/>
      <c r="BGM172" s="75"/>
      <c r="BGN172" s="75"/>
      <c r="BGO172" s="75"/>
      <c r="BGP172" s="75"/>
      <c r="BGQ172" s="75"/>
      <c r="BGR172" s="75"/>
      <c r="BGS172" s="75"/>
      <c r="BGT172" s="75"/>
      <c r="BGU172" s="75"/>
      <c r="BGV172" s="75"/>
      <c r="BGW172" s="75"/>
      <c r="BGX172" s="75"/>
      <c r="BGY172" s="75"/>
      <c r="BGZ172" s="75"/>
      <c r="BHA172" s="75"/>
      <c r="BHB172" s="75"/>
      <c r="BHC172" s="75"/>
      <c r="BHD172" s="75"/>
      <c r="BHE172" s="75"/>
      <c r="BHF172" s="75"/>
      <c r="BHG172" s="75"/>
      <c r="BHH172" s="75"/>
      <c r="BHI172" s="75"/>
      <c r="BHJ172" s="75"/>
      <c r="BHK172" s="75"/>
      <c r="BHL172" s="75"/>
      <c r="BHM172" s="75"/>
      <c r="BHN172" s="75"/>
      <c r="BHO172" s="75"/>
      <c r="BHP172" s="75"/>
      <c r="BHQ172" s="75"/>
      <c r="BHR172" s="75"/>
      <c r="BHS172" s="75"/>
      <c r="BHT172" s="75"/>
      <c r="BHU172" s="75"/>
      <c r="BHV172" s="75"/>
      <c r="BHW172" s="75"/>
      <c r="BHX172" s="75"/>
      <c r="BHY172" s="75"/>
      <c r="BHZ172" s="75"/>
      <c r="BIA172" s="75"/>
      <c r="BIB172" s="75"/>
      <c r="BIC172" s="75"/>
      <c r="BID172" s="75"/>
      <c r="BIE172" s="75"/>
      <c r="BIF172" s="75"/>
      <c r="BIG172" s="75"/>
      <c r="BIH172" s="75"/>
      <c r="BII172" s="75"/>
      <c r="BIJ172" s="75"/>
      <c r="BIK172" s="75"/>
      <c r="BIL172" s="75"/>
      <c r="BIM172" s="75"/>
      <c r="BIN172" s="75"/>
      <c r="BIO172" s="75"/>
      <c r="BIP172" s="75"/>
      <c r="BIQ172" s="75"/>
      <c r="BIR172" s="75"/>
      <c r="BIS172" s="75"/>
      <c r="BIT172" s="75"/>
      <c r="BIU172" s="75"/>
      <c r="BIV172" s="75"/>
      <c r="BIW172" s="75"/>
      <c r="BIX172" s="75"/>
      <c r="BIY172" s="75"/>
      <c r="BIZ172" s="75"/>
      <c r="BJA172" s="75"/>
      <c r="BJB172" s="75"/>
      <c r="BJC172" s="75"/>
      <c r="BJD172" s="75"/>
      <c r="BJE172" s="75"/>
      <c r="BJF172" s="75"/>
      <c r="BJG172" s="75"/>
      <c r="BJH172" s="75"/>
      <c r="BJI172" s="75"/>
      <c r="BJJ172" s="75"/>
      <c r="BJK172" s="75"/>
      <c r="BJL172" s="75"/>
      <c r="BJM172" s="75"/>
      <c r="BJN172" s="75"/>
      <c r="BJO172" s="75"/>
      <c r="BJP172" s="75"/>
      <c r="BJQ172" s="75"/>
      <c r="BJR172" s="75"/>
      <c r="BJS172" s="75"/>
      <c r="BJT172" s="75"/>
      <c r="BJU172" s="75"/>
      <c r="BJV172" s="75"/>
      <c r="BJW172" s="75"/>
      <c r="BJX172" s="75"/>
      <c r="BJY172" s="75"/>
      <c r="BJZ172" s="75"/>
      <c r="BKA172" s="75"/>
      <c r="BKB172" s="75"/>
      <c r="BKC172" s="75"/>
      <c r="BKD172" s="75"/>
      <c r="BKE172" s="75"/>
      <c r="BKF172" s="75"/>
      <c r="BKG172" s="75"/>
      <c r="BKH172" s="75"/>
      <c r="BKI172" s="75"/>
      <c r="BKJ172" s="75"/>
      <c r="BKK172" s="75"/>
      <c r="BKL172" s="75"/>
      <c r="BKM172" s="75"/>
      <c r="BKN172" s="75"/>
      <c r="BKO172" s="75"/>
      <c r="BKP172" s="75"/>
      <c r="BKQ172" s="75"/>
      <c r="BKR172" s="75"/>
      <c r="BKS172" s="75"/>
      <c r="BKT172" s="75"/>
      <c r="BKU172" s="75"/>
      <c r="BKV172" s="75"/>
      <c r="BKW172" s="75"/>
      <c r="BKX172" s="75"/>
      <c r="BKY172" s="75"/>
      <c r="BKZ172" s="75"/>
      <c r="BLA172" s="75"/>
      <c r="BLB172" s="75"/>
      <c r="BLC172" s="75"/>
      <c r="BLD172" s="75"/>
      <c r="BLE172" s="75"/>
      <c r="BLF172" s="75"/>
      <c r="BLG172" s="75"/>
      <c r="BLH172" s="75"/>
      <c r="BLI172" s="75"/>
      <c r="BLJ172" s="75"/>
      <c r="BLK172" s="75"/>
      <c r="BLL172" s="75"/>
      <c r="BLM172" s="75"/>
      <c r="BLN172" s="75"/>
      <c r="BLO172" s="75"/>
      <c r="BLP172" s="75"/>
      <c r="BLQ172" s="75"/>
      <c r="BLR172" s="75"/>
      <c r="BLS172" s="75"/>
      <c r="BLT172" s="75"/>
      <c r="BLU172" s="75"/>
      <c r="BLV172" s="75"/>
      <c r="BLW172" s="75"/>
      <c r="BLX172" s="75"/>
      <c r="BLY172" s="75"/>
      <c r="BLZ172" s="75"/>
      <c r="BMA172" s="75"/>
      <c r="BMB172" s="75"/>
      <c r="BMC172" s="75"/>
      <c r="BMD172" s="75"/>
      <c r="BME172" s="75"/>
      <c r="BMF172" s="75"/>
      <c r="BMG172" s="75"/>
      <c r="BMH172" s="75"/>
      <c r="BMI172" s="75"/>
      <c r="BMJ172" s="75"/>
      <c r="BMK172" s="75"/>
      <c r="BML172" s="75"/>
      <c r="BMM172" s="75"/>
      <c r="BMN172" s="75"/>
      <c r="BMO172" s="75"/>
      <c r="BMP172" s="75"/>
      <c r="BMQ172" s="75"/>
      <c r="BMR172" s="75"/>
      <c r="BMS172" s="75"/>
      <c r="BMT172" s="75"/>
      <c r="BMU172" s="75"/>
      <c r="BMV172" s="75"/>
      <c r="BMW172" s="75"/>
      <c r="BMX172" s="75"/>
      <c r="BMY172" s="75"/>
      <c r="BMZ172" s="75"/>
      <c r="BNA172" s="75"/>
      <c r="BNB172" s="75"/>
      <c r="BNC172" s="75"/>
      <c r="BND172" s="75"/>
      <c r="BNE172" s="75"/>
      <c r="BNF172" s="75"/>
      <c r="BNG172" s="75"/>
      <c r="BNH172" s="75"/>
      <c r="BNI172" s="75"/>
      <c r="BNJ172" s="75"/>
      <c r="BNK172" s="75"/>
      <c r="BNL172" s="75"/>
      <c r="BNM172" s="75"/>
      <c r="BNN172" s="75"/>
      <c r="BNO172" s="75"/>
      <c r="BNP172" s="75"/>
      <c r="BNQ172" s="75"/>
      <c r="BNR172" s="75"/>
      <c r="BNS172" s="75"/>
      <c r="BNT172" s="75"/>
      <c r="BNU172" s="75"/>
      <c r="BNV172" s="75"/>
      <c r="BNW172" s="75"/>
      <c r="BNX172" s="75"/>
      <c r="BNY172" s="75"/>
      <c r="BNZ172" s="75"/>
      <c r="BOA172" s="75"/>
      <c r="BOB172" s="75"/>
      <c r="BOC172" s="75"/>
      <c r="BOD172" s="75"/>
      <c r="BOE172" s="75"/>
      <c r="BOF172" s="75"/>
      <c r="BOG172" s="75"/>
      <c r="BOH172" s="75"/>
      <c r="BOI172" s="75"/>
      <c r="BOJ172" s="75"/>
      <c r="BOK172" s="75"/>
      <c r="BOL172" s="75"/>
      <c r="BOM172" s="75"/>
      <c r="BON172" s="75"/>
      <c r="BOO172" s="75"/>
      <c r="BOP172" s="75"/>
      <c r="BOQ172" s="75"/>
      <c r="BOR172" s="75"/>
      <c r="BOS172" s="75"/>
      <c r="BOT172" s="75"/>
      <c r="BOU172" s="75"/>
      <c r="BOV172" s="75"/>
      <c r="BOW172" s="75"/>
      <c r="BOX172" s="75"/>
      <c r="BOY172" s="75"/>
      <c r="BOZ172" s="75"/>
      <c r="BPA172" s="75"/>
      <c r="BPB172" s="75"/>
      <c r="BPC172" s="75"/>
      <c r="BPD172" s="75"/>
      <c r="BPE172" s="75"/>
      <c r="BPF172" s="75"/>
      <c r="BPG172" s="75"/>
      <c r="BPH172" s="75"/>
      <c r="BPI172" s="75"/>
      <c r="BPJ172" s="75"/>
      <c r="BPK172" s="75"/>
      <c r="BPL172" s="75"/>
      <c r="BPM172" s="75"/>
      <c r="BPN172" s="75"/>
      <c r="BPO172" s="75"/>
      <c r="BPP172" s="75"/>
      <c r="BPQ172" s="75"/>
      <c r="BPR172" s="75"/>
      <c r="BPS172" s="75"/>
      <c r="BPT172" s="75"/>
      <c r="BPU172" s="75"/>
      <c r="BPV172" s="75"/>
      <c r="BPW172" s="75"/>
      <c r="BPX172" s="75"/>
      <c r="BPY172" s="75"/>
      <c r="BPZ172" s="75"/>
      <c r="BQA172" s="75"/>
      <c r="BQB172" s="75"/>
      <c r="BQC172" s="75"/>
      <c r="BQD172" s="75"/>
      <c r="BQE172" s="75"/>
      <c r="BQF172" s="75"/>
      <c r="BQG172" s="75"/>
      <c r="BQH172" s="75"/>
      <c r="BQI172" s="75"/>
      <c r="BQJ172" s="75"/>
      <c r="BQK172" s="75"/>
      <c r="BQL172" s="75"/>
      <c r="BQM172" s="75"/>
      <c r="BQN172" s="75"/>
      <c r="BQO172" s="75"/>
      <c r="BQP172" s="75"/>
      <c r="BQQ172" s="75"/>
      <c r="BQR172" s="75"/>
      <c r="BQS172" s="75"/>
      <c r="BQT172" s="75"/>
      <c r="BQU172" s="75"/>
      <c r="BQV172" s="75"/>
      <c r="BQW172" s="75"/>
      <c r="BQX172" s="75"/>
      <c r="BQY172" s="75"/>
      <c r="BQZ172" s="75"/>
      <c r="BRA172" s="75"/>
      <c r="BRB172" s="75"/>
      <c r="BRC172" s="75"/>
      <c r="BRD172" s="75"/>
      <c r="BRE172" s="75"/>
      <c r="BRF172" s="75"/>
      <c r="BRG172" s="75"/>
      <c r="BRH172" s="75"/>
      <c r="BRI172" s="75"/>
      <c r="BRJ172" s="75"/>
      <c r="BRK172" s="75"/>
      <c r="BRL172" s="75"/>
      <c r="BRM172" s="75"/>
      <c r="BRN172" s="75"/>
      <c r="BRO172" s="75"/>
      <c r="BRP172" s="75"/>
      <c r="BRQ172" s="75"/>
      <c r="BRR172" s="75"/>
      <c r="BRS172" s="75"/>
      <c r="BRT172" s="75"/>
      <c r="BRU172" s="75"/>
      <c r="BRV172" s="75"/>
      <c r="BRW172" s="75"/>
      <c r="BRX172" s="75"/>
      <c r="BRY172" s="75"/>
      <c r="BRZ172" s="75"/>
      <c r="BSA172" s="75"/>
      <c r="BSB172" s="75"/>
      <c r="BSC172" s="75"/>
      <c r="BSD172" s="75"/>
      <c r="BSE172" s="75"/>
      <c r="BSF172" s="75"/>
      <c r="BSG172" s="75"/>
      <c r="BSH172" s="75"/>
      <c r="BSI172" s="75"/>
      <c r="BSJ172" s="75"/>
      <c r="BSK172" s="75"/>
      <c r="BSL172" s="75"/>
      <c r="BSM172" s="75"/>
      <c r="BSN172" s="75"/>
      <c r="BSO172" s="75"/>
      <c r="BSP172" s="75"/>
      <c r="BSQ172" s="75"/>
      <c r="BSR172" s="75"/>
      <c r="BSS172" s="75"/>
      <c r="BST172" s="75"/>
      <c r="BSU172" s="75"/>
      <c r="BSV172" s="75"/>
      <c r="BSW172" s="75"/>
      <c r="BSX172" s="75"/>
      <c r="BSY172" s="75"/>
      <c r="BSZ172" s="75"/>
      <c r="BTA172" s="75"/>
      <c r="BTB172" s="75"/>
      <c r="BTC172" s="75"/>
      <c r="BTD172" s="75"/>
      <c r="BTE172" s="75"/>
      <c r="BTF172" s="75"/>
      <c r="BTG172" s="75"/>
      <c r="BTH172" s="75"/>
      <c r="BTI172" s="75"/>
      <c r="BTJ172" s="75"/>
      <c r="BTK172" s="75"/>
      <c r="BTL172" s="75"/>
      <c r="BTM172" s="75"/>
      <c r="BTN172" s="75"/>
      <c r="BTO172" s="75"/>
      <c r="BTP172" s="75"/>
      <c r="BTQ172" s="75"/>
      <c r="BTR172" s="75"/>
      <c r="BTS172" s="75"/>
      <c r="BTT172" s="75"/>
      <c r="BTU172" s="75"/>
      <c r="BTV172" s="75"/>
      <c r="BTW172" s="75"/>
      <c r="BTX172" s="75"/>
      <c r="BTY172" s="75"/>
      <c r="BTZ172" s="75"/>
      <c r="BUA172" s="75"/>
      <c r="BUB172" s="75"/>
      <c r="BUC172" s="75"/>
      <c r="BUD172" s="75"/>
      <c r="BUE172" s="75"/>
      <c r="BUF172" s="75"/>
      <c r="BUG172" s="75"/>
      <c r="BUH172" s="75"/>
      <c r="BUI172" s="75"/>
      <c r="BUJ172" s="75"/>
      <c r="BUK172" s="75"/>
      <c r="BUL172" s="75"/>
      <c r="BUM172" s="75"/>
      <c r="BUN172" s="75"/>
      <c r="BUO172" s="75"/>
      <c r="BUP172" s="75"/>
      <c r="BUQ172" s="75"/>
      <c r="BUR172" s="75"/>
      <c r="BUS172" s="75"/>
      <c r="BUT172" s="75"/>
      <c r="BUU172" s="75"/>
      <c r="BUV172" s="75"/>
      <c r="BUW172" s="75"/>
      <c r="BUX172" s="75"/>
      <c r="BUY172" s="75"/>
      <c r="BUZ172" s="75"/>
      <c r="BVA172" s="75"/>
      <c r="BVB172" s="75"/>
      <c r="BVC172" s="75"/>
      <c r="BVD172" s="75"/>
      <c r="BVE172" s="75"/>
      <c r="BVF172" s="75"/>
      <c r="BVG172" s="75"/>
      <c r="BVH172" s="75"/>
      <c r="BVI172" s="75"/>
      <c r="BVJ172" s="75"/>
      <c r="BVK172" s="75"/>
      <c r="BVL172" s="75"/>
      <c r="BVM172" s="75"/>
      <c r="BVN172" s="75"/>
      <c r="BVO172" s="75"/>
      <c r="BVP172" s="75"/>
      <c r="BVQ172" s="75"/>
      <c r="BVR172" s="75"/>
      <c r="BVS172" s="75"/>
      <c r="BVT172" s="75"/>
      <c r="BVU172" s="75"/>
      <c r="BVV172" s="75"/>
      <c r="BVW172" s="75"/>
      <c r="BVX172" s="75"/>
      <c r="BVY172" s="75"/>
      <c r="BVZ172" s="75"/>
      <c r="BWA172" s="75"/>
      <c r="BWB172" s="75"/>
      <c r="BWC172" s="75"/>
      <c r="BWD172" s="75"/>
      <c r="BWE172" s="75"/>
      <c r="BWF172" s="75"/>
      <c r="BWG172" s="75"/>
      <c r="BWH172" s="75"/>
      <c r="BWI172" s="75"/>
      <c r="BWJ172" s="75"/>
      <c r="BWK172" s="75"/>
      <c r="BWL172" s="75"/>
      <c r="BWM172" s="75"/>
      <c r="BWN172" s="75"/>
      <c r="BWO172" s="75"/>
      <c r="BWP172" s="75"/>
      <c r="BWQ172" s="75"/>
      <c r="BWR172" s="75"/>
      <c r="BWS172" s="75"/>
      <c r="BWT172" s="75"/>
      <c r="BWU172" s="75"/>
      <c r="BWV172" s="75"/>
      <c r="BWW172" s="75"/>
      <c r="BWX172" s="75"/>
      <c r="BWY172" s="75"/>
      <c r="BWZ172" s="75"/>
      <c r="BXA172" s="75"/>
      <c r="BXB172" s="75"/>
      <c r="BXC172" s="75"/>
      <c r="BXD172" s="75"/>
      <c r="BXE172" s="75"/>
      <c r="BXF172" s="75"/>
      <c r="BXG172" s="75"/>
      <c r="BXH172" s="75"/>
      <c r="BXI172" s="75"/>
      <c r="BXJ172" s="75"/>
      <c r="BXK172" s="75"/>
      <c r="BXL172" s="75"/>
      <c r="BXM172" s="75"/>
      <c r="BXN172" s="75"/>
      <c r="BXO172" s="75"/>
      <c r="BXP172" s="75"/>
      <c r="BXQ172" s="75"/>
      <c r="BXR172" s="75"/>
      <c r="BXS172" s="75"/>
      <c r="BXT172" s="75"/>
      <c r="BXU172" s="75"/>
      <c r="BXV172" s="75"/>
      <c r="BXW172" s="75"/>
      <c r="BXX172" s="75"/>
      <c r="BXY172" s="75"/>
      <c r="BXZ172" s="75"/>
      <c r="BYA172" s="75"/>
      <c r="BYB172" s="75"/>
      <c r="BYC172" s="75"/>
      <c r="BYD172" s="75"/>
      <c r="BYE172" s="75"/>
      <c r="BYF172" s="75"/>
      <c r="BYG172" s="75"/>
      <c r="BYH172" s="75"/>
      <c r="BYI172" s="75"/>
      <c r="BYJ172" s="75"/>
      <c r="BYK172" s="75"/>
      <c r="BYL172" s="75"/>
      <c r="BYM172" s="75"/>
      <c r="BYN172" s="75"/>
      <c r="BYO172" s="75"/>
      <c r="BYP172" s="75"/>
      <c r="BYQ172" s="75"/>
      <c r="BYR172" s="75"/>
      <c r="BYS172" s="75"/>
      <c r="BYT172" s="75"/>
      <c r="BYU172" s="75"/>
      <c r="BYV172" s="75"/>
      <c r="BYW172" s="75"/>
      <c r="BYX172" s="75"/>
      <c r="BYY172" s="75"/>
      <c r="BYZ172" s="75"/>
      <c r="BZA172" s="75"/>
      <c r="BZB172" s="75"/>
      <c r="BZC172" s="75"/>
      <c r="BZD172" s="75"/>
      <c r="BZE172" s="75"/>
      <c r="BZF172" s="75"/>
      <c r="BZG172" s="75"/>
      <c r="BZH172" s="75"/>
      <c r="BZI172" s="75"/>
      <c r="BZJ172" s="75"/>
      <c r="BZK172" s="75"/>
      <c r="BZL172" s="75"/>
      <c r="BZM172" s="75"/>
      <c r="BZN172" s="75"/>
      <c r="BZO172" s="75"/>
      <c r="BZP172" s="75"/>
      <c r="BZQ172" s="75"/>
      <c r="BZR172" s="75"/>
      <c r="BZS172" s="75"/>
      <c r="BZT172" s="75"/>
      <c r="BZU172" s="75"/>
      <c r="BZV172" s="75"/>
      <c r="BZW172" s="75"/>
      <c r="BZX172" s="75"/>
      <c r="BZY172" s="75"/>
      <c r="BZZ172" s="75"/>
      <c r="CAA172" s="75"/>
      <c r="CAB172" s="75"/>
      <c r="CAC172" s="75"/>
      <c r="CAD172" s="75"/>
      <c r="CAE172" s="75"/>
      <c r="CAF172" s="75"/>
      <c r="CAG172" s="75"/>
      <c r="CAH172" s="75"/>
      <c r="CAI172" s="75"/>
      <c r="CAJ172" s="75"/>
      <c r="CAK172" s="75"/>
      <c r="CAL172" s="75"/>
      <c r="CAM172" s="75"/>
      <c r="CAN172" s="75"/>
      <c r="CAO172" s="75"/>
      <c r="CAP172" s="75"/>
      <c r="CAQ172" s="75"/>
      <c r="CAR172" s="75"/>
      <c r="CAS172" s="75"/>
      <c r="CAT172" s="75"/>
      <c r="CAU172" s="75"/>
      <c r="CAV172" s="75"/>
      <c r="CAW172" s="75"/>
      <c r="CAX172" s="75"/>
      <c r="CAY172" s="75"/>
      <c r="CAZ172" s="75"/>
      <c r="CBA172" s="75"/>
      <c r="CBB172" s="75"/>
      <c r="CBC172" s="75"/>
      <c r="CBD172" s="75"/>
      <c r="CBE172" s="75"/>
      <c r="CBF172" s="75"/>
      <c r="CBG172" s="75"/>
      <c r="CBH172" s="75"/>
      <c r="CBI172" s="75"/>
      <c r="CBJ172" s="75"/>
      <c r="CBK172" s="75"/>
      <c r="CBL172" s="75"/>
      <c r="CBM172" s="75"/>
      <c r="CBN172" s="75"/>
      <c r="CBO172" s="75"/>
      <c r="CBP172" s="75"/>
      <c r="CBQ172" s="75"/>
      <c r="CBR172" s="75"/>
      <c r="CBS172" s="75"/>
      <c r="CBT172" s="75"/>
      <c r="CBU172" s="75"/>
      <c r="CBV172" s="75"/>
      <c r="CBW172" s="75"/>
      <c r="CBX172" s="75"/>
      <c r="CBY172" s="75"/>
      <c r="CBZ172" s="75"/>
      <c r="CCA172" s="75"/>
      <c r="CCB172" s="75"/>
      <c r="CCC172" s="75"/>
      <c r="CCD172" s="75"/>
      <c r="CCE172" s="75"/>
      <c r="CCF172" s="75"/>
      <c r="CCG172" s="75"/>
      <c r="CCH172" s="75"/>
      <c r="CCI172" s="75"/>
      <c r="CCJ172" s="75"/>
      <c r="CCK172" s="75"/>
      <c r="CCL172" s="75"/>
      <c r="CCM172" s="75"/>
      <c r="CCN172" s="75"/>
      <c r="CCO172" s="75"/>
      <c r="CCP172" s="75"/>
      <c r="CCQ172" s="75"/>
      <c r="CCR172" s="75"/>
      <c r="CCS172" s="75"/>
      <c r="CCT172" s="75"/>
      <c r="CCU172" s="75"/>
      <c r="CCV172" s="75"/>
      <c r="CCW172" s="75"/>
      <c r="CCX172" s="75"/>
      <c r="CCY172" s="75"/>
      <c r="CCZ172" s="75"/>
      <c r="CDA172" s="75"/>
      <c r="CDB172" s="75"/>
      <c r="CDC172" s="75"/>
      <c r="CDD172" s="75"/>
      <c r="CDE172" s="75"/>
      <c r="CDF172" s="75"/>
      <c r="CDG172" s="75"/>
      <c r="CDH172" s="75"/>
      <c r="CDI172" s="75"/>
      <c r="CDJ172" s="75"/>
      <c r="CDK172" s="75"/>
      <c r="CDL172" s="75"/>
      <c r="CDM172" s="75"/>
      <c r="CDN172" s="75"/>
      <c r="CDO172" s="75"/>
      <c r="CDP172" s="75"/>
      <c r="CDQ172" s="75"/>
      <c r="CDR172" s="75"/>
      <c r="CDS172" s="75"/>
      <c r="CDT172" s="75"/>
      <c r="CDU172" s="75"/>
      <c r="CDV172" s="75"/>
      <c r="CDW172" s="75"/>
      <c r="CDX172" s="75"/>
      <c r="CDY172" s="75"/>
      <c r="CDZ172" s="75"/>
      <c r="CEA172" s="75"/>
      <c r="CEB172" s="75"/>
      <c r="CEC172" s="75"/>
      <c r="CED172" s="75"/>
      <c r="CEE172" s="75"/>
      <c r="CEF172" s="75"/>
      <c r="CEG172" s="75"/>
      <c r="CEH172" s="75"/>
      <c r="CEI172" s="75"/>
      <c r="CEJ172" s="75"/>
      <c r="CEK172" s="75"/>
      <c r="CEL172" s="75"/>
      <c r="CEM172" s="75"/>
      <c r="CEN172" s="75"/>
      <c r="CEO172" s="75"/>
      <c r="CEP172" s="75"/>
      <c r="CEQ172" s="75"/>
      <c r="CER172" s="75"/>
      <c r="CES172" s="75"/>
      <c r="CET172" s="75"/>
      <c r="CEU172" s="75"/>
      <c r="CEV172" s="75"/>
      <c r="CEW172" s="75"/>
      <c r="CEX172" s="75"/>
      <c r="CEY172" s="75"/>
      <c r="CEZ172" s="75"/>
      <c r="CFA172" s="75"/>
      <c r="CFB172" s="75"/>
      <c r="CFC172" s="75"/>
      <c r="CFD172" s="75"/>
      <c r="CFE172" s="75"/>
      <c r="CFF172" s="75"/>
      <c r="CFG172" s="75"/>
      <c r="CFH172" s="75"/>
      <c r="CFI172" s="75"/>
      <c r="CFJ172" s="75"/>
      <c r="CFK172" s="75"/>
      <c r="CFL172" s="75"/>
      <c r="CFM172" s="75"/>
      <c r="CFN172" s="75"/>
      <c r="CFO172" s="75"/>
      <c r="CFP172" s="75"/>
      <c r="CFQ172" s="75"/>
      <c r="CFR172" s="75"/>
      <c r="CFS172" s="75"/>
      <c r="CFT172" s="75"/>
      <c r="CFU172" s="75"/>
      <c r="CFV172" s="75"/>
      <c r="CFW172" s="75"/>
      <c r="CFX172" s="75"/>
      <c r="CFY172" s="75"/>
      <c r="CFZ172" s="75"/>
      <c r="CGA172" s="75"/>
      <c r="CGB172" s="75"/>
      <c r="CGC172" s="75"/>
      <c r="CGD172" s="75"/>
      <c r="CGE172" s="75"/>
      <c r="CGF172" s="75"/>
      <c r="CGG172" s="75"/>
      <c r="CGH172" s="75"/>
      <c r="CGI172" s="75"/>
      <c r="CGJ172" s="75"/>
      <c r="CGK172" s="75"/>
      <c r="CGL172" s="75"/>
      <c r="CGM172" s="75"/>
      <c r="CGN172" s="75"/>
      <c r="CGO172" s="75"/>
      <c r="CGP172" s="75"/>
      <c r="CGQ172" s="75"/>
      <c r="CGR172" s="75"/>
      <c r="CGS172" s="75"/>
      <c r="CGT172" s="75"/>
      <c r="CGU172" s="75"/>
      <c r="CGV172" s="75"/>
      <c r="CGW172" s="75"/>
      <c r="CGX172" s="75"/>
      <c r="CGY172" s="75"/>
      <c r="CGZ172" s="75"/>
      <c r="CHA172" s="75"/>
      <c r="CHB172" s="75"/>
      <c r="CHC172" s="75"/>
      <c r="CHD172" s="75"/>
      <c r="CHE172" s="75"/>
      <c r="CHF172" s="75"/>
      <c r="CHG172" s="75"/>
      <c r="CHH172" s="75"/>
      <c r="CHI172" s="75"/>
      <c r="CHJ172" s="75"/>
      <c r="CHK172" s="75"/>
      <c r="CHL172" s="75"/>
      <c r="CHM172" s="75"/>
      <c r="CHN172" s="75"/>
      <c r="CHO172" s="75"/>
      <c r="CHP172" s="75"/>
      <c r="CHQ172" s="75"/>
      <c r="CHR172" s="75"/>
      <c r="CHS172" s="75"/>
      <c r="CHT172" s="75"/>
      <c r="CHU172" s="75"/>
      <c r="CHV172" s="75"/>
      <c r="CHW172" s="75"/>
      <c r="CHX172" s="75"/>
      <c r="CHY172" s="75"/>
      <c r="CHZ172" s="75"/>
      <c r="CIA172" s="75"/>
      <c r="CIB172" s="75"/>
      <c r="CIC172" s="75"/>
      <c r="CID172" s="75"/>
      <c r="CIE172" s="75"/>
      <c r="CIF172" s="75"/>
      <c r="CIG172" s="75"/>
      <c r="CIH172" s="75"/>
      <c r="CII172" s="75"/>
      <c r="CIJ172" s="75"/>
      <c r="CIK172" s="75"/>
      <c r="CIL172" s="75"/>
      <c r="CIM172" s="75"/>
      <c r="CIN172" s="75"/>
      <c r="CIO172" s="75"/>
      <c r="CIP172" s="75"/>
      <c r="CIQ172" s="75"/>
      <c r="CIR172" s="75"/>
      <c r="CIS172" s="75"/>
      <c r="CIT172" s="75"/>
      <c r="CIU172" s="75"/>
      <c r="CIV172" s="75"/>
      <c r="CIW172" s="75"/>
      <c r="CIX172" s="75"/>
      <c r="CIY172" s="75"/>
      <c r="CIZ172" s="75"/>
      <c r="CJA172" s="75"/>
      <c r="CJB172" s="75"/>
      <c r="CJC172" s="75"/>
      <c r="CJD172" s="75"/>
      <c r="CJE172" s="75"/>
      <c r="CJF172" s="75"/>
      <c r="CJG172" s="75"/>
      <c r="CJH172" s="75"/>
      <c r="CJI172" s="75"/>
      <c r="CJJ172" s="75"/>
      <c r="CJK172" s="75"/>
      <c r="CJL172" s="75"/>
      <c r="CJM172" s="75"/>
      <c r="CJN172" s="75"/>
      <c r="CJO172" s="75"/>
      <c r="CJP172" s="75"/>
      <c r="CJQ172" s="75"/>
      <c r="CJR172" s="75"/>
      <c r="CJS172" s="75"/>
      <c r="CJT172" s="75"/>
      <c r="CJU172" s="75"/>
      <c r="CJV172" s="75"/>
      <c r="CJW172" s="75"/>
      <c r="CJX172" s="75"/>
      <c r="CJY172" s="75"/>
      <c r="CJZ172" s="75"/>
      <c r="CKA172" s="75"/>
      <c r="CKB172" s="75"/>
      <c r="CKC172" s="75"/>
      <c r="CKD172" s="75"/>
      <c r="CKE172" s="75"/>
      <c r="CKF172" s="75"/>
      <c r="CKG172" s="75"/>
      <c r="CKH172" s="75"/>
      <c r="CKI172" s="75"/>
      <c r="CKJ172" s="75"/>
      <c r="CKK172" s="75"/>
      <c r="CKL172" s="75"/>
      <c r="CKM172" s="75"/>
      <c r="CKN172" s="75"/>
      <c r="CKO172" s="75"/>
      <c r="CKP172" s="75"/>
      <c r="CKQ172" s="75"/>
      <c r="CKR172" s="75"/>
      <c r="CKS172" s="75"/>
      <c r="CKT172" s="75"/>
      <c r="CKU172" s="75"/>
      <c r="CKV172" s="75"/>
      <c r="CKW172" s="75"/>
      <c r="CKX172" s="75"/>
      <c r="CKY172" s="75"/>
      <c r="CKZ172" s="75"/>
      <c r="CLA172" s="75"/>
      <c r="CLB172" s="75"/>
      <c r="CLC172" s="75"/>
      <c r="CLD172" s="75"/>
      <c r="CLE172" s="75"/>
      <c r="CLF172" s="75"/>
      <c r="CLG172" s="75"/>
      <c r="CLH172" s="75"/>
      <c r="CLI172" s="75"/>
      <c r="CLJ172" s="75"/>
      <c r="CLK172" s="75"/>
      <c r="CLL172" s="75"/>
      <c r="CLM172" s="75"/>
      <c r="CLN172" s="75"/>
      <c r="CLO172" s="75"/>
      <c r="CLP172" s="75"/>
      <c r="CLQ172" s="75"/>
      <c r="CLR172" s="75"/>
      <c r="CLS172" s="75"/>
      <c r="CLT172" s="75"/>
      <c r="CLU172" s="75"/>
      <c r="CLV172" s="75"/>
      <c r="CLW172" s="75"/>
      <c r="CLX172" s="75"/>
      <c r="CLY172" s="75"/>
      <c r="CLZ172" s="75"/>
      <c r="CMA172" s="75"/>
      <c r="CMB172" s="75"/>
      <c r="CMC172" s="75"/>
      <c r="CMD172" s="75"/>
      <c r="CME172" s="75"/>
      <c r="CMF172" s="75"/>
      <c r="CMG172" s="75"/>
      <c r="CMH172" s="75"/>
      <c r="CMI172" s="75"/>
      <c r="CMJ172" s="75"/>
      <c r="CMK172" s="75"/>
      <c r="CML172" s="75"/>
      <c r="CMM172" s="75"/>
      <c r="CMN172" s="75"/>
      <c r="CMO172" s="75"/>
      <c r="CMP172" s="75"/>
      <c r="CMQ172" s="75"/>
      <c r="CMR172" s="75"/>
      <c r="CMS172" s="75"/>
      <c r="CMT172" s="75"/>
      <c r="CMU172" s="75"/>
      <c r="CMV172" s="75"/>
      <c r="CMW172" s="75"/>
      <c r="CMX172" s="75"/>
      <c r="CMY172" s="75"/>
      <c r="CMZ172" s="75"/>
      <c r="CNA172" s="75"/>
      <c r="CNB172" s="75"/>
      <c r="CNC172" s="75"/>
      <c r="CND172" s="75"/>
      <c r="CNE172" s="75"/>
      <c r="CNF172" s="75"/>
      <c r="CNG172" s="75"/>
      <c r="CNH172" s="75"/>
      <c r="CNI172" s="75"/>
      <c r="CNJ172" s="75"/>
      <c r="CNK172" s="75"/>
      <c r="CNL172" s="75"/>
      <c r="CNM172" s="75"/>
      <c r="CNN172" s="75"/>
      <c r="CNO172" s="75"/>
      <c r="CNP172" s="75"/>
      <c r="CNQ172" s="75"/>
      <c r="CNR172" s="75"/>
      <c r="CNS172" s="75"/>
      <c r="CNT172" s="75"/>
      <c r="CNU172" s="75"/>
      <c r="CNV172" s="75"/>
      <c r="CNW172" s="75"/>
      <c r="CNX172" s="75"/>
      <c r="CNY172" s="75"/>
      <c r="CNZ172" s="75"/>
      <c r="COA172" s="75"/>
      <c r="COB172" s="75"/>
      <c r="COC172" s="75"/>
      <c r="COD172" s="75"/>
      <c r="COE172" s="75"/>
      <c r="COF172" s="75"/>
      <c r="COG172" s="75"/>
      <c r="COH172" s="75"/>
      <c r="COI172" s="75"/>
      <c r="COJ172" s="75"/>
      <c r="COK172" s="75"/>
      <c r="COL172" s="75"/>
      <c r="COM172" s="75"/>
      <c r="CON172" s="75"/>
      <c r="COO172" s="75"/>
      <c r="COP172" s="75"/>
      <c r="COQ172" s="75"/>
      <c r="COR172" s="75"/>
      <c r="COS172" s="75"/>
      <c r="COT172" s="75"/>
      <c r="COU172" s="75"/>
      <c r="COV172" s="75"/>
      <c r="COW172" s="75"/>
      <c r="COX172" s="75"/>
      <c r="COY172" s="75"/>
      <c r="COZ172" s="75"/>
      <c r="CPA172" s="75"/>
      <c r="CPB172" s="75"/>
      <c r="CPC172" s="75"/>
      <c r="CPD172" s="75"/>
      <c r="CPE172" s="75"/>
      <c r="CPF172" s="75"/>
      <c r="CPG172" s="75"/>
      <c r="CPH172" s="75"/>
      <c r="CPI172" s="75"/>
      <c r="CPJ172" s="75"/>
      <c r="CPK172" s="75"/>
      <c r="CPL172" s="75"/>
      <c r="CPM172" s="75"/>
      <c r="CPN172" s="75"/>
      <c r="CPO172" s="75"/>
      <c r="CPP172" s="75"/>
      <c r="CPQ172" s="75"/>
      <c r="CPR172" s="75"/>
      <c r="CPS172" s="75"/>
      <c r="CPT172" s="75"/>
      <c r="CPU172" s="75"/>
      <c r="CPV172" s="75"/>
      <c r="CPW172" s="75"/>
      <c r="CPX172" s="75"/>
      <c r="CPY172" s="75"/>
      <c r="CPZ172" s="75"/>
      <c r="CQA172" s="75"/>
      <c r="CQB172" s="75"/>
      <c r="CQC172" s="75"/>
      <c r="CQD172" s="75"/>
      <c r="CQE172" s="75"/>
      <c r="CQF172" s="75"/>
      <c r="CQG172" s="75"/>
      <c r="CQH172" s="75"/>
      <c r="CQI172" s="75"/>
      <c r="CQJ172" s="75"/>
      <c r="CQK172" s="75"/>
      <c r="CQL172" s="75"/>
      <c r="CQM172" s="75"/>
      <c r="CQN172" s="75"/>
      <c r="CQO172" s="75"/>
      <c r="CQP172" s="75"/>
      <c r="CQQ172" s="75"/>
      <c r="CQR172" s="75"/>
      <c r="CQS172" s="75"/>
      <c r="CQT172" s="75"/>
      <c r="CQU172" s="75"/>
      <c r="CQV172" s="75"/>
      <c r="CQW172" s="75"/>
      <c r="CQX172" s="75"/>
      <c r="CQY172" s="75"/>
      <c r="CQZ172" s="75"/>
      <c r="CRA172" s="75"/>
      <c r="CRB172" s="75"/>
      <c r="CRC172" s="75"/>
      <c r="CRD172" s="75"/>
      <c r="CRE172" s="75"/>
      <c r="CRF172" s="75"/>
      <c r="CRG172" s="75"/>
      <c r="CRH172" s="75"/>
      <c r="CRI172" s="75"/>
      <c r="CRJ172" s="75"/>
      <c r="CRK172" s="75"/>
      <c r="CRL172" s="75"/>
      <c r="CRM172" s="75"/>
      <c r="CRN172" s="75"/>
      <c r="CRO172" s="75"/>
      <c r="CRP172" s="75"/>
      <c r="CRQ172" s="75"/>
      <c r="CRR172" s="75"/>
      <c r="CRS172" s="75"/>
      <c r="CRT172" s="75"/>
      <c r="CRU172" s="75"/>
      <c r="CRV172" s="75"/>
      <c r="CRW172" s="75"/>
      <c r="CRX172" s="75"/>
      <c r="CRY172" s="75"/>
      <c r="CRZ172" s="75"/>
      <c r="CSA172" s="75"/>
      <c r="CSB172" s="75"/>
      <c r="CSC172" s="75"/>
      <c r="CSD172" s="75"/>
      <c r="CSE172" s="75"/>
      <c r="CSF172" s="75"/>
      <c r="CSG172" s="75"/>
      <c r="CSH172" s="75"/>
      <c r="CSI172" s="75"/>
      <c r="CSJ172" s="75"/>
      <c r="CSK172" s="75"/>
      <c r="CSL172" s="75"/>
      <c r="CSM172" s="75"/>
      <c r="CSN172" s="75"/>
      <c r="CSO172" s="75"/>
      <c r="CSP172" s="75"/>
      <c r="CSQ172" s="75"/>
      <c r="CSR172" s="75"/>
      <c r="CSS172" s="75"/>
      <c r="CST172" s="75"/>
      <c r="CSU172" s="75"/>
      <c r="CSV172" s="75"/>
      <c r="CSW172" s="75"/>
      <c r="CSX172" s="75"/>
      <c r="CSY172" s="75"/>
      <c r="CSZ172" s="75"/>
      <c r="CTA172" s="75"/>
      <c r="CTB172" s="75"/>
      <c r="CTC172" s="75"/>
      <c r="CTD172" s="75"/>
      <c r="CTE172" s="75"/>
      <c r="CTF172" s="75"/>
      <c r="CTG172" s="75"/>
      <c r="CTH172" s="75"/>
      <c r="CTI172" s="75"/>
      <c r="CTJ172" s="75"/>
      <c r="CTK172" s="75"/>
      <c r="CTL172" s="75"/>
      <c r="CTM172" s="75"/>
      <c r="CTN172" s="75"/>
      <c r="CTO172" s="75"/>
      <c r="CTP172" s="75"/>
      <c r="CTQ172" s="75"/>
      <c r="CTR172" s="75"/>
      <c r="CTS172" s="75"/>
      <c r="CTT172" s="75"/>
      <c r="CTU172" s="75"/>
      <c r="CTV172" s="75"/>
      <c r="CTW172" s="75"/>
      <c r="CTX172" s="75"/>
      <c r="CTY172" s="75"/>
      <c r="CTZ172" s="75"/>
      <c r="CUA172" s="75"/>
      <c r="CUB172" s="75"/>
      <c r="CUC172" s="75"/>
      <c r="CUD172" s="75"/>
      <c r="CUE172" s="75"/>
      <c r="CUF172" s="75"/>
      <c r="CUG172" s="75"/>
      <c r="CUH172" s="75"/>
      <c r="CUI172" s="75"/>
      <c r="CUJ172" s="75"/>
      <c r="CUK172" s="75"/>
      <c r="CUL172" s="75"/>
      <c r="CUM172" s="75"/>
      <c r="CUN172" s="75"/>
      <c r="CUO172" s="75"/>
      <c r="CUP172" s="75"/>
      <c r="CUQ172" s="75"/>
      <c r="CUR172" s="75"/>
      <c r="CUS172" s="75"/>
      <c r="CUT172" s="75"/>
      <c r="CUU172" s="75"/>
      <c r="CUV172" s="75"/>
      <c r="CUW172" s="75"/>
      <c r="CUX172" s="75"/>
      <c r="CUY172" s="75"/>
      <c r="CUZ172" s="75"/>
      <c r="CVA172" s="75"/>
      <c r="CVB172" s="75"/>
      <c r="CVC172" s="75"/>
      <c r="CVD172" s="75"/>
      <c r="CVE172" s="75"/>
      <c r="CVF172" s="75"/>
      <c r="CVG172" s="75"/>
      <c r="CVH172" s="75"/>
      <c r="CVI172" s="75"/>
      <c r="CVJ172" s="75"/>
      <c r="CVK172" s="75"/>
      <c r="CVL172" s="75"/>
      <c r="CVM172" s="75"/>
      <c r="CVN172" s="75"/>
      <c r="CVO172" s="75"/>
      <c r="CVP172" s="75"/>
      <c r="CVQ172" s="75"/>
      <c r="CVR172" s="75"/>
      <c r="CVS172" s="75"/>
      <c r="CVT172" s="75"/>
      <c r="CVU172" s="75"/>
      <c r="CVV172" s="75"/>
      <c r="CVW172" s="75"/>
      <c r="CVX172" s="75"/>
      <c r="CVY172" s="75"/>
      <c r="CVZ172" s="75"/>
      <c r="CWA172" s="75"/>
      <c r="CWB172" s="75"/>
      <c r="CWC172" s="75"/>
      <c r="CWD172" s="75"/>
      <c r="CWE172" s="75"/>
      <c r="CWF172" s="75"/>
      <c r="CWG172" s="75"/>
      <c r="CWH172" s="75"/>
      <c r="CWI172" s="75"/>
      <c r="CWJ172" s="75"/>
      <c r="CWK172" s="75"/>
      <c r="CWL172" s="75"/>
      <c r="CWM172" s="75"/>
      <c r="CWN172" s="75"/>
      <c r="CWO172" s="75"/>
      <c r="CWP172" s="75"/>
      <c r="CWQ172" s="75"/>
      <c r="CWR172" s="75"/>
      <c r="CWS172" s="75"/>
      <c r="CWT172" s="75"/>
      <c r="CWU172" s="75"/>
      <c r="CWV172" s="75"/>
      <c r="CWW172" s="75"/>
      <c r="CWX172" s="75"/>
      <c r="CWY172" s="75"/>
      <c r="CWZ172" s="75"/>
      <c r="CXA172" s="75"/>
      <c r="CXB172" s="75"/>
      <c r="CXC172" s="75"/>
      <c r="CXD172" s="75"/>
      <c r="CXE172" s="75"/>
      <c r="CXF172" s="75"/>
      <c r="CXG172" s="75"/>
      <c r="CXH172" s="75"/>
      <c r="CXI172" s="75"/>
      <c r="CXJ172" s="75"/>
      <c r="CXK172" s="75"/>
      <c r="CXL172" s="75"/>
      <c r="CXM172" s="75"/>
      <c r="CXN172" s="75"/>
      <c r="CXO172" s="75"/>
      <c r="CXP172" s="75"/>
      <c r="CXQ172" s="75"/>
      <c r="CXR172" s="75"/>
      <c r="CXS172" s="75"/>
      <c r="CXT172" s="75"/>
      <c r="CXU172" s="75"/>
      <c r="CXV172" s="75"/>
      <c r="CXW172" s="75"/>
      <c r="CXX172" s="75"/>
      <c r="CXY172" s="75"/>
      <c r="CXZ172" s="75"/>
      <c r="CYA172" s="75"/>
      <c r="CYB172" s="75"/>
      <c r="CYC172" s="75"/>
      <c r="CYD172" s="75"/>
      <c r="CYE172" s="75"/>
      <c r="CYF172" s="75"/>
      <c r="CYG172" s="75"/>
      <c r="CYH172" s="75"/>
      <c r="CYI172" s="75"/>
      <c r="CYJ172" s="75"/>
      <c r="CYK172" s="75"/>
      <c r="CYL172" s="75"/>
      <c r="CYM172" s="75"/>
      <c r="CYN172" s="75"/>
      <c r="CYO172" s="75"/>
      <c r="CYP172" s="75"/>
      <c r="CYQ172" s="75"/>
      <c r="CYR172" s="75"/>
      <c r="CYS172" s="75"/>
      <c r="CYT172" s="75"/>
      <c r="CYU172" s="75"/>
      <c r="CYV172" s="75"/>
      <c r="CYW172" s="75"/>
      <c r="CYX172" s="75"/>
      <c r="CYY172" s="75"/>
      <c r="CYZ172" s="75"/>
      <c r="CZA172" s="75"/>
      <c r="CZB172" s="75"/>
      <c r="CZC172" s="75"/>
      <c r="CZD172" s="75"/>
      <c r="CZE172" s="75"/>
      <c r="CZF172" s="75"/>
      <c r="CZG172" s="75"/>
      <c r="CZH172" s="75"/>
      <c r="CZI172" s="75"/>
      <c r="CZJ172" s="75"/>
      <c r="CZK172" s="75"/>
      <c r="CZL172" s="75"/>
      <c r="CZM172" s="75"/>
      <c r="CZN172" s="75"/>
      <c r="CZO172" s="75"/>
      <c r="CZP172" s="75"/>
      <c r="CZQ172" s="75"/>
      <c r="CZR172" s="75"/>
      <c r="CZS172" s="75"/>
      <c r="CZT172" s="75"/>
      <c r="CZU172" s="75"/>
      <c r="CZV172" s="75"/>
      <c r="CZW172" s="75"/>
      <c r="CZX172" s="75"/>
      <c r="CZY172" s="75"/>
      <c r="CZZ172" s="75"/>
      <c r="DAA172" s="75"/>
      <c r="DAB172" s="75"/>
      <c r="DAC172" s="75"/>
      <c r="DAD172" s="75"/>
      <c r="DAE172" s="75"/>
      <c r="DAF172" s="75"/>
      <c r="DAG172" s="75"/>
      <c r="DAH172" s="75"/>
      <c r="DAI172" s="75"/>
      <c r="DAJ172" s="75"/>
      <c r="DAK172" s="75"/>
      <c r="DAL172" s="75"/>
      <c r="DAM172" s="75"/>
      <c r="DAN172" s="75"/>
      <c r="DAO172" s="75"/>
      <c r="DAP172" s="75"/>
      <c r="DAQ172" s="75"/>
      <c r="DAR172" s="75"/>
      <c r="DAS172" s="75"/>
      <c r="DAT172" s="75"/>
      <c r="DAU172" s="75"/>
      <c r="DAV172" s="75"/>
      <c r="DAW172" s="75"/>
      <c r="DAX172" s="75"/>
      <c r="DAY172" s="75"/>
      <c r="DAZ172" s="75"/>
      <c r="DBA172" s="75"/>
      <c r="DBB172" s="75"/>
      <c r="DBC172" s="75"/>
      <c r="DBD172" s="75"/>
      <c r="DBE172" s="75"/>
      <c r="DBF172" s="75"/>
      <c r="DBG172" s="75"/>
      <c r="DBH172" s="75"/>
      <c r="DBI172" s="75"/>
      <c r="DBJ172" s="75"/>
      <c r="DBK172" s="75"/>
      <c r="DBL172" s="75"/>
      <c r="DBM172" s="75"/>
      <c r="DBN172" s="75"/>
      <c r="DBO172" s="75"/>
      <c r="DBP172" s="75"/>
      <c r="DBQ172" s="75"/>
      <c r="DBR172" s="75"/>
      <c r="DBS172" s="75"/>
      <c r="DBT172" s="75"/>
      <c r="DBU172" s="75"/>
      <c r="DBV172" s="75"/>
      <c r="DBW172" s="75"/>
      <c r="DBX172" s="75"/>
      <c r="DBY172" s="75"/>
      <c r="DBZ172" s="75"/>
      <c r="DCA172" s="75"/>
      <c r="DCB172" s="75"/>
      <c r="DCC172" s="75"/>
      <c r="DCD172" s="75"/>
      <c r="DCE172" s="75"/>
      <c r="DCF172" s="75"/>
      <c r="DCG172" s="75"/>
      <c r="DCH172" s="75"/>
      <c r="DCI172" s="75"/>
      <c r="DCJ172" s="75"/>
      <c r="DCK172" s="75"/>
      <c r="DCL172" s="75"/>
      <c r="DCM172" s="75"/>
      <c r="DCN172" s="75"/>
      <c r="DCO172" s="75"/>
      <c r="DCP172" s="75"/>
      <c r="DCQ172" s="75"/>
      <c r="DCR172" s="75"/>
      <c r="DCS172" s="75"/>
      <c r="DCT172" s="75"/>
      <c r="DCU172" s="75"/>
      <c r="DCV172" s="75"/>
      <c r="DCW172" s="75"/>
      <c r="DCX172" s="75"/>
      <c r="DCY172" s="75"/>
      <c r="DCZ172" s="75"/>
      <c r="DDA172" s="75"/>
      <c r="DDB172" s="75"/>
      <c r="DDC172" s="75"/>
      <c r="DDD172" s="75"/>
      <c r="DDE172" s="75"/>
      <c r="DDF172" s="75"/>
      <c r="DDG172" s="75"/>
      <c r="DDH172" s="75"/>
      <c r="DDI172" s="75"/>
      <c r="DDJ172" s="75"/>
      <c r="DDK172" s="75"/>
      <c r="DDL172" s="75"/>
      <c r="DDM172" s="75"/>
      <c r="DDN172" s="75"/>
      <c r="DDO172" s="75"/>
      <c r="DDP172" s="75"/>
      <c r="DDQ172" s="75"/>
      <c r="DDR172" s="75"/>
      <c r="DDS172" s="75"/>
      <c r="DDT172" s="75"/>
      <c r="DDU172" s="75"/>
      <c r="DDV172" s="75"/>
      <c r="DDW172" s="75"/>
      <c r="DDX172" s="75"/>
      <c r="DDY172" s="75"/>
      <c r="DDZ172" s="75"/>
      <c r="DEA172" s="75"/>
      <c r="DEB172" s="75"/>
      <c r="DEC172" s="75"/>
      <c r="DED172" s="75"/>
      <c r="DEE172" s="75"/>
      <c r="DEF172" s="75"/>
      <c r="DEG172" s="75"/>
      <c r="DEH172" s="75"/>
      <c r="DEI172" s="75"/>
      <c r="DEJ172" s="75"/>
      <c r="DEK172" s="75"/>
      <c r="DEL172" s="75"/>
      <c r="DEM172" s="75"/>
      <c r="DEN172" s="75"/>
      <c r="DEO172" s="75"/>
      <c r="DEP172" s="75"/>
      <c r="DEQ172" s="75"/>
      <c r="DER172" s="75"/>
      <c r="DES172" s="75"/>
      <c r="DET172" s="75"/>
      <c r="DEU172" s="75"/>
      <c r="DEV172" s="75"/>
      <c r="DEW172" s="75"/>
      <c r="DEX172" s="75"/>
      <c r="DEY172" s="75"/>
      <c r="DEZ172" s="75"/>
      <c r="DFA172" s="75"/>
      <c r="DFB172" s="75"/>
      <c r="DFC172" s="75"/>
      <c r="DFD172" s="75"/>
      <c r="DFE172" s="75"/>
      <c r="DFF172" s="75"/>
      <c r="DFG172" s="75"/>
      <c r="DFH172" s="75"/>
      <c r="DFI172" s="75"/>
      <c r="DFJ172" s="75"/>
      <c r="DFK172" s="75"/>
      <c r="DFL172" s="75"/>
      <c r="DFM172" s="75"/>
      <c r="DFN172" s="75"/>
      <c r="DFO172" s="75"/>
      <c r="DFP172" s="75"/>
      <c r="DFQ172" s="75"/>
      <c r="DFR172" s="75"/>
      <c r="DFS172" s="75"/>
      <c r="DFT172" s="75"/>
      <c r="DFU172" s="75"/>
      <c r="DFV172" s="75"/>
      <c r="DFW172" s="75"/>
      <c r="DFX172" s="75"/>
      <c r="DFY172" s="75"/>
      <c r="DFZ172" s="75"/>
      <c r="DGA172" s="75"/>
      <c r="DGB172" s="75"/>
      <c r="DGC172" s="75"/>
      <c r="DGD172" s="75"/>
      <c r="DGE172" s="75"/>
      <c r="DGF172" s="75"/>
      <c r="DGG172" s="75"/>
      <c r="DGH172" s="75"/>
      <c r="DGI172" s="75"/>
      <c r="DGJ172" s="75"/>
      <c r="DGK172" s="75"/>
      <c r="DGL172" s="75"/>
      <c r="DGM172" s="75"/>
      <c r="DGN172" s="75"/>
      <c r="DGO172" s="75"/>
      <c r="DGP172" s="75"/>
      <c r="DGQ172" s="75"/>
      <c r="DGR172" s="75"/>
      <c r="DGS172" s="75"/>
      <c r="DGT172" s="75"/>
      <c r="DGU172" s="75"/>
      <c r="DGV172" s="75"/>
      <c r="DGW172" s="75"/>
      <c r="DGX172" s="75"/>
      <c r="DGY172" s="75"/>
      <c r="DGZ172" s="75"/>
      <c r="DHA172" s="75"/>
      <c r="DHB172" s="75"/>
      <c r="DHC172" s="75"/>
      <c r="DHD172" s="75"/>
      <c r="DHE172" s="75"/>
      <c r="DHF172" s="75"/>
      <c r="DHG172" s="75"/>
      <c r="DHH172" s="75"/>
      <c r="DHI172" s="75"/>
      <c r="DHJ172" s="75"/>
      <c r="DHK172" s="75"/>
      <c r="DHL172" s="75"/>
      <c r="DHM172" s="75"/>
      <c r="DHN172" s="75"/>
      <c r="DHO172" s="75"/>
      <c r="DHP172" s="75"/>
      <c r="DHQ172" s="75"/>
      <c r="DHR172" s="75"/>
      <c r="DHS172" s="75"/>
      <c r="DHT172" s="75"/>
      <c r="DHU172" s="75"/>
      <c r="DHV172" s="75"/>
      <c r="DHW172" s="75"/>
      <c r="DHX172" s="75"/>
      <c r="DHY172" s="75"/>
      <c r="DHZ172" s="75"/>
      <c r="DIA172" s="75"/>
      <c r="DIB172" s="75"/>
      <c r="DIC172" s="75"/>
      <c r="DID172" s="75"/>
      <c r="DIE172" s="75"/>
      <c r="DIF172" s="75"/>
      <c r="DIG172" s="75"/>
      <c r="DIH172" s="75"/>
      <c r="DII172" s="75"/>
      <c r="DIJ172" s="75"/>
      <c r="DIK172" s="75"/>
      <c r="DIL172" s="75"/>
      <c r="DIM172" s="75"/>
      <c r="DIN172" s="75"/>
      <c r="DIO172" s="75"/>
      <c r="DIP172" s="75"/>
      <c r="DIQ172" s="75"/>
      <c r="DIR172" s="75"/>
      <c r="DIS172" s="75"/>
      <c r="DIT172" s="75"/>
      <c r="DIU172" s="75"/>
      <c r="DIV172" s="75"/>
      <c r="DIW172" s="75"/>
      <c r="DIX172" s="75"/>
      <c r="DIY172" s="75"/>
      <c r="DIZ172" s="75"/>
      <c r="DJA172" s="75"/>
      <c r="DJB172" s="75"/>
      <c r="DJC172" s="75"/>
      <c r="DJD172" s="75"/>
      <c r="DJE172" s="75"/>
      <c r="DJF172" s="75"/>
      <c r="DJG172" s="75"/>
      <c r="DJH172" s="75"/>
      <c r="DJI172" s="75"/>
      <c r="DJJ172" s="75"/>
      <c r="DJK172" s="75"/>
      <c r="DJL172" s="75"/>
      <c r="DJM172" s="75"/>
      <c r="DJN172" s="75"/>
      <c r="DJO172" s="75"/>
      <c r="DJP172" s="75"/>
      <c r="DJQ172" s="75"/>
      <c r="DJR172" s="75"/>
      <c r="DJS172" s="75"/>
      <c r="DJT172" s="75"/>
      <c r="DJU172" s="75"/>
      <c r="DJV172" s="75"/>
      <c r="DJW172" s="75"/>
      <c r="DJX172" s="75"/>
      <c r="DJY172" s="75"/>
      <c r="DJZ172" s="75"/>
      <c r="DKA172" s="75"/>
      <c r="DKB172" s="75"/>
      <c r="DKC172" s="75"/>
      <c r="DKD172" s="75"/>
      <c r="DKE172" s="75"/>
      <c r="DKF172" s="75"/>
      <c r="DKG172" s="75"/>
      <c r="DKH172" s="75"/>
      <c r="DKI172" s="75"/>
      <c r="DKJ172" s="75"/>
      <c r="DKK172" s="75"/>
      <c r="DKL172" s="75"/>
      <c r="DKM172" s="75"/>
      <c r="DKN172" s="75"/>
      <c r="DKO172" s="75"/>
      <c r="DKP172" s="75"/>
      <c r="DKQ172" s="75"/>
      <c r="DKR172" s="75"/>
      <c r="DKS172" s="75"/>
      <c r="DKT172" s="75"/>
      <c r="DKU172" s="75"/>
      <c r="DKV172" s="75"/>
      <c r="DKW172" s="75"/>
      <c r="DKX172" s="75"/>
      <c r="DKY172" s="75"/>
      <c r="DKZ172" s="75"/>
      <c r="DLA172" s="75"/>
      <c r="DLB172" s="75"/>
      <c r="DLC172" s="75"/>
      <c r="DLD172" s="75"/>
      <c r="DLE172" s="75"/>
      <c r="DLF172" s="75"/>
      <c r="DLG172" s="75"/>
      <c r="DLH172" s="75"/>
      <c r="DLI172" s="75"/>
      <c r="DLJ172" s="75"/>
      <c r="DLK172" s="75"/>
      <c r="DLL172" s="75"/>
      <c r="DLM172" s="75"/>
      <c r="DLN172" s="75"/>
      <c r="DLO172" s="75"/>
      <c r="DLP172" s="75"/>
      <c r="DLQ172" s="75"/>
      <c r="DLR172" s="75"/>
      <c r="DLS172" s="75"/>
      <c r="DLT172" s="75"/>
      <c r="DLU172" s="75"/>
      <c r="DLV172" s="75"/>
      <c r="DLW172" s="75"/>
      <c r="DLX172" s="75"/>
      <c r="DLY172" s="75"/>
      <c r="DLZ172" s="75"/>
      <c r="DMA172" s="75"/>
      <c r="DMB172" s="75"/>
      <c r="DMC172" s="75"/>
      <c r="DMD172" s="75"/>
      <c r="DME172" s="75"/>
      <c r="DMF172" s="75"/>
      <c r="DMG172" s="75"/>
      <c r="DMH172" s="75"/>
      <c r="DMI172" s="75"/>
      <c r="DMJ172" s="75"/>
      <c r="DMK172" s="75"/>
      <c r="DML172" s="75"/>
      <c r="DMM172" s="75"/>
      <c r="DMN172" s="75"/>
      <c r="DMO172" s="75"/>
      <c r="DMP172" s="75"/>
      <c r="DMQ172" s="75"/>
      <c r="DMR172" s="75"/>
      <c r="DMS172" s="75"/>
      <c r="DMT172" s="75"/>
      <c r="DMU172" s="75"/>
      <c r="DMV172" s="75"/>
      <c r="DMW172" s="75"/>
      <c r="DMX172" s="75"/>
      <c r="DMY172" s="75"/>
      <c r="DMZ172" s="75"/>
      <c r="DNA172" s="75"/>
      <c r="DNB172" s="75"/>
      <c r="DNC172" s="75"/>
      <c r="DND172" s="75"/>
      <c r="DNE172" s="75"/>
      <c r="DNF172" s="75"/>
      <c r="DNG172" s="75"/>
      <c r="DNH172" s="75"/>
      <c r="DNI172" s="75"/>
      <c r="DNJ172" s="75"/>
      <c r="DNK172" s="75"/>
      <c r="DNL172" s="75"/>
      <c r="DNM172" s="75"/>
      <c r="DNN172" s="75"/>
      <c r="DNO172" s="75"/>
      <c r="DNP172" s="75"/>
      <c r="DNQ172" s="75"/>
      <c r="DNR172" s="75"/>
      <c r="DNS172" s="75"/>
      <c r="DNT172" s="75"/>
      <c r="DNU172" s="75"/>
      <c r="DNV172" s="75"/>
      <c r="DNW172" s="75"/>
      <c r="DNX172" s="75"/>
      <c r="DNY172" s="75"/>
      <c r="DNZ172" s="75"/>
      <c r="DOA172" s="75"/>
      <c r="DOB172" s="75"/>
      <c r="DOC172" s="75"/>
      <c r="DOD172" s="75"/>
      <c r="DOE172" s="75"/>
      <c r="DOF172" s="75"/>
      <c r="DOG172" s="75"/>
      <c r="DOH172" s="75"/>
      <c r="DOI172" s="75"/>
      <c r="DOJ172" s="75"/>
      <c r="DOK172" s="75"/>
      <c r="DOL172" s="75"/>
      <c r="DOM172" s="75"/>
      <c r="DON172" s="75"/>
      <c r="DOO172" s="75"/>
      <c r="DOP172" s="75"/>
      <c r="DOQ172" s="75"/>
      <c r="DOR172" s="75"/>
      <c r="DOS172" s="75"/>
      <c r="DOT172" s="75"/>
      <c r="DOU172" s="75"/>
      <c r="DOV172" s="75"/>
      <c r="DOW172" s="75"/>
      <c r="DOX172" s="75"/>
      <c r="DOY172" s="75"/>
      <c r="DOZ172" s="75"/>
      <c r="DPA172" s="75"/>
      <c r="DPB172" s="75"/>
      <c r="DPC172" s="75"/>
      <c r="DPD172" s="75"/>
      <c r="DPE172" s="75"/>
      <c r="DPF172" s="75"/>
      <c r="DPG172" s="75"/>
      <c r="DPH172" s="75"/>
      <c r="DPI172" s="75"/>
      <c r="DPJ172" s="75"/>
      <c r="DPK172" s="75"/>
      <c r="DPL172" s="75"/>
      <c r="DPM172" s="75"/>
      <c r="DPN172" s="75"/>
      <c r="DPO172" s="75"/>
      <c r="DPP172" s="75"/>
      <c r="DPQ172" s="75"/>
      <c r="DPR172" s="75"/>
      <c r="DPS172" s="75"/>
      <c r="DPT172" s="75"/>
      <c r="DPU172" s="75"/>
      <c r="DPV172" s="75"/>
      <c r="DPW172" s="75"/>
      <c r="DPX172" s="75"/>
      <c r="DPY172" s="75"/>
      <c r="DPZ172" s="75"/>
      <c r="DQA172" s="75"/>
      <c r="DQB172" s="75"/>
      <c r="DQC172" s="75"/>
      <c r="DQD172" s="75"/>
      <c r="DQE172" s="75"/>
      <c r="DQF172" s="75"/>
      <c r="DQG172" s="75"/>
      <c r="DQH172" s="75"/>
      <c r="DQI172" s="75"/>
      <c r="DQJ172" s="75"/>
      <c r="DQK172" s="75"/>
      <c r="DQL172" s="75"/>
      <c r="DQM172" s="75"/>
      <c r="DQN172" s="75"/>
      <c r="DQO172" s="75"/>
      <c r="DQP172" s="75"/>
      <c r="DQQ172" s="75"/>
      <c r="DQR172" s="75"/>
      <c r="DQS172" s="75"/>
      <c r="DQT172" s="75"/>
      <c r="DQU172" s="75"/>
      <c r="DQV172" s="75"/>
      <c r="DQW172" s="75"/>
      <c r="DQX172" s="75"/>
      <c r="DQY172" s="75"/>
      <c r="DQZ172" s="75"/>
      <c r="DRA172" s="75"/>
      <c r="DRB172" s="75"/>
      <c r="DRC172" s="75"/>
      <c r="DRD172" s="75"/>
      <c r="DRE172" s="75"/>
      <c r="DRF172" s="75"/>
      <c r="DRG172" s="75"/>
      <c r="DRH172" s="75"/>
      <c r="DRI172" s="75"/>
      <c r="DRJ172" s="75"/>
      <c r="DRK172" s="75"/>
      <c r="DRL172" s="75"/>
      <c r="DRM172" s="75"/>
      <c r="DRN172" s="75"/>
      <c r="DRO172" s="75"/>
      <c r="DRP172" s="75"/>
      <c r="DRQ172" s="75"/>
      <c r="DRR172" s="75"/>
      <c r="DRS172" s="75"/>
      <c r="DRT172" s="75"/>
      <c r="DRU172" s="75"/>
      <c r="DRV172" s="75"/>
      <c r="DRW172" s="75"/>
      <c r="DRX172" s="75"/>
      <c r="DRY172" s="75"/>
      <c r="DRZ172" s="75"/>
      <c r="DSA172" s="75"/>
      <c r="DSB172" s="75"/>
      <c r="DSC172" s="75"/>
      <c r="DSD172" s="75"/>
      <c r="DSE172" s="75"/>
      <c r="DSF172" s="75"/>
      <c r="DSG172" s="75"/>
      <c r="DSH172" s="75"/>
      <c r="DSI172" s="75"/>
      <c r="DSJ172" s="75"/>
      <c r="DSK172" s="75"/>
      <c r="DSL172" s="75"/>
      <c r="DSM172" s="75"/>
      <c r="DSN172" s="75"/>
      <c r="DSO172" s="75"/>
      <c r="DSP172" s="75"/>
      <c r="DSQ172" s="75"/>
      <c r="DSR172" s="75"/>
      <c r="DSS172" s="75"/>
      <c r="DST172" s="75"/>
      <c r="DSU172" s="75"/>
      <c r="DSV172" s="75"/>
      <c r="DSW172" s="75"/>
      <c r="DSX172" s="75"/>
      <c r="DSY172" s="75"/>
      <c r="DSZ172" s="75"/>
      <c r="DTA172" s="75"/>
      <c r="DTB172" s="75"/>
      <c r="DTC172" s="75"/>
      <c r="DTD172" s="75"/>
      <c r="DTE172" s="75"/>
      <c r="DTF172" s="75"/>
      <c r="DTG172" s="75"/>
      <c r="DTH172" s="75"/>
      <c r="DTI172" s="75"/>
      <c r="DTJ172" s="75"/>
      <c r="DTK172" s="75"/>
      <c r="DTL172" s="75"/>
      <c r="DTM172" s="75"/>
      <c r="DTN172" s="75"/>
      <c r="DTO172" s="75"/>
      <c r="DTP172" s="75"/>
      <c r="DTQ172" s="75"/>
      <c r="DTR172" s="75"/>
      <c r="DTS172" s="75"/>
      <c r="DTT172" s="75"/>
      <c r="DTU172" s="75"/>
      <c r="DTV172" s="75"/>
      <c r="DTW172" s="75"/>
      <c r="DTX172" s="75"/>
      <c r="DTY172" s="75"/>
      <c r="DTZ172" s="75"/>
      <c r="DUA172" s="75"/>
      <c r="DUB172" s="75"/>
      <c r="DUC172" s="75"/>
      <c r="DUD172" s="75"/>
      <c r="DUE172" s="75"/>
      <c r="DUF172" s="75"/>
      <c r="DUG172" s="75"/>
      <c r="DUH172" s="75"/>
      <c r="DUI172" s="75"/>
      <c r="DUJ172" s="75"/>
      <c r="DUK172" s="75"/>
      <c r="DUL172" s="75"/>
      <c r="DUM172" s="75"/>
      <c r="DUN172" s="75"/>
      <c r="DUO172" s="75"/>
      <c r="DUP172" s="75"/>
      <c r="DUQ172" s="75"/>
      <c r="DUR172" s="75"/>
      <c r="DUS172" s="75"/>
      <c r="DUT172" s="75"/>
      <c r="DUU172" s="75"/>
      <c r="DUV172" s="75"/>
      <c r="DUW172" s="75"/>
      <c r="DUX172" s="75"/>
      <c r="DUY172" s="75"/>
      <c r="DUZ172" s="75"/>
      <c r="DVA172" s="75"/>
      <c r="DVB172" s="75"/>
      <c r="DVC172" s="75"/>
      <c r="DVD172" s="75"/>
      <c r="DVE172" s="75"/>
      <c r="DVF172" s="75"/>
      <c r="DVG172" s="75"/>
      <c r="DVH172" s="75"/>
      <c r="DVI172" s="75"/>
      <c r="DVJ172" s="75"/>
      <c r="DVK172" s="75"/>
      <c r="DVL172" s="75"/>
      <c r="DVM172" s="75"/>
      <c r="DVN172" s="75"/>
      <c r="DVO172" s="75"/>
      <c r="DVP172" s="75"/>
      <c r="DVQ172" s="75"/>
      <c r="DVR172" s="75"/>
      <c r="DVS172" s="75"/>
      <c r="DVT172" s="75"/>
      <c r="DVU172" s="75"/>
      <c r="DVV172" s="75"/>
      <c r="DVW172" s="75"/>
      <c r="DVX172" s="75"/>
      <c r="DVY172" s="75"/>
      <c r="DVZ172" s="75"/>
      <c r="DWA172" s="75"/>
      <c r="DWB172" s="75"/>
      <c r="DWC172" s="75"/>
      <c r="DWD172" s="75"/>
      <c r="DWE172" s="75"/>
      <c r="DWF172" s="75"/>
      <c r="DWG172" s="75"/>
      <c r="DWH172" s="75"/>
      <c r="DWI172" s="75"/>
      <c r="DWJ172" s="75"/>
      <c r="DWK172" s="75"/>
      <c r="DWL172" s="75"/>
      <c r="DWM172" s="75"/>
      <c r="DWN172" s="75"/>
      <c r="DWO172" s="75"/>
      <c r="DWP172" s="75"/>
      <c r="DWQ172" s="75"/>
      <c r="DWR172" s="75"/>
      <c r="DWS172" s="75"/>
      <c r="DWT172" s="75"/>
      <c r="DWU172" s="75"/>
      <c r="DWV172" s="75"/>
      <c r="DWW172" s="75"/>
      <c r="DWX172" s="75"/>
      <c r="DWY172" s="75"/>
      <c r="DWZ172" s="75"/>
      <c r="DXA172" s="75"/>
      <c r="DXB172" s="75"/>
      <c r="DXC172" s="75"/>
      <c r="DXD172" s="75"/>
      <c r="DXE172" s="75"/>
      <c r="DXF172" s="75"/>
      <c r="DXG172" s="75"/>
      <c r="DXH172" s="75"/>
      <c r="DXI172" s="75"/>
      <c r="DXJ172" s="75"/>
      <c r="DXK172" s="75"/>
      <c r="DXL172" s="75"/>
      <c r="DXM172" s="75"/>
      <c r="DXN172" s="75"/>
      <c r="DXO172" s="75"/>
      <c r="DXP172" s="75"/>
      <c r="DXQ172" s="75"/>
      <c r="DXR172" s="75"/>
      <c r="DXS172" s="75"/>
      <c r="DXT172" s="75"/>
      <c r="DXU172" s="75"/>
      <c r="DXV172" s="75"/>
      <c r="DXW172" s="75"/>
      <c r="DXX172" s="75"/>
      <c r="DXY172" s="75"/>
      <c r="DXZ172" s="75"/>
      <c r="DYA172" s="75"/>
      <c r="DYB172" s="75"/>
      <c r="DYC172" s="75"/>
      <c r="DYD172" s="75"/>
      <c r="DYE172" s="75"/>
      <c r="DYF172" s="75"/>
      <c r="DYG172" s="75"/>
      <c r="DYH172" s="75"/>
      <c r="DYI172" s="75"/>
      <c r="DYJ172" s="75"/>
      <c r="DYK172" s="75"/>
      <c r="DYL172" s="75"/>
      <c r="DYM172" s="75"/>
      <c r="DYN172" s="75"/>
      <c r="DYO172" s="75"/>
      <c r="DYP172" s="75"/>
      <c r="DYQ172" s="75"/>
      <c r="DYR172" s="75"/>
      <c r="DYS172" s="75"/>
      <c r="DYT172" s="75"/>
      <c r="DYU172" s="75"/>
      <c r="DYV172" s="75"/>
      <c r="DYW172" s="75"/>
      <c r="DYX172" s="75"/>
      <c r="DYY172" s="75"/>
      <c r="DYZ172" s="75"/>
      <c r="DZA172" s="75"/>
      <c r="DZB172" s="75"/>
      <c r="DZC172" s="75"/>
      <c r="DZD172" s="75"/>
      <c r="DZE172" s="75"/>
      <c r="DZF172" s="75"/>
      <c r="DZG172" s="75"/>
      <c r="DZH172" s="75"/>
      <c r="DZI172" s="75"/>
      <c r="DZJ172" s="75"/>
      <c r="DZK172" s="75"/>
      <c r="DZL172" s="75"/>
      <c r="DZM172" s="75"/>
      <c r="DZN172" s="75"/>
      <c r="DZO172" s="75"/>
      <c r="DZP172" s="75"/>
      <c r="DZQ172" s="75"/>
      <c r="DZR172" s="75"/>
      <c r="DZS172" s="75"/>
      <c r="DZT172" s="75"/>
      <c r="DZU172" s="75"/>
      <c r="DZV172" s="75"/>
      <c r="DZW172" s="75"/>
      <c r="DZX172" s="75"/>
      <c r="DZY172" s="75"/>
      <c r="DZZ172" s="75"/>
      <c r="EAA172" s="75"/>
      <c r="EAB172" s="75"/>
      <c r="EAC172" s="75"/>
      <c r="EAD172" s="75"/>
      <c r="EAE172" s="75"/>
      <c r="EAF172" s="75"/>
      <c r="EAG172" s="75"/>
      <c r="EAH172" s="75"/>
      <c r="EAI172" s="75"/>
      <c r="EAJ172" s="75"/>
      <c r="EAK172" s="75"/>
      <c r="EAL172" s="75"/>
      <c r="EAM172" s="75"/>
      <c r="EAN172" s="75"/>
      <c r="EAO172" s="75"/>
      <c r="EAP172" s="75"/>
      <c r="EAQ172" s="75"/>
      <c r="EAR172" s="75"/>
      <c r="EAS172" s="75"/>
      <c r="EAT172" s="75"/>
      <c r="EAU172" s="75"/>
      <c r="EAV172" s="75"/>
      <c r="EAW172" s="75"/>
      <c r="EAX172" s="75"/>
      <c r="EAY172" s="75"/>
      <c r="EAZ172" s="75"/>
      <c r="EBA172" s="75"/>
      <c r="EBB172" s="75"/>
      <c r="EBC172" s="75"/>
      <c r="EBD172" s="75"/>
      <c r="EBE172" s="75"/>
      <c r="EBF172" s="75"/>
      <c r="EBG172" s="75"/>
      <c r="EBH172" s="75"/>
      <c r="EBI172" s="75"/>
      <c r="EBJ172" s="75"/>
      <c r="EBK172" s="75"/>
      <c r="EBL172" s="75"/>
      <c r="EBM172" s="75"/>
      <c r="EBN172" s="75"/>
      <c r="EBO172" s="75"/>
      <c r="EBP172" s="75"/>
      <c r="EBQ172" s="75"/>
      <c r="EBR172" s="75"/>
      <c r="EBS172" s="75"/>
      <c r="EBT172" s="75"/>
      <c r="EBU172" s="75"/>
      <c r="EBV172" s="75"/>
      <c r="EBW172" s="75"/>
      <c r="EBX172" s="75"/>
      <c r="EBY172" s="75"/>
      <c r="EBZ172" s="75"/>
      <c r="ECA172" s="75"/>
      <c r="ECB172" s="75"/>
      <c r="ECC172" s="75"/>
      <c r="ECD172" s="75"/>
      <c r="ECE172" s="75"/>
      <c r="ECF172" s="75"/>
      <c r="ECG172" s="75"/>
      <c r="ECH172" s="75"/>
      <c r="ECI172" s="75"/>
      <c r="ECJ172" s="75"/>
      <c r="ECK172" s="75"/>
      <c r="ECL172" s="75"/>
      <c r="ECM172" s="75"/>
      <c r="ECN172" s="75"/>
      <c r="ECO172" s="75"/>
      <c r="ECP172" s="75"/>
      <c r="ECQ172" s="75"/>
      <c r="ECR172" s="75"/>
      <c r="ECS172" s="75"/>
      <c r="ECT172" s="75"/>
      <c r="ECU172" s="75"/>
      <c r="ECV172" s="75"/>
      <c r="ECW172" s="75"/>
      <c r="ECX172" s="75"/>
      <c r="ECY172" s="75"/>
      <c r="ECZ172" s="75"/>
      <c r="EDA172" s="75"/>
      <c r="EDB172" s="75"/>
      <c r="EDC172" s="75"/>
      <c r="EDD172" s="75"/>
      <c r="EDE172" s="75"/>
      <c r="EDF172" s="75"/>
      <c r="EDG172" s="75"/>
      <c r="EDH172" s="75"/>
      <c r="EDI172" s="75"/>
      <c r="EDJ172" s="75"/>
      <c r="EDK172" s="75"/>
      <c r="EDL172" s="75"/>
      <c r="EDM172" s="75"/>
      <c r="EDN172" s="75"/>
      <c r="EDO172" s="75"/>
      <c r="EDP172" s="75"/>
      <c r="EDQ172" s="75"/>
      <c r="EDR172" s="75"/>
      <c r="EDS172" s="75"/>
      <c r="EDT172" s="75"/>
      <c r="EDU172" s="75"/>
      <c r="EDV172" s="75"/>
      <c r="EDW172" s="75"/>
      <c r="EDX172" s="75"/>
      <c r="EDY172" s="75"/>
      <c r="EDZ172" s="75"/>
      <c r="EEA172" s="75"/>
      <c r="EEB172" s="75"/>
      <c r="EEC172" s="75"/>
      <c r="EED172" s="75"/>
      <c r="EEE172" s="75"/>
      <c r="EEF172" s="75"/>
      <c r="EEG172" s="75"/>
      <c r="EEH172" s="75"/>
      <c r="EEI172" s="75"/>
      <c r="EEJ172" s="75"/>
      <c r="EEK172" s="75"/>
      <c r="EEL172" s="75"/>
      <c r="EEM172" s="75"/>
      <c r="EEN172" s="75"/>
      <c r="EEO172" s="75"/>
      <c r="EEP172" s="75"/>
      <c r="EEQ172" s="75"/>
      <c r="EER172" s="75"/>
      <c r="EES172" s="75"/>
      <c r="EET172" s="75"/>
      <c r="EEU172" s="75"/>
      <c r="EEV172" s="75"/>
      <c r="EEW172" s="75"/>
      <c r="EEX172" s="75"/>
      <c r="EEY172" s="75"/>
      <c r="EEZ172" s="75"/>
      <c r="EFA172" s="75"/>
      <c r="EFB172" s="75"/>
      <c r="EFC172" s="75"/>
      <c r="EFD172" s="75"/>
      <c r="EFE172" s="75"/>
      <c r="EFF172" s="75"/>
      <c r="EFG172" s="75"/>
      <c r="EFH172" s="75"/>
      <c r="EFI172" s="75"/>
      <c r="EFJ172" s="75"/>
      <c r="EFK172" s="75"/>
      <c r="EFL172" s="75"/>
      <c r="EFM172" s="75"/>
      <c r="EFN172" s="75"/>
      <c r="EFO172" s="75"/>
      <c r="EFP172" s="75"/>
      <c r="EFQ172" s="75"/>
      <c r="EFR172" s="75"/>
      <c r="EFS172" s="75"/>
      <c r="EFT172" s="75"/>
      <c r="EFU172" s="75"/>
      <c r="EFV172" s="75"/>
      <c r="EFW172" s="75"/>
      <c r="EFX172" s="75"/>
      <c r="EFY172" s="75"/>
      <c r="EFZ172" s="75"/>
      <c r="EGA172" s="75"/>
      <c r="EGB172" s="75"/>
      <c r="EGC172" s="75"/>
      <c r="EGD172" s="75"/>
      <c r="EGE172" s="75"/>
      <c r="EGF172" s="75"/>
      <c r="EGG172" s="75"/>
      <c r="EGH172" s="75"/>
      <c r="EGI172" s="75"/>
      <c r="EGJ172" s="75"/>
      <c r="EGK172" s="75"/>
      <c r="EGL172" s="75"/>
      <c r="EGM172" s="75"/>
      <c r="EGN172" s="75"/>
      <c r="EGO172" s="75"/>
      <c r="EGP172" s="75"/>
      <c r="EGQ172" s="75"/>
      <c r="EGR172" s="75"/>
      <c r="EGS172" s="75"/>
      <c r="EGT172" s="75"/>
      <c r="EGU172" s="75"/>
      <c r="EGV172" s="75"/>
      <c r="EGW172" s="75"/>
      <c r="EGX172" s="75"/>
      <c r="EGY172" s="75"/>
      <c r="EGZ172" s="75"/>
      <c r="EHA172" s="75"/>
      <c r="EHB172" s="75"/>
      <c r="EHC172" s="75"/>
      <c r="EHD172" s="75"/>
      <c r="EHE172" s="75"/>
      <c r="EHF172" s="75"/>
      <c r="EHG172" s="75"/>
      <c r="EHH172" s="75"/>
      <c r="EHI172" s="75"/>
      <c r="EHJ172" s="75"/>
      <c r="EHK172" s="75"/>
      <c r="EHL172" s="75"/>
      <c r="EHM172" s="75"/>
      <c r="EHN172" s="75"/>
      <c r="EHO172" s="75"/>
      <c r="EHP172" s="75"/>
      <c r="EHQ172" s="75"/>
      <c r="EHR172" s="75"/>
      <c r="EHS172" s="75"/>
      <c r="EHT172" s="75"/>
      <c r="EHU172" s="75"/>
      <c r="EHV172" s="75"/>
      <c r="EHW172" s="75"/>
      <c r="EHX172" s="75"/>
      <c r="EHY172" s="75"/>
      <c r="EHZ172" s="75"/>
      <c r="EIA172" s="75"/>
      <c r="EIB172" s="75"/>
      <c r="EIC172" s="75"/>
      <c r="EID172" s="75"/>
      <c r="EIE172" s="75"/>
      <c r="EIF172" s="75"/>
      <c r="EIG172" s="75"/>
      <c r="EIH172" s="75"/>
      <c r="EII172" s="75"/>
      <c r="EIJ172" s="75"/>
      <c r="EIK172" s="75"/>
      <c r="EIL172" s="75"/>
      <c r="EIM172" s="75"/>
      <c r="EIN172" s="75"/>
      <c r="EIO172" s="75"/>
      <c r="EIP172" s="75"/>
      <c r="EIQ172" s="75"/>
      <c r="EIR172" s="75"/>
      <c r="EIS172" s="75"/>
      <c r="EIT172" s="75"/>
      <c r="EIU172" s="75"/>
      <c r="EIV172" s="75"/>
      <c r="EIW172" s="75"/>
      <c r="EIX172" s="75"/>
      <c r="EIY172" s="75"/>
      <c r="EIZ172" s="75"/>
      <c r="EJA172" s="75"/>
      <c r="EJB172" s="75"/>
      <c r="EJC172" s="75"/>
      <c r="EJD172" s="75"/>
      <c r="EJE172" s="75"/>
      <c r="EJF172" s="75"/>
      <c r="EJG172" s="75"/>
      <c r="EJH172" s="75"/>
      <c r="EJI172" s="75"/>
      <c r="EJJ172" s="75"/>
      <c r="EJK172" s="75"/>
      <c r="EJL172" s="75"/>
      <c r="EJM172" s="75"/>
      <c r="EJN172" s="75"/>
      <c r="EJO172" s="75"/>
      <c r="EJP172" s="75"/>
      <c r="EJQ172" s="75"/>
      <c r="EJR172" s="75"/>
      <c r="EJS172" s="75"/>
      <c r="EJT172" s="75"/>
      <c r="EJU172" s="75"/>
      <c r="EJV172" s="75"/>
      <c r="EJW172" s="75"/>
      <c r="EJX172" s="75"/>
      <c r="EJY172" s="75"/>
      <c r="EJZ172" s="75"/>
      <c r="EKA172" s="75"/>
      <c r="EKB172" s="75"/>
      <c r="EKC172" s="75"/>
      <c r="EKD172" s="75"/>
      <c r="EKE172" s="75"/>
      <c r="EKF172" s="75"/>
      <c r="EKG172" s="75"/>
      <c r="EKH172" s="75"/>
      <c r="EKI172" s="75"/>
      <c r="EKJ172" s="75"/>
      <c r="EKK172" s="75"/>
      <c r="EKL172" s="75"/>
      <c r="EKM172" s="75"/>
      <c r="EKN172" s="75"/>
      <c r="EKO172" s="75"/>
      <c r="EKP172" s="75"/>
      <c r="EKQ172" s="75"/>
      <c r="EKR172" s="75"/>
      <c r="EKS172" s="75"/>
      <c r="EKT172" s="75"/>
      <c r="EKU172" s="75"/>
      <c r="EKV172" s="75"/>
      <c r="EKW172" s="75"/>
      <c r="EKX172" s="75"/>
      <c r="EKY172" s="75"/>
      <c r="EKZ172" s="75"/>
      <c r="ELA172" s="75"/>
      <c r="ELB172" s="75"/>
      <c r="ELC172" s="75"/>
      <c r="ELD172" s="75"/>
      <c r="ELE172" s="75"/>
      <c r="ELF172" s="75"/>
      <c r="ELG172" s="75"/>
      <c r="ELH172" s="75"/>
      <c r="ELI172" s="75"/>
      <c r="ELJ172" s="75"/>
      <c r="ELK172" s="75"/>
      <c r="ELL172" s="75"/>
      <c r="ELM172" s="75"/>
      <c r="ELN172" s="75"/>
      <c r="ELO172" s="75"/>
      <c r="ELP172" s="75"/>
      <c r="ELQ172" s="75"/>
      <c r="ELR172" s="75"/>
      <c r="ELS172" s="75"/>
      <c r="ELT172" s="75"/>
      <c r="ELU172" s="75"/>
      <c r="ELV172" s="75"/>
      <c r="ELW172" s="75"/>
      <c r="ELX172" s="75"/>
      <c r="ELY172" s="75"/>
      <c r="ELZ172" s="75"/>
      <c r="EMA172" s="75"/>
      <c r="EMB172" s="75"/>
      <c r="EMC172" s="75"/>
      <c r="EMD172" s="75"/>
      <c r="EME172" s="75"/>
      <c r="EMF172" s="75"/>
      <c r="EMG172" s="75"/>
      <c r="EMH172" s="75"/>
      <c r="EMI172" s="75"/>
      <c r="EMJ172" s="75"/>
      <c r="EMK172" s="75"/>
      <c r="EML172" s="75"/>
      <c r="EMM172" s="75"/>
      <c r="EMN172" s="75"/>
      <c r="EMO172" s="75"/>
      <c r="EMP172" s="75"/>
      <c r="EMQ172" s="75"/>
      <c r="EMR172" s="75"/>
      <c r="EMS172" s="75"/>
      <c r="EMT172" s="75"/>
      <c r="EMU172" s="75"/>
      <c r="EMV172" s="75"/>
      <c r="EMW172" s="75"/>
      <c r="EMX172" s="75"/>
      <c r="EMY172" s="75"/>
      <c r="EMZ172" s="75"/>
      <c r="ENA172" s="75"/>
      <c r="ENB172" s="75"/>
      <c r="ENC172" s="75"/>
      <c r="END172" s="75"/>
      <c r="ENE172" s="75"/>
      <c r="ENF172" s="75"/>
      <c r="ENG172" s="75"/>
      <c r="ENH172" s="75"/>
      <c r="ENI172" s="75"/>
      <c r="ENJ172" s="75"/>
      <c r="ENK172" s="75"/>
      <c r="ENL172" s="75"/>
      <c r="ENM172" s="75"/>
      <c r="ENN172" s="75"/>
      <c r="ENO172" s="75"/>
      <c r="ENP172" s="75"/>
      <c r="ENQ172" s="75"/>
      <c r="ENR172" s="75"/>
      <c r="ENS172" s="75"/>
      <c r="ENT172" s="75"/>
      <c r="ENU172" s="75"/>
      <c r="ENV172" s="75"/>
      <c r="ENW172" s="75"/>
      <c r="ENX172" s="75"/>
      <c r="ENY172" s="75"/>
      <c r="ENZ172" s="75"/>
      <c r="EOA172" s="75"/>
      <c r="EOB172" s="75"/>
      <c r="EOC172" s="75"/>
      <c r="EOD172" s="75"/>
      <c r="EOE172" s="75"/>
      <c r="EOF172" s="75"/>
      <c r="EOG172" s="75"/>
      <c r="EOH172" s="75"/>
      <c r="EOI172" s="75"/>
      <c r="EOJ172" s="75"/>
      <c r="EOK172" s="75"/>
      <c r="EOL172" s="75"/>
      <c r="EOM172" s="75"/>
      <c r="EON172" s="75"/>
      <c r="EOO172" s="75"/>
      <c r="EOP172" s="75"/>
      <c r="EOQ172" s="75"/>
      <c r="EOR172" s="75"/>
      <c r="EOS172" s="75"/>
      <c r="EOT172" s="75"/>
      <c r="EOU172" s="75"/>
      <c r="EOV172" s="75"/>
      <c r="EOW172" s="75"/>
      <c r="EOX172" s="75"/>
      <c r="EOY172" s="75"/>
      <c r="EOZ172" s="75"/>
      <c r="EPA172" s="75"/>
      <c r="EPB172" s="75"/>
      <c r="EPC172" s="75"/>
      <c r="EPD172" s="75"/>
      <c r="EPE172" s="75"/>
      <c r="EPF172" s="75"/>
      <c r="EPG172" s="75"/>
      <c r="EPH172" s="75"/>
      <c r="EPI172" s="75"/>
      <c r="EPJ172" s="75"/>
      <c r="EPK172" s="75"/>
      <c r="EPL172" s="75"/>
      <c r="EPM172" s="75"/>
      <c r="EPN172" s="75"/>
      <c r="EPO172" s="75"/>
      <c r="EPP172" s="75"/>
      <c r="EPQ172" s="75"/>
      <c r="EPR172" s="75"/>
      <c r="EPS172" s="75"/>
      <c r="EPT172" s="75"/>
      <c r="EPU172" s="75"/>
      <c r="EPV172" s="75"/>
      <c r="EPW172" s="75"/>
      <c r="EPX172" s="75"/>
      <c r="EPY172" s="75"/>
      <c r="EPZ172" s="75"/>
      <c r="EQA172" s="75"/>
      <c r="EQB172" s="75"/>
      <c r="EQC172" s="75"/>
      <c r="EQD172" s="75"/>
      <c r="EQE172" s="75"/>
      <c r="EQF172" s="75"/>
      <c r="EQG172" s="75"/>
      <c r="EQH172" s="75"/>
      <c r="EQI172" s="75"/>
      <c r="EQJ172" s="75"/>
      <c r="EQK172" s="75"/>
      <c r="EQL172" s="75"/>
      <c r="EQM172" s="75"/>
      <c r="EQN172" s="75"/>
      <c r="EQO172" s="75"/>
      <c r="EQP172" s="75"/>
      <c r="EQQ172" s="75"/>
      <c r="EQR172" s="75"/>
      <c r="EQS172" s="75"/>
      <c r="EQT172" s="75"/>
      <c r="EQU172" s="75"/>
      <c r="EQV172" s="75"/>
      <c r="EQW172" s="75"/>
      <c r="EQX172" s="75"/>
      <c r="EQY172" s="75"/>
      <c r="EQZ172" s="75"/>
      <c r="ERA172" s="75"/>
      <c r="ERB172" s="75"/>
      <c r="ERC172" s="75"/>
      <c r="ERD172" s="75"/>
      <c r="ERE172" s="75"/>
      <c r="ERF172" s="75"/>
      <c r="ERG172" s="75"/>
      <c r="ERH172" s="75"/>
      <c r="ERI172" s="75"/>
      <c r="ERJ172" s="75"/>
      <c r="ERK172" s="75"/>
      <c r="ERL172" s="75"/>
      <c r="ERM172" s="75"/>
      <c r="ERN172" s="75"/>
      <c r="ERO172" s="75"/>
      <c r="ERP172" s="75"/>
      <c r="ERQ172" s="75"/>
      <c r="ERR172" s="75"/>
      <c r="ERS172" s="75"/>
      <c r="ERT172" s="75"/>
      <c r="ERU172" s="75"/>
      <c r="ERV172" s="75"/>
      <c r="ERW172" s="75"/>
      <c r="ERX172" s="75"/>
      <c r="ERY172" s="75"/>
      <c r="ERZ172" s="75"/>
      <c r="ESA172" s="75"/>
      <c r="ESB172" s="75"/>
      <c r="ESC172" s="75"/>
      <c r="ESD172" s="75"/>
      <c r="ESE172" s="75"/>
      <c r="ESF172" s="75"/>
      <c r="ESG172" s="75"/>
      <c r="ESH172" s="75"/>
      <c r="ESI172" s="75"/>
      <c r="ESJ172" s="75"/>
      <c r="ESK172" s="75"/>
      <c r="ESL172" s="75"/>
      <c r="ESM172" s="75"/>
      <c r="ESN172" s="75"/>
      <c r="ESO172" s="75"/>
      <c r="ESP172" s="75"/>
      <c r="ESQ172" s="75"/>
      <c r="ESR172" s="75"/>
      <c r="ESS172" s="75"/>
      <c r="EST172" s="75"/>
      <c r="ESU172" s="75"/>
      <c r="ESV172" s="75"/>
      <c r="ESW172" s="75"/>
      <c r="ESX172" s="75"/>
      <c r="ESY172" s="75"/>
      <c r="ESZ172" s="75"/>
      <c r="ETA172" s="75"/>
      <c r="ETB172" s="75"/>
      <c r="ETC172" s="75"/>
      <c r="ETD172" s="75"/>
      <c r="ETE172" s="75"/>
      <c r="ETF172" s="75"/>
      <c r="ETG172" s="75"/>
      <c r="ETH172" s="75"/>
      <c r="ETI172" s="75"/>
      <c r="ETJ172" s="75"/>
      <c r="ETK172" s="75"/>
      <c r="ETL172" s="75"/>
      <c r="ETM172" s="75"/>
      <c r="ETN172" s="75"/>
      <c r="ETO172" s="75"/>
      <c r="ETP172" s="75"/>
      <c r="ETQ172" s="75"/>
      <c r="ETR172" s="75"/>
      <c r="ETS172" s="75"/>
      <c r="ETT172" s="75"/>
      <c r="ETU172" s="75"/>
      <c r="ETV172" s="75"/>
      <c r="ETW172" s="75"/>
      <c r="ETX172" s="75"/>
      <c r="ETY172" s="75"/>
      <c r="ETZ172" s="75"/>
      <c r="EUA172" s="75"/>
      <c r="EUB172" s="75"/>
      <c r="EUC172" s="75"/>
      <c r="EUD172" s="75"/>
      <c r="EUE172" s="75"/>
      <c r="EUF172" s="75"/>
      <c r="EUG172" s="75"/>
      <c r="EUH172" s="75"/>
      <c r="EUI172" s="75"/>
      <c r="EUJ172" s="75"/>
      <c r="EUK172" s="75"/>
      <c r="EUL172" s="75"/>
      <c r="EUM172" s="75"/>
      <c r="EUN172" s="75"/>
      <c r="EUO172" s="75"/>
      <c r="EUP172" s="75"/>
      <c r="EUQ172" s="75"/>
      <c r="EUR172" s="75"/>
      <c r="EUS172" s="75"/>
      <c r="EUT172" s="75"/>
      <c r="EUU172" s="75"/>
      <c r="EUV172" s="75"/>
      <c r="EUW172" s="75"/>
      <c r="EUX172" s="75"/>
      <c r="EUY172" s="75"/>
      <c r="EUZ172" s="75"/>
      <c r="EVA172" s="75"/>
      <c r="EVB172" s="75"/>
      <c r="EVC172" s="75"/>
      <c r="EVD172" s="75"/>
      <c r="EVE172" s="75"/>
      <c r="EVF172" s="75"/>
      <c r="EVG172" s="75"/>
      <c r="EVH172" s="75"/>
      <c r="EVI172" s="75"/>
      <c r="EVJ172" s="75"/>
      <c r="EVK172" s="75"/>
      <c r="EVL172" s="75"/>
      <c r="EVM172" s="75"/>
      <c r="EVN172" s="75"/>
      <c r="EVO172" s="75"/>
      <c r="EVP172" s="75"/>
      <c r="EVQ172" s="75"/>
      <c r="EVR172" s="75"/>
      <c r="EVS172" s="75"/>
      <c r="EVT172" s="75"/>
      <c r="EVU172" s="75"/>
      <c r="EVV172" s="75"/>
      <c r="EVW172" s="75"/>
      <c r="EVX172" s="75"/>
      <c r="EVY172" s="75"/>
      <c r="EVZ172" s="75"/>
      <c r="EWA172" s="75"/>
      <c r="EWB172" s="75"/>
      <c r="EWC172" s="75"/>
      <c r="EWD172" s="75"/>
      <c r="EWE172" s="75"/>
      <c r="EWF172" s="75"/>
      <c r="EWG172" s="75"/>
      <c r="EWH172" s="75"/>
      <c r="EWI172" s="75"/>
      <c r="EWJ172" s="75"/>
      <c r="EWK172" s="75"/>
      <c r="EWL172" s="75"/>
      <c r="EWM172" s="75"/>
      <c r="EWN172" s="75"/>
      <c r="EWO172" s="75"/>
      <c r="EWP172" s="75"/>
      <c r="EWQ172" s="75"/>
      <c r="EWR172" s="75"/>
      <c r="EWS172" s="75"/>
      <c r="EWT172" s="75"/>
      <c r="EWU172" s="75"/>
      <c r="EWV172" s="75"/>
      <c r="EWW172" s="75"/>
      <c r="EWX172" s="75"/>
      <c r="EWY172" s="75"/>
      <c r="EWZ172" s="75"/>
      <c r="EXA172" s="75"/>
      <c r="EXB172" s="75"/>
      <c r="EXC172" s="75"/>
      <c r="EXD172" s="75"/>
      <c r="EXE172" s="75"/>
      <c r="EXF172" s="75"/>
      <c r="EXG172" s="75"/>
      <c r="EXH172" s="75"/>
      <c r="EXI172" s="75"/>
      <c r="EXJ172" s="75"/>
      <c r="EXK172" s="75"/>
      <c r="EXL172" s="75"/>
      <c r="EXM172" s="75"/>
      <c r="EXN172" s="75"/>
      <c r="EXO172" s="75"/>
      <c r="EXP172" s="75"/>
      <c r="EXQ172" s="75"/>
      <c r="EXR172" s="75"/>
      <c r="EXS172" s="75"/>
      <c r="EXT172" s="75"/>
      <c r="EXU172" s="75"/>
      <c r="EXV172" s="75"/>
      <c r="EXW172" s="75"/>
      <c r="EXX172" s="75"/>
      <c r="EXY172" s="75"/>
      <c r="EXZ172" s="75"/>
      <c r="EYA172" s="75"/>
      <c r="EYB172" s="75"/>
      <c r="EYC172" s="75"/>
      <c r="EYD172" s="75"/>
      <c r="EYE172" s="75"/>
      <c r="EYF172" s="75"/>
      <c r="EYG172" s="75"/>
      <c r="EYH172" s="75"/>
      <c r="EYI172" s="75"/>
      <c r="EYJ172" s="75"/>
      <c r="EYK172" s="75"/>
      <c r="EYL172" s="75"/>
      <c r="EYM172" s="75"/>
      <c r="EYN172" s="75"/>
      <c r="EYO172" s="75"/>
      <c r="EYP172" s="75"/>
      <c r="EYQ172" s="75"/>
      <c r="EYR172" s="75"/>
      <c r="EYS172" s="75"/>
      <c r="EYT172" s="75"/>
      <c r="EYU172" s="75"/>
      <c r="EYV172" s="75"/>
      <c r="EYW172" s="75"/>
      <c r="EYX172" s="75"/>
      <c r="EYY172" s="75"/>
      <c r="EYZ172" s="75"/>
      <c r="EZA172" s="75"/>
      <c r="EZB172" s="75"/>
      <c r="EZC172" s="75"/>
      <c r="EZD172" s="75"/>
      <c r="EZE172" s="75"/>
      <c r="EZF172" s="75"/>
      <c r="EZG172" s="75"/>
      <c r="EZH172" s="75"/>
      <c r="EZI172" s="75"/>
      <c r="EZJ172" s="75"/>
      <c r="EZK172" s="75"/>
      <c r="EZL172" s="75"/>
      <c r="EZM172" s="75"/>
      <c r="EZN172" s="75"/>
      <c r="EZO172" s="75"/>
      <c r="EZP172" s="75"/>
      <c r="EZQ172" s="75"/>
      <c r="EZR172" s="75"/>
      <c r="EZS172" s="75"/>
      <c r="EZT172" s="75"/>
      <c r="EZU172" s="75"/>
      <c r="EZV172" s="75"/>
      <c r="EZW172" s="75"/>
      <c r="EZX172" s="75"/>
      <c r="EZY172" s="75"/>
      <c r="EZZ172" s="75"/>
      <c r="FAA172" s="75"/>
      <c r="FAB172" s="75"/>
      <c r="FAC172" s="75"/>
      <c r="FAD172" s="75"/>
      <c r="FAE172" s="75"/>
      <c r="FAF172" s="75"/>
      <c r="FAG172" s="75"/>
      <c r="FAH172" s="75"/>
      <c r="FAI172" s="75"/>
      <c r="FAJ172" s="75"/>
      <c r="FAK172" s="75"/>
      <c r="FAL172" s="75"/>
      <c r="FAM172" s="75"/>
      <c r="FAN172" s="75"/>
      <c r="FAO172" s="75"/>
      <c r="FAP172" s="75"/>
      <c r="FAQ172" s="75"/>
      <c r="FAR172" s="75"/>
      <c r="FAS172" s="75"/>
      <c r="FAT172" s="75"/>
      <c r="FAU172" s="75"/>
      <c r="FAV172" s="75"/>
      <c r="FAW172" s="75"/>
      <c r="FAX172" s="75"/>
      <c r="FAY172" s="75"/>
      <c r="FAZ172" s="75"/>
      <c r="FBA172" s="75"/>
      <c r="FBB172" s="75"/>
      <c r="FBC172" s="75"/>
      <c r="FBD172" s="75"/>
      <c r="FBE172" s="75"/>
      <c r="FBF172" s="75"/>
      <c r="FBG172" s="75"/>
      <c r="FBH172" s="75"/>
      <c r="FBI172" s="75"/>
      <c r="FBJ172" s="75"/>
      <c r="FBK172" s="75"/>
      <c r="FBL172" s="75"/>
      <c r="FBM172" s="75"/>
      <c r="FBN172" s="75"/>
      <c r="FBO172" s="75"/>
      <c r="FBP172" s="75"/>
      <c r="FBQ172" s="75"/>
      <c r="FBR172" s="75"/>
      <c r="FBS172" s="75"/>
      <c r="FBT172" s="75"/>
      <c r="FBU172" s="75"/>
      <c r="FBV172" s="75"/>
      <c r="FBW172" s="75"/>
      <c r="FBX172" s="75"/>
      <c r="FBY172" s="75"/>
      <c r="FBZ172" s="75"/>
      <c r="FCA172" s="75"/>
      <c r="FCB172" s="75"/>
      <c r="FCC172" s="75"/>
      <c r="FCD172" s="75"/>
      <c r="FCE172" s="75"/>
      <c r="FCF172" s="75"/>
      <c r="FCG172" s="75"/>
      <c r="FCH172" s="75"/>
      <c r="FCI172" s="75"/>
      <c r="FCJ172" s="75"/>
      <c r="FCK172" s="75"/>
      <c r="FCL172" s="75"/>
      <c r="FCM172" s="75"/>
      <c r="FCN172" s="75"/>
      <c r="FCO172" s="75"/>
      <c r="FCP172" s="75"/>
      <c r="FCQ172" s="75"/>
      <c r="FCR172" s="75"/>
      <c r="FCS172" s="75"/>
      <c r="FCT172" s="75"/>
      <c r="FCU172" s="75"/>
      <c r="FCV172" s="75"/>
      <c r="FCW172" s="75"/>
      <c r="FCX172" s="75"/>
      <c r="FCY172" s="75"/>
      <c r="FCZ172" s="75"/>
      <c r="FDA172" s="75"/>
      <c r="FDB172" s="75"/>
      <c r="FDC172" s="75"/>
      <c r="FDD172" s="75"/>
      <c r="FDE172" s="75"/>
      <c r="FDF172" s="75"/>
      <c r="FDG172" s="75"/>
      <c r="FDH172" s="75"/>
      <c r="FDI172" s="75"/>
      <c r="FDJ172" s="75"/>
      <c r="FDK172" s="75"/>
      <c r="FDL172" s="75"/>
      <c r="FDM172" s="75"/>
      <c r="FDN172" s="75"/>
      <c r="FDO172" s="75"/>
      <c r="FDP172" s="75"/>
      <c r="FDQ172" s="75"/>
      <c r="FDR172" s="75"/>
      <c r="FDS172" s="75"/>
      <c r="FDT172" s="75"/>
      <c r="FDU172" s="75"/>
      <c r="FDV172" s="75"/>
      <c r="FDW172" s="75"/>
      <c r="FDX172" s="75"/>
      <c r="FDY172" s="75"/>
      <c r="FDZ172" s="75"/>
      <c r="FEA172" s="75"/>
      <c r="FEB172" s="75"/>
      <c r="FEC172" s="75"/>
      <c r="FED172" s="75"/>
      <c r="FEE172" s="75"/>
      <c r="FEF172" s="75"/>
      <c r="FEG172" s="75"/>
      <c r="FEH172" s="75"/>
      <c r="FEI172" s="75"/>
      <c r="FEJ172" s="75"/>
      <c r="FEK172" s="75"/>
      <c r="FEL172" s="75"/>
      <c r="FEM172" s="75"/>
      <c r="FEN172" s="75"/>
      <c r="FEO172" s="75"/>
      <c r="FEP172" s="75"/>
      <c r="FEQ172" s="75"/>
      <c r="FER172" s="75"/>
      <c r="FES172" s="75"/>
      <c r="FET172" s="75"/>
      <c r="FEU172" s="75"/>
      <c r="FEV172" s="75"/>
      <c r="FEW172" s="75"/>
      <c r="FEX172" s="75"/>
      <c r="FEY172" s="75"/>
      <c r="FEZ172" s="75"/>
      <c r="FFA172" s="75"/>
      <c r="FFB172" s="75"/>
      <c r="FFC172" s="75"/>
      <c r="FFD172" s="75"/>
      <c r="FFE172" s="75"/>
      <c r="FFF172" s="75"/>
      <c r="FFG172" s="75"/>
      <c r="FFH172" s="75"/>
      <c r="FFI172" s="75"/>
      <c r="FFJ172" s="75"/>
      <c r="FFK172" s="75"/>
      <c r="FFL172" s="75"/>
      <c r="FFM172" s="75"/>
      <c r="FFN172" s="75"/>
      <c r="FFO172" s="75"/>
      <c r="FFP172" s="75"/>
      <c r="FFQ172" s="75"/>
      <c r="FFR172" s="75"/>
      <c r="FFS172" s="75"/>
      <c r="FFT172" s="75"/>
      <c r="FFU172" s="75"/>
      <c r="FFV172" s="75"/>
      <c r="FFW172" s="75"/>
      <c r="FFX172" s="75"/>
      <c r="FFY172" s="75"/>
      <c r="FFZ172" s="75"/>
      <c r="FGA172" s="75"/>
      <c r="FGB172" s="75"/>
      <c r="FGC172" s="75"/>
      <c r="FGD172" s="75"/>
      <c r="FGE172" s="75"/>
      <c r="FGF172" s="75"/>
      <c r="FGG172" s="75"/>
      <c r="FGH172" s="75"/>
      <c r="FGI172" s="75"/>
      <c r="FGJ172" s="75"/>
      <c r="FGK172" s="75"/>
      <c r="FGL172" s="75"/>
      <c r="FGM172" s="75"/>
      <c r="FGN172" s="75"/>
      <c r="FGO172" s="75"/>
      <c r="FGP172" s="75"/>
      <c r="FGQ172" s="75"/>
      <c r="FGR172" s="75"/>
      <c r="FGS172" s="75"/>
      <c r="FGT172" s="75"/>
      <c r="FGU172" s="75"/>
      <c r="FGV172" s="75"/>
      <c r="FGW172" s="75"/>
      <c r="FGX172" s="75"/>
      <c r="FGY172" s="75"/>
      <c r="FGZ172" s="75"/>
      <c r="FHA172" s="75"/>
      <c r="FHB172" s="75"/>
      <c r="FHC172" s="75"/>
      <c r="FHD172" s="75"/>
      <c r="FHE172" s="75"/>
      <c r="FHF172" s="75"/>
      <c r="FHG172" s="75"/>
      <c r="FHH172" s="75"/>
      <c r="FHI172" s="75"/>
      <c r="FHJ172" s="75"/>
      <c r="FHK172" s="75"/>
      <c r="FHL172" s="75"/>
      <c r="FHM172" s="75"/>
      <c r="FHN172" s="75"/>
      <c r="FHO172" s="75"/>
      <c r="FHP172" s="75"/>
      <c r="FHQ172" s="75"/>
      <c r="FHR172" s="75"/>
      <c r="FHS172" s="75"/>
      <c r="FHT172" s="75"/>
      <c r="FHU172" s="75"/>
      <c r="FHV172" s="75"/>
      <c r="FHW172" s="75"/>
      <c r="FHX172" s="75"/>
      <c r="FHY172" s="75"/>
      <c r="FHZ172" s="75"/>
      <c r="FIA172" s="75"/>
      <c r="FIB172" s="75"/>
      <c r="FIC172" s="75"/>
      <c r="FID172" s="75"/>
      <c r="FIE172" s="75"/>
      <c r="FIF172" s="75"/>
      <c r="FIG172" s="75"/>
      <c r="FIH172" s="75"/>
      <c r="FII172" s="75"/>
      <c r="FIJ172" s="75"/>
      <c r="FIK172" s="75"/>
      <c r="FIL172" s="75"/>
      <c r="FIM172" s="75"/>
      <c r="FIN172" s="75"/>
      <c r="FIO172" s="75"/>
      <c r="FIP172" s="75"/>
      <c r="FIQ172" s="75"/>
      <c r="FIR172" s="75"/>
      <c r="FIS172" s="75"/>
      <c r="FIT172" s="75"/>
      <c r="FIU172" s="75"/>
      <c r="FIV172" s="75"/>
      <c r="FIW172" s="75"/>
      <c r="FIX172" s="75"/>
      <c r="FIY172" s="75"/>
      <c r="FIZ172" s="75"/>
      <c r="FJA172" s="75"/>
      <c r="FJB172" s="75"/>
      <c r="FJC172" s="75"/>
      <c r="FJD172" s="75"/>
      <c r="FJE172" s="75"/>
      <c r="FJF172" s="75"/>
      <c r="FJG172" s="75"/>
      <c r="FJH172" s="75"/>
      <c r="FJI172" s="75"/>
      <c r="FJJ172" s="75"/>
      <c r="FJK172" s="75"/>
      <c r="FJL172" s="75"/>
      <c r="FJM172" s="75"/>
      <c r="FJN172" s="75"/>
      <c r="FJO172" s="75"/>
      <c r="FJP172" s="75"/>
      <c r="FJQ172" s="75"/>
      <c r="FJR172" s="75"/>
      <c r="FJS172" s="75"/>
      <c r="FJT172" s="75"/>
      <c r="FJU172" s="75"/>
      <c r="FJV172" s="75"/>
      <c r="FJW172" s="75"/>
      <c r="FJX172" s="75"/>
      <c r="FJY172" s="75"/>
      <c r="FJZ172" s="75"/>
      <c r="FKA172" s="75"/>
      <c r="FKB172" s="75"/>
      <c r="FKC172" s="75"/>
      <c r="FKD172" s="75"/>
      <c r="FKE172" s="75"/>
      <c r="FKF172" s="75"/>
      <c r="FKG172" s="75"/>
      <c r="FKH172" s="75"/>
      <c r="FKI172" s="75"/>
      <c r="FKJ172" s="75"/>
      <c r="FKK172" s="75"/>
      <c r="FKL172" s="75"/>
      <c r="FKM172" s="75"/>
      <c r="FKN172" s="75"/>
      <c r="FKO172" s="75"/>
      <c r="FKP172" s="75"/>
      <c r="FKQ172" s="75"/>
      <c r="FKR172" s="75"/>
      <c r="FKS172" s="75"/>
      <c r="FKT172" s="75"/>
      <c r="FKU172" s="75"/>
      <c r="FKV172" s="75"/>
      <c r="FKW172" s="75"/>
      <c r="FKX172" s="75"/>
      <c r="FKY172" s="75"/>
      <c r="FKZ172" s="75"/>
      <c r="FLA172" s="75"/>
      <c r="FLB172" s="75"/>
      <c r="FLC172" s="75"/>
      <c r="FLD172" s="75"/>
      <c r="FLE172" s="75"/>
      <c r="FLF172" s="75"/>
      <c r="FLG172" s="75"/>
      <c r="FLH172" s="75"/>
      <c r="FLI172" s="75"/>
      <c r="FLJ172" s="75"/>
      <c r="FLK172" s="75"/>
      <c r="FLL172" s="75"/>
      <c r="FLM172" s="75"/>
      <c r="FLN172" s="75"/>
      <c r="FLO172" s="75"/>
      <c r="FLP172" s="75"/>
      <c r="FLQ172" s="75"/>
      <c r="FLR172" s="75"/>
      <c r="FLS172" s="75"/>
      <c r="FLT172" s="75"/>
      <c r="FLU172" s="75"/>
      <c r="FLV172" s="75"/>
      <c r="FLW172" s="75"/>
      <c r="FLX172" s="75"/>
      <c r="FLY172" s="75"/>
      <c r="FLZ172" s="75"/>
      <c r="FMA172" s="75"/>
      <c r="FMB172" s="75"/>
      <c r="FMC172" s="75"/>
      <c r="FMD172" s="75"/>
      <c r="FME172" s="75"/>
      <c r="FMF172" s="75"/>
      <c r="FMG172" s="75"/>
      <c r="FMH172" s="75"/>
      <c r="FMI172" s="75"/>
      <c r="FMJ172" s="75"/>
      <c r="FMK172" s="75"/>
      <c r="FML172" s="75"/>
      <c r="FMM172" s="75"/>
      <c r="FMN172" s="75"/>
      <c r="FMO172" s="75"/>
      <c r="FMP172" s="75"/>
      <c r="FMQ172" s="75"/>
      <c r="FMR172" s="75"/>
      <c r="FMS172" s="75"/>
      <c r="FMT172" s="75"/>
      <c r="FMU172" s="75"/>
      <c r="FMV172" s="75"/>
      <c r="FMW172" s="75"/>
      <c r="FMX172" s="75"/>
      <c r="FMY172" s="75"/>
      <c r="FMZ172" s="75"/>
      <c r="FNA172" s="75"/>
      <c r="FNB172" s="75"/>
      <c r="FNC172" s="75"/>
      <c r="FND172" s="75"/>
      <c r="FNE172" s="75"/>
      <c r="FNF172" s="75"/>
      <c r="FNG172" s="75"/>
      <c r="FNH172" s="75"/>
      <c r="FNI172" s="75"/>
      <c r="FNJ172" s="75"/>
      <c r="FNK172" s="75"/>
      <c r="FNL172" s="75"/>
      <c r="FNM172" s="75"/>
      <c r="FNN172" s="75"/>
      <c r="FNO172" s="75"/>
      <c r="FNP172" s="75"/>
      <c r="FNQ172" s="75"/>
      <c r="FNR172" s="75"/>
      <c r="FNS172" s="75"/>
      <c r="FNT172" s="75"/>
      <c r="FNU172" s="75"/>
      <c r="FNV172" s="75"/>
      <c r="FNW172" s="75"/>
      <c r="FNX172" s="75"/>
      <c r="FNY172" s="75"/>
      <c r="FNZ172" s="75"/>
      <c r="FOA172" s="75"/>
      <c r="FOB172" s="75"/>
      <c r="FOC172" s="75"/>
      <c r="FOD172" s="75"/>
      <c r="FOE172" s="75"/>
      <c r="FOF172" s="75"/>
      <c r="FOG172" s="75"/>
      <c r="FOH172" s="75"/>
      <c r="FOI172" s="75"/>
      <c r="FOJ172" s="75"/>
      <c r="FOK172" s="75"/>
      <c r="FOL172" s="75"/>
      <c r="FOM172" s="75"/>
      <c r="FON172" s="75"/>
      <c r="FOO172" s="75"/>
      <c r="FOP172" s="75"/>
      <c r="FOQ172" s="75"/>
      <c r="FOR172" s="75"/>
      <c r="FOS172" s="75"/>
      <c r="FOT172" s="75"/>
      <c r="FOU172" s="75"/>
      <c r="FOV172" s="75"/>
      <c r="FOW172" s="75"/>
      <c r="FOX172" s="75"/>
      <c r="FOY172" s="75"/>
      <c r="FOZ172" s="75"/>
      <c r="FPA172" s="75"/>
      <c r="FPB172" s="75"/>
      <c r="FPC172" s="75"/>
      <c r="FPD172" s="75"/>
      <c r="FPE172" s="75"/>
      <c r="FPF172" s="75"/>
      <c r="FPG172" s="75"/>
      <c r="FPH172" s="75"/>
      <c r="FPI172" s="75"/>
      <c r="FPJ172" s="75"/>
      <c r="FPK172" s="75"/>
      <c r="FPL172" s="75"/>
      <c r="FPM172" s="75"/>
      <c r="FPN172" s="75"/>
      <c r="FPO172" s="75"/>
      <c r="FPP172" s="75"/>
      <c r="FPQ172" s="75"/>
      <c r="FPR172" s="75"/>
      <c r="FPS172" s="75"/>
      <c r="FPT172" s="75"/>
      <c r="FPU172" s="75"/>
      <c r="FPV172" s="75"/>
      <c r="FPW172" s="75"/>
      <c r="FPX172" s="75"/>
      <c r="FPY172" s="75"/>
      <c r="FPZ172" s="75"/>
      <c r="FQA172" s="75"/>
      <c r="FQB172" s="75"/>
      <c r="FQC172" s="75"/>
      <c r="FQD172" s="75"/>
      <c r="FQE172" s="75"/>
      <c r="FQF172" s="75"/>
      <c r="FQG172" s="75"/>
      <c r="FQH172" s="75"/>
      <c r="FQI172" s="75"/>
      <c r="FQJ172" s="75"/>
      <c r="FQK172" s="75"/>
      <c r="FQL172" s="75"/>
      <c r="FQM172" s="75"/>
      <c r="FQN172" s="75"/>
      <c r="FQO172" s="75"/>
      <c r="FQP172" s="75"/>
      <c r="FQQ172" s="75"/>
      <c r="FQR172" s="75"/>
      <c r="FQS172" s="75"/>
      <c r="FQT172" s="75"/>
      <c r="FQU172" s="75"/>
      <c r="FQV172" s="75"/>
      <c r="FQW172" s="75"/>
      <c r="FQX172" s="75"/>
      <c r="FQY172" s="75"/>
      <c r="FQZ172" s="75"/>
      <c r="FRA172" s="75"/>
      <c r="FRB172" s="75"/>
      <c r="FRC172" s="75"/>
      <c r="FRD172" s="75"/>
      <c r="FRE172" s="75"/>
      <c r="FRF172" s="75"/>
      <c r="FRG172" s="75"/>
      <c r="FRH172" s="75"/>
      <c r="FRI172" s="75"/>
      <c r="FRJ172" s="75"/>
      <c r="FRK172" s="75"/>
      <c r="FRL172" s="75"/>
      <c r="FRM172" s="75"/>
      <c r="FRN172" s="75"/>
      <c r="FRO172" s="75"/>
      <c r="FRP172" s="75"/>
      <c r="FRQ172" s="75"/>
      <c r="FRR172" s="75"/>
      <c r="FRS172" s="75"/>
      <c r="FRT172" s="75"/>
      <c r="FRU172" s="75"/>
      <c r="FRV172" s="75"/>
      <c r="FRW172" s="75"/>
      <c r="FRX172" s="75"/>
      <c r="FRY172" s="75"/>
      <c r="FRZ172" s="75"/>
      <c r="FSA172" s="75"/>
      <c r="FSB172" s="75"/>
      <c r="FSC172" s="75"/>
      <c r="FSD172" s="75"/>
      <c r="FSE172" s="75"/>
      <c r="FSF172" s="75"/>
      <c r="FSG172" s="75"/>
      <c r="FSH172" s="75"/>
      <c r="FSI172" s="75"/>
      <c r="FSJ172" s="75"/>
      <c r="FSK172" s="75"/>
      <c r="FSL172" s="75"/>
      <c r="FSM172" s="75"/>
      <c r="FSN172" s="75"/>
      <c r="FSO172" s="75"/>
      <c r="FSP172" s="75"/>
      <c r="FSQ172" s="75"/>
      <c r="FSR172" s="75"/>
      <c r="FSS172" s="75"/>
      <c r="FST172" s="75"/>
      <c r="FSU172" s="75"/>
      <c r="FSV172" s="75"/>
      <c r="FSW172" s="75"/>
      <c r="FSX172" s="75"/>
      <c r="FSY172" s="75"/>
      <c r="FSZ172" s="75"/>
      <c r="FTA172" s="75"/>
      <c r="FTB172" s="75"/>
      <c r="FTC172" s="75"/>
      <c r="FTD172" s="75"/>
      <c r="FTE172" s="75"/>
      <c r="FTF172" s="75"/>
      <c r="FTG172" s="75"/>
      <c r="FTH172" s="75"/>
      <c r="FTI172" s="75"/>
      <c r="FTJ172" s="75"/>
      <c r="FTK172" s="75"/>
      <c r="FTL172" s="75"/>
      <c r="FTM172" s="75"/>
      <c r="FTN172" s="75"/>
      <c r="FTO172" s="75"/>
      <c r="FTP172" s="75"/>
      <c r="FTQ172" s="75"/>
      <c r="FTR172" s="75"/>
      <c r="FTS172" s="75"/>
      <c r="FTT172" s="75"/>
      <c r="FTU172" s="75"/>
      <c r="FTV172" s="75"/>
      <c r="FTW172" s="75"/>
      <c r="FTX172" s="75"/>
      <c r="FTY172" s="75"/>
      <c r="FTZ172" s="75"/>
      <c r="FUA172" s="75"/>
      <c r="FUB172" s="75"/>
      <c r="FUC172" s="75"/>
      <c r="FUD172" s="75"/>
      <c r="FUE172" s="75"/>
      <c r="FUF172" s="75"/>
      <c r="FUG172" s="75"/>
      <c r="FUH172" s="75"/>
      <c r="FUI172" s="75"/>
      <c r="FUJ172" s="75"/>
      <c r="FUK172" s="75"/>
      <c r="FUL172" s="75"/>
      <c r="FUM172" s="75"/>
      <c r="FUN172" s="75"/>
      <c r="FUO172" s="75"/>
      <c r="FUP172" s="75"/>
      <c r="FUQ172" s="75"/>
      <c r="FUR172" s="75"/>
      <c r="FUS172" s="75"/>
      <c r="FUT172" s="75"/>
      <c r="FUU172" s="75"/>
      <c r="FUV172" s="75"/>
      <c r="FUW172" s="75"/>
      <c r="FUX172" s="75"/>
      <c r="FUY172" s="75"/>
      <c r="FUZ172" s="75"/>
      <c r="FVA172" s="75"/>
      <c r="FVB172" s="75"/>
      <c r="FVC172" s="75"/>
      <c r="FVD172" s="75"/>
      <c r="FVE172" s="75"/>
      <c r="FVF172" s="75"/>
      <c r="FVG172" s="75"/>
      <c r="FVH172" s="75"/>
      <c r="FVI172" s="75"/>
      <c r="FVJ172" s="75"/>
      <c r="FVK172" s="75"/>
      <c r="FVL172" s="75"/>
      <c r="FVM172" s="75"/>
      <c r="FVN172" s="75"/>
      <c r="FVO172" s="75"/>
      <c r="FVP172" s="75"/>
      <c r="FVQ172" s="75"/>
      <c r="FVR172" s="75"/>
      <c r="FVS172" s="75"/>
      <c r="FVT172" s="75"/>
      <c r="FVU172" s="75"/>
      <c r="FVV172" s="75"/>
      <c r="FVW172" s="75"/>
      <c r="FVX172" s="75"/>
      <c r="FVY172" s="75"/>
      <c r="FVZ172" s="75"/>
      <c r="FWA172" s="75"/>
      <c r="FWB172" s="75"/>
      <c r="FWC172" s="75"/>
      <c r="FWD172" s="75"/>
      <c r="FWE172" s="75"/>
      <c r="FWF172" s="75"/>
      <c r="FWG172" s="75"/>
      <c r="FWH172" s="75"/>
      <c r="FWI172" s="75"/>
      <c r="FWJ172" s="75"/>
      <c r="FWK172" s="75"/>
      <c r="FWL172" s="75"/>
      <c r="FWM172" s="75"/>
      <c r="FWN172" s="75"/>
      <c r="FWO172" s="75"/>
      <c r="FWP172" s="75"/>
      <c r="FWQ172" s="75"/>
      <c r="FWR172" s="75"/>
      <c r="FWS172" s="75"/>
      <c r="FWT172" s="75"/>
      <c r="FWU172" s="75"/>
      <c r="FWV172" s="75"/>
      <c r="FWW172" s="75"/>
      <c r="FWX172" s="75"/>
      <c r="FWY172" s="75"/>
      <c r="FWZ172" s="75"/>
      <c r="FXA172" s="75"/>
      <c r="FXB172" s="75"/>
      <c r="FXC172" s="75"/>
      <c r="FXD172" s="75"/>
      <c r="FXE172" s="75"/>
      <c r="FXF172" s="75"/>
      <c r="FXG172" s="75"/>
      <c r="FXH172" s="75"/>
      <c r="FXI172" s="75"/>
      <c r="FXJ172" s="75"/>
      <c r="FXK172" s="75"/>
      <c r="FXL172" s="75"/>
      <c r="FXM172" s="75"/>
      <c r="FXN172" s="75"/>
      <c r="FXO172" s="75"/>
      <c r="FXP172" s="75"/>
      <c r="FXQ172" s="75"/>
      <c r="FXR172" s="75"/>
      <c r="FXS172" s="75"/>
      <c r="FXT172" s="75"/>
      <c r="FXU172" s="75"/>
      <c r="FXV172" s="75"/>
      <c r="FXW172" s="75"/>
      <c r="FXX172" s="75"/>
      <c r="FXY172" s="75"/>
      <c r="FXZ172" s="75"/>
      <c r="FYA172" s="75"/>
      <c r="FYB172" s="75"/>
      <c r="FYC172" s="75"/>
      <c r="FYD172" s="75"/>
      <c r="FYE172" s="75"/>
      <c r="FYF172" s="75"/>
      <c r="FYG172" s="75"/>
      <c r="FYH172" s="75"/>
      <c r="FYI172" s="75"/>
      <c r="FYJ172" s="75"/>
      <c r="FYK172" s="75"/>
      <c r="FYL172" s="75"/>
      <c r="FYM172" s="75"/>
      <c r="FYN172" s="75"/>
      <c r="FYO172" s="75"/>
      <c r="FYP172" s="75"/>
      <c r="FYQ172" s="75"/>
      <c r="FYR172" s="75"/>
      <c r="FYS172" s="75"/>
      <c r="FYT172" s="75"/>
      <c r="FYU172" s="75"/>
      <c r="FYV172" s="75"/>
      <c r="FYW172" s="75"/>
      <c r="FYX172" s="75"/>
      <c r="FYY172" s="75"/>
      <c r="FYZ172" s="75"/>
      <c r="FZA172" s="75"/>
      <c r="FZB172" s="75"/>
      <c r="FZC172" s="75"/>
      <c r="FZD172" s="75"/>
      <c r="FZE172" s="75"/>
      <c r="FZF172" s="75"/>
      <c r="FZG172" s="75"/>
      <c r="FZH172" s="75"/>
      <c r="FZI172" s="75"/>
      <c r="FZJ172" s="75"/>
      <c r="FZK172" s="75"/>
      <c r="FZL172" s="75"/>
      <c r="FZM172" s="75"/>
      <c r="FZN172" s="75"/>
      <c r="FZO172" s="75"/>
      <c r="FZP172" s="75"/>
      <c r="FZQ172" s="75"/>
      <c r="FZR172" s="75"/>
      <c r="FZS172" s="75"/>
      <c r="FZT172" s="75"/>
      <c r="FZU172" s="75"/>
      <c r="FZV172" s="75"/>
      <c r="FZW172" s="75"/>
      <c r="FZX172" s="75"/>
      <c r="FZY172" s="75"/>
      <c r="FZZ172" s="75"/>
      <c r="GAA172" s="75"/>
      <c r="GAB172" s="75"/>
      <c r="GAC172" s="75"/>
      <c r="GAD172" s="75"/>
      <c r="GAE172" s="75"/>
      <c r="GAF172" s="75"/>
      <c r="GAG172" s="75"/>
      <c r="GAH172" s="75"/>
      <c r="GAI172" s="75"/>
      <c r="GAJ172" s="75"/>
      <c r="GAK172" s="75"/>
      <c r="GAL172" s="75"/>
      <c r="GAM172" s="75"/>
      <c r="GAN172" s="75"/>
      <c r="GAO172" s="75"/>
      <c r="GAP172" s="75"/>
      <c r="GAQ172" s="75"/>
      <c r="GAR172" s="75"/>
      <c r="GAS172" s="75"/>
      <c r="GAT172" s="75"/>
      <c r="GAU172" s="75"/>
      <c r="GAV172" s="75"/>
      <c r="GAW172" s="75"/>
      <c r="GAX172" s="75"/>
      <c r="GAY172" s="75"/>
      <c r="GAZ172" s="75"/>
      <c r="GBA172" s="75"/>
      <c r="GBB172" s="75"/>
      <c r="GBC172" s="75"/>
      <c r="GBD172" s="75"/>
      <c r="GBE172" s="75"/>
      <c r="GBF172" s="75"/>
      <c r="GBG172" s="75"/>
      <c r="GBH172" s="75"/>
      <c r="GBI172" s="75"/>
      <c r="GBJ172" s="75"/>
      <c r="GBK172" s="75"/>
      <c r="GBL172" s="75"/>
      <c r="GBM172" s="75"/>
      <c r="GBN172" s="75"/>
      <c r="GBO172" s="75"/>
      <c r="GBP172" s="75"/>
      <c r="GBQ172" s="75"/>
      <c r="GBR172" s="75"/>
      <c r="GBS172" s="75"/>
      <c r="GBT172" s="75"/>
      <c r="GBU172" s="75"/>
      <c r="GBV172" s="75"/>
      <c r="GBW172" s="75"/>
      <c r="GBX172" s="75"/>
      <c r="GBY172" s="75"/>
      <c r="GBZ172" s="75"/>
      <c r="GCA172" s="75"/>
      <c r="GCB172" s="75"/>
      <c r="GCC172" s="75"/>
      <c r="GCD172" s="75"/>
      <c r="GCE172" s="75"/>
      <c r="GCF172" s="75"/>
      <c r="GCG172" s="75"/>
      <c r="GCH172" s="75"/>
      <c r="GCI172" s="75"/>
      <c r="GCJ172" s="75"/>
      <c r="GCK172" s="75"/>
      <c r="GCL172" s="75"/>
      <c r="GCM172" s="75"/>
      <c r="GCN172" s="75"/>
      <c r="GCO172" s="75"/>
      <c r="GCP172" s="75"/>
      <c r="GCQ172" s="75"/>
      <c r="GCR172" s="75"/>
      <c r="GCS172" s="75"/>
      <c r="GCT172" s="75"/>
      <c r="GCU172" s="75"/>
      <c r="GCV172" s="75"/>
      <c r="GCW172" s="75"/>
      <c r="GCX172" s="75"/>
      <c r="GCY172" s="75"/>
      <c r="GCZ172" s="75"/>
      <c r="GDA172" s="75"/>
      <c r="GDB172" s="75"/>
      <c r="GDC172" s="75"/>
      <c r="GDD172" s="75"/>
      <c r="GDE172" s="75"/>
      <c r="GDF172" s="75"/>
      <c r="GDG172" s="75"/>
      <c r="GDH172" s="75"/>
      <c r="GDI172" s="75"/>
      <c r="GDJ172" s="75"/>
      <c r="GDK172" s="75"/>
      <c r="GDL172" s="75"/>
      <c r="GDM172" s="75"/>
      <c r="GDN172" s="75"/>
      <c r="GDO172" s="75"/>
      <c r="GDP172" s="75"/>
      <c r="GDQ172" s="75"/>
      <c r="GDR172" s="75"/>
      <c r="GDS172" s="75"/>
      <c r="GDT172" s="75"/>
      <c r="GDU172" s="75"/>
      <c r="GDV172" s="75"/>
      <c r="GDW172" s="75"/>
      <c r="GDX172" s="75"/>
      <c r="GDY172" s="75"/>
      <c r="GDZ172" s="75"/>
      <c r="GEA172" s="75"/>
      <c r="GEB172" s="75"/>
      <c r="GEC172" s="75"/>
      <c r="GED172" s="75"/>
      <c r="GEE172" s="75"/>
      <c r="GEF172" s="75"/>
      <c r="GEG172" s="75"/>
      <c r="GEH172" s="75"/>
      <c r="GEI172" s="75"/>
      <c r="GEJ172" s="75"/>
      <c r="GEK172" s="75"/>
      <c r="GEL172" s="75"/>
      <c r="GEM172" s="75"/>
      <c r="GEN172" s="75"/>
      <c r="GEO172" s="75"/>
      <c r="GEP172" s="75"/>
      <c r="GEQ172" s="75"/>
      <c r="GER172" s="75"/>
      <c r="GES172" s="75"/>
      <c r="GET172" s="75"/>
      <c r="GEU172" s="75"/>
      <c r="GEV172" s="75"/>
      <c r="GEW172" s="75"/>
      <c r="GEX172" s="75"/>
      <c r="GEY172" s="75"/>
      <c r="GEZ172" s="75"/>
      <c r="GFA172" s="75"/>
      <c r="GFB172" s="75"/>
      <c r="GFC172" s="75"/>
      <c r="GFD172" s="75"/>
      <c r="GFE172" s="75"/>
      <c r="GFF172" s="75"/>
      <c r="GFG172" s="75"/>
      <c r="GFH172" s="75"/>
      <c r="GFI172" s="75"/>
      <c r="GFJ172" s="75"/>
      <c r="GFK172" s="75"/>
      <c r="GFL172" s="75"/>
      <c r="GFM172" s="75"/>
      <c r="GFN172" s="75"/>
      <c r="GFO172" s="75"/>
      <c r="GFP172" s="75"/>
      <c r="GFQ172" s="75"/>
      <c r="GFR172" s="75"/>
      <c r="GFS172" s="75"/>
      <c r="GFT172" s="75"/>
      <c r="GFU172" s="75"/>
      <c r="GFV172" s="75"/>
      <c r="GFW172" s="75"/>
      <c r="GFX172" s="75"/>
      <c r="GFY172" s="75"/>
      <c r="GFZ172" s="75"/>
      <c r="GGA172" s="75"/>
      <c r="GGB172" s="75"/>
      <c r="GGC172" s="75"/>
      <c r="GGD172" s="75"/>
      <c r="GGE172" s="75"/>
      <c r="GGF172" s="75"/>
      <c r="GGG172" s="75"/>
      <c r="GGH172" s="75"/>
      <c r="GGI172" s="75"/>
      <c r="GGJ172" s="75"/>
      <c r="GGK172" s="75"/>
      <c r="GGL172" s="75"/>
      <c r="GGM172" s="75"/>
      <c r="GGN172" s="75"/>
      <c r="GGO172" s="75"/>
      <c r="GGP172" s="75"/>
      <c r="GGQ172" s="75"/>
      <c r="GGR172" s="75"/>
      <c r="GGS172" s="75"/>
      <c r="GGT172" s="75"/>
      <c r="GGU172" s="75"/>
      <c r="GGV172" s="75"/>
      <c r="GGW172" s="75"/>
      <c r="GGX172" s="75"/>
      <c r="GGY172" s="75"/>
      <c r="GGZ172" s="75"/>
      <c r="GHA172" s="75"/>
      <c r="GHB172" s="75"/>
      <c r="GHC172" s="75"/>
      <c r="GHD172" s="75"/>
      <c r="GHE172" s="75"/>
      <c r="GHF172" s="75"/>
      <c r="GHG172" s="75"/>
      <c r="GHH172" s="75"/>
      <c r="GHI172" s="75"/>
      <c r="GHJ172" s="75"/>
      <c r="GHK172" s="75"/>
      <c r="GHL172" s="75"/>
      <c r="GHM172" s="75"/>
      <c r="GHN172" s="75"/>
      <c r="GHO172" s="75"/>
      <c r="GHP172" s="75"/>
      <c r="GHQ172" s="75"/>
      <c r="GHR172" s="75"/>
      <c r="GHS172" s="75"/>
      <c r="GHT172" s="75"/>
      <c r="GHU172" s="75"/>
      <c r="GHV172" s="75"/>
      <c r="GHW172" s="75"/>
      <c r="GHX172" s="75"/>
      <c r="GHY172" s="75"/>
      <c r="GHZ172" s="75"/>
      <c r="GIA172" s="75"/>
      <c r="GIB172" s="75"/>
      <c r="GIC172" s="75"/>
      <c r="GID172" s="75"/>
      <c r="GIE172" s="75"/>
      <c r="GIF172" s="75"/>
      <c r="GIG172" s="75"/>
      <c r="GIH172" s="75"/>
      <c r="GII172" s="75"/>
      <c r="GIJ172" s="75"/>
      <c r="GIK172" s="75"/>
      <c r="GIL172" s="75"/>
      <c r="GIM172" s="75"/>
      <c r="GIN172" s="75"/>
      <c r="GIO172" s="75"/>
      <c r="GIP172" s="75"/>
      <c r="GIQ172" s="75"/>
      <c r="GIR172" s="75"/>
      <c r="GIS172" s="75"/>
      <c r="GIT172" s="75"/>
      <c r="GIU172" s="75"/>
      <c r="GIV172" s="75"/>
      <c r="GIW172" s="75"/>
      <c r="GIX172" s="75"/>
      <c r="GIY172" s="75"/>
      <c r="GIZ172" s="75"/>
      <c r="GJA172" s="75"/>
      <c r="GJB172" s="75"/>
      <c r="GJC172" s="75"/>
      <c r="GJD172" s="75"/>
      <c r="GJE172" s="75"/>
      <c r="GJF172" s="75"/>
      <c r="GJG172" s="75"/>
      <c r="GJH172" s="75"/>
      <c r="GJI172" s="75"/>
      <c r="GJJ172" s="75"/>
      <c r="GJK172" s="75"/>
      <c r="GJL172" s="75"/>
      <c r="GJM172" s="75"/>
      <c r="GJN172" s="75"/>
      <c r="GJO172" s="75"/>
      <c r="GJP172" s="75"/>
      <c r="GJQ172" s="75"/>
      <c r="GJR172" s="75"/>
      <c r="GJS172" s="75"/>
      <c r="GJT172" s="75"/>
      <c r="GJU172" s="75"/>
      <c r="GJV172" s="75"/>
      <c r="GJW172" s="75"/>
      <c r="GJX172" s="75"/>
      <c r="GJY172" s="75"/>
      <c r="GJZ172" s="75"/>
      <c r="GKA172" s="75"/>
      <c r="GKB172" s="75"/>
      <c r="GKC172" s="75"/>
      <c r="GKD172" s="75"/>
      <c r="GKE172" s="75"/>
      <c r="GKF172" s="75"/>
      <c r="GKG172" s="75"/>
      <c r="GKH172" s="75"/>
      <c r="GKI172" s="75"/>
      <c r="GKJ172" s="75"/>
      <c r="GKK172" s="75"/>
      <c r="GKL172" s="75"/>
      <c r="GKM172" s="75"/>
      <c r="GKN172" s="75"/>
      <c r="GKO172" s="75"/>
      <c r="GKP172" s="75"/>
      <c r="GKQ172" s="75"/>
      <c r="GKR172" s="75"/>
      <c r="GKS172" s="75"/>
      <c r="GKT172" s="75"/>
      <c r="GKU172" s="75"/>
      <c r="GKV172" s="75"/>
      <c r="GKW172" s="75"/>
      <c r="GKX172" s="75"/>
      <c r="GKY172" s="75"/>
      <c r="GKZ172" s="75"/>
      <c r="GLA172" s="75"/>
      <c r="GLB172" s="75"/>
      <c r="GLC172" s="75"/>
      <c r="GLD172" s="75"/>
      <c r="GLE172" s="75"/>
      <c r="GLF172" s="75"/>
      <c r="GLG172" s="75"/>
      <c r="GLH172" s="75"/>
      <c r="GLI172" s="75"/>
      <c r="GLJ172" s="75"/>
      <c r="GLK172" s="75"/>
      <c r="GLL172" s="75"/>
      <c r="GLM172" s="75"/>
      <c r="GLN172" s="75"/>
      <c r="GLO172" s="75"/>
      <c r="GLP172" s="75"/>
      <c r="GLQ172" s="75"/>
      <c r="GLR172" s="75"/>
      <c r="GLS172" s="75"/>
      <c r="GLT172" s="75"/>
      <c r="GLU172" s="75"/>
      <c r="GLV172" s="75"/>
      <c r="GLW172" s="75"/>
      <c r="GLX172" s="75"/>
      <c r="GLY172" s="75"/>
      <c r="GLZ172" s="75"/>
      <c r="GMA172" s="75"/>
      <c r="GMB172" s="75"/>
      <c r="GMC172" s="75"/>
      <c r="GMD172" s="75"/>
      <c r="GME172" s="75"/>
      <c r="GMF172" s="75"/>
      <c r="GMG172" s="75"/>
      <c r="GMH172" s="75"/>
      <c r="GMI172" s="75"/>
      <c r="GMJ172" s="75"/>
      <c r="GMK172" s="75"/>
      <c r="GML172" s="75"/>
      <c r="GMM172" s="75"/>
      <c r="GMN172" s="75"/>
      <c r="GMO172" s="75"/>
      <c r="GMP172" s="75"/>
      <c r="GMQ172" s="75"/>
      <c r="GMR172" s="75"/>
      <c r="GMS172" s="75"/>
      <c r="GMT172" s="75"/>
      <c r="GMU172" s="75"/>
      <c r="GMV172" s="75"/>
      <c r="GMW172" s="75"/>
      <c r="GMX172" s="75"/>
      <c r="GMY172" s="75"/>
      <c r="GMZ172" s="75"/>
      <c r="GNA172" s="75"/>
      <c r="GNB172" s="75"/>
      <c r="GNC172" s="75"/>
      <c r="GND172" s="75"/>
      <c r="GNE172" s="75"/>
      <c r="GNF172" s="75"/>
      <c r="GNG172" s="75"/>
      <c r="GNH172" s="75"/>
      <c r="GNI172" s="75"/>
      <c r="GNJ172" s="75"/>
      <c r="GNK172" s="75"/>
      <c r="GNL172" s="75"/>
      <c r="GNM172" s="75"/>
      <c r="GNN172" s="75"/>
      <c r="GNO172" s="75"/>
      <c r="GNP172" s="75"/>
      <c r="GNQ172" s="75"/>
      <c r="GNR172" s="75"/>
      <c r="GNS172" s="75"/>
      <c r="GNT172" s="75"/>
      <c r="GNU172" s="75"/>
      <c r="GNV172" s="75"/>
      <c r="GNW172" s="75"/>
      <c r="GNX172" s="75"/>
      <c r="GNY172" s="75"/>
      <c r="GNZ172" s="75"/>
      <c r="GOA172" s="75"/>
      <c r="GOB172" s="75"/>
      <c r="GOC172" s="75"/>
      <c r="GOD172" s="75"/>
      <c r="GOE172" s="75"/>
      <c r="GOF172" s="75"/>
      <c r="GOG172" s="75"/>
      <c r="GOH172" s="75"/>
      <c r="GOI172" s="75"/>
      <c r="GOJ172" s="75"/>
      <c r="GOK172" s="75"/>
      <c r="GOL172" s="75"/>
      <c r="GOM172" s="75"/>
      <c r="GON172" s="75"/>
      <c r="GOO172" s="75"/>
      <c r="GOP172" s="75"/>
      <c r="GOQ172" s="75"/>
      <c r="GOR172" s="75"/>
      <c r="GOS172" s="75"/>
      <c r="GOT172" s="75"/>
      <c r="GOU172" s="75"/>
      <c r="GOV172" s="75"/>
      <c r="GOW172" s="75"/>
      <c r="GOX172" s="75"/>
      <c r="GOY172" s="75"/>
      <c r="GOZ172" s="75"/>
      <c r="GPA172" s="75"/>
      <c r="GPB172" s="75"/>
      <c r="GPC172" s="75"/>
      <c r="GPD172" s="75"/>
      <c r="GPE172" s="75"/>
      <c r="GPF172" s="75"/>
      <c r="GPG172" s="75"/>
      <c r="GPH172" s="75"/>
      <c r="GPI172" s="75"/>
      <c r="GPJ172" s="75"/>
      <c r="GPK172" s="75"/>
      <c r="GPL172" s="75"/>
      <c r="GPM172" s="75"/>
      <c r="GPN172" s="75"/>
      <c r="GPO172" s="75"/>
      <c r="GPP172" s="75"/>
      <c r="GPQ172" s="75"/>
      <c r="GPR172" s="75"/>
      <c r="GPS172" s="75"/>
      <c r="GPT172" s="75"/>
      <c r="GPU172" s="75"/>
      <c r="GPV172" s="75"/>
      <c r="GPW172" s="75"/>
      <c r="GPX172" s="75"/>
      <c r="GPY172" s="75"/>
      <c r="GPZ172" s="75"/>
      <c r="GQA172" s="75"/>
      <c r="GQB172" s="75"/>
      <c r="GQC172" s="75"/>
      <c r="GQD172" s="75"/>
      <c r="GQE172" s="75"/>
      <c r="GQF172" s="75"/>
      <c r="GQG172" s="75"/>
      <c r="GQH172" s="75"/>
      <c r="GQI172" s="75"/>
      <c r="GQJ172" s="75"/>
      <c r="GQK172" s="75"/>
      <c r="GQL172" s="75"/>
      <c r="GQM172" s="75"/>
      <c r="GQN172" s="75"/>
      <c r="GQO172" s="75"/>
      <c r="GQP172" s="75"/>
      <c r="GQQ172" s="75"/>
      <c r="GQR172" s="75"/>
      <c r="GQS172" s="75"/>
      <c r="GQT172" s="75"/>
      <c r="GQU172" s="75"/>
      <c r="GQV172" s="75"/>
      <c r="GQW172" s="75"/>
      <c r="GQX172" s="75"/>
      <c r="GQY172" s="75"/>
      <c r="GQZ172" s="75"/>
      <c r="GRA172" s="75"/>
      <c r="GRB172" s="75"/>
      <c r="GRC172" s="75"/>
      <c r="GRD172" s="75"/>
      <c r="GRE172" s="75"/>
      <c r="GRF172" s="75"/>
      <c r="GRG172" s="75"/>
      <c r="GRH172" s="75"/>
      <c r="GRI172" s="75"/>
      <c r="GRJ172" s="75"/>
      <c r="GRK172" s="75"/>
      <c r="GRL172" s="75"/>
      <c r="GRM172" s="75"/>
      <c r="GRN172" s="75"/>
      <c r="GRO172" s="75"/>
      <c r="GRP172" s="75"/>
      <c r="GRQ172" s="75"/>
      <c r="GRR172" s="75"/>
      <c r="GRS172" s="75"/>
      <c r="GRT172" s="75"/>
      <c r="GRU172" s="75"/>
      <c r="GRV172" s="75"/>
      <c r="GRW172" s="75"/>
      <c r="GRX172" s="75"/>
      <c r="GRY172" s="75"/>
      <c r="GRZ172" s="75"/>
      <c r="GSA172" s="75"/>
      <c r="GSB172" s="75"/>
      <c r="GSC172" s="75"/>
      <c r="GSD172" s="75"/>
      <c r="GSE172" s="75"/>
      <c r="GSF172" s="75"/>
      <c r="GSG172" s="75"/>
      <c r="GSH172" s="75"/>
      <c r="GSI172" s="75"/>
      <c r="GSJ172" s="75"/>
      <c r="GSK172" s="75"/>
      <c r="GSL172" s="75"/>
      <c r="GSM172" s="75"/>
      <c r="GSN172" s="75"/>
      <c r="GSO172" s="75"/>
      <c r="GSP172" s="75"/>
      <c r="GSQ172" s="75"/>
      <c r="GSR172" s="75"/>
      <c r="GSS172" s="75"/>
      <c r="GST172" s="75"/>
      <c r="GSU172" s="75"/>
      <c r="GSV172" s="75"/>
      <c r="GSW172" s="75"/>
      <c r="GSX172" s="75"/>
      <c r="GSY172" s="75"/>
      <c r="GSZ172" s="75"/>
      <c r="GTA172" s="75"/>
      <c r="GTB172" s="75"/>
      <c r="GTC172" s="75"/>
      <c r="GTD172" s="75"/>
      <c r="GTE172" s="75"/>
      <c r="GTF172" s="75"/>
      <c r="GTG172" s="75"/>
      <c r="GTH172" s="75"/>
      <c r="GTI172" s="75"/>
      <c r="GTJ172" s="75"/>
      <c r="GTK172" s="75"/>
      <c r="GTL172" s="75"/>
      <c r="GTM172" s="75"/>
      <c r="GTN172" s="75"/>
      <c r="GTO172" s="75"/>
      <c r="GTP172" s="75"/>
      <c r="GTQ172" s="75"/>
      <c r="GTR172" s="75"/>
      <c r="GTS172" s="75"/>
      <c r="GTT172" s="75"/>
      <c r="GTU172" s="75"/>
      <c r="GTV172" s="75"/>
      <c r="GTW172" s="75"/>
      <c r="GTX172" s="75"/>
      <c r="GTY172" s="75"/>
      <c r="GTZ172" s="75"/>
      <c r="GUA172" s="75"/>
      <c r="GUB172" s="75"/>
      <c r="GUC172" s="75"/>
      <c r="GUD172" s="75"/>
      <c r="GUE172" s="75"/>
      <c r="GUF172" s="75"/>
      <c r="GUG172" s="75"/>
      <c r="GUH172" s="75"/>
      <c r="GUI172" s="75"/>
      <c r="GUJ172" s="75"/>
      <c r="GUK172" s="75"/>
      <c r="GUL172" s="75"/>
      <c r="GUM172" s="75"/>
      <c r="GUN172" s="75"/>
      <c r="GUO172" s="75"/>
      <c r="GUP172" s="75"/>
      <c r="GUQ172" s="75"/>
      <c r="GUR172" s="75"/>
      <c r="GUS172" s="75"/>
      <c r="GUT172" s="75"/>
      <c r="GUU172" s="75"/>
      <c r="GUV172" s="75"/>
      <c r="GUW172" s="75"/>
      <c r="GUX172" s="75"/>
      <c r="GUY172" s="75"/>
      <c r="GUZ172" s="75"/>
      <c r="GVA172" s="75"/>
      <c r="GVB172" s="75"/>
      <c r="GVC172" s="75"/>
      <c r="GVD172" s="75"/>
      <c r="GVE172" s="75"/>
      <c r="GVF172" s="75"/>
      <c r="GVG172" s="75"/>
      <c r="GVH172" s="75"/>
      <c r="GVI172" s="75"/>
      <c r="GVJ172" s="75"/>
      <c r="GVK172" s="75"/>
      <c r="GVL172" s="75"/>
      <c r="GVM172" s="75"/>
      <c r="GVN172" s="75"/>
      <c r="GVO172" s="75"/>
      <c r="GVP172" s="75"/>
      <c r="GVQ172" s="75"/>
      <c r="GVR172" s="75"/>
      <c r="GVS172" s="75"/>
      <c r="GVT172" s="75"/>
      <c r="GVU172" s="75"/>
      <c r="GVV172" s="75"/>
      <c r="GVW172" s="75"/>
      <c r="GVX172" s="75"/>
      <c r="GVY172" s="75"/>
      <c r="GVZ172" s="75"/>
      <c r="GWA172" s="75"/>
      <c r="GWB172" s="75"/>
      <c r="GWC172" s="75"/>
      <c r="GWD172" s="75"/>
      <c r="GWE172" s="75"/>
      <c r="GWF172" s="75"/>
      <c r="GWG172" s="75"/>
      <c r="GWH172" s="75"/>
      <c r="GWI172" s="75"/>
      <c r="GWJ172" s="75"/>
      <c r="GWK172" s="75"/>
      <c r="GWL172" s="75"/>
      <c r="GWM172" s="75"/>
      <c r="GWN172" s="75"/>
      <c r="GWO172" s="75"/>
      <c r="GWP172" s="75"/>
      <c r="GWQ172" s="75"/>
      <c r="GWR172" s="75"/>
      <c r="GWS172" s="75"/>
      <c r="GWT172" s="75"/>
      <c r="GWU172" s="75"/>
      <c r="GWV172" s="75"/>
      <c r="GWW172" s="75"/>
      <c r="GWX172" s="75"/>
      <c r="GWY172" s="75"/>
      <c r="GWZ172" s="75"/>
      <c r="GXA172" s="75"/>
      <c r="GXB172" s="75"/>
      <c r="GXC172" s="75"/>
      <c r="GXD172" s="75"/>
      <c r="GXE172" s="75"/>
      <c r="GXF172" s="75"/>
      <c r="GXG172" s="75"/>
      <c r="GXH172" s="75"/>
      <c r="GXI172" s="75"/>
      <c r="GXJ172" s="75"/>
      <c r="GXK172" s="75"/>
      <c r="GXL172" s="75"/>
      <c r="GXM172" s="75"/>
      <c r="GXN172" s="75"/>
      <c r="GXO172" s="75"/>
      <c r="GXP172" s="75"/>
      <c r="GXQ172" s="75"/>
      <c r="GXR172" s="75"/>
      <c r="GXS172" s="75"/>
      <c r="GXT172" s="75"/>
      <c r="GXU172" s="75"/>
      <c r="GXV172" s="75"/>
      <c r="GXW172" s="75"/>
      <c r="GXX172" s="75"/>
      <c r="GXY172" s="75"/>
      <c r="GXZ172" s="75"/>
      <c r="GYA172" s="75"/>
      <c r="GYB172" s="75"/>
      <c r="GYC172" s="75"/>
      <c r="GYD172" s="75"/>
      <c r="GYE172" s="75"/>
      <c r="GYF172" s="75"/>
      <c r="GYG172" s="75"/>
      <c r="GYH172" s="75"/>
      <c r="GYI172" s="75"/>
      <c r="GYJ172" s="75"/>
      <c r="GYK172" s="75"/>
      <c r="GYL172" s="75"/>
      <c r="GYM172" s="75"/>
      <c r="GYN172" s="75"/>
      <c r="GYO172" s="75"/>
      <c r="GYP172" s="75"/>
      <c r="GYQ172" s="75"/>
      <c r="GYR172" s="75"/>
      <c r="GYS172" s="75"/>
      <c r="GYT172" s="75"/>
      <c r="GYU172" s="75"/>
      <c r="GYV172" s="75"/>
      <c r="GYW172" s="75"/>
      <c r="GYX172" s="75"/>
      <c r="GYY172" s="75"/>
      <c r="GYZ172" s="75"/>
      <c r="GZA172" s="75"/>
      <c r="GZB172" s="75"/>
      <c r="GZC172" s="75"/>
      <c r="GZD172" s="75"/>
      <c r="GZE172" s="75"/>
      <c r="GZF172" s="75"/>
      <c r="GZG172" s="75"/>
      <c r="GZH172" s="75"/>
      <c r="GZI172" s="75"/>
      <c r="GZJ172" s="75"/>
      <c r="GZK172" s="75"/>
      <c r="GZL172" s="75"/>
      <c r="GZM172" s="75"/>
      <c r="GZN172" s="75"/>
      <c r="GZO172" s="75"/>
      <c r="GZP172" s="75"/>
      <c r="GZQ172" s="75"/>
      <c r="GZR172" s="75"/>
      <c r="GZS172" s="75"/>
      <c r="GZT172" s="75"/>
      <c r="GZU172" s="75"/>
      <c r="GZV172" s="75"/>
      <c r="GZW172" s="75"/>
      <c r="GZX172" s="75"/>
      <c r="GZY172" s="75"/>
      <c r="GZZ172" s="75"/>
      <c r="HAA172" s="75"/>
      <c r="HAB172" s="75"/>
      <c r="HAC172" s="75"/>
      <c r="HAD172" s="75"/>
      <c r="HAE172" s="75"/>
      <c r="HAF172" s="75"/>
      <c r="HAG172" s="75"/>
      <c r="HAH172" s="75"/>
      <c r="HAI172" s="75"/>
      <c r="HAJ172" s="75"/>
      <c r="HAK172" s="75"/>
      <c r="HAL172" s="75"/>
      <c r="HAM172" s="75"/>
      <c r="HAN172" s="75"/>
      <c r="HAO172" s="75"/>
      <c r="HAP172" s="75"/>
      <c r="HAQ172" s="75"/>
      <c r="HAR172" s="75"/>
      <c r="HAS172" s="75"/>
      <c r="HAT172" s="75"/>
      <c r="HAU172" s="75"/>
      <c r="HAV172" s="75"/>
      <c r="HAW172" s="75"/>
      <c r="HAX172" s="75"/>
      <c r="HAY172" s="75"/>
      <c r="HAZ172" s="75"/>
      <c r="HBA172" s="75"/>
      <c r="HBB172" s="75"/>
      <c r="HBC172" s="75"/>
      <c r="HBD172" s="75"/>
      <c r="HBE172" s="75"/>
      <c r="HBF172" s="75"/>
      <c r="HBG172" s="75"/>
      <c r="HBH172" s="75"/>
      <c r="HBI172" s="75"/>
      <c r="HBJ172" s="75"/>
      <c r="HBK172" s="75"/>
      <c r="HBL172" s="75"/>
      <c r="HBM172" s="75"/>
      <c r="HBN172" s="75"/>
      <c r="HBO172" s="75"/>
      <c r="HBP172" s="75"/>
      <c r="HBQ172" s="75"/>
      <c r="HBR172" s="75"/>
      <c r="HBS172" s="75"/>
      <c r="HBT172" s="75"/>
      <c r="HBU172" s="75"/>
      <c r="HBV172" s="75"/>
      <c r="HBW172" s="75"/>
      <c r="HBX172" s="75"/>
      <c r="HBY172" s="75"/>
      <c r="HBZ172" s="75"/>
      <c r="HCA172" s="75"/>
      <c r="HCB172" s="75"/>
      <c r="HCC172" s="75"/>
      <c r="HCD172" s="75"/>
      <c r="HCE172" s="75"/>
      <c r="HCF172" s="75"/>
      <c r="HCG172" s="75"/>
      <c r="HCH172" s="75"/>
      <c r="HCI172" s="75"/>
      <c r="HCJ172" s="75"/>
      <c r="HCK172" s="75"/>
      <c r="HCL172" s="75"/>
      <c r="HCM172" s="75"/>
      <c r="HCN172" s="75"/>
      <c r="HCO172" s="75"/>
      <c r="HCP172" s="75"/>
      <c r="HCQ172" s="75"/>
      <c r="HCR172" s="75"/>
      <c r="HCS172" s="75"/>
      <c r="HCT172" s="75"/>
      <c r="HCU172" s="75"/>
      <c r="HCV172" s="75"/>
      <c r="HCW172" s="75"/>
      <c r="HCX172" s="75"/>
      <c r="HCY172" s="75"/>
      <c r="HCZ172" s="75"/>
      <c r="HDA172" s="75"/>
      <c r="HDB172" s="75"/>
      <c r="HDC172" s="75"/>
      <c r="HDD172" s="75"/>
      <c r="HDE172" s="75"/>
      <c r="HDF172" s="75"/>
      <c r="HDG172" s="75"/>
      <c r="HDH172" s="75"/>
      <c r="HDI172" s="75"/>
      <c r="HDJ172" s="75"/>
      <c r="HDK172" s="75"/>
      <c r="HDL172" s="75"/>
      <c r="HDM172" s="75"/>
      <c r="HDN172" s="75"/>
      <c r="HDO172" s="75"/>
      <c r="HDP172" s="75"/>
      <c r="HDQ172" s="75"/>
      <c r="HDR172" s="75"/>
      <c r="HDS172" s="75"/>
      <c r="HDT172" s="75"/>
      <c r="HDU172" s="75"/>
      <c r="HDV172" s="75"/>
      <c r="HDW172" s="75"/>
      <c r="HDX172" s="75"/>
      <c r="HDY172" s="75"/>
      <c r="HDZ172" s="75"/>
      <c r="HEA172" s="75"/>
      <c r="HEB172" s="75"/>
      <c r="HEC172" s="75"/>
      <c r="HED172" s="75"/>
      <c r="HEE172" s="75"/>
      <c r="HEF172" s="75"/>
      <c r="HEG172" s="75"/>
      <c r="HEH172" s="75"/>
      <c r="HEI172" s="75"/>
      <c r="HEJ172" s="75"/>
      <c r="HEK172" s="75"/>
      <c r="HEL172" s="75"/>
      <c r="HEM172" s="75"/>
      <c r="HEN172" s="75"/>
      <c r="HEO172" s="75"/>
      <c r="HEP172" s="75"/>
      <c r="HEQ172" s="75"/>
      <c r="HER172" s="75"/>
      <c r="HES172" s="75"/>
      <c r="HET172" s="75"/>
      <c r="HEU172" s="75"/>
      <c r="HEV172" s="75"/>
      <c r="HEW172" s="75"/>
      <c r="HEX172" s="75"/>
      <c r="HEY172" s="75"/>
      <c r="HEZ172" s="75"/>
      <c r="HFA172" s="75"/>
      <c r="HFB172" s="75"/>
      <c r="HFC172" s="75"/>
      <c r="HFD172" s="75"/>
      <c r="HFE172" s="75"/>
      <c r="HFF172" s="75"/>
      <c r="HFG172" s="75"/>
      <c r="HFH172" s="75"/>
      <c r="HFI172" s="75"/>
      <c r="HFJ172" s="75"/>
      <c r="HFK172" s="75"/>
      <c r="HFL172" s="75"/>
      <c r="HFM172" s="75"/>
      <c r="HFN172" s="75"/>
      <c r="HFO172" s="75"/>
      <c r="HFP172" s="75"/>
      <c r="HFQ172" s="75"/>
      <c r="HFR172" s="75"/>
      <c r="HFS172" s="75"/>
      <c r="HFT172" s="75"/>
      <c r="HFU172" s="75"/>
      <c r="HFV172" s="75"/>
      <c r="HFW172" s="75"/>
      <c r="HFX172" s="75"/>
      <c r="HFY172" s="75"/>
      <c r="HFZ172" s="75"/>
      <c r="HGA172" s="75"/>
      <c r="HGB172" s="75"/>
      <c r="HGC172" s="75"/>
      <c r="HGD172" s="75"/>
      <c r="HGE172" s="75"/>
      <c r="HGF172" s="75"/>
      <c r="HGG172" s="75"/>
      <c r="HGH172" s="75"/>
      <c r="HGI172" s="75"/>
      <c r="HGJ172" s="75"/>
      <c r="HGK172" s="75"/>
      <c r="HGL172" s="75"/>
      <c r="HGM172" s="75"/>
      <c r="HGN172" s="75"/>
      <c r="HGO172" s="75"/>
      <c r="HGP172" s="75"/>
      <c r="HGQ172" s="75"/>
      <c r="HGR172" s="75"/>
      <c r="HGS172" s="75"/>
      <c r="HGT172" s="75"/>
      <c r="HGU172" s="75"/>
      <c r="HGV172" s="75"/>
      <c r="HGW172" s="75"/>
      <c r="HGX172" s="75"/>
      <c r="HGY172" s="75"/>
      <c r="HGZ172" s="75"/>
      <c r="HHA172" s="75"/>
      <c r="HHB172" s="75"/>
      <c r="HHC172" s="75"/>
      <c r="HHD172" s="75"/>
      <c r="HHE172" s="75"/>
      <c r="HHF172" s="75"/>
      <c r="HHG172" s="75"/>
      <c r="HHH172" s="75"/>
      <c r="HHI172" s="75"/>
      <c r="HHJ172" s="75"/>
      <c r="HHK172" s="75"/>
      <c r="HHL172" s="75"/>
      <c r="HHM172" s="75"/>
      <c r="HHN172" s="75"/>
      <c r="HHO172" s="75"/>
      <c r="HHP172" s="75"/>
      <c r="HHQ172" s="75"/>
      <c r="HHR172" s="75"/>
      <c r="HHS172" s="75"/>
      <c r="HHT172" s="75"/>
      <c r="HHU172" s="75"/>
      <c r="HHV172" s="75"/>
      <c r="HHW172" s="75"/>
      <c r="HHX172" s="75"/>
      <c r="HHY172" s="75"/>
      <c r="HHZ172" s="75"/>
      <c r="HIA172" s="75"/>
      <c r="HIB172" s="75"/>
      <c r="HIC172" s="75"/>
      <c r="HID172" s="75"/>
      <c r="HIE172" s="75"/>
      <c r="HIF172" s="75"/>
      <c r="HIG172" s="75"/>
      <c r="HIH172" s="75"/>
      <c r="HII172" s="75"/>
      <c r="HIJ172" s="75"/>
      <c r="HIK172" s="75"/>
      <c r="HIL172" s="75"/>
      <c r="HIM172" s="75"/>
      <c r="HIN172" s="75"/>
      <c r="HIO172" s="75"/>
      <c r="HIP172" s="75"/>
      <c r="HIQ172" s="75"/>
      <c r="HIR172" s="75"/>
      <c r="HIS172" s="75"/>
      <c r="HIT172" s="75"/>
      <c r="HIU172" s="75"/>
      <c r="HIV172" s="75"/>
      <c r="HIW172" s="75"/>
      <c r="HIX172" s="75"/>
      <c r="HIY172" s="75"/>
      <c r="HIZ172" s="75"/>
      <c r="HJA172" s="75"/>
      <c r="HJB172" s="75"/>
      <c r="HJC172" s="75"/>
      <c r="HJD172" s="75"/>
      <c r="HJE172" s="75"/>
      <c r="HJF172" s="75"/>
      <c r="HJG172" s="75"/>
      <c r="HJH172" s="75"/>
      <c r="HJI172" s="75"/>
      <c r="HJJ172" s="75"/>
      <c r="HJK172" s="75"/>
      <c r="HJL172" s="75"/>
      <c r="HJM172" s="75"/>
      <c r="HJN172" s="75"/>
      <c r="HJO172" s="75"/>
      <c r="HJP172" s="75"/>
      <c r="HJQ172" s="75"/>
      <c r="HJR172" s="75"/>
      <c r="HJS172" s="75"/>
      <c r="HJT172" s="75"/>
      <c r="HJU172" s="75"/>
      <c r="HJV172" s="75"/>
      <c r="HJW172" s="75"/>
      <c r="HJX172" s="75"/>
      <c r="HJY172" s="75"/>
      <c r="HJZ172" s="75"/>
      <c r="HKA172" s="75"/>
      <c r="HKB172" s="75"/>
      <c r="HKC172" s="75"/>
      <c r="HKD172" s="75"/>
      <c r="HKE172" s="75"/>
      <c r="HKF172" s="75"/>
      <c r="HKG172" s="75"/>
      <c r="HKH172" s="75"/>
      <c r="HKI172" s="75"/>
      <c r="HKJ172" s="75"/>
      <c r="HKK172" s="75"/>
      <c r="HKL172" s="75"/>
      <c r="HKM172" s="75"/>
      <c r="HKN172" s="75"/>
      <c r="HKO172" s="75"/>
      <c r="HKP172" s="75"/>
      <c r="HKQ172" s="75"/>
      <c r="HKR172" s="75"/>
      <c r="HKS172" s="75"/>
      <c r="HKT172" s="75"/>
      <c r="HKU172" s="75"/>
      <c r="HKV172" s="75"/>
      <c r="HKW172" s="75"/>
      <c r="HKX172" s="75"/>
      <c r="HKY172" s="75"/>
      <c r="HKZ172" s="75"/>
      <c r="HLA172" s="75"/>
      <c r="HLB172" s="75"/>
      <c r="HLC172" s="75"/>
      <c r="HLD172" s="75"/>
      <c r="HLE172" s="75"/>
      <c r="HLF172" s="75"/>
      <c r="HLG172" s="75"/>
      <c r="HLH172" s="75"/>
      <c r="HLI172" s="75"/>
      <c r="HLJ172" s="75"/>
      <c r="HLK172" s="75"/>
      <c r="HLL172" s="75"/>
      <c r="HLM172" s="75"/>
      <c r="HLN172" s="75"/>
      <c r="HLO172" s="75"/>
      <c r="HLP172" s="75"/>
      <c r="HLQ172" s="75"/>
      <c r="HLR172" s="75"/>
      <c r="HLS172" s="75"/>
      <c r="HLT172" s="75"/>
      <c r="HLU172" s="75"/>
      <c r="HLV172" s="75"/>
      <c r="HLW172" s="75"/>
      <c r="HLX172" s="75"/>
      <c r="HLY172" s="75"/>
      <c r="HLZ172" s="75"/>
      <c r="HMA172" s="75"/>
      <c r="HMB172" s="75"/>
      <c r="HMC172" s="75"/>
      <c r="HMD172" s="75"/>
      <c r="HME172" s="75"/>
      <c r="HMF172" s="75"/>
      <c r="HMG172" s="75"/>
      <c r="HMH172" s="75"/>
      <c r="HMI172" s="75"/>
      <c r="HMJ172" s="75"/>
      <c r="HMK172" s="75"/>
      <c r="HML172" s="75"/>
      <c r="HMM172" s="75"/>
      <c r="HMN172" s="75"/>
      <c r="HMO172" s="75"/>
      <c r="HMP172" s="75"/>
      <c r="HMQ172" s="75"/>
      <c r="HMR172" s="75"/>
      <c r="HMS172" s="75"/>
      <c r="HMT172" s="75"/>
      <c r="HMU172" s="75"/>
      <c r="HMV172" s="75"/>
      <c r="HMW172" s="75"/>
      <c r="HMX172" s="75"/>
      <c r="HMY172" s="75"/>
      <c r="HMZ172" s="75"/>
      <c r="HNA172" s="75"/>
      <c r="HNB172" s="75"/>
      <c r="HNC172" s="75"/>
      <c r="HND172" s="75"/>
      <c r="HNE172" s="75"/>
      <c r="HNF172" s="75"/>
      <c r="HNG172" s="75"/>
      <c r="HNH172" s="75"/>
      <c r="HNI172" s="75"/>
      <c r="HNJ172" s="75"/>
      <c r="HNK172" s="75"/>
      <c r="HNL172" s="75"/>
      <c r="HNM172" s="75"/>
      <c r="HNN172" s="75"/>
      <c r="HNO172" s="75"/>
      <c r="HNP172" s="75"/>
      <c r="HNQ172" s="75"/>
      <c r="HNR172" s="75"/>
      <c r="HNS172" s="75"/>
      <c r="HNT172" s="75"/>
      <c r="HNU172" s="75"/>
      <c r="HNV172" s="75"/>
      <c r="HNW172" s="75"/>
      <c r="HNX172" s="75"/>
      <c r="HNY172" s="75"/>
      <c r="HNZ172" s="75"/>
      <c r="HOA172" s="75"/>
      <c r="HOB172" s="75"/>
      <c r="HOC172" s="75"/>
      <c r="HOD172" s="75"/>
      <c r="HOE172" s="75"/>
      <c r="HOF172" s="75"/>
      <c r="HOG172" s="75"/>
      <c r="HOH172" s="75"/>
      <c r="HOI172" s="75"/>
      <c r="HOJ172" s="75"/>
      <c r="HOK172" s="75"/>
      <c r="HOL172" s="75"/>
      <c r="HOM172" s="75"/>
      <c r="HON172" s="75"/>
      <c r="HOO172" s="75"/>
      <c r="HOP172" s="75"/>
      <c r="HOQ172" s="75"/>
      <c r="HOR172" s="75"/>
      <c r="HOS172" s="75"/>
      <c r="HOT172" s="75"/>
      <c r="HOU172" s="75"/>
      <c r="HOV172" s="75"/>
      <c r="HOW172" s="75"/>
      <c r="HOX172" s="75"/>
      <c r="HOY172" s="75"/>
      <c r="HOZ172" s="75"/>
      <c r="HPA172" s="75"/>
      <c r="HPB172" s="75"/>
      <c r="HPC172" s="75"/>
      <c r="HPD172" s="75"/>
      <c r="HPE172" s="75"/>
      <c r="HPF172" s="75"/>
      <c r="HPG172" s="75"/>
      <c r="HPH172" s="75"/>
      <c r="HPI172" s="75"/>
      <c r="HPJ172" s="75"/>
      <c r="HPK172" s="75"/>
      <c r="HPL172" s="75"/>
      <c r="HPM172" s="75"/>
      <c r="HPN172" s="75"/>
      <c r="HPO172" s="75"/>
      <c r="HPP172" s="75"/>
      <c r="HPQ172" s="75"/>
      <c r="HPR172" s="75"/>
      <c r="HPS172" s="75"/>
      <c r="HPT172" s="75"/>
      <c r="HPU172" s="75"/>
      <c r="HPV172" s="75"/>
      <c r="HPW172" s="75"/>
      <c r="HPX172" s="75"/>
      <c r="HPY172" s="75"/>
      <c r="HPZ172" s="75"/>
      <c r="HQA172" s="75"/>
      <c r="HQB172" s="75"/>
      <c r="HQC172" s="75"/>
      <c r="HQD172" s="75"/>
      <c r="HQE172" s="75"/>
      <c r="HQF172" s="75"/>
      <c r="HQG172" s="75"/>
      <c r="HQH172" s="75"/>
      <c r="HQI172" s="75"/>
      <c r="HQJ172" s="75"/>
      <c r="HQK172" s="75"/>
      <c r="HQL172" s="75"/>
      <c r="HQM172" s="75"/>
      <c r="HQN172" s="75"/>
      <c r="HQO172" s="75"/>
      <c r="HQP172" s="75"/>
      <c r="HQQ172" s="75"/>
      <c r="HQR172" s="75"/>
      <c r="HQS172" s="75"/>
      <c r="HQT172" s="75"/>
      <c r="HQU172" s="75"/>
      <c r="HQV172" s="75"/>
      <c r="HQW172" s="75"/>
      <c r="HQX172" s="75"/>
      <c r="HQY172" s="75"/>
      <c r="HQZ172" s="75"/>
      <c r="HRA172" s="75"/>
      <c r="HRB172" s="75"/>
      <c r="HRC172" s="75"/>
      <c r="HRD172" s="75"/>
      <c r="HRE172" s="75"/>
      <c r="HRF172" s="75"/>
      <c r="HRG172" s="75"/>
      <c r="HRH172" s="75"/>
      <c r="HRI172" s="75"/>
      <c r="HRJ172" s="75"/>
      <c r="HRK172" s="75"/>
      <c r="HRL172" s="75"/>
      <c r="HRM172" s="75"/>
      <c r="HRN172" s="75"/>
      <c r="HRO172" s="75"/>
      <c r="HRP172" s="75"/>
      <c r="HRQ172" s="75"/>
      <c r="HRR172" s="75"/>
      <c r="HRS172" s="75"/>
      <c r="HRT172" s="75"/>
      <c r="HRU172" s="75"/>
      <c r="HRV172" s="75"/>
      <c r="HRW172" s="75"/>
      <c r="HRX172" s="75"/>
      <c r="HRY172" s="75"/>
      <c r="HRZ172" s="75"/>
      <c r="HSA172" s="75"/>
      <c r="HSB172" s="75"/>
      <c r="HSC172" s="75"/>
      <c r="HSD172" s="75"/>
      <c r="HSE172" s="75"/>
      <c r="HSF172" s="75"/>
      <c r="HSG172" s="75"/>
      <c r="HSH172" s="75"/>
      <c r="HSI172" s="75"/>
      <c r="HSJ172" s="75"/>
      <c r="HSK172" s="75"/>
      <c r="HSL172" s="75"/>
      <c r="HSM172" s="75"/>
      <c r="HSN172" s="75"/>
      <c r="HSO172" s="75"/>
      <c r="HSP172" s="75"/>
      <c r="HSQ172" s="75"/>
      <c r="HSR172" s="75"/>
      <c r="HSS172" s="75"/>
      <c r="HST172" s="75"/>
      <c r="HSU172" s="75"/>
      <c r="HSV172" s="75"/>
      <c r="HSW172" s="75"/>
      <c r="HSX172" s="75"/>
      <c r="HSY172" s="75"/>
      <c r="HSZ172" s="75"/>
      <c r="HTA172" s="75"/>
      <c r="HTB172" s="75"/>
      <c r="HTC172" s="75"/>
      <c r="HTD172" s="75"/>
      <c r="HTE172" s="75"/>
      <c r="HTF172" s="75"/>
      <c r="HTG172" s="75"/>
      <c r="HTH172" s="75"/>
      <c r="HTI172" s="75"/>
      <c r="HTJ172" s="75"/>
      <c r="HTK172" s="75"/>
      <c r="HTL172" s="75"/>
      <c r="HTM172" s="75"/>
      <c r="HTN172" s="75"/>
      <c r="HTO172" s="75"/>
      <c r="HTP172" s="75"/>
      <c r="HTQ172" s="75"/>
      <c r="HTR172" s="75"/>
      <c r="HTS172" s="75"/>
      <c r="HTT172" s="75"/>
      <c r="HTU172" s="75"/>
      <c r="HTV172" s="75"/>
      <c r="HTW172" s="75"/>
      <c r="HTX172" s="75"/>
      <c r="HTY172" s="75"/>
      <c r="HTZ172" s="75"/>
      <c r="HUA172" s="75"/>
      <c r="HUB172" s="75"/>
      <c r="HUC172" s="75"/>
      <c r="HUD172" s="75"/>
      <c r="HUE172" s="75"/>
      <c r="HUF172" s="75"/>
      <c r="HUG172" s="75"/>
      <c r="HUH172" s="75"/>
      <c r="HUI172" s="75"/>
      <c r="HUJ172" s="75"/>
      <c r="HUK172" s="75"/>
      <c r="HUL172" s="75"/>
      <c r="HUM172" s="75"/>
      <c r="HUN172" s="75"/>
      <c r="HUO172" s="75"/>
      <c r="HUP172" s="75"/>
      <c r="HUQ172" s="75"/>
      <c r="HUR172" s="75"/>
      <c r="HUS172" s="75"/>
      <c r="HUT172" s="75"/>
      <c r="HUU172" s="75"/>
      <c r="HUV172" s="75"/>
      <c r="HUW172" s="75"/>
      <c r="HUX172" s="75"/>
      <c r="HUY172" s="75"/>
      <c r="HUZ172" s="75"/>
      <c r="HVA172" s="75"/>
      <c r="HVB172" s="75"/>
      <c r="HVC172" s="75"/>
      <c r="HVD172" s="75"/>
      <c r="HVE172" s="75"/>
      <c r="HVF172" s="75"/>
      <c r="HVG172" s="75"/>
      <c r="HVH172" s="75"/>
      <c r="HVI172" s="75"/>
      <c r="HVJ172" s="75"/>
      <c r="HVK172" s="75"/>
      <c r="HVL172" s="75"/>
      <c r="HVM172" s="75"/>
      <c r="HVN172" s="75"/>
      <c r="HVO172" s="75"/>
      <c r="HVP172" s="75"/>
      <c r="HVQ172" s="75"/>
      <c r="HVR172" s="75"/>
      <c r="HVS172" s="75"/>
      <c r="HVT172" s="75"/>
      <c r="HVU172" s="75"/>
      <c r="HVV172" s="75"/>
      <c r="HVW172" s="75"/>
      <c r="HVX172" s="75"/>
      <c r="HVY172" s="75"/>
      <c r="HVZ172" s="75"/>
      <c r="HWA172" s="75"/>
      <c r="HWB172" s="75"/>
      <c r="HWC172" s="75"/>
      <c r="HWD172" s="75"/>
      <c r="HWE172" s="75"/>
      <c r="HWF172" s="75"/>
      <c r="HWG172" s="75"/>
      <c r="HWH172" s="75"/>
      <c r="HWI172" s="75"/>
      <c r="HWJ172" s="75"/>
      <c r="HWK172" s="75"/>
      <c r="HWL172" s="75"/>
      <c r="HWM172" s="75"/>
      <c r="HWN172" s="75"/>
      <c r="HWO172" s="75"/>
      <c r="HWP172" s="75"/>
      <c r="HWQ172" s="75"/>
      <c r="HWR172" s="75"/>
      <c r="HWS172" s="75"/>
      <c r="HWT172" s="75"/>
      <c r="HWU172" s="75"/>
      <c r="HWV172" s="75"/>
      <c r="HWW172" s="75"/>
      <c r="HWX172" s="75"/>
      <c r="HWY172" s="75"/>
      <c r="HWZ172" s="75"/>
      <c r="HXA172" s="75"/>
      <c r="HXB172" s="75"/>
      <c r="HXC172" s="75"/>
      <c r="HXD172" s="75"/>
      <c r="HXE172" s="75"/>
      <c r="HXF172" s="75"/>
      <c r="HXG172" s="75"/>
      <c r="HXH172" s="75"/>
      <c r="HXI172" s="75"/>
      <c r="HXJ172" s="75"/>
      <c r="HXK172" s="75"/>
      <c r="HXL172" s="75"/>
      <c r="HXM172" s="75"/>
      <c r="HXN172" s="75"/>
      <c r="HXO172" s="75"/>
      <c r="HXP172" s="75"/>
      <c r="HXQ172" s="75"/>
      <c r="HXR172" s="75"/>
      <c r="HXS172" s="75"/>
      <c r="HXT172" s="75"/>
      <c r="HXU172" s="75"/>
      <c r="HXV172" s="75"/>
      <c r="HXW172" s="75"/>
      <c r="HXX172" s="75"/>
      <c r="HXY172" s="75"/>
      <c r="HXZ172" s="75"/>
      <c r="HYA172" s="75"/>
      <c r="HYB172" s="75"/>
      <c r="HYC172" s="75"/>
      <c r="HYD172" s="75"/>
      <c r="HYE172" s="75"/>
      <c r="HYF172" s="75"/>
      <c r="HYG172" s="75"/>
      <c r="HYH172" s="75"/>
      <c r="HYI172" s="75"/>
      <c r="HYJ172" s="75"/>
      <c r="HYK172" s="75"/>
      <c r="HYL172" s="75"/>
      <c r="HYM172" s="75"/>
      <c r="HYN172" s="75"/>
      <c r="HYO172" s="75"/>
      <c r="HYP172" s="75"/>
      <c r="HYQ172" s="75"/>
      <c r="HYR172" s="75"/>
      <c r="HYS172" s="75"/>
      <c r="HYT172" s="75"/>
      <c r="HYU172" s="75"/>
      <c r="HYV172" s="75"/>
      <c r="HYW172" s="75"/>
      <c r="HYX172" s="75"/>
      <c r="HYY172" s="75"/>
      <c r="HYZ172" s="75"/>
      <c r="HZA172" s="75"/>
      <c r="HZB172" s="75"/>
      <c r="HZC172" s="75"/>
      <c r="HZD172" s="75"/>
      <c r="HZE172" s="75"/>
      <c r="HZF172" s="75"/>
      <c r="HZG172" s="75"/>
      <c r="HZH172" s="75"/>
      <c r="HZI172" s="75"/>
      <c r="HZJ172" s="75"/>
      <c r="HZK172" s="75"/>
      <c r="HZL172" s="75"/>
      <c r="HZM172" s="75"/>
      <c r="HZN172" s="75"/>
      <c r="HZO172" s="75"/>
      <c r="HZP172" s="75"/>
      <c r="HZQ172" s="75"/>
      <c r="HZR172" s="75"/>
      <c r="HZS172" s="75"/>
      <c r="HZT172" s="75"/>
      <c r="HZU172" s="75"/>
      <c r="HZV172" s="75"/>
      <c r="HZW172" s="75"/>
      <c r="HZX172" s="75"/>
      <c r="HZY172" s="75"/>
      <c r="HZZ172" s="75"/>
      <c r="IAA172" s="75"/>
      <c r="IAB172" s="75"/>
      <c r="IAC172" s="75"/>
      <c r="IAD172" s="75"/>
      <c r="IAE172" s="75"/>
      <c r="IAF172" s="75"/>
      <c r="IAG172" s="75"/>
      <c r="IAH172" s="75"/>
      <c r="IAI172" s="75"/>
      <c r="IAJ172" s="75"/>
      <c r="IAK172" s="75"/>
      <c r="IAL172" s="75"/>
      <c r="IAM172" s="75"/>
      <c r="IAN172" s="75"/>
      <c r="IAO172" s="75"/>
      <c r="IAP172" s="75"/>
      <c r="IAQ172" s="75"/>
      <c r="IAR172" s="75"/>
      <c r="IAS172" s="75"/>
      <c r="IAT172" s="75"/>
      <c r="IAU172" s="75"/>
      <c r="IAV172" s="75"/>
      <c r="IAW172" s="75"/>
      <c r="IAX172" s="75"/>
      <c r="IAY172" s="75"/>
      <c r="IAZ172" s="75"/>
      <c r="IBA172" s="75"/>
      <c r="IBB172" s="75"/>
      <c r="IBC172" s="75"/>
      <c r="IBD172" s="75"/>
      <c r="IBE172" s="75"/>
      <c r="IBF172" s="75"/>
      <c r="IBG172" s="75"/>
      <c r="IBH172" s="75"/>
      <c r="IBI172" s="75"/>
      <c r="IBJ172" s="75"/>
      <c r="IBK172" s="75"/>
      <c r="IBL172" s="75"/>
      <c r="IBM172" s="75"/>
      <c r="IBN172" s="75"/>
      <c r="IBO172" s="75"/>
      <c r="IBP172" s="75"/>
      <c r="IBQ172" s="75"/>
      <c r="IBR172" s="75"/>
      <c r="IBS172" s="75"/>
      <c r="IBT172" s="75"/>
      <c r="IBU172" s="75"/>
      <c r="IBV172" s="75"/>
      <c r="IBW172" s="75"/>
      <c r="IBX172" s="75"/>
      <c r="IBY172" s="75"/>
      <c r="IBZ172" s="75"/>
      <c r="ICA172" s="75"/>
      <c r="ICB172" s="75"/>
      <c r="ICC172" s="75"/>
      <c r="ICD172" s="75"/>
      <c r="ICE172" s="75"/>
      <c r="ICF172" s="75"/>
      <c r="ICG172" s="75"/>
      <c r="ICH172" s="75"/>
      <c r="ICI172" s="75"/>
      <c r="ICJ172" s="75"/>
      <c r="ICK172" s="75"/>
      <c r="ICL172" s="75"/>
      <c r="ICM172" s="75"/>
      <c r="ICN172" s="75"/>
      <c r="ICO172" s="75"/>
      <c r="ICP172" s="75"/>
      <c r="ICQ172" s="75"/>
      <c r="ICR172" s="75"/>
      <c r="ICS172" s="75"/>
      <c r="ICT172" s="75"/>
      <c r="ICU172" s="75"/>
      <c r="ICV172" s="75"/>
      <c r="ICW172" s="75"/>
      <c r="ICX172" s="75"/>
      <c r="ICY172" s="75"/>
      <c r="ICZ172" s="75"/>
      <c r="IDA172" s="75"/>
      <c r="IDB172" s="75"/>
      <c r="IDC172" s="75"/>
      <c r="IDD172" s="75"/>
      <c r="IDE172" s="75"/>
      <c r="IDF172" s="75"/>
      <c r="IDG172" s="75"/>
      <c r="IDH172" s="75"/>
      <c r="IDI172" s="75"/>
      <c r="IDJ172" s="75"/>
      <c r="IDK172" s="75"/>
      <c r="IDL172" s="75"/>
      <c r="IDM172" s="75"/>
      <c r="IDN172" s="75"/>
      <c r="IDO172" s="75"/>
      <c r="IDP172" s="75"/>
      <c r="IDQ172" s="75"/>
      <c r="IDR172" s="75"/>
      <c r="IDS172" s="75"/>
      <c r="IDT172" s="75"/>
      <c r="IDU172" s="75"/>
      <c r="IDV172" s="75"/>
      <c r="IDW172" s="75"/>
      <c r="IDX172" s="75"/>
      <c r="IDY172" s="75"/>
      <c r="IDZ172" s="75"/>
      <c r="IEA172" s="75"/>
      <c r="IEB172" s="75"/>
      <c r="IEC172" s="75"/>
      <c r="IED172" s="75"/>
      <c r="IEE172" s="75"/>
      <c r="IEF172" s="75"/>
      <c r="IEG172" s="75"/>
      <c r="IEH172" s="75"/>
      <c r="IEI172" s="75"/>
      <c r="IEJ172" s="75"/>
      <c r="IEK172" s="75"/>
      <c r="IEL172" s="75"/>
      <c r="IEM172" s="75"/>
      <c r="IEN172" s="75"/>
      <c r="IEO172" s="75"/>
      <c r="IEP172" s="75"/>
      <c r="IEQ172" s="75"/>
      <c r="IER172" s="75"/>
      <c r="IES172" s="75"/>
      <c r="IET172" s="75"/>
      <c r="IEU172" s="75"/>
      <c r="IEV172" s="75"/>
      <c r="IEW172" s="75"/>
      <c r="IEX172" s="75"/>
      <c r="IEY172" s="75"/>
      <c r="IEZ172" s="75"/>
      <c r="IFA172" s="75"/>
      <c r="IFB172" s="75"/>
      <c r="IFC172" s="75"/>
      <c r="IFD172" s="75"/>
      <c r="IFE172" s="75"/>
      <c r="IFF172" s="75"/>
      <c r="IFG172" s="75"/>
      <c r="IFH172" s="75"/>
      <c r="IFI172" s="75"/>
      <c r="IFJ172" s="75"/>
      <c r="IFK172" s="75"/>
      <c r="IFL172" s="75"/>
      <c r="IFM172" s="75"/>
      <c r="IFN172" s="75"/>
      <c r="IFO172" s="75"/>
      <c r="IFP172" s="75"/>
      <c r="IFQ172" s="75"/>
      <c r="IFR172" s="75"/>
      <c r="IFS172" s="75"/>
      <c r="IFT172" s="75"/>
      <c r="IFU172" s="75"/>
      <c r="IFV172" s="75"/>
      <c r="IFW172" s="75"/>
      <c r="IFX172" s="75"/>
      <c r="IFY172" s="75"/>
      <c r="IFZ172" s="75"/>
      <c r="IGA172" s="75"/>
      <c r="IGB172" s="75"/>
      <c r="IGC172" s="75"/>
      <c r="IGD172" s="75"/>
      <c r="IGE172" s="75"/>
      <c r="IGF172" s="75"/>
      <c r="IGG172" s="75"/>
      <c r="IGH172" s="75"/>
      <c r="IGI172" s="75"/>
      <c r="IGJ172" s="75"/>
      <c r="IGK172" s="75"/>
      <c r="IGL172" s="75"/>
      <c r="IGM172" s="75"/>
      <c r="IGN172" s="75"/>
      <c r="IGO172" s="75"/>
      <c r="IGP172" s="75"/>
      <c r="IGQ172" s="75"/>
      <c r="IGR172" s="75"/>
      <c r="IGS172" s="75"/>
      <c r="IGT172" s="75"/>
      <c r="IGU172" s="75"/>
      <c r="IGV172" s="75"/>
      <c r="IGW172" s="75"/>
      <c r="IGX172" s="75"/>
      <c r="IGY172" s="75"/>
      <c r="IGZ172" s="75"/>
      <c r="IHA172" s="75"/>
      <c r="IHB172" s="75"/>
      <c r="IHC172" s="75"/>
      <c r="IHD172" s="75"/>
      <c r="IHE172" s="75"/>
      <c r="IHF172" s="75"/>
      <c r="IHG172" s="75"/>
      <c r="IHH172" s="75"/>
      <c r="IHI172" s="75"/>
      <c r="IHJ172" s="75"/>
      <c r="IHK172" s="75"/>
      <c r="IHL172" s="75"/>
      <c r="IHM172" s="75"/>
      <c r="IHN172" s="75"/>
      <c r="IHO172" s="75"/>
      <c r="IHP172" s="75"/>
      <c r="IHQ172" s="75"/>
      <c r="IHR172" s="75"/>
      <c r="IHS172" s="75"/>
      <c r="IHT172" s="75"/>
      <c r="IHU172" s="75"/>
      <c r="IHV172" s="75"/>
      <c r="IHW172" s="75"/>
      <c r="IHX172" s="75"/>
      <c r="IHY172" s="75"/>
      <c r="IHZ172" s="75"/>
      <c r="IIA172" s="75"/>
      <c r="IIB172" s="75"/>
      <c r="IIC172" s="75"/>
      <c r="IID172" s="75"/>
      <c r="IIE172" s="75"/>
      <c r="IIF172" s="75"/>
      <c r="IIG172" s="75"/>
      <c r="IIH172" s="75"/>
      <c r="III172" s="75"/>
      <c r="IIJ172" s="75"/>
      <c r="IIK172" s="75"/>
      <c r="IIL172" s="75"/>
      <c r="IIM172" s="75"/>
      <c r="IIN172" s="75"/>
      <c r="IIO172" s="75"/>
      <c r="IIP172" s="75"/>
      <c r="IIQ172" s="75"/>
      <c r="IIR172" s="75"/>
      <c r="IIS172" s="75"/>
      <c r="IIT172" s="75"/>
      <c r="IIU172" s="75"/>
      <c r="IIV172" s="75"/>
      <c r="IIW172" s="75"/>
      <c r="IIX172" s="75"/>
      <c r="IIY172" s="75"/>
      <c r="IIZ172" s="75"/>
      <c r="IJA172" s="75"/>
      <c r="IJB172" s="75"/>
      <c r="IJC172" s="75"/>
      <c r="IJD172" s="75"/>
      <c r="IJE172" s="75"/>
      <c r="IJF172" s="75"/>
      <c r="IJG172" s="75"/>
      <c r="IJH172" s="75"/>
      <c r="IJI172" s="75"/>
      <c r="IJJ172" s="75"/>
      <c r="IJK172" s="75"/>
      <c r="IJL172" s="75"/>
      <c r="IJM172" s="75"/>
      <c r="IJN172" s="75"/>
      <c r="IJO172" s="75"/>
      <c r="IJP172" s="75"/>
      <c r="IJQ172" s="75"/>
      <c r="IJR172" s="75"/>
      <c r="IJS172" s="75"/>
      <c r="IJT172" s="75"/>
      <c r="IJU172" s="75"/>
      <c r="IJV172" s="75"/>
      <c r="IJW172" s="75"/>
      <c r="IJX172" s="75"/>
      <c r="IJY172" s="75"/>
      <c r="IJZ172" s="75"/>
      <c r="IKA172" s="75"/>
      <c r="IKB172" s="75"/>
      <c r="IKC172" s="75"/>
      <c r="IKD172" s="75"/>
      <c r="IKE172" s="75"/>
      <c r="IKF172" s="75"/>
      <c r="IKG172" s="75"/>
      <c r="IKH172" s="75"/>
      <c r="IKI172" s="75"/>
      <c r="IKJ172" s="75"/>
      <c r="IKK172" s="75"/>
      <c r="IKL172" s="75"/>
      <c r="IKM172" s="75"/>
      <c r="IKN172" s="75"/>
      <c r="IKO172" s="75"/>
      <c r="IKP172" s="75"/>
      <c r="IKQ172" s="75"/>
      <c r="IKR172" s="75"/>
      <c r="IKS172" s="75"/>
      <c r="IKT172" s="75"/>
      <c r="IKU172" s="75"/>
      <c r="IKV172" s="75"/>
      <c r="IKW172" s="75"/>
      <c r="IKX172" s="75"/>
      <c r="IKY172" s="75"/>
      <c r="IKZ172" s="75"/>
      <c r="ILA172" s="75"/>
      <c r="ILB172" s="75"/>
      <c r="ILC172" s="75"/>
      <c r="ILD172" s="75"/>
      <c r="ILE172" s="75"/>
      <c r="ILF172" s="75"/>
      <c r="ILG172" s="75"/>
      <c r="ILH172" s="75"/>
      <c r="ILI172" s="75"/>
      <c r="ILJ172" s="75"/>
      <c r="ILK172" s="75"/>
      <c r="ILL172" s="75"/>
      <c r="ILM172" s="75"/>
      <c r="ILN172" s="75"/>
      <c r="ILO172" s="75"/>
      <c r="ILP172" s="75"/>
      <c r="ILQ172" s="75"/>
      <c r="ILR172" s="75"/>
      <c r="ILS172" s="75"/>
      <c r="ILT172" s="75"/>
      <c r="ILU172" s="75"/>
      <c r="ILV172" s="75"/>
      <c r="ILW172" s="75"/>
      <c r="ILX172" s="75"/>
      <c r="ILY172" s="75"/>
      <c r="ILZ172" s="75"/>
      <c r="IMA172" s="75"/>
      <c r="IMB172" s="75"/>
      <c r="IMC172" s="75"/>
      <c r="IMD172" s="75"/>
      <c r="IME172" s="75"/>
      <c r="IMF172" s="75"/>
      <c r="IMG172" s="75"/>
      <c r="IMH172" s="75"/>
      <c r="IMI172" s="75"/>
      <c r="IMJ172" s="75"/>
      <c r="IMK172" s="75"/>
      <c r="IML172" s="75"/>
      <c r="IMM172" s="75"/>
      <c r="IMN172" s="75"/>
      <c r="IMO172" s="75"/>
      <c r="IMP172" s="75"/>
      <c r="IMQ172" s="75"/>
      <c r="IMR172" s="75"/>
      <c r="IMS172" s="75"/>
      <c r="IMT172" s="75"/>
      <c r="IMU172" s="75"/>
      <c r="IMV172" s="75"/>
      <c r="IMW172" s="75"/>
      <c r="IMX172" s="75"/>
      <c r="IMY172" s="75"/>
      <c r="IMZ172" s="75"/>
      <c r="INA172" s="75"/>
      <c r="INB172" s="75"/>
      <c r="INC172" s="75"/>
      <c r="IND172" s="75"/>
      <c r="INE172" s="75"/>
      <c r="INF172" s="75"/>
      <c r="ING172" s="75"/>
      <c r="INH172" s="75"/>
      <c r="INI172" s="75"/>
      <c r="INJ172" s="75"/>
      <c r="INK172" s="75"/>
      <c r="INL172" s="75"/>
      <c r="INM172" s="75"/>
      <c r="INN172" s="75"/>
      <c r="INO172" s="75"/>
      <c r="INP172" s="75"/>
      <c r="INQ172" s="75"/>
      <c r="INR172" s="75"/>
      <c r="INS172" s="75"/>
      <c r="INT172" s="75"/>
      <c r="INU172" s="75"/>
      <c r="INV172" s="75"/>
      <c r="INW172" s="75"/>
      <c r="INX172" s="75"/>
      <c r="INY172" s="75"/>
      <c r="INZ172" s="75"/>
      <c r="IOA172" s="75"/>
      <c r="IOB172" s="75"/>
      <c r="IOC172" s="75"/>
      <c r="IOD172" s="75"/>
      <c r="IOE172" s="75"/>
      <c r="IOF172" s="75"/>
      <c r="IOG172" s="75"/>
      <c r="IOH172" s="75"/>
      <c r="IOI172" s="75"/>
      <c r="IOJ172" s="75"/>
      <c r="IOK172" s="75"/>
      <c r="IOL172" s="75"/>
      <c r="IOM172" s="75"/>
      <c r="ION172" s="75"/>
      <c r="IOO172" s="75"/>
      <c r="IOP172" s="75"/>
      <c r="IOQ172" s="75"/>
      <c r="IOR172" s="75"/>
      <c r="IOS172" s="75"/>
      <c r="IOT172" s="75"/>
      <c r="IOU172" s="75"/>
      <c r="IOV172" s="75"/>
      <c r="IOW172" s="75"/>
      <c r="IOX172" s="75"/>
      <c r="IOY172" s="75"/>
      <c r="IOZ172" s="75"/>
      <c r="IPA172" s="75"/>
      <c r="IPB172" s="75"/>
      <c r="IPC172" s="75"/>
      <c r="IPD172" s="75"/>
      <c r="IPE172" s="75"/>
      <c r="IPF172" s="75"/>
      <c r="IPG172" s="75"/>
      <c r="IPH172" s="75"/>
      <c r="IPI172" s="75"/>
      <c r="IPJ172" s="75"/>
      <c r="IPK172" s="75"/>
      <c r="IPL172" s="75"/>
      <c r="IPM172" s="75"/>
      <c r="IPN172" s="75"/>
      <c r="IPO172" s="75"/>
      <c r="IPP172" s="75"/>
      <c r="IPQ172" s="75"/>
      <c r="IPR172" s="75"/>
      <c r="IPS172" s="75"/>
      <c r="IPT172" s="75"/>
      <c r="IPU172" s="75"/>
      <c r="IPV172" s="75"/>
      <c r="IPW172" s="75"/>
      <c r="IPX172" s="75"/>
      <c r="IPY172" s="75"/>
      <c r="IPZ172" s="75"/>
      <c r="IQA172" s="75"/>
      <c r="IQB172" s="75"/>
      <c r="IQC172" s="75"/>
      <c r="IQD172" s="75"/>
      <c r="IQE172" s="75"/>
      <c r="IQF172" s="75"/>
      <c r="IQG172" s="75"/>
      <c r="IQH172" s="75"/>
      <c r="IQI172" s="75"/>
      <c r="IQJ172" s="75"/>
      <c r="IQK172" s="75"/>
      <c r="IQL172" s="75"/>
      <c r="IQM172" s="75"/>
      <c r="IQN172" s="75"/>
      <c r="IQO172" s="75"/>
      <c r="IQP172" s="75"/>
      <c r="IQQ172" s="75"/>
      <c r="IQR172" s="75"/>
      <c r="IQS172" s="75"/>
      <c r="IQT172" s="75"/>
      <c r="IQU172" s="75"/>
      <c r="IQV172" s="75"/>
      <c r="IQW172" s="75"/>
      <c r="IQX172" s="75"/>
      <c r="IQY172" s="75"/>
      <c r="IQZ172" s="75"/>
      <c r="IRA172" s="75"/>
      <c r="IRB172" s="75"/>
      <c r="IRC172" s="75"/>
      <c r="IRD172" s="75"/>
      <c r="IRE172" s="75"/>
      <c r="IRF172" s="75"/>
      <c r="IRG172" s="75"/>
      <c r="IRH172" s="75"/>
      <c r="IRI172" s="75"/>
      <c r="IRJ172" s="75"/>
      <c r="IRK172" s="75"/>
      <c r="IRL172" s="75"/>
      <c r="IRM172" s="75"/>
      <c r="IRN172" s="75"/>
      <c r="IRO172" s="75"/>
      <c r="IRP172" s="75"/>
      <c r="IRQ172" s="75"/>
      <c r="IRR172" s="75"/>
      <c r="IRS172" s="75"/>
      <c r="IRT172" s="75"/>
      <c r="IRU172" s="75"/>
      <c r="IRV172" s="75"/>
      <c r="IRW172" s="75"/>
      <c r="IRX172" s="75"/>
      <c r="IRY172" s="75"/>
      <c r="IRZ172" s="75"/>
      <c r="ISA172" s="75"/>
      <c r="ISB172" s="75"/>
      <c r="ISC172" s="75"/>
      <c r="ISD172" s="75"/>
      <c r="ISE172" s="75"/>
      <c r="ISF172" s="75"/>
      <c r="ISG172" s="75"/>
      <c r="ISH172" s="75"/>
      <c r="ISI172" s="75"/>
      <c r="ISJ172" s="75"/>
      <c r="ISK172" s="75"/>
      <c r="ISL172" s="75"/>
      <c r="ISM172" s="75"/>
      <c r="ISN172" s="75"/>
      <c r="ISO172" s="75"/>
      <c r="ISP172" s="75"/>
      <c r="ISQ172" s="75"/>
      <c r="ISR172" s="75"/>
      <c r="ISS172" s="75"/>
      <c r="IST172" s="75"/>
      <c r="ISU172" s="75"/>
      <c r="ISV172" s="75"/>
      <c r="ISW172" s="75"/>
      <c r="ISX172" s="75"/>
      <c r="ISY172" s="75"/>
      <c r="ISZ172" s="75"/>
      <c r="ITA172" s="75"/>
      <c r="ITB172" s="75"/>
      <c r="ITC172" s="75"/>
      <c r="ITD172" s="75"/>
      <c r="ITE172" s="75"/>
      <c r="ITF172" s="75"/>
      <c r="ITG172" s="75"/>
      <c r="ITH172" s="75"/>
      <c r="ITI172" s="75"/>
      <c r="ITJ172" s="75"/>
      <c r="ITK172" s="75"/>
      <c r="ITL172" s="75"/>
      <c r="ITM172" s="75"/>
      <c r="ITN172" s="75"/>
      <c r="ITO172" s="75"/>
      <c r="ITP172" s="75"/>
      <c r="ITQ172" s="75"/>
      <c r="ITR172" s="75"/>
      <c r="ITS172" s="75"/>
      <c r="ITT172" s="75"/>
      <c r="ITU172" s="75"/>
      <c r="ITV172" s="75"/>
      <c r="ITW172" s="75"/>
      <c r="ITX172" s="75"/>
      <c r="ITY172" s="75"/>
      <c r="ITZ172" s="75"/>
      <c r="IUA172" s="75"/>
      <c r="IUB172" s="75"/>
      <c r="IUC172" s="75"/>
      <c r="IUD172" s="75"/>
      <c r="IUE172" s="75"/>
      <c r="IUF172" s="75"/>
      <c r="IUG172" s="75"/>
      <c r="IUH172" s="75"/>
      <c r="IUI172" s="75"/>
      <c r="IUJ172" s="75"/>
      <c r="IUK172" s="75"/>
      <c r="IUL172" s="75"/>
      <c r="IUM172" s="75"/>
      <c r="IUN172" s="75"/>
      <c r="IUO172" s="75"/>
      <c r="IUP172" s="75"/>
      <c r="IUQ172" s="75"/>
      <c r="IUR172" s="75"/>
      <c r="IUS172" s="75"/>
      <c r="IUT172" s="75"/>
      <c r="IUU172" s="75"/>
      <c r="IUV172" s="75"/>
      <c r="IUW172" s="75"/>
      <c r="IUX172" s="75"/>
      <c r="IUY172" s="75"/>
      <c r="IUZ172" s="75"/>
      <c r="IVA172" s="75"/>
      <c r="IVB172" s="75"/>
      <c r="IVC172" s="75"/>
      <c r="IVD172" s="75"/>
      <c r="IVE172" s="75"/>
      <c r="IVF172" s="75"/>
      <c r="IVG172" s="75"/>
      <c r="IVH172" s="75"/>
      <c r="IVI172" s="75"/>
      <c r="IVJ172" s="75"/>
      <c r="IVK172" s="75"/>
      <c r="IVL172" s="75"/>
      <c r="IVM172" s="75"/>
      <c r="IVN172" s="75"/>
      <c r="IVO172" s="75"/>
      <c r="IVP172" s="75"/>
      <c r="IVQ172" s="75"/>
      <c r="IVR172" s="75"/>
      <c r="IVS172" s="75"/>
      <c r="IVT172" s="75"/>
      <c r="IVU172" s="75"/>
      <c r="IVV172" s="75"/>
      <c r="IVW172" s="75"/>
      <c r="IVX172" s="75"/>
      <c r="IVY172" s="75"/>
      <c r="IVZ172" s="75"/>
      <c r="IWA172" s="75"/>
      <c r="IWB172" s="75"/>
      <c r="IWC172" s="75"/>
      <c r="IWD172" s="75"/>
      <c r="IWE172" s="75"/>
      <c r="IWF172" s="75"/>
      <c r="IWG172" s="75"/>
      <c r="IWH172" s="75"/>
      <c r="IWI172" s="75"/>
      <c r="IWJ172" s="75"/>
      <c r="IWK172" s="75"/>
      <c r="IWL172" s="75"/>
      <c r="IWM172" s="75"/>
      <c r="IWN172" s="75"/>
      <c r="IWO172" s="75"/>
      <c r="IWP172" s="75"/>
      <c r="IWQ172" s="75"/>
      <c r="IWR172" s="75"/>
      <c r="IWS172" s="75"/>
      <c r="IWT172" s="75"/>
      <c r="IWU172" s="75"/>
      <c r="IWV172" s="75"/>
      <c r="IWW172" s="75"/>
      <c r="IWX172" s="75"/>
      <c r="IWY172" s="75"/>
      <c r="IWZ172" s="75"/>
      <c r="IXA172" s="75"/>
      <c r="IXB172" s="75"/>
      <c r="IXC172" s="75"/>
      <c r="IXD172" s="75"/>
      <c r="IXE172" s="75"/>
      <c r="IXF172" s="75"/>
      <c r="IXG172" s="75"/>
      <c r="IXH172" s="75"/>
      <c r="IXI172" s="75"/>
      <c r="IXJ172" s="75"/>
      <c r="IXK172" s="75"/>
      <c r="IXL172" s="75"/>
      <c r="IXM172" s="75"/>
      <c r="IXN172" s="75"/>
      <c r="IXO172" s="75"/>
      <c r="IXP172" s="75"/>
      <c r="IXQ172" s="75"/>
      <c r="IXR172" s="75"/>
      <c r="IXS172" s="75"/>
      <c r="IXT172" s="75"/>
      <c r="IXU172" s="75"/>
      <c r="IXV172" s="75"/>
      <c r="IXW172" s="75"/>
      <c r="IXX172" s="75"/>
      <c r="IXY172" s="75"/>
      <c r="IXZ172" s="75"/>
      <c r="IYA172" s="75"/>
      <c r="IYB172" s="75"/>
      <c r="IYC172" s="75"/>
      <c r="IYD172" s="75"/>
      <c r="IYE172" s="75"/>
      <c r="IYF172" s="75"/>
      <c r="IYG172" s="75"/>
      <c r="IYH172" s="75"/>
      <c r="IYI172" s="75"/>
      <c r="IYJ172" s="75"/>
      <c r="IYK172" s="75"/>
      <c r="IYL172" s="75"/>
      <c r="IYM172" s="75"/>
      <c r="IYN172" s="75"/>
      <c r="IYO172" s="75"/>
      <c r="IYP172" s="75"/>
      <c r="IYQ172" s="75"/>
      <c r="IYR172" s="75"/>
      <c r="IYS172" s="75"/>
      <c r="IYT172" s="75"/>
      <c r="IYU172" s="75"/>
      <c r="IYV172" s="75"/>
      <c r="IYW172" s="75"/>
      <c r="IYX172" s="75"/>
      <c r="IYY172" s="75"/>
      <c r="IYZ172" s="75"/>
      <c r="IZA172" s="75"/>
      <c r="IZB172" s="75"/>
      <c r="IZC172" s="75"/>
      <c r="IZD172" s="75"/>
      <c r="IZE172" s="75"/>
      <c r="IZF172" s="75"/>
      <c r="IZG172" s="75"/>
      <c r="IZH172" s="75"/>
      <c r="IZI172" s="75"/>
      <c r="IZJ172" s="75"/>
      <c r="IZK172" s="75"/>
      <c r="IZL172" s="75"/>
      <c r="IZM172" s="75"/>
      <c r="IZN172" s="75"/>
      <c r="IZO172" s="75"/>
      <c r="IZP172" s="75"/>
      <c r="IZQ172" s="75"/>
      <c r="IZR172" s="75"/>
      <c r="IZS172" s="75"/>
      <c r="IZT172" s="75"/>
      <c r="IZU172" s="75"/>
      <c r="IZV172" s="75"/>
      <c r="IZW172" s="75"/>
      <c r="IZX172" s="75"/>
      <c r="IZY172" s="75"/>
      <c r="IZZ172" s="75"/>
      <c r="JAA172" s="75"/>
      <c r="JAB172" s="75"/>
      <c r="JAC172" s="75"/>
      <c r="JAD172" s="75"/>
      <c r="JAE172" s="75"/>
      <c r="JAF172" s="75"/>
      <c r="JAG172" s="75"/>
      <c r="JAH172" s="75"/>
      <c r="JAI172" s="75"/>
      <c r="JAJ172" s="75"/>
      <c r="JAK172" s="75"/>
      <c r="JAL172" s="75"/>
      <c r="JAM172" s="75"/>
      <c r="JAN172" s="75"/>
      <c r="JAO172" s="75"/>
      <c r="JAP172" s="75"/>
      <c r="JAQ172" s="75"/>
      <c r="JAR172" s="75"/>
      <c r="JAS172" s="75"/>
      <c r="JAT172" s="75"/>
      <c r="JAU172" s="75"/>
      <c r="JAV172" s="75"/>
      <c r="JAW172" s="75"/>
      <c r="JAX172" s="75"/>
      <c r="JAY172" s="75"/>
      <c r="JAZ172" s="75"/>
      <c r="JBA172" s="75"/>
      <c r="JBB172" s="75"/>
      <c r="JBC172" s="75"/>
      <c r="JBD172" s="75"/>
      <c r="JBE172" s="75"/>
      <c r="JBF172" s="75"/>
      <c r="JBG172" s="75"/>
      <c r="JBH172" s="75"/>
      <c r="JBI172" s="75"/>
      <c r="JBJ172" s="75"/>
      <c r="JBK172" s="75"/>
      <c r="JBL172" s="75"/>
      <c r="JBM172" s="75"/>
      <c r="JBN172" s="75"/>
      <c r="JBO172" s="75"/>
      <c r="JBP172" s="75"/>
      <c r="JBQ172" s="75"/>
      <c r="JBR172" s="75"/>
      <c r="JBS172" s="75"/>
      <c r="JBT172" s="75"/>
      <c r="JBU172" s="75"/>
      <c r="JBV172" s="75"/>
      <c r="JBW172" s="75"/>
      <c r="JBX172" s="75"/>
      <c r="JBY172" s="75"/>
      <c r="JBZ172" s="75"/>
      <c r="JCA172" s="75"/>
      <c r="JCB172" s="75"/>
      <c r="JCC172" s="75"/>
      <c r="JCD172" s="75"/>
      <c r="JCE172" s="75"/>
      <c r="JCF172" s="75"/>
      <c r="JCG172" s="75"/>
      <c r="JCH172" s="75"/>
      <c r="JCI172" s="75"/>
      <c r="JCJ172" s="75"/>
      <c r="JCK172" s="75"/>
      <c r="JCL172" s="75"/>
      <c r="JCM172" s="75"/>
      <c r="JCN172" s="75"/>
      <c r="JCO172" s="75"/>
      <c r="JCP172" s="75"/>
      <c r="JCQ172" s="75"/>
      <c r="JCR172" s="75"/>
      <c r="JCS172" s="75"/>
      <c r="JCT172" s="75"/>
      <c r="JCU172" s="75"/>
      <c r="JCV172" s="75"/>
      <c r="JCW172" s="75"/>
      <c r="JCX172" s="75"/>
      <c r="JCY172" s="75"/>
      <c r="JCZ172" s="75"/>
      <c r="JDA172" s="75"/>
      <c r="JDB172" s="75"/>
      <c r="JDC172" s="75"/>
      <c r="JDD172" s="75"/>
      <c r="JDE172" s="75"/>
      <c r="JDF172" s="75"/>
      <c r="JDG172" s="75"/>
      <c r="JDH172" s="75"/>
      <c r="JDI172" s="75"/>
      <c r="JDJ172" s="75"/>
      <c r="JDK172" s="75"/>
      <c r="JDL172" s="75"/>
      <c r="JDM172" s="75"/>
      <c r="JDN172" s="75"/>
      <c r="JDO172" s="75"/>
      <c r="JDP172" s="75"/>
      <c r="JDQ172" s="75"/>
      <c r="JDR172" s="75"/>
      <c r="JDS172" s="75"/>
      <c r="JDT172" s="75"/>
      <c r="JDU172" s="75"/>
      <c r="JDV172" s="75"/>
      <c r="JDW172" s="75"/>
      <c r="JDX172" s="75"/>
      <c r="JDY172" s="75"/>
      <c r="JDZ172" s="75"/>
      <c r="JEA172" s="75"/>
      <c r="JEB172" s="75"/>
      <c r="JEC172" s="75"/>
      <c r="JED172" s="75"/>
      <c r="JEE172" s="75"/>
      <c r="JEF172" s="75"/>
      <c r="JEG172" s="75"/>
      <c r="JEH172" s="75"/>
      <c r="JEI172" s="75"/>
      <c r="JEJ172" s="75"/>
      <c r="JEK172" s="75"/>
      <c r="JEL172" s="75"/>
      <c r="JEM172" s="75"/>
      <c r="JEN172" s="75"/>
      <c r="JEO172" s="75"/>
      <c r="JEP172" s="75"/>
      <c r="JEQ172" s="75"/>
      <c r="JER172" s="75"/>
      <c r="JES172" s="75"/>
      <c r="JET172" s="75"/>
      <c r="JEU172" s="75"/>
      <c r="JEV172" s="75"/>
      <c r="JEW172" s="75"/>
      <c r="JEX172" s="75"/>
      <c r="JEY172" s="75"/>
      <c r="JEZ172" s="75"/>
      <c r="JFA172" s="75"/>
      <c r="JFB172" s="75"/>
      <c r="JFC172" s="75"/>
      <c r="JFD172" s="75"/>
      <c r="JFE172" s="75"/>
      <c r="JFF172" s="75"/>
      <c r="JFG172" s="75"/>
      <c r="JFH172" s="75"/>
      <c r="JFI172" s="75"/>
      <c r="JFJ172" s="75"/>
      <c r="JFK172" s="75"/>
      <c r="JFL172" s="75"/>
      <c r="JFM172" s="75"/>
      <c r="JFN172" s="75"/>
      <c r="JFO172" s="75"/>
      <c r="JFP172" s="75"/>
      <c r="JFQ172" s="75"/>
      <c r="JFR172" s="75"/>
      <c r="JFS172" s="75"/>
      <c r="JFT172" s="75"/>
      <c r="JFU172" s="75"/>
      <c r="JFV172" s="75"/>
      <c r="JFW172" s="75"/>
      <c r="JFX172" s="75"/>
      <c r="JFY172" s="75"/>
      <c r="JFZ172" s="75"/>
      <c r="JGA172" s="75"/>
      <c r="JGB172" s="75"/>
      <c r="JGC172" s="75"/>
      <c r="JGD172" s="75"/>
      <c r="JGE172" s="75"/>
      <c r="JGF172" s="75"/>
      <c r="JGG172" s="75"/>
      <c r="JGH172" s="75"/>
      <c r="JGI172" s="75"/>
      <c r="JGJ172" s="75"/>
      <c r="JGK172" s="75"/>
      <c r="JGL172" s="75"/>
      <c r="JGM172" s="75"/>
      <c r="JGN172" s="75"/>
      <c r="JGO172" s="75"/>
      <c r="JGP172" s="75"/>
      <c r="JGQ172" s="75"/>
      <c r="JGR172" s="75"/>
      <c r="JGS172" s="75"/>
      <c r="JGT172" s="75"/>
      <c r="JGU172" s="75"/>
      <c r="JGV172" s="75"/>
      <c r="JGW172" s="75"/>
      <c r="JGX172" s="75"/>
      <c r="JGY172" s="75"/>
      <c r="JGZ172" s="75"/>
      <c r="JHA172" s="75"/>
      <c r="JHB172" s="75"/>
      <c r="JHC172" s="75"/>
      <c r="JHD172" s="75"/>
      <c r="JHE172" s="75"/>
      <c r="JHF172" s="75"/>
      <c r="JHG172" s="75"/>
      <c r="JHH172" s="75"/>
      <c r="JHI172" s="75"/>
      <c r="JHJ172" s="75"/>
      <c r="JHK172" s="75"/>
      <c r="JHL172" s="75"/>
      <c r="JHM172" s="75"/>
      <c r="JHN172" s="75"/>
      <c r="JHO172" s="75"/>
      <c r="JHP172" s="75"/>
      <c r="JHQ172" s="75"/>
      <c r="JHR172" s="75"/>
      <c r="JHS172" s="75"/>
      <c r="JHT172" s="75"/>
      <c r="JHU172" s="75"/>
      <c r="JHV172" s="75"/>
      <c r="JHW172" s="75"/>
      <c r="JHX172" s="75"/>
      <c r="JHY172" s="75"/>
      <c r="JHZ172" s="75"/>
      <c r="JIA172" s="75"/>
      <c r="JIB172" s="75"/>
      <c r="JIC172" s="75"/>
      <c r="JID172" s="75"/>
      <c r="JIE172" s="75"/>
      <c r="JIF172" s="75"/>
      <c r="JIG172" s="75"/>
      <c r="JIH172" s="75"/>
      <c r="JII172" s="75"/>
      <c r="JIJ172" s="75"/>
      <c r="JIK172" s="75"/>
      <c r="JIL172" s="75"/>
      <c r="JIM172" s="75"/>
      <c r="JIN172" s="75"/>
      <c r="JIO172" s="75"/>
      <c r="JIP172" s="75"/>
      <c r="JIQ172" s="75"/>
      <c r="JIR172" s="75"/>
      <c r="JIS172" s="75"/>
      <c r="JIT172" s="75"/>
      <c r="JIU172" s="75"/>
      <c r="JIV172" s="75"/>
      <c r="JIW172" s="75"/>
      <c r="JIX172" s="75"/>
      <c r="JIY172" s="75"/>
      <c r="JIZ172" s="75"/>
      <c r="JJA172" s="75"/>
      <c r="JJB172" s="75"/>
      <c r="JJC172" s="75"/>
      <c r="JJD172" s="75"/>
      <c r="JJE172" s="75"/>
      <c r="JJF172" s="75"/>
      <c r="JJG172" s="75"/>
      <c r="JJH172" s="75"/>
      <c r="JJI172" s="75"/>
      <c r="JJJ172" s="75"/>
      <c r="JJK172" s="75"/>
      <c r="JJL172" s="75"/>
      <c r="JJM172" s="75"/>
      <c r="JJN172" s="75"/>
      <c r="JJO172" s="75"/>
      <c r="JJP172" s="75"/>
      <c r="JJQ172" s="75"/>
      <c r="JJR172" s="75"/>
      <c r="JJS172" s="75"/>
      <c r="JJT172" s="75"/>
      <c r="JJU172" s="75"/>
      <c r="JJV172" s="75"/>
      <c r="JJW172" s="75"/>
      <c r="JJX172" s="75"/>
      <c r="JJY172" s="75"/>
      <c r="JJZ172" s="75"/>
      <c r="JKA172" s="75"/>
      <c r="JKB172" s="75"/>
      <c r="JKC172" s="75"/>
      <c r="JKD172" s="75"/>
      <c r="JKE172" s="75"/>
      <c r="JKF172" s="75"/>
      <c r="JKG172" s="75"/>
      <c r="JKH172" s="75"/>
      <c r="JKI172" s="75"/>
      <c r="JKJ172" s="75"/>
      <c r="JKK172" s="75"/>
      <c r="JKL172" s="75"/>
      <c r="JKM172" s="75"/>
      <c r="JKN172" s="75"/>
      <c r="JKO172" s="75"/>
      <c r="JKP172" s="75"/>
      <c r="JKQ172" s="75"/>
      <c r="JKR172" s="75"/>
      <c r="JKS172" s="75"/>
      <c r="JKT172" s="75"/>
      <c r="JKU172" s="75"/>
      <c r="JKV172" s="75"/>
      <c r="JKW172" s="75"/>
      <c r="JKX172" s="75"/>
      <c r="JKY172" s="75"/>
      <c r="JKZ172" s="75"/>
      <c r="JLA172" s="75"/>
      <c r="JLB172" s="75"/>
      <c r="JLC172" s="75"/>
      <c r="JLD172" s="75"/>
      <c r="JLE172" s="75"/>
      <c r="JLF172" s="75"/>
      <c r="JLG172" s="75"/>
      <c r="JLH172" s="75"/>
      <c r="JLI172" s="75"/>
      <c r="JLJ172" s="75"/>
      <c r="JLK172" s="75"/>
      <c r="JLL172" s="75"/>
      <c r="JLM172" s="75"/>
      <c r="JLN172" s="75"/>
      <c r="JLO172" s="75"/>
      <c r="JLP172" s="75"/>
      <c r="JLQ172" s="75"/>
      <c r="JLR172" s="75"/>
      <c r="JLS172" s="75"/>
      <c r="JLT172" s="75"/>
      <c r="JLU172" s="75"/>
      <c r="JLV172" s="75"/>
      <c r="JLW172" s="75"/>
      <c r="JLX172" s="75"/>
      <c r="JLY172" s="75"/>
      <c r="JLZ172" s="75"/>
      <c r="JMA172" s="75"/>
      <c r="JMB172" s="75"/>
      <c r="JMC172" s="75"/>
      <c r="JMD172" s="75"/>
      <c r="JME172" s="75"/>
      <c r="JMF172" s="75"/>
      <c r="JMG172" s="75"/>
      <c r="JMH172" s="75"/>
      <c r="JMI172" s="75"/>
      <c r="JMJ172" s="75"/>
      <c r="JMK172" s="75"/>
      <c r="JML172" s="75"/>
      <c r="JMM172" s="75"/>
      <c r="JMN172" s="75"/>
      <c r="JMO172" s="75"/>
      <c r="JMP172" s="75"/>
      <c r="JMQ172" s="75"/>
      <c r="JMR172" s="75"/>
      <c r="JMS172" s="75"/>
      <c r="JMT172" s="75"/>
      <c r="JMU172" s="75"/>
      <c r="JMV172" s="75"/>
      <c r="JMW172" s="75"/>
      <c r="JMX172" s="75"/>
      <c r="JMY172" s="75"/>
      <c r="JMZ172" s="75"/>
      <c r="JNA172" s="75"/>
      <c r="JNB172" s="75"/>
      <c r="JNC172" s="75"/>
      <c r="JND172" s="75"/>
      <c r="JNE172" s="75"/>
      <c r="JNF172" s="75"/>
      <c r="JNG172" s="75"/>
      <c r="JNH172" s="75"/>
      <c r="JNI172" s="75"/>
      <c r="JNJ172" s="75"/>
      <c r="JNK172" s="75"/>
      <c r="JNL172" s="75"/>
      <c r="JNM172" s="75"/>
      <c r="JNN172" s="75"/>
      <c r="JNO172" s="75"/>
      <c r="JNP172" s="75"/>
      <c r="JNQ172" s="75"/>
      <c r="JNR172" s="75"/>
      <c r="JNS172" s="75"/>
      <c r="JNT172" s="75"/>
      <c r="JNU172" s="75"/>
      <c r="JNV172" s="75"/>
      <c r="JNW172" s="75"/>
      <c r="JNX172" s="75"/>
      <c r="JNY172" s="75"/>
      <c r="JNZ172" s="75"/>
      <c r="JOA172" s="75"/>
      <c r="JOB172" s="75"/>
      <c r="JOC172" s="75"/>
      <c r="JOD172" s="75"/>
      <c r="JOE172" s="75"/>
      <c r="JOF172" s="75"/>
      <c r="JOG172" s="75"/>
      <c r="JOH172" s="75"/>
      <c r="JOI172" s="75"/>
      <c r="JOJ172" s="75"/>
      <c r="JOK172" s="75"/>
      <c r="JOL172" s="75"/>
      <c r="JOM172" s="75"/>
      <c r="JON172" s="75"/>
      <c r="JOO172" s="75"/>
      <c r="JOP172" s="75"/>
      <c r="JOQ172" s="75"/>
      <c r="JOR172" s="75"/>
      <c r="JOS172" s="75"/>
      <c r="JOT172" s="75"/>
      <c r="JOU172" s="75"/>
      <c r="JOV172" s="75"/>
      <c r="JOW172" s="75"/>
      <c r="JOX172" s="75"/>
      <c r="JOY172" s="75"/>
      <c r="JOZ172" s="75"/>
      <c r="JPA172" s="75"/>
      <c r="JPB172" s="75"/>
      <c r="JPC172" s="75"/>
      <c r="JPD172" s="75"/>
      <c r="JPE172" s="75"/>
      <c r="JPF172" s="75"/>
      <c r="JPG172" s="75"/>
      <c r="JPH172" s="75"/>
      <c r="JPI172" s="75"/>
      <c r="JPJ172" s="75"/>
      <c r="JPK172" s="75"/>
      <c r="JPL172" s="75"/>
      <c r="JPM172" s="75"/>
      <c r="JPN172" s="75"/>
      <c r="JPO172" s="75"/>
      <c r="JPP172" s="75"/>
      <c r="JPQ172" s="75"/>
      <c r="JPR172" s="75"/>
      <c r="JPS172" s="75"/>
      <c r="JPT172" s="75"/>
      <c r="JPU172" s="75"/>
      <c r="JPV172" s="75"/>
      <c r="JPW172" s="75"/>
      <c r="JPX172" s="75"/>
      <c r="JPY172" s="75"/>
      <c r="JPZ172" s="75"/>
      <c r="JQA172" s="75"/>
      <c r="JQB172" s="75"/>
      <c r="JQC172" s="75"/>
      <c r="JQD172" s="75"/>
      <c r="JQE172" s="75"/>
      <c r="JQF172" s="75"/>
      <c r="JQG172" s="75"/>
      <c r="JQH172" s="75"/>
      <c r="JQI172" s="75"/>
      <c r="JQJ172" s="75"/>
      <c r="JQK172" s="75"/>
      <c r="JQL172" s="75"/>
      <c r="JQM172" s="75"/>
      <c r="JQN172" s="75"/>
      <c r="JQO172" s="75"/>
      <c r="JQP172" s="75"/>
      <c r="JQQ172" s="75"/>
      <c r="JQR172" s="75"/>
      <c r="JQS172" s="75"/>
      <c r="JQT172" s="75"/>
      <c r="JQU172" s="75"/>
      <c r="JQV172" s="75"/>
      <c r="JQW172" s="75"/>
      <c r="JQX172" s="75"/>
      <c r="JQY172" s="75"/>
      <c r="JQZ172" s="75"/>
      <c r="JRA172" s="75"/>
      <c r="JRB172" s="75"/>
      <c r="JRC172" s="75"/>
      <c r="JRD172" s="75"/>
      <c r="JRE172" s="75"/>
      <c r="JRF172" s="75"/>
      <c r="JRG172" s="75"/>
      <c r="JRH172" s="75"/>
      <c r="JRI172" s="75"/>
      <c r="JRJ172" s="75"/>
      <c r="JRK172" s="75"/>
      <c r="JRL172" s="75"/>
      <c r="JRM172" s="75"/>
      <c r="JRN172" s="75"/>
      <c r="JRO172" s="75"/>
      <c r="JRP172" s="75"/>
      <c r="JRQ172" s="75"/>
      <c r="JRR172" s="75"/>
      <c r="JRS172" s="75"/>
      <c r="JRT172" s="75"/>
      <c r="JRU172" s="75"/>
      <c r="JRV172" s="75"/>
      <c r="JRW172" s="75"/>
      <c r="JRX172" s="75"/>
      <c r="JRY172" s="75"/>
      <c r="JRZ172" s="75"/>
      <c r="JSA172" s="75"/>
      <c r="JSB172" s="75"/>
      <c r="JSC172" s="75"/>
      <c r="JSD172" s="75"/>
      <c r="JSE172" s="75"/>
      <c r="JSF172" s="75"/>
      <c r="JSG172" s="75"/>
      <c r="JSH172" s="75"/>
      <c r="JSI172" s="75"/>
      <c r="JSJ172" s="75"/>
      <c r="JSK172" s="75"/>
      <c r="JSL172" s="75"/>
      <c r="JSM172" s="75"/>
      <c r="JSN172" s="75"/>
      <c r="JSO172" s="75"/>
      <c r="JSP172" s="75"/>
      <c r="JSQ172" s="75"/>
      <c r="JSR172" s="75"/>
      <c r="JSS172" s="75"/>
      <c r="JST172" s="75"/>
      <c r="JSU172" s="75"/>
      <c r="JSV172" s="75"/>
      <c r="JSW172" s="75"/>
      <c r="JSX172" s="75"/>
      <c r="JSY172" s="75"/>
      <c r="JSZ172" s="75"/>
      <c r="JTA172" s="75"/>
      <c r="JTB172" s="75"/>
      <c r="JTC172" s="75"/>
      <c r="JTD172" s="75"/>
      <c r="JTE172" s="75"/>
      <c r="JTF172" s="75"/>
      <c r="JTG172" s="75"/>
      <c r="JTH172" s="75"/>
      <c r="JTI172" s="75"/>
      <c r="JTJ172" s="75"/>
      <c r="JTK172" s="75"/>
      <c r="JTL172" s="75"/>
      <c r="JTM172" s="75"/>
      <c r="JTN172" s="75"/>
      <c r="JTO172" s="75"/>
      <c r="JTP172" s="75"/>
      <c r="JTQ172" s="75"/>
      <c r="JTR172" s="75"/>
      <c r="JTS172" s="75"/>
      <c r="JTT172" s="75"/>
      <c r="JTU172" s="75"/>
      <c r="JTV172" s="75"/>
      <c r="JTW172" s="75"/>
      <c r="JTX172" s="75"/>
      <c r="JTY172" s="75"/>
      <c r="JTZ172" s="75"/>
      <c r="JUA172" s="75"/>
      <c r="JUB172" s="75"/>
      <c r="JUC172" s="75"/>
      <c r="JUD172" s="75"/>
      <c r="JUE172" s="75"/>
      <c r="JUF172" s="75"/>
      <c r="JUG172" s="75"/>
      <c r="JUH172" s="75"/>
      <c r="JUI172" s="75"/>
      <c r="JUJ172" s="75"/>
      <c r="JUK172" s="75"/>
      <c r="JUL172" s="75"/>
      <c r="JUM172" s="75"/>
      <c r="JUN172" s="75"/>
      <c r="JUO172" s="75"/>
      <c r="JUP172" s="75"/>
      <c r="JUQ172" s="75"/>
      <c r="JUR172" s="75"/>
      <c r="JUS172" s="75"/>
      <c r="JUT172" s="75"/>
      <c r="JUU172" s="75"/>
      <c r="JUV172" s="75"/>
      <c r="JUW172" s="75"/>
      <c r="JUX172" s="75"/>
      <c r="JUY172" s="75"/>
      <c r="JUZ172" s="75"/>
      <c r="JVA172" s="75"/>
      <c r="JVB172" s="75"/>
      <c r="JVC172" s="75"/>
      <c r="JVD172" s="75"/>
      <c r="JVE172" s="75"/>
      <c r="JVF172" s="75"/>
      <c r="JVG172" s="75"/>
      <c r="JVH172" s="75"/>
      <c r="JVI172" s="75"/>
      <c r="JVJ172" s="75"/>
      <c r="JVK172" s="75"/>
      <c r="JVL172" s="75"/>
      <c r="JVM172" s="75"/>
      <c r="JVN172" s="75"/>
      <c r="JVO172" s="75"/>
      <c r="JVP172" s="75"/>
      <c r="JVQ172" s="75"/>
      <c r="JVR172" s="75"/>
      <c r="JVS172" s="75"/>
      <c r="JVT172" s="75"/>
      <c r="JVU172" s="75"/>
      <c r="JVV172" s="75"/>
      <c r="JVW172" s="75"/>
      <c r="JVX172" s="75"/>
      <c r="JVY172" s="75"/>
      <c r="JVZ172" s="75"/>
      <c r="JWA172" s="75"/>
      <c r="JWB172" s="75"/>
      <c r="JWC172" s="75"/>
      <c r="JWD172" s="75"/>
      <c r="JWE172" s="75"/>
      <c r="JWF172" s="75"/>
      <c r="JWG172" s="75"/>
      <c r="JWH172" s="75"/>
      <c r="JWI172" s="75"/>
      <c r="JWJ172" s="75"/>
      <c r="JWK172" s="75"/>
      <c r="JWL172" s="75"/>
      <c r="JWM172" s="75"/>
      <c r="JWN172" s="75"/>
      <c r="JWO172" s="75"/>
      <c r="JWP172" s="75"/>
      <c r="JWQ172" s="75"/>
      <c r="JWR172" s="75"/>
      <c r="JWS172" s="75"/>
      <c r="JWT172" s="75"/>
      <c r="JWU172" s="75"/>
      <c r="JWV172" s="75"/>
      <c r="JWW172" s="75"/>
      <c r="JWX172" s="75"/>
      <c r="JWY172" s="75"/>
      <c r="JWZ172" s="75"/>
      <c r="JXA172" s="75"/>
      <c r="JXB172" s="75"/>
      <c r="JXC172" s="75"/>
      <c r="JXD172" s="75"/>
      <c r="JXE172" s="75"/>
      <c r="JXF172" s="75"/>
      <c r="JXG172" s="75"/>
      <c r="JXH172" s="75"/>
      <c r="JXI172" s="75"/>
      <c r="JXJ172" s="75"/>
      <c r="JXK172" s="75"/>
      <c r="JXL172" s="75"/>
      <c r="JXM172" s="75"/>
      <c r="JXN172" s="75"/>
      <c r="JXO172" s="75"/>
      <c r="JXP172" s="75"/>
      <c r="JXQ172" s="75"/>
      <c r="JXR172" s="75"/>
      <c r="JXS172" s="75"/>
      <c r="JXT172" s="75"/>
      <c r="JXU172" s="75"/>
      <c r="JXV172" s="75"/>
      <c r="JXW172" s="75"/>
      <c r="JXX172" s="75"/>
      <c r="JXY172" s="75"/>
      <c r="JXZ172" s="75"/>
      <c r="JYA172" s="75"/>
      <c r="JYB172" s="75"/>
      <c r="JYC172" s="75"/>
      <c r="JYD172" s="75"/>
      <c r="JYE172" s="75"/>
      <c r="JYF172" s="75"/>
      <c r="JYG172" s="75"/>
      <c r="JYH172" s="75"/>
      <c r="JYI172" s="75"/>
      <c r="JYJ172" s="75"/>
      <c r="JYK172" s="75"/>
      <c r="JYL172" s="75"/>
      <c r="JYM172" s="75"/>
      <c r="JYN172" s="75"/>
      <c r="JYO172" s="75"/>
      <c r="JYP172" s="75"/>
      <c r="JYQ172" s="75"/>
      <c r="JYR172" s="75"/>
      <c r="JYS172" s="75"/>
      <c r="JYT172" s="75"/>
      <c r="JYU172" s="75"/>
      <c r="JYV172" s="75"/>
      <c r="JYW172" s="75"/>
      <c r="JYX172" s="75"/>
      <c r="JYY172" s="75"/>
      <c r="JYZ172" s="75"/>
      <c r="JZA172" s="75"/>
      <c r="JZB172" s="75"/>
      <c r="JZC172" s="75"/>
      <c r="JZD172" s="75"/>
      <c r="JZE172" s="75"/>
      <c r="JZF172" s="75"/>
      <c r="JZG172" s="75"/>
      <c r="JZH172" s="75"/>
      <c r="JZI172" s="75"/>
      <c r="JZJ172" s="75"/>
      <c r="JZK172" s="75"/>
      <c r="JZL172" s="75"/>
      <c r="JZM172" s="75"/>
      <c r="JZN172" s="75"/>
      <c r="JZO172" s="75"/>
      <c r="JZP172" s="75"/>
      <c r="JZQ172" s="75"/>
      <c r="JZR172" s="75"/>
      <c r="JZS172" s="75"/>
      <c r="JZT172" s="75"/>
      <c r="JZU172" s="75"/>
      <c r="JZV172" s="75"/>
      <c r="JZW172" s="75"/>
      <c r="JZX172" s="75"/>
      <c r="JZY172" s="75"/>
      <c r="JZZ172" s="75"/>
      <c r="KAA172" s="75"/>
      <c r="KAB172" s="75"/>
      <c r="KAC172" s="75"/>
      <c r="KAD172" s="75"/>
      <c r="KAE172" s="75"/>
      <c r="KAF172" s="75"/>
      <c r="KAG172" s="75"/>
      <c r="KAH172" s="75"/>
      <c r="KAI172" s="75"/>
      <c r="KAJ172" s="75"/>
      <c r="KAK172" s="75"/>
      <c r="KAL172" s="75"/>
      <c r="KAM172" s="75"/>
      <c r="KAN172" s="75"/>
      <c r="KAO172" s="75"/>
      <c r="KAP172" s="75"/>
      <c r="KAQ172" s="75"/>
      <c r="KAR172" s="75"/>
      <c r="KAS172" s="75"/>
      <c r="KAT172" s="75"/>
      <c r="KAU172" s="75"/>
      <c r="KAV172" s="75"/>
      <c r="KAW172" s="75"/>
      <c r="KAX172" s="75"/>
      <c r="KAY172" s="75"/>
      <c r="KAZ172" s="75"/>
      <c r="KBA172" s="75"/>
      <c r="KBB172" s="75"/>
      <c r="KBC172" s="75"/>
      <c r="KBD172" s="75"/>
      <c r="KBE172" s="75"/>
      <c r="KBF172" s="75"/>
      <c r="KBG172" s="75"/>
      <c r="KBH172" s="75"/>
      <c r="KBI172" s="75"/>
      <c r="KBJ172" s="75"/>
      <c r="KBK172" s="75"/>
      <c r="KBL172" s="75"/>
      <c r="KBM172" s="75"/>
      <c r="KBN172" s="75"/>
      <c r="KBO172" s="75"/>
      <c r="KBP172" s="75"/>
      <c r="KBQ172" s="75"/>
      <c r="KBR172" s="75"/>
      <c r="KBS172" s="75"/>
      <c r="KBT172" s="75"/>
      <c r="KBU172" s="75"/>
      <c r="KBV172" s="75"/>
      <c r="KBW172" s="75"/>
      <c r="KBX172" s="75"/>
      <c r="KBY172" s="75"/>
      <c r="KBZ172" s="75"/>
      <c r="KCA172" s="75"/>
      <c r="KCB172" s="75"/>
      <c r="KCC172" s="75"/>
      <c r="KCD172" s="75"/>
      <c r="KCE172" s="75"/>
      <c r="KCF172" s="75"/>
      <c r="KCG172" s="75"/>
      <c r="KCH172" s="75"/>
      <c r="KCI172" s="75"/>
      <c r="KCJ172" s="75"/>
      <c r="KCK172" s="75"/>
      <c r="KCL172" s="75"/>
      <c r="KCM172" s="75"/>
      <c r="KCN172" s="75"/>
      <c r="KCO172" s="75"/>
      <c r="KCP172" s="75"/>
      <c r="KCQ172" s="75"/>
      <c r="KCR172" s="75"/>
      <c r="KCS172" s="75"/>
      <c r="KCT172" s="75"/>
      <c r="KCU172" s="75"/>
      <c r="KCV172" s="75"/>
      <c r="KCW172" s="75"/>
      <c r="KCX172" s="75"/>
      <c r="KCY172" s="75"/>
      <c r="KCZ172" s="75"/>
      <c r="KDA172" s="75"/>
      <c r="KDB172" s="75"/>
      <c r="KDC172" s="75"/>
      <c r="KDD172" s="75"/>
      <c r="KDE172" s="75"/>
      <c r="KDF172" s="75"/>
      <c r="KDG172" s="75"/>
      <c r="KDH172" s="75"/>
      <c r="KDI172" s="75"/>
      <c r="KDJ172" s="75"/>
      <c r="KDK172" s="75"/>
      <c r="KDL172" s="75"/>
      <c r="KDM172" s="75"/>
      <c r="KDN172" s="75"/>
      <c r="KDO172" s="75"/>
      <c r="KDP172" s="75"/>
      <c r="KDQ172" s="75"/>
      <c r="KDR172" s="75"/>
      <c r="KDS172" s="75"/>
      <c r="KDT172" s="75"/>
      <c r="KDU172" s="75"/>
      <c r="KDV172" s="75"/>
      <c r="KDW172" s="75"/>
      <c r="KDX172" s="75"/>
      <c r="KDY172" s="75"/>
      <c r="KDZ172" s="75"/>
      <c r="KEA172" s="75"/>
      <c r="KEB172" s="75"/>
      <c r="KEC172" s="75"/>
      <c r="KED172" s="75"/>
      <c r="KEE172" s="75"/>
      <c r="KEF172" s="75"/>
      <c r="KEG172" s="75"/>
      <c r="KEH172" s="75"/>
      <c r="KEI172" s="75"/>
      <c r="KEJ172" s="75"/>
      <c r="KEK172" s="75"/>
      <c r="KEL172" s="75"/>
      <c r="KEM172" s="75"/>
      <c r="KEN172" s="75"/>
      <c r="KEO172" s="75"/>
      <c r="KEP172" s="75"/>
      <c r="KEQ172" s="75"/>
      <c r="KER172" s="75"/>
      <c r="KES172" s="75"/>
      <c r="KET172" s="75"/>
      <c r="KEU172" s="75"/>
      <c r="KEV172" s="75"/>
      <c r="KEW172" s="75"/>
      <c r="KEX172" s="75"/>
      <c r="KEY172" s="75"/>
      <c r="KEZ172" s="75"/>
      <c r="KFA172" s="75"/>
      <c r="KFB172" s="75"/>
      <c r="KFC172" s="75"/>
      <c r="KFD172" s="75"/>
      <c r="KFE172" s="75"/>
      <c r="KFF172" s="75"/>
      <c r="KFG172" s="75"/>
      <c r="KFH172" s="75"/>
      <c r="KFI172" s="75"/>
      <c r="KFJ172" s="75"/>
      <c r="KFK172" s="75"/>
      <c r="KFL172" s="75"/>
      <c r="KFM172" s="75"/>
      <c r="KFN172" s="75"/>
      <c r="KFO172" s="75"/>
      <c r="KFP172" s="75"/>
      <c r="KFQ172" s="75"/>
      <c r="KFR172" s="75"/>
      <c r="KFS172" s="75"/>
      <c r="KFT172" s="75"/>
      <c r="KFU172" s="75"/>
      <c r="KFV172" s="75"/>
      <c r="KFW172" s="75"/>
      <c r="KFX172" s="75"/>
      <c r="KFY172" s="75"/>
      <c r="KFZ172" s="75"/>
      <c r="KGA172" s="75"/>
      <c r="KGB172" s="75"/>
      <c r="KGC172" s="75"/>
      <c r="KGD172" s="75"/>
      <c r="KGE172" s="75"/>
      <c r="KGF172" s="75"/>
      <c r="KGG172" s="75"/>
      <c r="KGH172" s="75"/>
      <c r="KGI172" s="75"/>
      <c r="KGJ172" s="75"/>
      <c r="KGK172" s="75"/>
      <c r="KGL172" s="75"/>
      <c r="KGM172" s="75"/>
      <c r="KGN172" s="75"/>
      <c r="KGO172" s="75"/>
      <c r="KGP172" s="75"/>
      <c r="KGQ172" s="75"/>
      <c r="KGR172" s="75"/>
      <c r="KGS172" s="75"/>
      <c r="KGT172" s="75"/>
      <c r="KGU172" s="75"/>
      <c r="KGV172" s="75"/>
      <c r="KGW172" s="75"/>
      <c r="KGX172" s="75"/>
      <c r="KGY172" s="75"/>
      <c r="KGZ172" s="75"/>
      <c r="KHA172" s="75"/>
      <c r="KHB172" s="75"/>
      <c r="KHC172" s="75"/>
      <c r="KHD172" s="75"/>
      <c r="KHE172" s="75"/>
      <c r="KHF172" s="75"/>
      <c r="KHG172" s="75"/>
      <c r="KHH172" s="75"/>
      <c r="KHI172" s="75"/>
      <c r="KHJ172" s="75"/>
      <c r="KHK172" s="75"/>
      <c r="KHL172" s="75"/>
      <c r="KHM172" s="75"/>
      <c r="KHN172" s="75"/>
      <c r="KHO172" s="75"/>
      <c r="KHP172" s="75"/>
      <c r="KHQ172" s="75"/>
      <c r="KHR172" s="75"/>
      <c r="KHS172" s="75"/>
      <c r="KHT172" s="75"/>
      <c r="KHU172" s="75"/>
      <c r="KHV172" s="75"/>
      <c r="KHW172" s="75"/>
      <c r="KHX172" s="75"/>
      <c r="KHY172" s="75"/>
      <c r="KHZ172" s="75"/>
      <c r="KIA172" s="75"/>
      <c r="KIB172" s="75"/>
      <c r="KIC172" s="75"/>
      <c r="KID172" s="75"/>
      <c r="KIE172" s="75"/>
      <c r="KIF172" s="75"/>
      <c r="KIG172" s="75"/>
      <c r="KIH172" s="75"/>
      <c r="KII172" s="75"/>
      <c r="KIJ172" s="75"/>
      <c r="KIK172" s="75"/>
      <c r="KIL172" s="75"/>
      <c r="KIM172" s="75"/>
      <c r="KIN172" s="75"/>
      <c r="KIO172" s="75"/>
      <c r="KIP172" s="75"/>
      <c r="KIQ172" s="75"/>
      <c r="KIR172" s="75"/>
      <c r="KIS172" s="75"/>
      <c r="KIT172" s="75"/>
      <c r="KIU172" s="75"/>
      <c r="KIV172" s="75"/>
      <c r="KIW172" s="75"/>
      <c r="KIX172" s="75"/>
      <c r="KIY172" s="75"/>
      <c r="KIZ172" s="75"/>
      <c r="KJA172" s="75"/>
      <c r="KJB172" s="75"/>
      <c r="KJC172" s="75"/>
      <c r="KJD172" s="75"/>
      <c r="KJE172" s="75"/>
      <c r="KJF172" s="75"/>
      <c r="KJG172" s="75"/>
      <c r="KJH172" s="75"/>
      <c r="KJI172" s="75"/>
      <c r="KJJ172" s="75"/>
      <c r="KJK172" s="75"/>
      <c r="KJL172" s="75"/>
      <c r="KJM172" s="75"/>
      <c r="KJN172" s="75"/>
      <c r="KJO172" s="75"/>
      <c r="KJP172" s="75"/>
      <c r="KJQ172" s="75"/>
      <c r="KJR172" s="75"/>
      <c r="KJS172" s="75"/>
      <c r="KJT172" s="75"/>
      <c r="KJU172" s="75"/>
      <c r="KJV172" s="75"/>
      <c r="KJW172" s="75"/>
      <c r="KJX172" s="75"/>
      <c r="KJY172" s="75"/>
      <c r="KJZ172" s="75"/>
      <c r="KKA172" s="75"/>
      <c r="KKB172" s="75"/>
      <c r="KKC172" s="75"/>
      <c r="KKD172" s="75"/>
      <c r="KKE172" s="75"/>
      <c r="KKF172" s="75"/>
      <c r="KKG172" s="75"/>
      <c r="KKH172" s="75"/>
      <c r="KKI172" s="75"/>
      <c r="KKJ172" s="75"/>
      <c r="KKK172" s="75"/>
      <c r="KKL172" s="75"/>
      <c r="KKM172" s="75"/>
      <c r="KKN172" s="75"/>
      <c r="KKO172" s="75"/>
      <c r="KKP172" s="75"/>
      <c r="KKQ172" s="75"/>
      <c r="KKR172" s="75"/>
      <c r="KKS172" s="75"/>
      <c r="KKT172" s="75"/>
      <c r="KKU172" s="75"/>
      <c r="KKV172" s="75"/>
      <c r="KKW172" s="75"/>
      <c r="KKX172" s="75"/>
      <c r="KKY172" s="75"/>
      <c r="KKZ172" s="75"/>
      <c r="KLA172" s="75"/>
      <c r="KLB172" s="75"/>
      <c r="KLC172" s="75"/>
      <c r="KLD172" s="75"/>
      <c r="KLE172" s="75"/>
      <c r="KLF172" s="75"/>
      <c r="KLG172" s="75"/>
      <c r="KLH172" s="75"/>
      <c r="KLI172" s="75"/>
      <c r="KLJ172" s="75"/>
      <c r="KLK172" s="75"/>
      <c r="KLL172" s="75"/>
      <c r="KLM172" s="75"/>
      <c r="KLN172" s="75"/>
      <c r="KLO172" s="75"/>
      <c r="KLP172" s="75"/>
      <c r="KLQ172" s="75"/>
      <c r="KLR172" s="75"/>
      <c r="KLS172" s="75"/>
      <c r="KLT172" s="75"/>
      <c r="KLU172" s="75"/>
      <c r="KLV172" s="75"/>
      <c r="KLW172" s="75"/>
      <c r="KLX172" s="75"/>
      <c r="KLY172" s="75"/>
      <c r="KLZ172" s="75"/>
      <c r="KMA172" s="75"/>
      <c r="KMB172" s="75"/>
      <c r="KMC172" s="75"/>
      <c r="KMD172" s="75"/>
      <c r="KME172" s="75"/>
      <c r="KMF172" s="75"/>
      <c r="KMG172" s="75"/>
      <c r="KMH172" s="75"/>
      <c r="KMI172" s="75"/>
      <c r="KMJ172" s="75"/>
      <c r="KMK172" s="75"/>
      <c r="KML172" s="75"/>
      <c r="KMM172" s="75"/>
      <c r="KMN172" s="75"/>
      <c r="KMO172" s="75"/>
      <c r="KMP172" s="75"/>
      <c r="KMQ172" s="75"/>
      <c r="KMR172" s="75"/>
      <c r="KMS172" s="75"/>
      <c r="KMT172" s="75"/>
      <c r="KMU172" s="75"/>
      <c r="KMV172" s="75"/>
      <c r="KMW172" s="75"/>
      <c r="KMX172" s="75"/>
      <c r="KMY172" s="75"/>
      <c r="KMZ172" s="75"/>
      <c r="KNA172" s="75"/>
      <c r="KNB172" s="75"/>
      <c r="KNC172" s="75"/>
      <c r="KND172" s="75"/>
      <c r="KNE172" s="75"/>
      <c r="KNF172" s="75"/>
      <c r="KNG172" s="75"/>
      <c r="KNH172" s="75"/>
      <c r="KNI172" s="75"/>
      <c r="KNJ172" s="75"/>
      <c r="KNK172" s="75"/>
      <c r="KNL172" s="75"/>
      <c r="KNM172" s="75"/>
      <c r="KNN172" s="75"/>
      <c r="KNO172" s="75"/>
      <c r="KNP172" s="75"/>
      <c r="KNQ172" s="75"/>
      <c r="KNR172" s="75"/>
      <c r="KNS172" s="75"/>
      <c r="KNT172" s="75"/>
      <c r="KNU172" s="75"/>
      <c r="KNV172" s="75"/>
      <c r="KNW172" s="75"/>
      <c r="KNX172" s="75"/>
      <c r="KNY172" s="75"/>
      <c r="KNZ172" s="75"/>
      <c r="KOA172" s="75"/>
      <c r="KOB172" s="75"/>
      <c r="KOC172" s="75"/>
      <c r="KOD172" s="75"/>
      <c r="KOE172" s="75"/>
      <c r="KOF172" s="75"/>
      <c r="KOG172" s="75"/>
      <c r="KOH172" s="75"/>
      <c r="KOI172" s="75"/>
      <c r="KOJ172" s="75"/>
      <c r="KOK172" s="75"/>
      <c r="KOL172" s="75"/>
      <c r="KOM172" s="75"/>
      <c r="KON172" s="75"/>
      <c r="KOO172" s="75"/>
      <c r="KOP172" s="75"/>
      <c r="KOQ172" s="75"/>
      <c r="KOR172" s="75"/>
      <c r="KOS172" s="75"/>
      <c r="KOT172" s="75"/>
      <c r="KOU172" s="75"/>
      <c r="KOV172" s="75"/>
      <c r="KOW172" s="75"/>
      <c r="KOX172" s="75"/>
      <c r="KOY172" s="75"/>
      <c r="KOZ172" s="75"/>
      <c r="KPA172" s="75"/>
      <c r="KPB172" s="75"/>
      <c r="KPC172" s="75"/>
      <c r="KPD172" s="75"/>
      <c r="KPE172" s="75"/>
      <c r="KPF172" s="75"/>
      <c r="KPG172" s="75"/>
      <c r="KPH172" s="75"/>
      <c r="KPI172" s="75"/>
      <c r="KPJ172" s="75"/>
      <c r="KPK172" s="75"/>
      <c r="KPL172" s="75"/>
      <c r="KPM172" s="75"/>
      <c r="KPN172" s="75"/>
      <c r="KPO172" s="75"/>
      <c r="KPP172" s="75"/>
      <c r="KPQ172" s="75"/>
      <c r="KPR172" s="75"/>
      <c r="KPS172" s="75"/>
      <c r="KPT172" s="75"/>
      <c r="KPU172" s="75"/>
      <c r="KPV172" s="75"/>
      <c r="KPW172" s="75"/>
      <c r="KPX172" s="75"/>
      <c r="KPY172" s="75"/>
      <c r="KPZ172" s="75"/>
      <c r="KQA172" s="75"/>
      <c r="KQB172" s="75"/>
      <c r="KQC172" s="75"/>
      <c r="KQD172" s="75"/>
      <c r="KQE172" s="75"/>
      <c r="KQF172" s="75"/>
      <c r="KQG172" s="75"/>
      <c r="KQH172" s="75"/>
      <c r="KQI172" s="75"/>
      <c r="KQJ172" s="75"/>
      <c r="KQK172" s="75"/>
      <c r="KQL172" s="75"/>
      <c r="KQM172" s="75"/>
      <c r="KQN172" s="75"/>
      <c r="KQO172" s="75"/>
      <c r="KQP172" s="75"/>
      <c r="KQQ172" s="75"/>
      <c r="KQR172" s="75"/>
      <c r="KQS172" s="75"/>
      <c r="KQT172" s="75"/>
      <c r="KQU172" s="75"/>
      <c r="KQV172" s="75"/>
      <c r="KQW172" s="75"/>
      <c r="KQX172" s="75"/>
      <c r="KQY172" s="75"/>
      <c r="KQZ172" s="75"/>
      <c r="KRA172" s="75"/>
      <c r="KRB172" s="75"/>
      <c r="KRC172" s="75"/>
      <c r="KRD172" s="75"/>
      <c r="KRE172" s="75"/>
      <c r="KRF172" s="75"/>
      <c r="KRG172" s="75"/>
      <c r="KRH172" s="75"/>
      <c r="KRI172" s="75"/>
      <c r="KRJ172" s="75"/>
      <c r="KRK172" s="75"/>
      <c r="KRL172" s="75"/>
      <c r="KRM172" s="75"/>
      <c r="KRN172" s="75"/>
      <c r="KRO172" s="75"/>
      <c r="KRP172" s="75"/>
      <c r="KRQ172" s="75"/>
      <c r="KRR172" s="75"/>
      <c r="KRS172" s="75"/>
      <c r="KRT172" s="75"/>
      <c r="KRU172" s="75"/>
      <c r="KRV172" s="75"/>
      <c r="KRW172" s="75"/>
      <c r="KRX172" s="75"/>
      <c r="KRY172" s="75"/>
      <c r="KRZ172" s="75"/>
      <c r="KSA172" s="75"/>
      <c r="KSB172" s="75"/>
      <c r="KSC172" s="75"/>
      <c r="KSD172" s="75"/>
      <c r="KSE172" s="75"/>
      <c r="KSF172" s="75"/>
      <c r="KSG172" s="75"/>
      <c r="KSH172" s="75"/>
      <c r="KSI172" s="75"/>
      <c r="KSJ172" s="75"/>
      <c r="KSK172" s="75"/>
      <c r="KSL172" s="75"/>
      <c r="KSM172" s="75"/>
      <c r="KSN172" s="75"/>
      <c r="KSO172" s="75"/>
      <c r="KSP172" s="75"/>
      <c r="KSQ172" s="75"/>
      <c r="KSR172" s="75"/>
      <c r="KSS172" s="75"/>
      <c r="KST172" s="75"/>
      <c r="KSU172" s="75"/>
      <c r="KSV172" s="75"/>
      <c r="KSW172" s="75"/>
      <c r="KSX172" s="75"/>
      <c r="KSY172" s="75"/>
      <c r="KSZ172" s="75"/>
      <c r="KTA172" s="75"/>
      <c r="KTB172" s="75"/>
      <c r="KTC172" s="75"/>
      <c r="KTD172" s="75"/>
      <c r="KTE172" s="75"/>
      <c r="KTF172" s="75"/>
      <c r="KTG172" s="75"/>
      <c r="KTH172" s="75"/>
      <c r="KTI172" s="75"/>
      <c r="KTJ172" s="75"/>
      <c r="KTK172" s="75"/>
      <c r="KTL172" s="75"/>
      <c r="KTM172" s="75"/>
      <c r="KTN172" s="75"/>
      <c r="KTO172" s="75"/>
      <c r="KTP172" s="75"/>
      <c r="KTQ172" s="75"/>
      <c r="KTR172" s="75"/>
      <c r="KTS172" s="75"/>
      <c r="KTT172" s="75"/>
      <c r="KTU172" s="75"/>
      <c r="KTV172" s="75"/>
      <c r="KTW172" s="75"/>
      <c r="KTX172" s="75"/>
      <c r="KTY172" s="75"/>
      <c r="KTZ172" s="75"/>
      <c r="KUA172" s="75"/>
      <c r="KUB172" s="75"/>
      <c r="KUC172" s="75"/>
      <c r="KUD172" s="75"/>
      <c r="KUE172" s="75"/>
      <c r="KUF172" s="75"/>
      <c r="KUG172" s="75"/>
      <c r="KUH172" s="75"/>
      <c r="KUI172" s="75"/>
      <c r="KUJ172" s="75"/>
      <c r="KUK172" s="75"/>
      <c r="KUL172" s="75"/>
      <c r="KUM172" s="75"/>
      <c r="KUN172" s="75"/>
      <c r="KUO172" s="75"/>
      <c r="KUP172" s="75"/>
      <c r="KUQ172" s="75"/>
      <c r="KUR172" s="75"/>
      <c r="KUS172" s="75"/>
      <c r="KUT172" s="75"/>
      <c r="KUU172" s="75"/>
      <c r="KUV172" s="75"/>
      <c r="KUW172" s="75"/>
      <c r="KUX172" s="75"/>
      <c r="KUY172" s="75"/>
      <c r="KUZ172" s="75"/>
      <c r="KVA172" s="75"/>
      <c r="KVB172" s="75"/>
      <c r="KVC172" s="75"/>
      <c r="KVD172" s="75"/>
      <c r="KVE172" s="75"/>
      <c r="KVF172" s="75"/>
      <c r="KVG172" s="75"/>
      <c r="KVH172" s="75"/>
      <c r="KVI172" s="75"/>
      <c r="KVJ172" s="75"/>
      <c r="KVK172" s="75"/>
      <c r="KVL172" s="75"/>
      <c r="KVM172" s="75"/>
      <c r="KVN172" s="75"/>
      <c r="KVO172" s="75"/>
      <c r="KVP172" s="75"/>
      <c r="KVQ172" s="75"/>
      <c r="KVR172" s="75"/>
      <c r="KVS172" s="75"/>
      <c r="KVT172" s="75"/>
      <c r="KVU172" s="75"/>
      <c r="KVV172" s="75"/>
      <c r="KVW172" s="75"/>
      <c r="KVX172" s="75"/>
      <c r="KVY172" s="75"/>
      <c r="KVZ172" s="75"/>
      <c r="KWA172" s="75"/>
      <c r="KWB172" s="75"/>
      <c r="KWC172" s="75"/>
      <c r="KWD172" s="75"/>
      <c r="KWE172" s="75"/>
      <c r="KWF172" s="75"/>
      <c r="KWG172" s="75"/>
      <c r="KWH172" s="75"/>
      <c r="KWI172" s="75"/>
      <c r="KWJ172" s="75"/>
      <c r="KWK172" s="75"/>
      <c r="KWL172" s="75"/>
      <c r="KWM172" s="75"/>
      <c r="KWN172" s="75"/>
      <c r="KWO172" s="75"/>
      <c r="KWP172" s="75"/>
      <c r="KWQ172" s="75"/>
      <c r="KWR172" s="75"/>
      <c r="KWS172" s="75"/>
      <c r="KWT172" s="75"/>
      <c r="KWU172" s="75"/>
      <c r="KWV172" s="75"/>
      <c r="KWW172" s="75"/>
      <c r="KWX172" s="75"/>
      <c r="KWY172" s="75"/>
      <c r="KWZ172" s="75"/>
      <c r="KXA172" s="75"/>
      <c r="KXB172" s="75"/>
      <c r="KXC172" s="75"/>
      <c r="KXD172" s="75"/>
      <c r="KXE172" s="75"/>
      <c r="KXF172" s="75"/>
      <c r="KXG172" s="75"/>
      <c r="KXH172" s="75"/>
      <c r="KXI172" s="75"/>
      <c r="KXJ172" s="75"/>
      <c r="KXK172" s="75"/>
      <c r="KXL172" s="75"/>
      <c r="KXM172" s="75"/>
      <c r="KXN172" s="75"/>
      <c r="KXO172" s="75"/>
      <c r="KXP172" s="75"/>
      <c r="KXQ172" s="75"/>
      <c r="KXR172" s="75"/>
      <c r="KXS172" s="75"/>
      <c r="KXT172" s="75"/>
      <c r="KXU172" s="75"/>
      <c r="KXV172" s="75"/>
      <c r="KXW172" s="75"/>
      <c r="KXX172" s="75"/>
      <c r="KXY172" s="75"/>
      <c r="KXZ172" s="75"/>
      <c r="KYA172" s="75"/>
      <c r="KYB172" s="75"/>
      <c r="KYC172" s="75"/>
      <c r="KYD172" s="75"/>
      <c r="KYE172" s="75"/>
      <c r="KYF172" s="75"/>
      <c r="KYG172" s="75"/>
      <c r="KYH172" s="75"/>
      <c r="KYI172" s="75"/>
      <c r="KYJ172" s="75"/>
      <c r="KYK172" s="75"/>
      <c r="KYL172" s="75"/>
      <c r="KYM172" s="75"/>
      <c r="KYN172" s="75"/>
      <c r="KYO172" s="75"/>
      <c r="KYP172" s="75"/>
      <c r="KYQ172" s="75"/>
      <c r="KYR172" s="75"/>
      <c r="KYS172" s="75"/>
      <c r="KYT172" s="75"/>
      <c r="KYU172" s="75"/>
      <c r="KYV172" s="75"/>
      <c r="KYW172" s="75"/>
      <c r="KYX172" s="75"/>
      <c r="KYY172" s="75"/>
      <c r="KYZ172" s="75"/>
      <c r="KZA172" s="75"/>
      <c r="KZB172" s="75"/>
      <c r="KZC172" s="75"/>
      <c r="KZD172" s="75"/>
      <c r="KZE172" s="75"/>
      <c r="KZF172" s="75"/>
      <c r="KZG172" s="75"/>
      <c r="KZH172" s="75"/>
      <c r="KZI172" s="75"/>
      <c r="KZJ172" s="75"/>
      <c r="KZK172" s="75"/>
      <c r="KZL172" s="75"/>
      <c r="KZM172" s="75"/>
      <c r="KZN172" s="75"/>
      <c r="KZO172" s="75"/>
      <c r="KZP172" s="75"/>
      <c r="KZQ172" s="75"/>
      <c r="KZR172" s="75"/>
      <c r="KZS172" s="75"/>
      <c r="KZT172" s="75"/>
      <c r="KZU172" s="75"/>
      <c r="KZV172" s="75"/>
      <c r="KZW172" s="75"/>
      <c r="KZX172" s="75"/>
      <c r="KZY172" s="75"/>
      <c r="KZZ172" s="75"/>
      <c r="LAA172" s="75"/>
      <c r="LAB172" s="75"/>
      <c r="LAC172" s="75"/>
      <c r="LAD172" s="75"/>
      <c r="LAE172" s="75"/>
      <c r="LAF172" s="75"/>
      <c r="LAG172" s="75"/>
      <c r="LAH172" s="75"/>
      <c r="LAI172" s="75"/>
      <c r="LAJ172" s="75"/>
      <c r="LAK172" s="75"/>
      <c r="LAL172" s="75"/>
      <c r="LAM172" s="75"/>
      <c r="LAN172" s="75"/>
      <c r="LAO172" s="75"/>
      <c r="LAP172" s="75"/>
      <c r="LAQ172" s="75"/>
      <c r="LAR172" s="75"/>
      <c r="LAS172" s="75"/>
      <c r="LAT172" s="75"/>
      <c r="LAU172" s="75"/>
      <c r="LAV172" s="75"/>
      <c r="LAW172" s="75"/>
      <c r="LAX172" s="75"/>
      <c r="LAY172" s="75"/>
      <c r="LAZ172" s="75"/>
      <c r="LBA172" s="75"/>
      <c r="LBB172" s="75"/>
      <c r="LBC172" s="75"/>
      <c r="LBD172" s="75"/>
      <c r="LBE172" s="75"/>
      <c r="LBF172" s="75"/>
      <c r="LBG172" s="75"/>
      <c r="LBH172" s="75"/>
      <c r="LBI172" s="75"/>
      <c r="LBJ172" s="75"/>
      <c r="LBK172" s="75"/>
      <c r="LBL172" s="75"/>
      <c r="LBM172" s="75"/>
      <c r="LBN172" s="75"/>
      <c r="LBO172" s="75"/>
      <c r="LBP172" s="75"/>
      <c r="LBQ172" s="75"/>
      <c r="LBR172" s="75"/>
      <c r="LBS172" s="75"/>
      <c r="LBT172" s="75"/>
      <c r="LBU172" s="75"/>
      <c r="LBV172" s="75"/>
      <c r="LBW172" s="75"/>
      <c r="LBX172" s="75"/>
      <c r="LBY172" s="75"/>
      <c r="LBZ172" s="75"/>
      <c r="LCA172" s="75"/>
      <c r="LCB172" s="75"/>
      <c r="LCC172" s="75"/>
      <c r="LCD172" s="75"/>
      <c r="LCE172" s="75"/>
      <c r="LCF172" s="75"/>
      <c r="LCG172" s="75"/>
      <c r="LCH172" s="75"/>
      <c r="LCI172" s="75"/>
      <c r="LCJ172" s="75"/>
      <c r="LCK172" s="75"/>
      <c r="LCL172" s="75"/>
      <c r="LCM172" s="75"/>
      <c r="LCN172" s="75"/>
      <c r="LCO172" s="75"/>
      <c r="LCP172" s="75"/>
      <c r="LCQ172" s="75"/>
      <c r="LCR172" s="75"/>
      <c r="LCS172" s="75"/>
      <c r="LCT172" s="75"/>
      <c r="LCU172" s="75"/>
      <c r="LCV172" s="75"/>
      <c r="LCW172" s="75"/>
      <c r="LCX172" s="75"/>
      <c r="LCY172" s="75"/>
      <c r="LCZ172" s="75"/>
      <c r="LDA172" s="75"/>
      <c r="LDB172" s="75"/>
      <c r="LDC172" s="75"/>
      <c r="LDD172" s="75"/>
      <c r="LDE172" s="75"/>
      <c r="LDF172" s="75"/>
      <c r="LDG172" s="75"/>
      <c r="LDH172" s="75"/>
      <c r="LDI172" s="75"/>
      <c r="LDJ172" s="75"/>
      <c r="LDK172" s="75"/>
      <c r="LDL172" s="75"/>
      <c r="LDM172" s="75"/>
      <c r="LDN172" s="75"/>
      <c r="LDO172" s="75"/>
      <c r="LDP172" s="75"/>
      <c r="LDQ172" s="75"/>
      <c r="LDR172" s="75"/>
      <c r="LDS172" s="75"/>
      <c r="LDT172" s="75"/>
      <c r="LDU172" s="75"/>
      <c r="LDV172" s="75"/>
      <c r="LDW172" s="75"/>
      <c r="LDX172" s="75"/>
      <c r="LDY172" s="75"/>
      <c r="LDZ172" s="75"/>
      <c r="LEA172" s="75"/>
      <c r="LEB172" s="75"/>
      <c r="LEC172" s="75"/>
      <c r="LED172" s="75"/>
      <c r="LEE172" s="75"/>
      <c r="LEF172" s="75"/>
      <c r="LEG172" s="75"/>
      <c r="LEH172" s="75"/>
      <c r="LEI172" s="75"/>
      <c r="LEJ172" s="75"/>
      <c r="LEK172" s="75"/>
      <c r="LEL172" s="75"/>
      <c r="LEM172" s="75"/>
      <c r="LEN172" s="75"/>
      <c r="LEO172" s="75"/>
      <c r="LEP172" s="75"/>
      <c r="LEQ172" s="75"/>
      <c r="LER172" s="75"/>
      <c r="LES172" s="75"/>
      <c r="LET172" s="75"/>
      <c r="LEU172" s="75"/>
      <c r="LEV172" s="75"/>
      <c r="LEW172" s="75"/>
      <c r="LEX172" s="75"/>
      <c r="LEY172" s="75"/>
      <c r="LEZ172" s="75"/>
      <c r="LFA172" s="75"/>
      <c r="LFB172" s="75"/>
      <c r="LFC172" s="75"/>
      <c r="LFD172" s="75"/>
      <c r="LFE172" s="75"/>
      <c r="LFF172" s="75"/>
      <c r="LFG172" s="75"/>
      <c r="LFH172" s="75"/>
      <c r="LFI172" s="75"/>
      <c r="LFJ172" s="75"/>
      <c r="LFK172" s="75"/>
      <c r="LFL172" s="75"/>
      <c r="LFM172" s="75"/>
      <c r="LFN172" s="75"/>
      <c r="LFO172" s="75"/>
      <c r="LFP172" s="75"/>
      <c r="LFQ172" s="75"/>
      <c r="LFR172" s="75"/>
      <c r="LFS172" s="75"/>
      <c r="LFT172" s="75"/>
      <c r="LFU172" s="75"/>
      <c r="LFV172" s="75"/>
      <c r="LFW172" s="75"/>
      <c r="LFX172" s="75"/>
      <c r="LFY172" s="75"/>
      <c r="LFZ172" s="75"/>
      <c r="LGA172" s="75"/>
      <c r="LGB172" s="75"/>
      <c r="LGC172" s="75"/>
      <c r="LGD172" s="75"/>
      <c r="LGE172" s="75"/>
      <c r="LGF172" s="75"/>
      <c r="LGG172" s="75"/>
      <c r="LGH172" s="75"/>
      <c r="LGI172" s="75"/>
      <c r="LGJ172" s="75"/>
      <c r="LGK172" s="75"/>
      <c r="LGL172" s="75"/>
      <c r="LGM172" s="75"/>
      <c r="LGN172" s="75"/>
      <c r="LGO172" s="75"/>
      <c r="LGP172" s="75"/>
      <c r="LGQ172" s="75"/>
      <c r="LGR172" s="75"/>
      <c r="LGS172" s="75"/>
      <c r="LGT172" s="75"/>
      <c r="LGU172" s="75"/>
      <c r="LGV172" s="75"/>
      <c r="LGW172" s="75"/>
      <c r="LGX172" s="75"/>
      <c r="LGY172" s="75"/>
      <c r="LGZ172" s="75"/>
      <c r="LHA172" s="75"/>
      <c r="LHB172" s="75"/>
      <c r="LHC172" s="75"/>
      <c r="LHD172" s="75"/>
      <c r="LHE172" s="75"/>
      <c r="LHF172" s="75"/>
      <c r="LHG172" s="75"/>
      <c r="LHH172" s="75"/>
      <c r="LHI172" s="75"/>
      <c r="LHJ172" s="75"/>
      <c r="LHK172" s="75"/>
      <c r="LHL172" s="75"/>
      <c r="LHM172" s="75"/>
      <c r="LHN172" s="75"/>
      <c r="LHO172" s="75"/>
      <c r="LHP172" s="75"/>
      <c r="LHQ172" s="75"/>
      <c r="LHR172" s="75"/>
      <c r="LHS172" s="75"/>
      <c r="LHT172" s="75"/>
      <c r="LHU172" s="75"/>
      <c r="LHV172" s="75"/>
      <c r="LHW172" s="75"/>
      <c r="LHX172" s="75"/>
      <c r="LHY172" s="75"/>
      <c r="LHZ172" s="75"/>
      <c r="LIA172" s="75"/>
      <c r="LIB172" s="75"/>
      <c r="LIC172" s="75"/>
      <c r="LID172" s="75"/>
      <c r="LIE172" s="75"/>
      <c r="LIF172" s="75"/>
      <c r="LIG172" s="75"/>
      <c r="LIH172" s="75"/>
      <c r="LII172" s="75"/>
      <c r="LIJ172" s="75"/>
      <c r="LIK172" s="75"/>
      <c r="LIL172" s="75"/>
      <c r="LIM172" s="75"/>
      <c r="LIN172" s="75"/>
      <c r="LIO172" s="75"/>
      <c r="LIP172" s="75"/>
      <c r="LIQ172" s="75"/>
      <c r="LIR172" s="75"/>
      <c r="LIS172" s="75"/>
      <c r="LIT172" s="75"/>
      <c r="LIU172" s="75"/>
      <c r="LIV172" s="75"/>
      <c r="LIW172" s="75"/>
      <c r="LIX172" s="75"/>
      <c r="LIY172" s="75"/>
      <c r="LIZ172" s="75"/>
      <c r="LJA172" s="75"/>
      <c r="LJB172" s="75"/>
      <c r="LJC172" s="75"/>
      <c r="LJD172" s="75"/>
      <c r="LJE172" s="75"/>
      <c r="LJF172" s="75"/>
      <c r="LJG172" s="75"/>
      <c r="LJH172" s="75"/>
      <c r="LJI172" s="75"/>
      <c r="LJJ172" s="75"/>
      <c r="LJK172" s="75"/>
      <c r="LJL172" s="75"/>
      <c r="LJM172" s="75"/>
      <c r="LJN172" s="75"/>
      <c r="LJO172" s="75"/>
      <c r="LJP172" s="75"/>
      <c r="LJQ172" s="75"/>
      <c r="LJR172" s="75"/>
      <c r="LJS172" s="75"/>
      <c r="LJT172" s="75"/>
      <c r="LJU172" s="75"/>
      <c r="LJV172" s="75"/>
      <c r="LJW172" s="75"/>
      <c r="LJX172" s="75"/>
      <c r="LJY172" s="75"/>
      <c r="LJZ172" s="75"/>
      <c r="LKA172" s="75"/>
      <c r="LKB172" s="75"/>
      <c r="LKC172" s="75"/>
      <c r="LKD172" s="75"/>
      <c r="LKE172" s="75"/>
      <c r="LKF172" s="75"/>
      <c r="LKG172" s="75"/>
      <c r="LKH172" s="75"/>
      <c r="LKI172" s="75"/>
      <c r="LKJ172" s="75"/>
      <c r="LKK172" s="75"/>
      <c r="LKL172" s="75"/>
      <c r="LKM172" s="75"/>
      <c r="LKN172" s="75"/>
      <c r="LKO172" s="75"/>
      <c r="LKP172" s="75"/>
      <c r="LKQ172" s="75"/>
      <c r="LKR172" s="75"/>
      <c r="LKS172" s="75"/>
      <c r="LKT172" s="75"/>
      <c r="LKU172" s="75"/>
      <c r="LKV172" s="75"/>
      <c r="LKW172" s="75"/>
      <c r="LKX172" s="75"/>
      <c r="LKY172" s="75"/>
      <c r="LKZ172" s="75"/>
      <c r="LLA172" s="75"/>
      <c r="LLB172" s="75"/>
      <c r="LLC172" s="75"/>
      <c r="LLD172" s="75"/>
      <c r="LLE172" s="75"/>
      <c r="LLF172" s="75"/>
      <c r="LLG172" s="75"/>
      <c r="LLH172" s="75"/>
      <c r="LLI172" s="75"/>
      <c r="LLJ172" s="75"/>
      <c r="LLK172" s="75"/>
      <c r="LLL172" s="75"/>
      <c r="LLM172" s="75"/>
      <c r="LLN172" s="75"/>
      <c r="LLO172" s="75"/>
      <c r="LLP172" s="75"/>
      <c r="LLQ172" s="75"/>
      <c r="LLR172" s="75"/>
      <c r="LLS172" s="75"/>
      <c r="LLT172" s="75"/>
      <c r="LLU172" s="75"/>
      <c r="LLV172" s="75"/>
      <c r="LLW172" s="75"/>
      <c r="LLX172" s="75"/>
      <c r="LLY172" s="75"/>
      <c r="LLZ172" s="75"/>
      <c r="LMA172" s="75"/>
      <c r="LMB172" s="75"/>
      <c r="LMC172" s="75"/>
      <c r="LMD172" s="75"/>
      <c r="LME172" s="75"/>
      <c r="LMF172" s="75"/>
      <c r="LMG172" s="75"/>
      <c r="LMH172" s="75"/>
      <c r="LMI172" s="75"/>
      <c r="LMJ172" s="75"/>
      <c r="LMK172" s="75"/>
      <c r="LML172" s="75"/>
      <c r="LMM172" s="75"/>
      <c r="LMN172" s="75"/>
      <c r="LMO172" s="75"/>
      <c r="LMP172" s="75"/>
      <c r="LMQ172" s="75"/>
      <c r="LMR172" s="75"/>
      <c r="LMS172" s="75"/>
      <c r="LMT172" s="75"/>
      <c r="LMU172" s="75"/>
      <c r="LMV172" s="75"/>
      <c r="LMW172" s="75"/>
      <c r="LMX172" s="75"/>
      <c r="LMY172" s="75"/>
      <c r="LMZ172" s="75"/>
      <c r="LNA172" s="75"/>
      <c r="LNB172" s="75"/>
      <c r="LNC172" s="75"/>
      <c r="LND172" s="75"/>
      <c r="LNE172" s="75"/>
      <c r="LNF172" s="75"/>
      <c r="LNG172" s="75"/>
      <c r="LNH172" s="75"/>
      <c r="LNI172" s="75"/>
      <c r="LNJ172" s="75"/>
      <c r="LNK172" s="75"/>
      <c r="LNL172" s="75"/>
      <c r="LNM172" s="75"/>
      <c r="LNN172" s="75"/>
      <c r="LNO172" s="75"/>
      <c r="LNP172" s="75"/>
      <c r="LNQ172" s="75"/>
      <c r="LNR172" s="75"/>
      <c r="LNS172" s="75"/>
      <c r="LNT172" s="75"/>
      <c r="LNU172" s="75"/>
      <c r="LNV172" s="75"/>
      <c r="LNW172" s="75"/>
      <c r="LNX172" s="75"/>
      <c r="LNY172" s="75"/>
      <c r="LNZ172" s="75"/>
      <c r="LOA172" s="75"/>
      <c r="LOB172" s="75"/>
      <c r="LOC172" s="75"/>
      <c r="LOD172" s="75"/>
      <c r="LOE172" s="75"/>
      <c r="LOF172" s="75"/>
      <c r="LOG172" s="75"/>
      <c r="LOH172" s="75"/>
      <c r="LOI172" s="75"/>
      <c r="LOJ172" s="75"/>
      <c r="LOK172" s="75"/>
      <c r="LOL172" s="75"/>
      <c r="LOM172" s="75"/>
      <c r="LON172" s="75"/>
      <c r="LOO172" s="75"/>
      <c r="LOP172" s="75"/>
      <c r="LOQ172" s="75"/>
      <c r="LOR172" s="75"/>
      <c r="LOS172" s="75"/>
      <c r="LOT172" s="75"/>
      <c r="LOU172" s="75"/>
      <c r="LOV172" s="75"/>
      <c r="LOW172" s="75"/>
      <c r="LOX172" s="75"/>
      <c r="LOY172" s="75"/>
      <c r="LOZ172" s="75"/>
      <c r="LPA172" s="75"/>
      <c r="LPB172" s="75"/>
      <c r="LPC172" s="75"/>
      <c r="LPD172" s="75"/>
      <c r="LPE172" s="75"/>
      <c r="LPF172" s="75"/>
      <c r="LPG172" s="75"/>
      <c r="LPH172" s="75"/>
      <c r="LPI172" s="75"/>
      <c r="LPJ172" s="75"/>
      <c r="LPK172" s="75"/>
      <c r="LPL172" s="75"/>
      <c r="LPM172" s="75"/>
      <c r="LPN172" s="75"/>
      <c r="LPO172" s="75"/>
      <c r="LPP172" s="75"/>
      <c r="LPQ172" s="75"/>
      <c r="LPR172" s="75"/>
      <c r="LPS172" s="75"/>
      <c r="LPT172" s="75"/>
      <c r="LPU172" s="75"/>
      <c r="LPV172" s="75"/>
      <c r="LPW172" s="75"/>
      <c r="LPX172" s="75"/>
      <c r="LPY172" s="75"/>
      <c r="LPZ172" s="75"/>
      <c r="LQA172" s="75"/>
      <c r="LQB172" s="75"/>
      <c r="LQC172" s="75"/>
      <c r="LQD172" s="75"/>
      <c r="LQE172" s="75"/>
      <c r="LQF172" s="75"/>
      <c r="LQG172" s="75"/>
      <c r="LQH172" s="75"/>
      <c r="LQI172" s="75"/>
      <c r="LQJ172" s="75"/>
      <c r="LQK172" s="75"/>
      <c r="LQL172" s="75"/>
      <c r="LQM172" s="75"/>
      <c r="LQN172" s="75"/>
      <c r="LQO172" s="75"/>
      <c r="LQP172" s="75"/>
      <c r="LQQ172" s="75"/>
      <c r="LQR172" s="75"/>
      <c r="LQS172" s="75"/>
      <c r="LQT172" s="75"/>
      <c r="LQU172" s="75"/>
      <c r="LQV172" s="75"/>
      <c r="LQW172" s="75"/>
      <c r="LQX172" s="75"/>
      <c r="LQY172" s="75"/>
      <c r="LQZ172" s="75"/>
      <c r="LRA172" s="75"/>
      <c r="LRB172" s="75"/>
      <c r="LRC172" s="75"/>
      <c r="LRD172" s="75"/>
      <c r="LRE172" s="75"/>
      <c r="LRF172" s="75"/>
      <c r="LRG172" s="75"/>
      <c r="LRH172" s="75"/>
      <c r="LRI172" s="75"/>
      <c r="LRJ172" s="75"/>
      <c r="LRK172" s="75"/>
      <c r="LRL172" s="75"/>
      <c r="LRM172" s="75"/>
      <c r="LRN172" s="75"/>
      <c r="LRO172" s="75"/>
      <c r="LRP172" s="75"/>
      <c r="LRQ172" s="75"/>
      <c r="LRR172" s="75"/>
      <c r="LRS172" s="75"/>
      <c r="LRT172" s="75"/>
      <c r="LRU172" s="75"/>
      <c r="LRV172" s="75"/>
      <c r="LRW172" s="75"/>
      <c r="LRX172" s="75"/>
      <c r="LRY172" s="75"/>
      <c r="LRZ172" s="75"/>
      <c r="LSA172" s="75"/>
      <c r="LSB172" s="75"/>
      <c r="LSC172" s="75"/>
      <c r="LSD172" s="75"/>
      <c r="LSE172" s="75"/>
      <c r="LSF172" s="75"/>
      <c r="LSG172" s="75"/>
      <c r="LSH172" s="75"/>
      <c r="LSI172" s="75"/>
      <c r="LSJ172" s="75"/>
      <c r="LSK172" s="75"/>
      <c r="LSL172" s="75"/>
      <c r="LSM172" s="75"/>
      <c r="LSN172" s="75"/>
      <c r="LSO172" s="75"/>
      <c r="LSP172" s="75"/>
      <c r="LSQ172" s="75"/>
      <c r="LSR172" s="75"/>
      <c r="LSS172" s="75"/>
      <c r="LST172" s="75"/>
      <c r="LSU172" s="75"/>
      <c r="LSV172" s="75"/>
      <c r="LSW172" s="75"/>
      <c r="LSX172" s="75"/>
      <c r="LSY172" s="75"/>
      <c r="LSZ172" s="75"/>
      <c r="LTA172" s="75"/>
      <c r="LTB172" s="75"/>
      <c r="LTC172" s="75"/>
      <c r="LTD172" s="75"/>
      <c r="LTE172" s="75"/>
      <c r="LTF172" s="75"/>
      <c r="LTG172" s="75"/>
      <c r="LTH172" s="75"/>
      <c r="LTI172" s="75"/>
      <c r="LTJ172" s="75"/>
      <c r="LTK172" s="75"/>
      <c r="LTL172" s="75"/>
      <c r="LTM172" s="75"/>
      <c r="LTN172" s="75"/>
      <c r="LTO172" s="75"/>
      <c r="LTP172" s="75"/>
      <c r="LTQ172" s="75"/>
      <c r="LTR172" s="75"/>
      <c r="LTS172" s="75"/>
      <c r="LTT172" s="75"/>
      <c r="LTU172" s="75"/>
      <c r="LTV172" s="75"/>
      <c r="LTW172" s="75"/>
      <c r="LTX172" s="75"/>
      <c r="LTY172" s="75"/>
      <c r="LTZ172" s="75"/>
      <c r="LUA172" s="75"/>
      <c r="LUB172" s="75"/>
      <c r="LUC172" s="75"/>
      <c r="LUD172" s="75"/>
      <c r="LUE172" s="75"/>
      <c r="LUF172" s="75"/>
      <c r="LUG172" s="75"/>
      <c r="LUH172" s="75"/>
      <c r="LUI172" s="75"/>
      <c r="LUJ172" s="75"/>
      <c r="LUK172" s="75"/>
      <c r="LUL172" s="75"/>
      <c r="LUM172" s="75"/>
      <c r="LUN172" s="75"/>
      <c r="LUO172" s="75"/>
      <c r="LUP172" s="75"/>
      <c r="LUQ172" s="75"/>
      <c r="LUR172" s="75"/>
      <c r="LUS172" s="75"/>
      <c r="LUT172" s="75"/>
      <c r="LUU172" s="75"/>
      <c r="LUV172" s="75"/>
      <c r="LUW172" s="75"/>
      <c r="LUX172" s="75"/>
      <c r="LUY172" s="75"/>
      <c r="LUZ172" s="75"/>
      <c r="LVA172" s="75"/>
      <c r="LVB172" s="75"/>
      <c r="LVC172" s="75"/>
      <c r="LVD172" s="75"/>
      <c r="LVE172" s="75"/>
      <c r="LVF172" s="75"/>
      <c r="LVG172" s="75"/>
      <c r="LVH172" s="75"/>
      <c r="LVI172" s="75"/>
      <c r="LVJ172" s="75"/>
      <c r="LVK172" s="75"/>
      <c r="LVL172" s="75"/>
      <c r="LVM172" s="75"/>
      <c r="LVN172" s="75"/>
      <c r="LVO172" s="75"/>
      <c r="LVP172" s="75"/>
      <c r="LVQ172" s="75"/>
      <c r="LVR172" s="75"/>
      <c r="LVS172" s="75"/>
      <c r="LVT172" s="75"/>
      <c r="LVU172" s="75"/>
      <c r="LVV172" s="75"/>
      <c r="LVW172" s="75"/>
      <c r="LVX172" s="75"/>
      <c r="LVY172" s="75"/>
      <c r="LVZ172" s="75"/>
      <c r="LWA172" s="75"/>
      <c r="LWB172" s="75"/>
      <c r="LWC172" s="75"/>
      <c r="LWD172" s="75"/>
      <c r="LWE172" s="75"/>
      <c r="LWF172" s="75"/>
      <c r="LWG172" s="75"/>
      <c r="LWH172" s="75"/>
      <c r="LWI172" s="75"/>
      <c r="LWJ172" s="75"/>
      <c r="LWK172" s="75"/>
      <c r="LWL172" s="75"/>
      <c r="LWM172" s="75"/>
      <c r="LWN172" s="75"/>
      <c r="LWO172" s="75"/>
      <c r="LWP172" s="75"/>
      <c r="LWQ172" s="75"/>
      <c r="LWR172" s="75"/>
      <c r="LWS172" s="75"/>
      <c r="LWT172" s="75"/>
      <c r="LWU172" s="75"/>
      <c r="LWV172" s="75"/>
      <c r="LWW172" s="75"/>
      <c r="LWX172" s="75"/>
      <c r="LWY172" s="75"/>
      <c r="LWZ172" s="75"/>
      <c r="LXA172" s="75"/>
      <c r="LXB172" s="75"/>
      <c r="LXC172" s="75"/>
      <c r="LXD172" s="75"/>
      <c r="LXE172" s="75"/>
      <c r="LXF172" s="75"/>
      <c r="LXG172" s="75"/>
      <c r="LXH172" s="75"/>
      <c r="LXI172" s="75"/>
      <c r="LXJ172" s="75"/>
      <c r="LXK172" s="75"/>
      <c r="LXL172" s="75"/>
      <c r="LXM172" s="75"/>
      <c r="LXN172" s="75"/>
      <c r="LXO172" s="75"/>
      <c r="LXP172" s="75"/>
      <c r="LXQ172" s="75"/>
      <c r="LXR172" s="75"/>
      <c r="LXS172" s="75"/>
      <c r="LXT172" s="75"/>
      <c r="LXU172" s="75"/>
      <c r="LXV172" s="75"/>
      <c r="LXW172" s="75"/>
      <c r="LXX172" s="75"/>
      <c r="LXY172" s="75"/>
      <c r="LXZ172" s="75"/>
      <c r="LYA172" s="75"/>
      <c r="LYB172" s="75"/>
      <c r="LYC172" s="75"/>
      <c r="LYD172" s="75"/>
      <c r="LYE172" s="75"/>
      <c r="LYF172" s="75"/>
      <c r="LYG172" s="75"/>
      <c r="LYH172" s="75"/>
      <c r="LYI172" s="75"/>
      <c r="LYJ172" s="75"/>
      <c r="LYK172" s="75"/>
      <c r="LYL172" s="75"/>
      <c r="LYM172" s="75"/>
      <c r="LYN172" s="75"/>
      <c r="LYO172" s="75"/>
      <c r="LYP172" s="75"/>
      <c r="LYQ172" s="75"/>
      <c r="LYR172" s="75"/>
      <c r="LYS172" s="75"/>
      <c r="LYT172" s="75"/>
      <c r="LYU172" s="75"/>
      <c r="LYV172" s="75"/>
      <c r="LYW172" s="75"/>
      <c r="LYX172" s="75"/>
      <c r="LYY172" s="75"/>
      <c r="LYZ172" s="75"/>
      <c r="LZA172" s="75"/>
      <c r="LZB172" s="75"/>
      <c r="LZC172" s="75"/>
      <c r="LZD172" s="75"/>
      <c r="LZE172" s="75"/>
      <c r="LZF172" s="75"/>
      <c r="LZG172" s="75"/>
      <c r="LZH172" s="75"/>
      <c r="LZI172" s="75"/>
      <c r="LZJ172" s="75"/>
      <c r="LZK172" s="75"/>
      <c r="LZL172" s="75"/>
      <c r="LZM172" s="75"/>
      <c r="LZN172" s="75"/>
      <c r="LZO172" s="75"/>
      <c r="LZP172" s="75"/>
      <c r="LZQ172" s="75"/>
      <c r="LZR172" s="75"/>
      <c r="LZS172" s="75"/>
      <c r="LZT172" s="75"/>
      <c r="LZU172" s="75"/>
      <c r="LZV172" s="75"/>
      <c r="LZW172" s="75"/>
      <c r="LZX172" s="75"/>
      <c r="LZY172" s="75"/>
      <c r="LZZ172" s="75"/>
      <c r="MAA172" s="75"/>
      <c r="MAB172" s="75"/>
      <c r="MAC172" s="75"/>
      <c r="MAD172" s="75"/>
      <c r="MAE172" s="75"/>
      <c r="MAF172" s="75"/>
      <c r="MAG172" s="75"/>
      <c r="MAH172" s="75"/>
      <c r="MAI172" s="75"/>
      <c r="MAJ172" s="75"/>
      <c r="MAK172" s="75"/>
      <c r="MAL172" s="75"/>
      <c r="MAM172" s="75"/>
      <c r="MAN172" s="75"/>
      <c r="MAO172" s="75"/>
      <c r="MAP172" s="75"/>
      <c r="MAQ172" s="75"/>
      <c r="MAR172" s="75"/>
      <c r="MAS172" s="75"/>
      <c r="MAT172" s="75"/>
      <c r="MAU172" s="75"/>
      <c r="MAV172" s="75"/>
      <c r="MAW172" s="75"/>
      <c r="MAX172" s="75"/>
      <c r="MAY172" s="75"/>
      <c r="MAZ172" s="75"/>
      <c r="MBA172" s="75"/>
      <c r="MBB172" s="75"/>
      <c r="MBC172" s="75"/>
      <c r="MBD172" s="75"/>
      <c r="MBE172" s="75"/>
      <c r="MBF172" s="75"/>
      <c r="MBG172" s="75"/>
      <c r="MBH172" s="75"/>
      <c r="MBI172" s="75"/>
      <c r="MBJ172" s="75"/>
      <c r="MBK172" s="75"/>
      <c r="MBL172" s="75"/>
      <c r="MBM172" s="75"/>
      <c r="MBN172" s="75"/>
      <c r="MBO172" s="75"/>
      <c r="MBP172" s="75"/>
      <c r="MBQ172" s="75"/>
      <c r="MBR172" s="75"/>
      <c r="MBS172" s="75"/>
      <c r="MBT172" s="75"/>
      <c r="MBU172" s="75"/>
      <c r="MBV172" s="75"/>
      <c r="MBW172" s="75"/>
      <c r="MBX172" s="75"/>
      <c r="MBY172" s="75"/>
      <c r="MBZ172" s="75"/>
      <c r="MCA172" s="75"/>
      <c r="MCB172" s="75"/>
      <c r="MCC172" s="75"/>
      <c r="MCD172" s="75"/>
      <c r="MCE172" s="75"/>
      <c r="MCF172" s="75"/>
      <c r="MCG172" s="75"/>
      <c r="MCH172" s="75"/>
      <c r="MCI172" s="75"/>
      <c r="MCJ172" s="75"/>
      <c r="MCK172" s="75"/>
      <c r="MCL172" s="75"/>
      <c r="MCM172" s="75"/>
      <c r="MCN172" s="75"/>
      <c r="MCO172" s="75"/>
      <c r="MCP172" s="75"/>
      <c r="MCQ172" s="75"/>
      <c r="MCR172" s="75"/>
      <c r="MCS172" s="75"/>
      <c r="MCT172" s="75"/>
      <c r="MCU172" s="75"/>
      <c r="MCV172" s="75"/>
      <c r="MCW172" s="75"/>
      <c r="MCX172" s="75"/>
      <c r="MCY172" s="75"/>
      <c r="MCZ172" s="75"/>
      <c r="MDA172" s="75"/>
      <c r="MDB172" s="75"/>
      <c r="MDC172" s="75"/>
      <c r="MDD172" s="75"/>
      <c r="MDE172" s="75"/>
      <c r="MDF172" s="75"/>
      <c r="MDG172" s="75"/>
      <c r="MDH172" s="75"/>
      <c r="MDI172" s="75"/>
      <c r="MDJ172" s="75"/>
      <c r="MDK172" s="75"/>
      <c r="MDL172" s="75"/>
      <c r="MDM172" s="75"/>
      <c r="MDN172" s="75"/>
      <c r="MDO172" s="75"/>
      <c r="MDP172" s="75"/>
      <c r="MDQ172" s="75"/>
      <c r="MDR172" s="75"/>
      <c r="MDS172" s="75"/>
      <c r="MDT172" s="75"/>
      <c r="MDU172" s="75"/>
      <c r="MDV172" s="75"/>
      <c r="MDW172" s="75"/>
      <c r="MDX172" s="75"/>
      <c r="MDY172" s="75"/>
      <c r="MDZ172" s="75"/>
      <c r="MEA172" s="75"/>
      <c r="MEB172" s="75"/>
      <c r="MEC172" s="75"/>
      <c r="MED172" s="75"/>
      <c r="MEE172" s="75"/>
      <c r="MEF172" s="75"/>
      <c r="MEG172" s="75"/>
      <c r="MEH172" s="75"/>
      <c r="MEI172" s="75"/>
      <c r="MEJ172" s="75"/>
      <c r="MEK172" s="75"/>
      <c r="MEL172" s="75"/>
      <c r="MEM172" s="75"/>
      <c r="MEN172" s="75"/>
      <c r="MEO172" s="75"/>
      <c r="MEP172" s="75"/>
      <c r="MEQ172" s="75"/>
      <c r="MER172" s="75"/>
      <c r="MES172" s="75"/>
      <c r="MET172" s="75"/>
      <c r="MEU172" s="75"/>
      <c r="MEV172" s="75"/>
      <c r="MEW172" s="75"/>
      <c r="MEX172" s="75"/>
      <c r="MEY172" s="75"/>
      <c r="MEZ172" s="75"/>
      <c r="MFA172" s="75"/>
      <c r="MFB172" s="75"/>
      <c r="MFC172" s="75"/>
      <c r="MFD172" s="75"/>
      <c r="MFE172" s="75"/>
      <c r="MFF172" s="75"/>
      <c r="MFG172" s="75"/>
      <c r="MFH172" s="75"/>
      <c r="MFI172" s="75"/>
      <c r="MFJ172" s="75"/>
      <c r="MFK172" s="75"/>
      <c r="MFL172" s="75"/>
      <c r="MFM172" s="75"/>
      <c r="MFN172" s="75"/>
      <c r="MFO172" s="75"/>
      <c r="MFP172" s="75"/>
      <c r="MFQ172" s="75"/>
      <c r="MFR172" s="75"/>
      <c r="MFS172" s="75"/>
      <c r="MFT172" s="75"/>
      <c r="MFU172" s="75"/>
      <c r="MFV172" s="75"/>
      <c r="MFW172" s="75"/>
      <c r="MFX172" s="75"/>
      <c r="MFY172" s="75"/>
      <c r="MFZ172" s="75"/>
      <c r="MGA172" s="75"/>
      <c r="MGB172" s="75"/>
      <c r="MGC172" s="75"/>
      <c r="MGD172" s="75"/>
      <c r="MGE172" s="75"/>
      <c r="MGF172" s="75"/>
      <c r="MGG172" s="75"/>
      <c r="MGH172" s="75"/>
      <c r="MGI172" s="75"/>
      <c r="MGJ172" s="75"/>
      <c r="MGK172" s="75"/>
      <c r="MGL172" s="75"/>
      <c r="MGM172" s="75"/>
      <c r="MGN172" s="75"/>
      <c r="MGO172" s="75"/>
      <c r="MGP172" s="75"/>
      <c r="MGQ172" s="75"/>
      <c r="MGR172" s="75"/>
      <c r="MGS172" s="75"/>
      <c r="MGT172" s="75"/>
      <c r="MGU172" s="75"/>
      <c r="MGV172" s="75"/>
      <c r="MGW172" s="75"/>
      <c r="MGX172" s="75"/>
      <c r="MGY172" s="75"/>
      <c r="MGZ172" s="75"/>
      <c r="MHA172" s="75"/>
      <c r="MHB172" s="75"/>
      <c r="MHC172" s="75"/>
      <c r="MHD172" s="75"/>
      <c r="MHE172" s="75"/>
      <c r="MHF172" s="75"/>
      <c r="MHG172" s="75"/>
      <c r="MHH172" s="75"/>
      <c r="MHI172" s="75"/>
      <c r="MHJ172" s="75"/>
      <c r="MHK172" s="75"/>
      <c r="MHL172" s="75"/>
      <c r="MHM172" s="75"/>
      <c r="MHN172" s="75"/>
      <c r="MHO172" s="75"/>
      <c r="MHP172" s="75"/>
      <c r="MHQ172" s="75"/>
      <c r="MHR172" s="75"/>
      <c r="MHS172" s="75"/>
      <c r="MHT172" s="75"/>
      <c r="MHU172" s="75"/>
      <c r="MHV172" s="75"/>
      <c r="MHW172" s="75"/>
      <c r="MHX172" s="75"/>
      <c r="MHY172" s="75"/>
      <c r="MHZ172" s="75"/>
      <c r="MIA172" s="75"/>
      <c r="MIB172" s="75"/>
      <c r="MIC172" s="75"/>
      <c r="MID172" s="75"/>
      <c r="MIE172" s="75"/>
      <c r="MIF172" s="75"/>
      <c r="MIG172" s="75"/>
      <c r="MIH172" s="75"/>
      <c r="MII172" s="75"/>
      <c r="MIJ172" s="75"/>
      <c r="MIK172" s="75"/>
      <c r="MIL172" s="75"/>
      <c r="MIM172" s="75"/>
      <c r="MIN172" s="75"/>
      <c r="MIO172" s="75"/>
      <c r="MIP172" s="75"/>
      <c r="MIQ172" s="75"/>
      <c r="MIR172" s="75"/>
      <c r="MIS172" s="75"/>
      <c r="MIT172" s="75"/>
      <c r="MIU172" s="75"/>
      <c r="MIV172" s="75"/>
      <c r="MIW172" s="75"/>
      <c r="MIX172" s="75"/>
      <c r="MIY172" s="75"/>
      <c r="MIZ172" s="75"/>
      <c r="MJA172" s="75"/>
      <c r="MJB172" s="75"/>
      <c r="MJC172" s="75"/>
      <c r="MJD172" s="75"/>
      <c r="MJE172" s="75"/>
      <c r="MJF172" s="75"/>
      <c r="MJG172" s="75"/>
      <c r="MJH172" s="75"/>
      <c r="MJI172" s="75"/>
      <c r="MJJ172" s="75"/>
      <c r="MJK172" s="75"/>
      <c r="MJL172" s="75"/>
      <c r="MJM172" s="75"/>
      <c r="MJN172" s="75"/>
      <c r="MJO172" s="75"/>
      <c r="MJP172" s="75"/>
      <c r="MJQ172" s="75"/>
      <c r="MJR172" s="75"/>
      <c r="MJS172" s="75"/>
      <c r="MJT172" s="75"/>
      <c r="MJU172" s="75"/>
      <c r="MJV172" s="75"/>
      <c r="MJW172" s="75"/>
      <c r="MJX172" s="75"/>
      <c r="MJY172" s="75"/>
      <c r="MJZ172" s="75"/>
      <c r="MKA172" s="75"/>
      <c r="MKB172" s="75"/>
      <c r="MKC172" s="75"/>
      <c r="MKD172" s="75"/>
      <c r="MKE172" s="75"/>
      <c r="MKF172" s="75"/>
      <c r="MKG172" s="75"/>
      <c r="MKH172" s="75"/>
      <c r="MKI172" s="75"/>
      <c r="MKJ172" s="75"/>
      <c r="MKK172" s="75"/>
      <c r="MKL172" s="75"/>
      <c r="MKM172" s="75"/>
      <c r="MKN172" s="75"/>
      <c r="MKO172" s="75"/>
      <c r="MKP172" s="75"/>
      <c r="MKQ172" s="75"/>
      <c r="MKR172" s="75"/>
      <c r="MKS172" s="75"/>
      <c r="MKT172" s="75"/>
      <c r="MKU172" s="75"/>
      <c r="MKV172" s="75"/>
      <c r="MKW172" s="75"/>
      <c r="MKX172" s="75"/>
      <c r="MKY172" s="75"/>
      <c r="MKZ172" s="75"/>
      <c r="MLA172" s="75"/>
      <c r="MLB172" s="75"/>
      <c r="MLC172" s="75"/>
      <c r="MLD172" s="75"/>
      <c r="MLE172" s="75"/>
      <c r="MLF172" s="75"/>
      <c r="MLG172" s="75"/>
      <c r="MLH172" s="75"/>
      <c r="MLI172" s="75"/>
      <c r="MLJ172" s="75"/>
      <c r="MLK172" s="75"/>
      <c r="MLL172" s="75"/>
      <c r="MLM172" s="75"/>
      <c r="MLN172" s="75"/>
      <c r="MLO172" s="75"/>
      <c r="MLP172" s="75"/>
      <c r="MLQ172" s="75"/>
      <c r="MLR172" s="75"/>
      <c r="MLS172" s="75"/>
      <c r="MLT172" s="75"/>
      <c r="MLU172" s="75"/>
      <c r="MLV172" s="75"/>
      <c r="MLW172" s="75"/>
      <c r="MLX172" s="75"/>
      <c r="MLY172" s="75"/>
      <c r="MLZ172" s="75"/>
      <c r="MMA172" s="75"/>
      <c r="MMB172" s="75"/>
      <c r="MMC172" s="75"/>
      <c r="MMD172" s="75"/>
      <c r="MME172" s="75"/>
      <c r="MMF172" s="75"/>
      <c r="MMG172" s="75"/>
      <c r="MMH172" s="75"/>
      <c r="MMI172" s="75"/>
      <c r="MMJ172" s="75"/>
      <c r="MMK172" s="75"/>
      <c r="MML172" s="75"/>
      <c r="MMM172" s="75"/>
      <c r="MMN172" s="75"/>
      <c r="MMO172" s="75"/>
      <c r="MMP172" s="75"/>
      <c r="MMQ172" s="75"/>
      <c r="MMR172" s="75"/>
      <c r="MMS172" s="75"/>
      <c r="MMT172" s="75"/>
      <c r="MMU172" s="75"/>
      <c r="MMV172" s="75"/>
      <c r="MMW172" s="75"/>
      <c r="MMX172" s="75"/>
      <c r="MMY172" s="75"/>
      <c r="MMZ172" s="75"/>
      <c r="MNA172" s="75"/>
      <c r="MNB172" s="75"/>
      <c r="MNC172" s="75"/>
      <c r="MND172" s="75"/>
      <c r="MNE172" s="75"/>
      <c r="MNF172" s="75"/>
      <c r="MNG172" s="75"/>
      <c r="MNH172" s="75"/>
      <c r="MNI172" s="75"/>
      <c r="MNJ172" s="75"/>
      <c r="MNK172" s="75"/>
      <c r="MNL172" s="75"/>
      <c r="MNM172" s="75"/>
      <c r="MNN172" s="75"/>
      <c r="MNO172" s="75"/>
      <c r="MNP172" s="75"/>
      <c r="MNQ172" s="75"/>
      <c r="MNR172" s="75"/>
      <c r="MNS172" s="75"/>
      <c r="MNT172" s="75"/>
      <c r="MNU172" s="75"/>
      <c r="MNV172" s="75"/>
      <c r="MNW172" s="75"/>
      <c r="MNX172" s="75"/>
      <c r="MNY172" s="75"/>
      <c r="MNZ172" s="75"/>
      <c r="MOA172" s="75"/>
      <c r="MOB172" s="75"/>
      <c r="MOC172" s="75"/>
      <c r="MOD172" s="75"/>
      <c r="MOE172" s="75"/>
      <c r="MOF172" s="75"/>
      <c r="MOG172" s="75"/>
      <c r="MOH172" s="75"/>
      <c r="MOI172" s="75"/>
      <c r="MOJ172" s="75"/>
      <c r="MOK172" s="75"/>
      <c r="MOL172" s="75"/>
      <c r="MOM172" s="75"/>
      <c r="MON172" s="75"/>
      <c r="MOO172" s="75"/>
      <c r="MOP172" s="75"/>
      <c r="MOQ172" s="75"/>
      <c r="MOR172" s="75"/>
      <c r="MOS172" s="75"/>
      <c r="MOT172" s="75"/>
      <c r="MOU172" s="75"/>
      <c r="MOV172" s="75"/>
      <c r="MOW172" s="75"/>
      <c r="MOX172" s="75"/>
      <c r="MOY172" s="75"/>
      <c r="MOZ172" s="75"/>
      <c r="MPA172" s="75"/>
      <c r="MPB172" s="75"/>
      <c r="MPC172" s="75"/>
      <c r="MPD172" s="75"/>
      <c r="MPE172" s="75"/>
      <c r="MPF172" s="75"/>
      <c r="MPG172" s="75"/>
      <c r="MPH172" s="75"/>
      <c r="MPI172" s="75"/>
      <c r="MPJ172" s="75"/>
      <c r="MPK172" s="75"/>
      <c r="MPL172" s="75"/>
      <c r="MPM172" s="75"/>
      <c r="MPN172" s="75"/>
      <c r="MPO172" s="75"/>
      <c r="MPP172" s="75"/>
      <c r="MPQ172" s="75"/>
      <c r="MPR172" s="75"/>
      <c r="MPS172" s="75"/>
      <c r="MPT172" s="75"/>
      <c r="MPU172" s="75"/>
      <c r="MPV172" s="75"/>
      <c r="MPW172" s="75"/>
      <c r="MPX172" s="75"/>
      <c r="MPY172" s="75"/>
      <c r="MPZ172" s="75"/>
      <c r="MQA172" s="75"/>
      <c r="MQB172" s="75"/>
      <c r="MQC172" s="75"/>
      <c r="MQD172" s="75"/>
      <c r="MQE172" s="75"/>
      <c r="MQF172" s="75"/>
      <c r="MQG172" s="75"/>
      <c r="MQH172" s="75"/>
      <c r="MQI172" s="75"/>
      <c r="MQJ172" s="75"/>
      <c r="MQK172" s="75"/>
      <c r="MQL172" s="75"/>
      <c r="MQM172" s="75"/>
      <c r="MQN172" s="75"/>
      <c r="MQO172" s="75"/>
      <c r="MQP172" s="75"/>
      <c r="MQQ172" s="75"/>
      <c r="MQR172" s="75"/>
      <c r="MQS172" s="75"/>
      <c r="MQT172" s="75"/>
      <c r="MQU172" s="75"/>
      <c r="MQV172" s="75"/>
      <c r="MQW172" s="75"/>
      <c r="MQX172" s="75"/>
      <c r="MQY172" s="75"/>
      <c r="MQZ172" s="75"/>
      <c r="MRA172" s="75"/>
      <c r="MRB172" s="75"/>
      <c r="MRC172" s="75"/>
      <c r="MRD172" s="75"/>
      <c r="MRE172" s="75"/>
      <c r="MRF172" s="75"/>
      <c r="MRG172" s="75"/>
      <c r="MRH172" s="75"/>
      <c r="MRI172" s="75"/>
      <c r="MRJ172" s="75"/>
      <c r="MRK172" s="75"/>
      <c r="MRL172" s="75"/>
      <c r="MRM172" s="75"/>
      <c r="MRN172" s="75"/>
      <c r="MRO172" s="75"/>
      <c r="MRP172" s="75"/>
      <c r="MRQ172" s="75"/>
      <c r="MRR172" s="75"/>
      <c r="MRS172" s="75"/>
      <c r="MRT172" s="75"/>
      <c r="MRU172" s="75"/>
      <c r="MRV172" s="75"/>
      <c r="MRW172" s="75"/>
      <c r="MRX172" s="75"/>
      <c r="MRY172" s="75"/>
      <c r="MRZ172" s="75"/>
      <c r="MSA172" s="75"/>
      <c r="MSB172" s="75"/>
      <c r="MSC172" s="75"/>
      <c r="MSD172" s="75"/>
      <c r="MSE172" s="75"/>
      <c r="MSF172" s="75"/>
      <c r="MSG172" s="75"/>
      <c r="MSH172" s="75"/>
      <c r="MSI172" s="75"/>
      <c r="MSJ172" s="75"/>
      <c r="MSK172" s="75"/>
      <c r="MSL172" s="75"/>
      <c r="MSM172" s="75"/>
      <c r="MSN172" s="75"/>
      <c r="MSO172" s="75"/>
      <c r="MSP172" s="75"/>
      <c r="MSQ172" s="75"/>
      <c r="MSR172" s="75"/>
      <c r="MSS172" s="75"/>
      <c r="MST172" s="75"/>
      <c r="MSU172" s="75"/>
      <c r="MSV172" s="75"/>
      <c r="MSW172" s="75"/>
      <c r="MSX172" s="75"/>
      <c r="MSY172" s="75"/>
      <c r="MSZ172" s="75"/>
      <c r="MTA172" s="75"/>
      <c r="MTB172" s="75"/>
      <c r="MTC172" s="75"/>
      <c r="MTD172" s="75"/>
      <c r="MTE172" s="75"/>
      <c r="MTF172" s="75"/>
      <c r="MTG172" s="75"/>
      <c r="MTH172" s="75"/>
      <c r="MTI172" s="75"/>
      <c r="MTJ172" s="75"/>
      <c r="MTK172" s="75"/>
      <c r="MTL172" s="75"/>
      <c r="MTM172" s="75"/>
      <c r="MTN172" s="75"/>
      <c r="MTO172" s="75"/>
      <c r="MTP172" s="75"/>
      <c r="MTQ172" s="75"/>
      <c r="MTR172" s="75"/>
      <c r="MTS172" s="75"/>
      <c r="MTT172" s="75"/>
      <c r="MTU172" s="75"/>
      <c r="MTV172" s="75"/>
      <c r="MTW172" s="75"/>
      <c r="MTX172" s="75"/>
      <c r="MTY172" s="75"/>
      <c r="MTZ172" s="75"/>
      <c r="MUA172" s="75"/>
      <c r="MUB172" s="75"/>
      <c r="MUC172" s="75"/>
      <c r="MUD172" s="75"/>
      <c r="MUE172" s="75"/>
      <c r="MUF172" s="75"/>
      <c r="MUG172" s="75"/>
      <c r="MUH172" s="75"/>
      <c r="MUI172" s="75"/>
      <c r="MUJ172" s="75"/>
      <c r="MUK172" s="75"/>
      <c r="MUL172" s="75"/>
      <c r="MUM172" s="75"/>
      <c r="MUN172" s="75"/>
      <c r="MUO172" s="75"/>
      <c r="MUP172" s="75"/>
      <c r="MUQ172" s="75"/>
      <c r="MUR172" s="75"/>
      <c r="MUS172" s="75"/>
      <c r="MUT172" s="75"/>
      <c r="MUU172" s="75"/>
      <c r="MUV172" s="75"/>
      <c r="MUW172" s="75"/>
      <c r="MUX172" s="75"/>
      <c r="MUY172" s="75"/>
      <c r="MUZ172" s="75"/>
      <c r="MVA172" s="75"/>
      <c r="MVB172" s="75"/>
      <c r="MVC172" s="75"/>
      <c r="MVD172" s="75"/>
      <c r="MVE172" s="75"/>
      <c r="MVF172" s="75"/>
      <c r="MVG172" s="75"/>
      <c r="MVH172" s="75"/>
      <c r="MVI172" s="75"/>
      <c r="MVJ172" s="75"/>
      <c r="MVK172" s="75"/>
      <c r="MVL172" s="75"/>
      <c r="MVM172" s="75"/>
      <c r="MVN172" s="75"/>
      <c r="MVO172" s="75"/>
      <c r="MVP172" s="75"/>
      <c r="MVQ172" s="75"/>
      <c r="MVR172" s="75"/>
      <c r="MVS172" s="75"/>
      <c r="MVT172" s="75"/>
      <c r="MVU172" s="75"/>
      <c r="MVV172" s="75"/>
      <c r="MVW172" s="75"/>
      <c r="MVX172" s="75"/>
      <c r="MVY172" s="75"/>
      <c r="MVZ172" s="75"/>
      <c r="MWA172" s="75"/>
      <c r="MWB172" s="75"/>
      <c r="MWC172" s="75"/>
      <c r="MWD172" s="75"/>
      <c r="MWE172" s="75"/>
      <c r="MWF172" s="75"/>
      <c r="MWG172" s="75"/>
      <c r="MWH172" s="75"/>
      <c r="MWI172" s="75"/>
      <c r="MWJ172" s="75"/>
      <c r="MWK172" s="75"/>
      <c r="MWL172" s="75"/>
      <c r="MWM172" s="75"/>
      <c r="MWN172" s="75"/>
      <c r="MWO172" s="75"/>
      <c r="MWP172" s="75"/>
      <c r="MWQ172" s="75"/>
      <c r="MWR172" s="75"/>
      <c r="MWS172" s="75"/>
      <c r="MWT172" s="75"/>
      <c r="MWU172" s="75"/>
      <c r="MWV172" s="75"/>
      <c r="MWW172" s="75"/>
      <c r="MWX172" s="75"/>
      <c r="MWY172" s="75"/>
      <c r="MWZ172" s="75"/>
      <c r="MXA172" s="75"/>
      <c r="MXB172" s="75"/>
      <c r="MXC172" s="75"/>
      <c r="MXD172" s="75"/>
      <c r="MXE172" s="75"/>
      <c r="MXF172" s="75"/>
      <c r="MXG172" s="75"/>
      <c r="MXH172" s="75"/>
      <c r="MXI172" s="75"/>
      <c r="MXJ172" s="75"/>
      <c r="MXK172" s="75"/>
      <c r="MXL172" s="75"/>
      <c r="MXM172" s="75"/>
      <c r="MXN172" s="75"/>
      <c r="MXO172" s="75"/>
      <c r="MXP172" s="75"/>
      <c r="MXQ172" s="75"/>
      <c r="MXR172" s="75"/>
      <c r="MXS172" s="75"/>
      <c r="MXT172" s="75"/>
      <c r="MXU172" s="75"/>
      <c r="MXV172" s="75"/>
      <c r="MXW172" s="75"/>
      <c r="MXX172" s="75"/>
      <c r="MXY172" s="75"/>
      <c r="MXZ172" s="75"/>
      <c r="MYA172" s="75"/>
      <c r="MYB172" s="75"/>
      <c r="MYC172" s="75"/>
      <c r="MYD172" s="75"/>
      <c r="MYE172" s="75"/>
      <c r="MYF172" s="75"/>
      <c r="MYG172" s="75"/>
      <c r="MYH172" s="75"/>
      <c r="MYI172" s="75"/>
      <c r="MYJ172" s="75"/>
      <c r="MYK172" s="75"/>
      <c r="MYL172" s="75"/>
      <c r="MYM172" s="75"/>
      <c r="MYN172" s="75"/>
      <c r="MYO172" s="75"/>
      <c r="MYP172" s="75"/>
      <c r="MYQ172" s="75"/>
      <c r="MYR172" s="75"/>
      <c r="MYS172" s="75"/>
      <c r="MYT172" s="75"/>
      <c r="MYU172" s="75"/>
      <c r="MYV172" s="75"/>
      <c r="MYW172" s="75"/>
      <c r="MYX172" s="75"/>
      <c r="MYY172" s="75"/>
      <c r="MYZ172" s="75"/>
      <c r="MZA172" s="75"/>
      <c r="MZB172" s="75"/>
      <c r="MZC172" s="75"/>
      <c r="MZD172" s="75"/>
      <c r="MZE172" s="75"/>
      <c r="MZF172" s="75"/>
      <c r="MZG172" s="75"/>
      <c r="MZH172" s="75"/>
      <c r="MZI172" s="75"/>
      <c r="MZJ172" s="75"/>
      <c r="MZK172" s="75"/>
      <c r="MZL172" s="75"/>
      <c r="MZM172" s="75"/>
      <c r="MZN172" s="75"/>
      <c r="MZO172" s="75"/>
      <c r="MZP172" s="75"/>
      <c r="MZQ172" s="75"/>
      <c r="MZR172" s="75"/>
      <c r="MZS172" s="75"/>
      <c r="MZT172" s="75"/>
      <c r="MZU172" s="75"/>
      <c r="MZV172" s="75"/>
      <c r="MZW172" s="75"/>
      <c r="MZX172" s="75"/>
      <c r="MZY172" s="75"/>
      <c r="MZZ172" s="75"/>
      <c r="NAA172" s="75"/>
      <c r="NAB172" s="75"/>
      <c r="NAC172" s="75"/>
      <c r="NAD172" s="75"/>
      <c r="NAE172" s="75"/>
      <c r="NAF172" s="75"/>
      <c r="NAG172" s="75"/>
      <c r="NAH172" s="75"/>
      <c r="NAI172" s="75"/>
      <c r="NAJ172" s="75"/>
      <c r="NAK172" s="75"/>
      <c r="NAL172" s="75"/>
      <c r="NAM172" s="75"/>
      <c r="NAN172" s="75"/>
      <c r="NAO172" s="75"/>
      <c r="NAP172" s="75"/>
      <c r="NAQ172" s="75"/>
      <c r="NAR172" s="75"/>
      <c r="NAS172" s="75"/>
      <c r="NAT172" s="75"/>
      <c r="NAU172" s="75"/>
      <c r="NAV172" s="75"/>
      <c r="NAW172" s="75"/>
      <c r="NAX172" s="75"/>
      <c r="NAY172" s="75"/>
      <c r="NAZ172" s="75"/>
      <c r="NBA172" s="75"/>
      <c r="NBB172" s="75"/>
      <c r="NBC172" s="75"/>
      <c r="NBD172" s="75"/>
      <c r="NBE172" s="75"/>
      <c r="NBF172" s="75"/>
      <c r="NBG172" s="75"/>
      <c r="NBH172" s="75"/>
      <c r="NBI172" s="75"/>
      <c r="NBJ172" s="75"/>
      <c r="NBK172" s="75"/>
      <c r="NBL172" s="75"/>
      <c r="NBM172" s="75"/>
      <c r="NBN172" s="75"/>
      <c r="NBO172" s="75"/>
      <c r="NBP172" s="75"/>
      <c r="NBQ172" s="75"/>
      <c r="NBR172" s="75"/>
      <c r="NBS172" s="75"/>
      <c r="NBT172" s="75"/>
      <c r="NBU172" s="75"/>
      <c r="NBV172" s="75"/>
      <c r="NBW172" s="75"/>
      <c r="NBX172" s="75"/>
      <c r="NBY172" s="75"/>
      <c r="NBZ172" s="75"/>
      <c r="NCA172" s="75"/>
      <c r="NCB172" s="75"/>
      <c r="NCC172" s="75"/>
      <c r="NCD172" s="75"/>
      <c r="NCE172" s="75"/>
      <c r="NCF172" s="75"/>
      <c r="NCG172" s="75"/>
      <c r="NCH172" s="75"/>
      <c r="NCI172" s="75"/>
      <c r="NCJ172" s="75"/>
      <c r="NCK172" s="75"/>
      <c r="NCL172" s="75"/>
      <c r="NCM172" s="75"/>
      <c r="NCN172" s="75"/>
      <c r="NCO172" s="75"/>
      <c r="NCP172" s="75"/>
      <c r="NCQ172" s="75"/>
      <c r="NCR172" s="75"/>
      <c r="NCS172" s="75"/>
      <c r="NCT172" s="75"/>
      <c r="NCU172" s="75"/>
      <c r="NCV172" s="75"/>
      <c r="NCW172" s="75"/>
      <c r="NCX172" s="75"/>
      <c r="NCY172" s="75"/>
      <c r="NCZ172" s="75"/>
      <c r="NDA172" s="75"/>
      <c r="NDB172" s="75"/>
      <c r="NDC172" s="75"/>
      <c r="NDD172" s="75"/>
      <c r="NDE172" s="75"/>
      <c r="NDF172" s="75"/>
      <c r="NDG172" s="75"/>
      <c r="NDH172" s="75"/>
      <c r="NDI172" s="75"/>
      <c r="NDJ172" s="75"/>
      <c r="NDK172" s="75"/>
      <c r="NDL172" s="75"/>
      <c r="NDM172" s="75"/>
      <c r="NDN172" s="75"/>
      <c r="NDO172" s="75"/>
      <c r="NDP172" s="75"/>
      <c r="NDQ172" s="75"/>
      <c r="NDR172" s="75"/>
      <c r="NDS172" s="75"/>
      <c r="NDT172" s="75"/>
      <c r="NDU172" s="75"/>
      <c r="NDV172" s="75"/>
      <c r="NDW172" s="75"/>
      <c r="NDX172" s="75"/>
      <c r="NDY172" s="75"/>
      <c r="NDZ172" s="75"/>
      <c r="NEA172" s="75"/>
      <c r="NEB172" s="75"/>
      <c r="NEC172" s="75"/>
      <c r="NED172" s="75"/>
      <c r="NEE172" s="75"/>
      <c r="NEF172" s="75"/>
      <c r="NEG172" s="75"/>
      <c r="NEH172" s="75"/>
      <c r="NEI172" s="75"/>
      <c r="NEJ172" s="75"/>
      <c r="NEK172" s="75"/>
      <c r="NEL172" s="75"/>
      <c r="NEM172" s="75"/>
      <c r="NEN172" s="75"/>
      <c r="NEO172" s="75"/>
      <c r="NEP172" s="75"/>
      <c r="NEQ172" s="75"/>
      <c r="NER172" s="75"/>
      <c r="NES172" s="75"/>
      <c r="NET172" s="75"/>
      <c r="NEU172" s="75"/>
      <c r="NEV172" s="75"/>
      <c r="NEW172" s="75"/>
      <c r="NEX172" s="75"/>
      <c r="NEY172" s="75"/>
      <c r="NEZ172" s="75"/>
      <c r="NFA172" s="75"/>
      <c r="NFB172" s="75"/>
      <c r="NFC172" s="75"/>
      <c r="NFD172" s="75"/>
      <c r="NFE172" s="75"/>
      <c r="NFF172" s="75"/>
      <c r="NFG172" s="75"/>
      <c r="NFH172" s="75"/>
      <c r="NFI172" s="75"/>
      <c r="NFJ172" s="75"/>
      <c r="NFK172" s="75"/>
      <c r="NFL172" s="75"/>
      <c r="NFM172" s="75"/>
      <c r="NFN172" s="75"/>
      <c r="NFO172" s="75"/>
      <c r="NFP172" s="75"/>
      <c r="NFQ172" s="75"/>
      <c r="NFR172" s="75"/>
      <c r="NFS172" s="75"/>
      <c r="NFT172" s="75"/>
      <c r="NFU172" s="75"/>
      <c r="NFV172" s="75"/>
      <c r="NFW172" s="75"/>
      <c r="NFX172" s="75"/>
      <c r="NFY172" s="75"/>
      <c r="NFZ172" s="75"/>
      <c r="NGA172" s="75"/>
      <c r="NGB172" s="75"/>
      <c r="NGC172" s="75"/>
      <c r="NGD172" s="75"/>
      <c r="NGE172" s="75"/>
      <c r="NGF172" s="75"/>
      <c r="NGG172" s="75"/>
      <c r="NGH172" s="75"/>
      <c r="NGI172" s="75"/>
      <c r="NGJ172" s="75"/>
      <c r="NGK172" s="75"/>
      <c r="NGL172" s="75"/>
      <c r="NGM172" s="75"/>
      <c r="NGN172" s="75"/>
      <c r="NGO172" s="75"/>
      <c r="NGP172" s="75"/>
      <c r="NGQ172" s="75"/>
      <c r="NGR172" s="75"/>
      <c r="NGS172" s="75"/>
      <c r="NGT172" s="75"/>
      <c r="NGU172" s="75"/>
      <c r="NGV172" s="75"/>
      <c r="NGW172" s="75"/>
      <c r="NGX172" s="75"/>
      <c r="NGY172" s="75"/>
      <c r="NGZ172" s="75"/>
      <c r="NHA172" s="75"/>
      <c r="NHB172" s="75"/>
      <c r="NHC172" s="75"/>
      <c r="NHD172" s="75"/>
      <c r="NHE172" s="75"/>
      <c r="NHF172" s="75"/>
      <c r="NHG172" s="75"/>
      <c r="NHH172" s="75"/>
      <c r="NHI172" s="75"/>
      <c r="NHJ172" s="75"/>
      <c r="NHK172" s="75"/>
      <c r="NHL172" s="75"/>
      <c r="NHM172" s="75"/>
      <c r="NHN172" s="75"/>
      <c r="NHO172" s="75"/>
      <c r="NHP172" s="75"/>
      <c r="NHQ172" s="75"/>
      <c r="NHR172" s="75"/>
      <c r="NHS172" s="75"/>
      <c r="NHT172" s="75"/>
      <c r="NHU172" s="75"/>
      <c r="NHV172" s="75"/>
      <c r="NHW172" s="75"/>
      <c r="NHX172" s="75"/>
      <c r="NHY172" s="75"/>
      <c r="NHZ172" s="75"/>
      <c r="NIA172" s="75"/>
      <c r="NIB172" s="75"/>
      <c r="NIC172" s="75"/>
      <c r="NID172" s="75"/>
      <c r="NIE172" s="75"/>
      <c r="NIF172" s="75"/>
      <c r="NIG172" s="75"/>
      <c r="NIH172" s="75"/>
      <c r="NII172" s="75"/>
      <c r="NIJ172" s="75"/>
      <c r="NIK172" s="75"/>
      <c r="NIL172" s="75"/>
      <c r="NIM172" s="75"/>
      <c r="NIN172" s="75"/>
      <c r="NIO172" s="75"/>
      <c r="NIP172" s="75"/>
      <c r="NIQ172" s="75"/>
      <c r="NIR172" s="75"/>
      <c r="NIS172" s="75"/>
      <c r="NIT172" s="75"/>
      <c r="NIU172" s="75"/>
      <c r="NIV172" s="75"/>
      <c r="NIW172" s="75"/>
      <c r="NIX172" s="75"/>
      <c r="NIY172" s="75"/>
      <c r="NIZ172" s="75"/>
      <c r="NJA172" s="75"/>
      <c r="NJB172" s="75"/>
      <c r="NJC172" s="75"/>
      <c r="NJD172" s="75"/>
      <c r="NJE172" s="75"/>
      <c r="NJF172" s="75"/>
      <c r="NJG172" s="75"/>
      <c r="NJH172" s="75"/>
      <c r="NJI172" s="75"/>
      <c r="NJJ172" s="75"/>
      <c r="NJK172" s="75"/>
      <c r="NJL172" s="75"/>
      <c r="NJM172" s="75"/>
      <c r="NJN172" s="75"/>
      <c r="NJO172" s="75"/>
      <c r="NJP172" s="75"/>
      <c r="NJQ172" s="75"/>
      <c r="NJR172" s="75"/>
      <c r="NJS172" s="75"/>
      <c r="NJT172" s="75"/>
      <c r="NJU172" s="75"/>
      <c r="NJV172" s="75"/>
      <c r="NJW172" s="75"/>
      <c r="NJX172" s="75"/>
      <c r="NJY172" s="75"/>
      <c r="NJZ172" s="75"/>
      <c r="NKA172" s="75"/>
      <c r="NKB172" s="75"/>
      <c r="NKC172" s="75"/>
      <c r="NKD172" s="75"/>
      <c r="NKE172" s="75"/>
      <c r="NKF172" s="75"/>
      <c r="NKG172" s="75"/>
      <c r="NKH172" s="75"/>
      <c r="NKI172" s="75"/>
      <c r="NKJ172" s="75"/>
      <c r="NKK172" s="75"/>
      <c r="NKL172" s="75"/>
      <c r="NKM172" s="75"/>
      <c r="NKN172" s="75"/>
      <c r="NKO172" s="75"/>
      <c r="NKP172" s="75"/>
      <c r="NKQ172" s="75"/>
      <c r="NKR172" s="75"/>
      <c r="NKS172" s="75"/>
      <c r="NKT172" s="75"/>
      <c r="NKU172" s="75"/>
      <c r="NKV172" s="75"/>
      <c r="NKW172" s="75"/>
      <c r="NKX172" s="75"/>
      <c r="NKY172" s="75"/>
      <c r="NKZ172" s="75"/>
      <c r="NLA172" s="75"/>
      <c r="NLB172" s="75"/>
      <c r="NLC172" s="75"/>
      <c r="NLD172" s="75"/>
      <c r="NLE172" s="75"/>
      <c r="NLF172" s="75"/>
      <c r="NLG172" s="75"/>
      <c r="NLH172" s="75"/>
      <c r="NLI172" s="75"/>
      <c r="NLJ172" s="75"/>
      <c r="NLK172" s="75"/>
      <c r="NLL172" s="75"/>
      <c r="NLM172" s="75"/>
      <c r="NLN172" s="75"/>
      <c r="NLO172" s="75"/>
      <c r="NLP172" s="75"/>
      <c r="NLQ172" s="75"/>
      <c r="NLR172" s="75"/>
      <c r="NLS172" s="75"/>
      <c r="NLT172" s="75"/>
      <c r="NLU172" s="75"/>
      <c r="NLV172" s="75"/>
      <c r="NLW172" s="75"/>
      <c r="NLX172" s="75"/>
      <c r="NLY172" s="75"/>
      <c r="NLZ172" s="75"/>
      <c r="NMA172" s="75"/>
      <c r="NMB172" s="75"/>
      <c r="NMC172" s="75"/>
      <c r="NMD172" s="75"/>
      <c r="NME172" s="75"/>
      <c r="NMF172" s="75"/>
      <c r="NMG172" s="75"/>
      <c r="NMH172" s="75"/>
      <c r="NMI172" s="75"/>
      <c r="NMJ172" s="75"/>
      <c r="NMK172" s="75"/>
      <c r="NML172" s="75"/>
      <c r="NMM172" s="75"/>
      <c r="NMN172" s="75"/>
      <c r="NMO172" s="75"/>
      <c r="NMP172" s="75"/>
      <c r="NMQ172" s="75"/>
      <c r="NMR172" s="75"/>
      <c r="NMS172" s="75"/>
      <c r="NMT172" s="75"/>
      <c r="NMU172" s="75"/>
      <c r="NMV172" s="75"/>
      <c r="NMW172" s="75"/>
      <c r="NMX172" s="75"/>
      <c r="NMY172" s="75"/>
      <c r="NMZ172" s="75"/>
      <c r="NNA172" s="75"/>
      <c r="NNB172" s="75"/>
      <c r="NNC172" s="75"/>
      <c r="NND172" s="75"/>
      <c r="NNE172" s="75"/>
      <c r="NNF172" s="75"/>
      <c r="NNG172" s="75"/>
      <c r="NNH172" s="75"/>
      <c r="NNI172" s="75"/>
      <c r="NNJ172" s="75"/>
      <c r="NNK172" s="75"/>
      <c r="NNL172" s="75"/>
      <c r="NNM172" s="75"/>
      <c r="NNN172" s="75"/>
      <c r="NNO172" s="75"/>
      <c r="NNP172" s="75"/>
      <c r="NNQ172" s="75"/>
      <c r="NNR172" s="75"/>
      <c r="NNS172" s="75"/>
      <c r="NNT172" s="75"/>
      <c r="NNU172" s="75"/>
      <c r="NNV172" s="75"/>
      <c r="NNW172" s="75"/>
      <c r="NNX172" s="75"/>
      <c r="NNY172" s="75"/>
      <c r="NNZ172" s="75"/>
      <c r="NOA172" s="75"/>
      <c r="NOB172" s="75"/>
      <c r="NOC172" s="75"/>
      <c r="NOD172" s="75"/>
      <c r="NOE172" s="75"/>
      <c r="NOF172" s="75"/>
      <c r="NOG172" s="75"/>
      <c r="NOH172" s="75"/>
      <c r="NOI172" s="75"/>
      <c r="NOJ172" s="75"/>
      <c r="NOK172" s="75"/>
      <c r="NOL172" s="75"/>
      <c r="NOM172" s="75"/>
      <c r="NON172" s="75"/>
      <c r="NOO172" s="75"/>
      <c r="NOP172" s="75"/>
      <c r="NOQ172" s="75"/>
      <c r="NOR172" s="75"/>
      <c r="NOS172" s="75"/>
      <c r="NOT172" s="75"/>
      <c r="NOU172" s="75"/>
      <c r="NOV172" s="75"/>
      <c r="NOW172" s="75"/>
      <c r="NOX172" s="75"/>
      <c r="NOY172" s="75"/>
      <c r="NOZ172" s="75"/>
      <c r="NPA172" s="75"/>
      <c r="NPB172" s="75"/>
      <c r="NPC172" s="75"/>
      <c r="NPD172" s="75"/>
      <c r="NPE172" s="75"/>
      <c r="NPF172" s="75"/>
      <c r="NPG172" s="75"/>
      <c r="NPH172" s="75"/>
      <c r="NPI172" s="75"/>
      <c r="NPJ172" s="75"/>
      <c r="NPK172" s="75"/>
      <c r="NPL172" s="75"/>
      <c r="NPM172" s="75"/>
      <c r="NPN172" s="75"/>
      <c r="NPO172" s="75"/>
      <c r="NPP172" s="75"/>
      <c r="NPQ172" s="75"/>
      <c r="NPR172" s="75"/>
      <c r="NPS172" s="75"/>
      <c r="NPT172" s="75"/>
      <c r="NPU172" s="75"/>
      <c r="NPV172" s="75"/>
      <c r="NPW172" s="75"/>
      <c r="NPX172" s="75"/>
      <c r="NPY172" s="75"/>
      <c r="NPZ172" s="75"/>
      <c r="NQA172" s="75"/>
      <c r="NQB172" s="75"/>
      <c r="NQC172" s="75"/>
      <c r="NQD172" s="75"/>
      <c r="NQE172" s="75"/>
      <c r="NQF172" s="75"/>
      <c r="NQG172" s="75"/>
      <c r="NQH172" s="75"/>
      <c r="NQI172" s="75"/>
      <c r="NQJ172" s="75"/>
      <c r="NQK172" s="75"/>
      <c r="NQL172" s="75"/>
      <c r="NQM172" s="75"/>
      <c r="NQN172" s="75"/>
      <c r="NQO172" s="75"/>
      <c r="NQP172" s="75"/>
      <c r="NQQ172" s="75"/>
      <c r="NQR172" s="75"/>
      <c r="NQS172" s="75"/>
      <c r="NQT172" s="75"/>
      <c r="NQU172" s="75"/>
      <c r="NQV172" s="75"/>
      <c r="NQW172" s="75"/>
      <c r="NQX172" s="75"/>
      <c r="NQY172" s="75"/>
      <c r="NQZ172" s="75"/>
      <c r="NRA172" s="75"/>
      <c r="NRB172" s="75"/>
      <c r="NRC172" s="75"/>
      <c r="NRD172" s="75"/>
      <c r="NRE172" s="75"/>
      <c r="NRF172" s="75"/>
      <c r="NRG172" s="75"/>
      <c r="NRH172" s="75"/>
      <c r="NRI172" s="75"/>
      <c r="NRJ172" s="75"/>
      <c r="NRK172" s="75"/>
      <c r="NRL172" s="75"/>
      <c r="NRM172" s="75"/>
      <c r="NRN172" s="75"/>
      <c r="NRO172" s="75"/>
      <c r="NRP172" s="75"/>
      <c r="NRQ172" s="75"/>
      <c r="NRR172" s="75"/>
      <c r="NRS172" s="75"/>
      <c r="NRT172" s="75"/>
      <c r="NRU172" s="75"/>
      <c r="NRV172" s="75"/>
      <c r="NRW172" s="75"/>
      <c r="NRX172" s="75"/>
      <c r="NRY172" s="75"/>
      <c r="NRZ172" s="75"/>
      <c r="NSA172" s="75"/>
      <c r="NSB172" s="75"/>
      <c r="NSC172" s="75"/>
      <c r="NSD172" s="75"/>
      <c r="NSE172" s="75"/>
      <c r="NSF172" s="75"/>
      <c r="NSG172" s="75"/>
      <c r="NSH172" s="75"/>
      <c r="NSI172" s="75"/>
      <c r="NSJ172" s="75"/>
      <c r="NSK172" s="75"/>
      <c r="NSL172" s="75"/>
      <c r="NSM172" s="75"/>
      <c r="NSN172" s="75"/>
      <c r="NSO172" s="75"/>
      <c r="NSP172" s="75"/>
      <c r="NSQ172" s="75"/>
      <c r="NSR172" s="75"/>
      <c r="NSS172" s="75"/>
      <c r="NST172" s="75"/>
      <c r="NSU172" s="75"/>
      <c r="NSV172" s="75"/>
      <c r="NSW172" s="75"/>
      <c r="NSX172" s="75"/>
      <c r="NSY172" s="75"/>
      <c r="NSZ172" s="75"/>
      <c r="NTA172" s="75"/>
      <c r="NTB172" s="75"/>
      <c r="NTC172" s="75"/>
      <c r="NTD172" s="75"/>
      <c r="NTE172" s="75"/>
      <c r="NTF172" s="75"/>
      <c r="NTG172" s="75"/>
      <c r="NTH172" s="75"/>
      <c r="NTI172" s="75"/>
      <c r="NTJ172" s="75"/>
      <c r="NTK172" s="75"/>
      <c r="NTL172" s="75"/>
      <c r="NTM172" s="75"/>
      <c r="NTN172" s="75"/>
      <c r="NTO172" s="75"/>
      <c r="NTP172" s="75"/>
      <c r="NTQ172" s="75"/>
      <c r="NTR172" s="75"/>
      <c r="NTS172" s="75"/>
      <c r="NTT172" s="75"/>
      <c r="NTU172" s="75"/>
      <c r="NTV172" s="75"/>
      <c r="NTW172" s="75"/>
      <c r="NTX172" s="75"/>
      <c r="NTY172" s="75"/>
      <c r="NTZ172" s="75"/>
      <c r="NUA172" s="75"/>
      <c r="NUB172" s="75"/>
      <c r="NUC172" s="75"/>
      <c r="NUD172" s="75"/>
      <c r="NUE172" s="75"/>
      <c r="NUF172" s="75"/>
      <c r="NUG172" s="75"/>
      <c r="NUH172" s="75"/>
      <c r="NUI172" s="75"/>
      <c r="NUJ172" s="75"/>
      <c r="NUK172" s="75"/>
      <c r="NUL172" s="75"/>
      <c r="NUM172" s="75"/>
      <c r="NUN172" s="75"/>
      <c r="NUO172" s="75"/>
      <c r="NUP172" s="75"/>
      <c r="NUQ172" s="75"/>
      <c r="NUR172" s="75"/>
      <c r="NUS172" s="75"/>
      <c r="NUT172" s="75"/>
      <c r="NUU172" s="75"/>
      <c r="NUV172" s="75"/>
      <c r="NUW172" s="75"/>
      <c r="NUX172" s="75"/>
      <c r="NUY172" s="75"/>
      <c r="NUZ172" s="75"/>
      <c r="NVA172" s="75"/>
      <c r="NVB172" s="75"/>
      <c r="NVC172" s="75"/>
      <c r="NVD172" s="75"/>
      <c r="NVE172" s="75"/>
      <c r="NVF172" s="75"/>
      <c r="NVG172" s="75"/>
      <c r="NVH172" s="75"/>
      <c r="NVI172" s="75"/>
      <c r="NVJ172" s="75"/>
      <c r="NVK172" s="75"/>
      <c r="NVL172" s="75"/>
      <c r="NVM172" s="75"/>
      <c r="NVN172" s="75"/>
      <c r="NVO172" s="75"/>
      <c r="NVP172" s="75"/>
      <c r="NVQ172" s="75"/>
      <c r="NVR172" s="75"/>
      <c r="NVS172" s="75"/>
      <c r="NVT172" s="75"/>
      <c r="NVU172" s="75"/>
      <c r="NVV172" s="75"/>
      <c r="NVW172" s="75"/>
      <c r="NVX172" s="75"/>
      <c r="NVY172" s="75"/>
      <c r="NVZ172" s="75"/>
      <c r="NWA172" s="75"/>
      <c r="NWB172" s="75"/>
      <c r="NWC172" s="75"/>
      <c r="NWD172" s="75"/>
      <c r="NWE172" s="75"/>
      <c r="NWF172" s="75"/>
      <c r="NWG172" s="75"/>
      <c r="NWH172" s="75"/>
      <c r="NWI172" s="75"/>
      <c r="NWJ172" s="75"/>
      <c r="NWK172" s="75"/>
      <c r="NWL172" s="75"/>
      <c r="NWM172" s="75"/>
      <c r="NWN172" s="75"/>
      <c r="NWO172" s="75"/>
      <c r="NWP172" s="75"/>
      <c r="NWQ172" s="75"/>
      <c r="NWR172" s="75"/>
      <c r="NWS172" s="75"/>
      <c r="NWT172" s="75"/>
      <c r="NWU172" s="75"/>
      <c r="NWV172" s="75"/>
      <c r="NWW172" s="75"/>
      <c r="NWX172" s="75"/>
      <c r="NWY172" s="75"/>
      <c r="NWZ172" s="75"/>
      <c r="NXA172" s="75"/>
      <c r="NXB172" s="75"/>
      <c r="NXC172" s="75"/>
      <c r="NXD172" s="75"/>
      <c r="NXE172" s="75"/>
      <c r="NXF172" s="75"/>
      <c r="NXG172" s="75"/>
      <c r="NXH172" s="75"/>
      <c r="NXI172" s="75"/>
      <c r="NXJ172" s="75"/>
      <c r="NXK172" s="75"/>
      <c r="NXL172" s="75"/>
      <c r="NXM172" s="75"/>
      <c r="NXN172" s="75"/>
      <c r="NXO172" s="75"/>
      <c r="NXP172" s="75"/>
      <c r="NXQ172" s="75"/>
      <c r="NXR172" s="75"/>
      <c r="NXS172" s="75"/>
      <c r="NXT172" s="75"/>
      <c r="NXU172" s="75"/>
      <c r="NXV172" s="75"/>
      <c r="NXW172" s="75"/>
      <c r="NXX172" s="75"/>
      <c r="NXY172" s="75"/>
      <c r="NXZ172" s="75"/>
      <c r="NYA172" s="75"/>
      <c r="NYB172" s="75"/>
      <c r="NYC172" s="75"/>
      <c r="NYD172" s="75"/>
      <c r="NYE172" s="75"/>
      <c r="NYF172" s="75"/>
      <c r="NYG172" s="75"/>
      <c r="NYH172" s="75"/>
      <c r="NYI172" s="75"/>
      <c r="NYJ172" s="75"/>
      <c r="NYK172" s="75"/>
      <c r="NYL172" s="75"/>
      <c r="NYM172" s="75"/>
      <c r="NYN172" s="75"/>
      <c r="NYO172" s="75"/>
      <c r="NYP172" s="75"/>
      <c r="NYQ172" s="75"/>
      <c r="NYR172" s="75"/>
      <c r="NYS172" s="75"/>
      <c r="NYT172" s="75"/>
      <c r="NYU172" s="75"/>
      <c r="NYV172" s="75"/>
      <c r="NYW172" s="75"/>
      <c r="NYX172" s="75"/>
      <c r="NYY172" s="75"/>
      <c r="NYZ172" s="75"/>
      <c r="NZA172" s="75"/>
      <c r="NZB172" s="75"/>
      <c r="NZC172" s="75"/>
      <c r="NZD172" s="75"/>
      <c r="NZE172" s="75"/>
      <c r="NZF172" s="75"/>
      <c r="NZG172" s="75"/>
      <c r="NZH172" s="75"/>
      <c r="NZI172" s="75"/>
      <c r="NZJ172" s="75"/>
      <c r="NZK172" s="75"/>
      <c r="NZL172" s="75"/>
      <c r="NZM172" s="75"/>
      <c r="NZN172" s="75"/>
      <c r="NZO172" s="75"/>
      <c r="NZP172" s="75"/>
      <c r="NZQ172" s="75"/>
      <c r="NZR172" s="75"/>
      <c r="NZS172" s="75"/>
      <c r="NZT172" s="75"/>
      <c r="NZU172" s="75"/>
      <c r="NZV172" s="75"/>
      <c r="NZW172" s="75"/>
      <c r="NZX172" s="75"/>
      <c r="NZY172" s="75"/>
      <c r="NZZ172" s="75"/>
      <c r="OAA172" s="75"/>
      <c r="OAB172" s="75"/>
      <c r="OAC172" s="75"/>
      <c r="OAD172" s="75"/>
      <c r="OAE172" s="75"/>
      <c r="OAF172" s="75"/>
      <c r="OAG172" s="75"/>
      <c r="OAH172" s="75"/>
      <c r="OAI172" s="75"/>
      <c r="OAJ172" s="75"/>
      <c r="OAK172" s="75"/>
      <c r="OAL172" s="75"/>
      <c r="OAM172" s="75"/>
      <c r="OAN172" s="75"/>
      <c r="OAO172" s="75"/>
      <c r="OAP172" s="75"/>
      <c r="OAQ172" s="75"/>
      <c r="OAR172" s="75"/>
      <c r="OAS172" s="75"/>
      <c r="OAT172" s="75"/>
      <c r="OAU172" s="75"/>
      <c r="OAV172" s="75"/>
      <c r="OAW172" s="75"/>
      <c r="OAX172" s="75"/>
      <c r="OAY172" s="75"/>
      <c r="OAZ172" s="75"/>
      <c r="OBA172" s="75"/>
      <c r="OBB172" s="75"/>
      <c r="OBC172" s="75"/>
      <c r="OBD172" s="75"/>
      <c r="OBE172" s="75"/>
      <c r="OBF172" s="75"/>
      <c r="OBG172" s="75"/>
      <c r="OBH172" s="75"/>
      <c r="OBI172" s="75"/>
      <c r="OBJ172" s="75"/>
      <c r="OBK172" s="75"/>
      <c r="OBL172" s="75"/>
      <c r="OBM172" s="75"/>
      <c r="OBN172" s="75"/>
      <c r="OBO172" s="75"/>
      <c r="OBP172" s="75"/>
      <c r="OBQ172" s="75"/>
      <c r="OBR172" s="75"/>
      <c r="OBS172" s="75"/>
      <c r="OBT172" s="75"/>
      <c r="OBU172" s="75"/>
      <c r="OBV172" s="75"/>
      <c r="OBW172" s="75"/>
      <c r="OBX172" s="75"/>
      <c r="OBY172" s="75"/>
      <c r="OBZ172" s="75"/>
      <c r="OCA172" s="75"/>
      <c r="OCB172" s="75"/>
      <c r="OCC172" s="75"/>
      <c r="OCD172" s="75"/>
      <c r="OCE172" s="75"/>
      <c r="OCF172" s="75"/>
      <c r="OCG172" s="75"/>
      <c r="OCH172" s="75"/>
      <c r="OCI172" s="75"/>
      <c r="OCJ172" s="75"/>
      <c r="OCK172" s="75"/>
      <c r="OCL172" s="75"/>
      <c r="OCM172" s="75"/>
      <c r="OCN172" s="75"/>
      <c r="OCO172" s="75"/>
      <c r="OCP172" s="75"/>
      <c r="OCQ172" s="75"/>
      <c r="OCR172" s="75"/>
      <c r="OCS172" s="75"/>
      <c r="OCT172" s="75"/>
      <c r="OCU172" s="75"/>
      <c r="OCV172" s="75"/>
      <c r="OCW172" s="75"/>
      <c r="OCX172" s="75"/>
      <c r="OCY172" s="75"/>
      <c r="OCZ172" s="75"/>
      <c r="ODA172" s="75"/>
      <c r="ODB172" s="75"/>
      <c r="ODC172" s="75"/>
      <c r="ODD172" s="75"/>
      <c r="ODE172" s="75"/>
      <c r="ODF172" s="75"/>
      <c r="ODG172" s="75"/>
      <c r="ODH172" s="75"/>
      <c r="ODI172" s="75"/>
      <c r="ODJ172" s="75"/>
      <c r="ODK172" s="75"/>
      <c r="ODL172" s="75"/>
      <c r="ODM172" s="75"/>
      <c r="ODN172" s="75"/>
      <c r="ODO172" s="75"/>
      <c r="ODP172" s="75"/>
      <c r="ODQ172" s="75"/>
      <c r="ODR172" s="75"/>
      <c r="ODS172" s="75"/>
      <c r="ODT172" s="75"/>
      <c r="ODU172" s="75"/>
      <c r="ODV172" s="75"/>
      <c r="ODW172" s="75"/>
      <c r="ODX172" s="75"/>
      <c r="ODY172" s="75"/>
      <c r="ODZ172" s="75"/>
      <c r="OEA172" s="75"/>
      <c r="OEB172" s="75"/>
      <c r="OEC172" s="75"/>
      <c r="OED172" s="75"/>
      <c r="OEE172" s="75"/>
      <c r="OEF172" s="75"/>
      <c r="OEG172" s="75"/>
      <c r="OEH172" s="75"/>
      <c r="OEI172" s="75"/>
      <c r="OEJ172" s="75"/>
      <c r="OEK172" s="75"/>
      <c r="OEL172" s="75"/>
      <c r="OEM172" s="75"/>
      <c r="OEN172" s="75"/>
      <c r="OEO172" s="75"/>
      <c r="OEP172" s="75"/>
      <c r="OEQ172" s="75"/>
      <c r="OER172" s="75"/>
      <c r="OES172" s="75"/>
      <c r="OET172" s="75"/>
      <c r="OEU172" s="75"/>
      <c r="OEV172" s="75"/>
      <c r="OEW172" s="75"/>
      <c r="OEX172" s="75"/>
      <c r="OEY172" s="75"/>
      <c r="OEZ172" s="75"/>
      <c r="OFA172" s="75"/>
      <c r="OFB172" s="75"/>
      <c r="OFC172" s="75"/>
      <c r="OFD172" s="75"/>
      <c r="OFE172" s="75"/>
      <c r="OFF172" s="75"/>
      <c r="OFG172" s="75"/>
      <c r="OFH172" s="75"/>
      <c r="OFI172" s="75"/>
      <c r="OFJ172" s="75"/>
      <c r="OFK172" s="75"/>
      <c r="OFL172" s="75"/>
      <c r="OFM172" s="75"/>
      <c r="OFN172" s="75"/>
      <c r="OFO172" s="75"/>
      <c r="OFP172" s="75"/>
      <c r="OFQ172" s="75"/>
      <c r="OFR172" s="75"/>
      <c r="OFS172" s="75"/>
      <c r="OFT172" s="75"/>
      <c r="OFU172" s="75"/>
      <c r="OFV172" s="75"/>
      <c r="OFW172" s="75"/>
      <c r="OFX172" s="75"/>
      <c r="OFY172" s="75"/>
      <c r="OFZ172" s="75"/>
      <c r="OGA172" s="75"/>
      <c r="OGB172" s="75"/>
      <c r="OGC172" s="75"/>
      <c r="OGD172" s="75"/>
      <c r="OGE172" s="75"/>
      <c r="OGF172" s="75"/>
      <c r="OGG172" s="75"/>
      <c r="OGH172" s="75"/>
      <c r="OGI172" s="75"/>
      <c r="OGJ172" s="75"/>
      <c r="OGK172" s="75"/>
      <c r="OGL172" s="75"/>
      <c r="OGM172" s="75"/>
      <c r="OGN172" s="75"/>
      <c r="OGO172" s="75"/>
      <c r="OGP172" s="75"/>
      <c r="OGQ172" s="75"/>
      <c r="OGR172" s="75"/>
      <c r="OGS172" s="75"/>
      <c r="OGT172" s="75"/>
      <c r="OGU172" s="75"/>
      <c r="OGV172" s="75"/>
      <c r="OGW172" s="75"/>
      <c r="OGX172" s="75"/>
      <c r="OGY172" s="75"/>
      <c r="OGZ172" s="75"/>
      <c r="OHA172" s="75"/>
      <c r="OHB172" s="75"/>
      <c r="OHC172" s="75"/>
      <c r="OHD172" s="75"/>
      <c r="OHE172" s="75"/>
      <c r="OHF172" s="75"/>
      <c r="OHG172" s="75"/>
      <c r="OHH172" s="75"/>
      <c r="OHI172" s="75"/>
      <c r="OHJ172" s="75"/>
      <c r="OHK172" s="75"/>
      <c r="OHL172" s="75"/>
      <c r="OHM172" s="75"/>
      <c r="OHN172" s="75"/>
      <c r="OHO172" s="75"/>
      <c r="OHP172" s="75"/>
      <c r="OHQ172" s="75"/>
      <c r="OHR172" s="75"/>
      <c r="OHS172" s="75"/>
      <c r="OHT172" s="75"/>
      <c r="OHU172" s="75"/>
      <c r="OHV172" s="75"/>
      <c r="OHW172" s="75"/>
      <c r="OHX172" s="75"/>
      <c r="OHY172" s="75"/>
      <c r="OHZ172" s="75"/>
      <c r="OIA172" s="75"/>
      <c r="OIB172" s="75"/>
      <c r="OIC172" s="75"/>
      <c r="OID172" s="75"/>
      <c r="OIE172" s="75"/>
      <c r="OIF172" s="75"/>
      <c r="OIG172" s="75"/>
      <c r="OIH172" s="75"/>
      <c r="OII172" s="75"/>
      <c r="OIJ172" s="75"/>
      <c r="OIK172" s="75"/>
      <c r="OIL172" s="75"/>
      <c r="OIM172" s="75"/>
      <c r="OIN172" s="75"/>
      <c r="OIO172" s="75"/>
      <c r="OIP172" s="75"/>
      <c r="OIQ172" s="75"/>
      <c r="OIR172" s="75"/>
      <c r="OIS172" s="75"/>
      <c r="OIT172" s="75"/>
      <c r="OIU172" s="75"/>
      <c r="OIV172" s="75"/>
      <c r="OIW172" s="75"/>
      <c r="OIX172" s="75"/>
      <c r="OIY172" s="75"/>
      <c r="OIZ172" s="75"/>
      <c r="OJA172" s="75"/>
      <c r="OJB172" s="75"/>
      <c r="OJC172" s="75"/>
      <c r="OJD172" s="75"/>
      <c r="OJE172" s="75"/>
      <c r="OJF172" s="75"/>
      <c r="OJG172" s="75"/>
      <c r="OJH172" s="75"/>
      <c r="OJI172" s="75"/>
      <c r="OJJ172" s="75"/>
      <c r="OJK172" s="75"/>
      <c r="OJL172" s="75"/>
      <c r="OJM172" s="75"/>
      <c r="OJN172" s="75"/>
      <c r="OJO172" s="75"/>
      <c r="OJP172" s="75"/>
      <c r="OJQ172" s="75"/>
      <c r="OJR172" s="75"/>
      <c r="OJS172" s="75"/>
      <c r="OJT172" s="75"/>
      <c r="OJU172" s="75"/>
      <c r="OJV172" s="75"/>
      <c r="OJW172" s="75"/>
      <c r="OJX172" s="75"/>
      <c r="OJY172" s="75"/>
      <c r="OJZ172" s="75"/>
      <c r="OKA172" s="75"/>
      <c r="OKB172" s="75"/>
      <c r="OKC172" s="75"/>
      <c r="OKD172" s="75"/>
      <c r="OKE172" s="75"/>
      <c r="OKF172" s="75"/>
      <c r="OKG172" s="75"/>
      <c r="OKH172" s="75"/>
      <c r="OKI172" s="75"/>
      <c r="OKJ172" s="75"/>
      <c r="OKK172" s="75"/>
      <c r="OKL172" s="75"/>
      <c r="OKM172" s="75"/>
      <c r="OKN172" s="75"/>
      <c r="OKO172" s="75"/>
      <c r="OKP172" s="75"/>
      <c r="OKQ172" s="75"/>
      <c r="OKR172" s="75"/>
      <c r="OKS172" s="75"/>
      <c r="OKT172" s="75"/>
      <c r="OKU172" s="75"/>
      <c r="OKV172" s="75"/>
      <c r="OKW172" s="75"/>
      <c r="OKX172" s="75"/>
      <c r="OKY172" s="75"/>
      <c r="OKZ172" s="75"/>
      <c r="OLA172" s="75"/>
      <c r="OLB172" s="75"/>
      <c r="OLC172" s="75"/>
      <c r="OLD172" s="75"/>
      <c r="OLE172" s="75"/>
      <c r="OLF172" s="75"/>
      <c r="OLG172" s="75"/>
      <c r="OLH172" s="75"/>
      <c r="OLI172" s="75"/>
      <c r="OLJ172" s="75"/>
      <c r="OLK172" s="75"/>
      <c r="OLL172" s="75"/>
      <c r="OLM172" s="75"/>
      <c r="OLN172" s="75"/>
      <c r="OLO172" s="75"/>
      <c r="OLP172" s="75"/>
      <c r="OLQ172" s="75"/>
      <c r="OLR172" s="75"/>
      <c r="OLS172" s="75"/>
      <c r="OLT172" s="75"/>
      <c r="OLU172" s="75"/>
      <c r="OLV172" s="75"/>
      <c r="OLW172" s="75"/>
      <c r="OLX172" s="75"/>
      <c r="OLY172" s="75"/>
      <c r="OLZ172" s="75"/>
      <c r="OMA172" s="75"/>
      <c r="OMB172" s="75"/>
      <c r="OMC172" s="75"/>
      <c r="OMD172" s="75"/>
      <c r="OME172" s="75"/>
      <c r="OMF172" s="75"/>
      <c r="OMG172" s="75"/>
      <c r="OMH172" s="75"/>
      <c r="OMI172" s="75"/>
      <c r="OMJ172" s="75"/>
      <c r="OMK172" s="75"/>
      <c r="OML172" s="75"/>
      <c r="OMM172" s="75"/>
      <c r="OMN172" s="75"/>
      <c r="OMO172" s="75"/>
      <c r="OMP172" s="75"/>
      <c r="OMQ172" s="75"/>
      <c r="OMR172" s="75"/>
      <c r="OMS172" s="75"/>
      <c r="OMT172" s="75"/>
      <c r="OMU172" s="75"/>
      <c r="OMV172" s="75"/>
      <c r="OMW172" s="75"/>
      <c r="OMX172" s="75"/>
      <c r="OMY172" s="75"/>
      <c r="OMZ172" s="75"/>
      <c r="ONA172" s="75"/>
      <c r="ONB172" s="75"/>
      <c r="ONC172" s="75"/>
      <c r="OND172" s="75"/>
      <c r="ONE172" s="75"/>
      <c r="ONF172" s="75"/>
      <c r="ONG172" s="75"/>
      <c r="ONH172" s="75"/>
      <c r="ONI172" s="75"/>
      <c r="ONJ172" s="75"/>
      <c r="ONK172" s="75"/>
      <c r="ONL172" s="75"/>
      <c r="ONM172" s="75"/>
      <c r="ONN172" s="75"/>
      <c r="ONO172" s="75"/>
      <c r="ONP172" s="75"/>
      <c r="ONQ172" s="75"/>
      <c r="ONR172" s="75"/>
      <c r="ONS172" s="75"/>
      <c r="ONT172" s="75"/>
      <c r="ONU172" s="75"/>
      <c r="ONV172" s="75"/>
      <c r="ONW172" s="75"/>
      <c r="ONX172" s="75"/>
      <c r="ONY172" s="75"/>
      <c r="ONZ172" s="75"/>
      <c r="OOA172" s="75"/>
      <c r="OOB172" s="75"/>
      <c r="OOC172" s="75"/>
      <c r="OOD172" s="75"/>
      <c r="OOE172" s="75"/>
      <c r="OOF172" s="75"/>
      <c r="OOG172" s="75"/>
      <c r="OOH172" s="75"/>
      <c r="OOI172" s="75"/>
      <c r="OOJ172" s="75"/>
      <c r="OOK172" s="75"/>
      <c r="OOL172" s="75"/>
      <c r="OOM172" s="75"/>
      <c r="OON172" s="75"/>
      <c r="OOO172" s="75"/>
      <c r="OOP172" s="75"/>
      <c r="OOQ172" s="75"/>
      <c r="OOR172" s="75"/>
      <c r="OOS172" s="75"/>
      <c r="OOT172" s="75"/>
      <c r="OOU172" s="75"/>
      <c r="OOV172" s="75"/>
      <c r="OOW172" s="75"/>
      <c r="OOX172" s="75"/>
      <c r="OOY172" s="75"/>
      <c r="OOZ172" s="75"/>
      <c r="OPA172" s="75"/>
      <c r="OPB172" s="75"/>
      <c r="OPC172" s="75"/>
      <c r="OPD172" s="75"/>
      <c r="OPE172" s="75"/>
      <c r="OPF172" s="75"/>
      <c r="OPG172" s="75"/>
      <c r="OPH172" s="75"/>
      <c r="OPI172" s="75"/>
      <c r="OPJ172" s="75"/>
      <c r="OPK172" s="75"/>
      <c r="OPL172" s="75"/>
      <c r="OPM172" s="75"/>
      <c r="OPN172" s="75"/>
      <c r="OPO172" s="75"/>
      <c r="OPP172" s="75"/>
      <c r="OPQ172" s="75"/>
      <c r="OPR172" s="75"/>
      <c r="OPS172" s="75"/>
      <c r="OPT172" s="75"/>
      <c r="OPU172" s="75"/>
      <c r="OPV172" s="75"/>
      <c r="OPW172" s="75"/>
      <c r="OPX172" s="75"/>
      <c r="OPY172" s="75"/>
      <c r="OPZ172" s="75"/>
      <c r="OQA172" s="75"/>
      <c r="OQB172" s="75"/>
      <c r="OQC172" s="75"/>
      <c r="OQD172" s="75"/>
      <c r="OQE172" s="75"/>
      <c r="OQF172" s="75"/>
      <c r="OQG172" s="75"/>
      <c r="OQH172" s="75"/>
      <c r="OQI172" s="75"/>
      <c r="OQJ172" s="75"/>
      <c r="OQK172" s="75"/>
      <c r="OQL172" s="75"/>
      <c r="OQM172" s="75"/>
      <c r="OQN172" s="75"/>
      <c r="OQO172" s="75"/>
      <c r="OQP172" s="75"/>
      <c r="OQQ172" s="75"/>
      <c r="OQR172" s="75"/>
      <c r="OQS172" s="75"/>
      <c r="OQT172" s="75"/>
      <c r="OQU172" s="75"/>
      <c r="OQV172" s="75"/>
      <c r="OQW172" s="75"/>
      <c r="OQX172" s="75"/>
      <c r="OQY172" s="75"/>
      <c r="OQZ172" s="75"/>
      <c r="ORA172" s="75"/>
      <c r="ORB172" s="75"/>
      <c r="ORC172" s="75"/>
      <c r="ORD172" s="75"/>
      <c r="ORE172" s="75"/>
      <c r="ORF172" s="75"/>
      <c r="ORG172" s="75"/>
      <c r="ORH172" s="75"/>
      <c r="ORI172" s="75"/>
      <c r="ORJ172" s="75"/>
      <c r="ORK172" s="75"/>
      <c r="ORL172" s="75"/>
      <c r="ORM172" s="75"/>
      <c r="ORN172" s="75"/>
      <c r="ORO172" s="75"/>
      <c r="ORP172" s="75"/>
      <c r="ORQ172" s="75"/>
      <c r="ORR172" s="75"/>
      <c r="ORS172" s="75"/>
      <c r="ORT172" s="75"/>
      <c r="ORU172" s="75"/>
      <c r="ORV172" s="75"/>
      <c r="ORW172" s="75"/>
      <c r="ORX172" s="75"/>
      <c r="ORY172" s="75"/>
      <c r="ORZ172" s="75"/>
      <c r="OSA172" s="75"/>
      <c r="OSB172" s="75"/>
      <c r="OSC172" s="75"/>
      <c r="OSD172" s="75"/>
      <c r="OSE172" s="75"/>
      <c r="OSF172" s="75"/>
      <c r="OSG172" s="75"/>
      <c r="OSH172" s="75"/>
      <c r="OSI172" s="75"/>
      <c r="OSJ172" s="75"/>
      <c r="OSK172" s="75"/>
      <c r="OSL172" s="75"/>
      <c r="OSM172" s="75"/>
      <c r="OSN172" s="75"/>
      <c r="OSO172" s="75"/>
      <c r="OSP172" s="75"/>
      <c r="OSQ172" s="75"/>
      <c r="OSR172" s="75"/>
      <c r="OSS172" s="75"/>
      <c r="OST172" s="75"/>
      <c r="OSU172" s="75"/>
      <c r="OSV172" s="75"/>
      <c r="OSW172" s="75"/>
      <c r="OSX172" s="75"/>
      <c r="OSY172" s="75"/>
      <c r="OSZ172" s="75"/>
      <c r="OTA172" s="75"/>
      <c r="OTB172" s="75"/>
      <c r="OTC172" s="75"/>
      <c r="OTD172" s="75"/>
      <c r="OTE172" s="75"/>
      <c r="OTF172" s="75"/>
      <c r="OTG172" s="75"/>
      <c r="OTH172" s="75"/>
      <c r="OTI172" s="75"/>
      <c r="OTJ172" s="75"/>
      <c r="OTK172" s="75"/>
      <c r="OTL172" s="75"/>
      <c r="OTM172" s="75"/>
      <c r="OTN172" s="75"/>
      <c r="OTO172" s="75"/>
      <c r="OTP172" s="75"/>
      <c r="OTQ172" s="75"/>
      <c r="OTR172" s="75"/>
      <c r="OTS172" s="75"/>
      <c r="OTT172" s="75"/>
      <c r="OTU172" s="75"/>
      <c r="OTV172" s="75"/>
      <c r="OTW172" s="75"/>
      <c r="OTX172" s="75"/>
      <c r="OTY172" s="75"/>
      <c r="OTZ172" s="75"/>
      <c r="OUA172" s="75"/>
      <c r="OUB172" s="75"/>
      <c r="OUC172" s="75"/>
      <c r="OUD172" s="75"/>
      <c r="OUE172" s="75"/>
      <c r="OUF172" s="75"/>
      <c r="OUG172" s="75"/>
      <c r="OUH172" s="75"/>
      <c r="OUI172" s="75"/>
      <c r="OUJ172" s="75"/>
      <c r="OUK172" s="75"/>
      <c r="OUL172" s="75"/>
      <c r="OUM172" s="75"/>
      <c r="OUN172" s="75"/>
      <c r="OUO172" s="75"/>
      <c r="OUP172" s="75"/>
      <c r="OUQ172" s="75"/>
      <c r="OUR172" s="75"/>
      <c r="OUS172" s="75"/>
      <c r="OUT172" s="75"/>
      <c r="OUU172" s="75"/>
      <c r="OUV172" s="75"/>
      <c r="OUW172" s="75"/>
      <c r="OUX172" s="75"/>
      <c r="OUY172" s="75"/>
      <c r="OUZ172" s="75"/>
      <c r="OVA172" s="75"/>
      <c r="OVB172" s="75"/>
      <c r="OVC172" s="75"/>
      <c r="OVD172" s="75"/>
      <c r="OVE172" s="75"/>
      <c r="OVF172" s="75"/>
      <c r="OVG172" s="75"/>
      <c r="OVH172" s="75"/>
      <c r="OVI172" s="75"/>
      <c r="OVJ172" s="75"/>
      <c r="OVK172" s="75"/>
      <c r="OVL172" s="75"/>
      <c r="OVM172" s="75"/>
      <c r="OVN172" s="75"/>
      <c r="OVO172" s="75"/>
      <c r="OVP172" s="75"/>
      <c r="OVQ172" s="75"/>
      <c r="OVR172" s="75"/>
      <c r="OVS172" s="75"/>
      <c r="OVT172" s="75"/>
      <c r="OVU172" s="75"/>
      <c r="OVV172" s="75"/>
      <c r="OVW172" s="75"/>
      <c r="OVX172" s="75"/>
      <c r="OVY172" s="75"/>
      <c r="OVZ172" s="75"/>
      <c r="OWA172" s="75"/>
      <c r="OWB172" s="75"/>
      <c r="OWC172" s="75"/>
      <c r="OWD172" s="75"/>
      <c r="OWE172" s="75"/>
      <c r="OWF172" s="75"/>
      <c r="OWG172" s="75"/>
      <c r="OWH172" s="75"/>
      <c r="OWI172" s="75"/>
      <c r="OWJ172" s="75"/>
      <c r="OWK172" s="75"/>
      <c r="OWL172" s="75"/>
      <c r="OWM172" s="75"/>
      <c r="OWN172" s="75"/>
      <c r="OWO172" s="75"/>
      <c r="OWP172" s="75"/>
      <c r="OWQ172" s="75"/>
      <c r="OWR172" s="75"/>
      <c r="OWS172" s="75"/>
      <c r="OWT172" s="75"/>
      <c r="OWU172" s="75"/>
      <c r="OWV172" s="75"/>
      <c r="OWW172" s="75"/>
      <c r="OWX172" s="75"/>
      <c r="OWY172" s="75"/>
      <c r="OWZ172" s="75"/>
      <c r="OXA172" s="75"/>
      <c r="OXB172" s="75"/>
      <c r="OXC172" s="75"/>
      <c r="OXD172" s="75"/>
      <c r="OXE172" s="75"/>
      <c r="OXF172" s="75"/>
      <c r="OXG172" s="75"/>
      <c r="OXH172" s="75"/>
      <c r="OXI172" s="75"/>
      <c r="OXJ172" s="75"/>
      <c r="OXK172" s="75"/>
      <c r="OXL172" s="75"/>
      <c r="OXM172" s="75"/>
      <c r="OXN172" s="75"/>
      <c r="OXO172" s="75"/>
      <c r="OXP172" s="75"/>
      <c r="OXQ172" s="75"/>
      <c r="OXR172" s="75"/>
      <c r="OXS172" s="75"/>
      <c r="OXT172" s="75"/>
      <c r="OXU172" s="75"/>
      <c r="OXV172" s="75"/>
      <c r="OXW172" s="75"/>
      <c r="OXX172" s="75"/>
      <c r="OXY172" s="75"/>
      <c r="OXZ172" s="75"/>
      <c r="OYA172" s="75"/>
      <c r="OYB172" s="75"/>
      <c r="OYC172" s="75"/>
      <c r="OYD172" s="75"/>
      <c r="OYE172" s="75"/>
      <c r="OYF172" s="75"/>
      <c r="OYG172" s="75"/>
      <c r="OYH172" s="75"/>
      <c r="OYI172" s="75"/>
      <c r="OYJ172" s="75"/>
      <c r="OYK172" s="75"/>
      <c r="OYL172" s="75"/>
      <c r="OYM172" s="75"/>
      <c r="OYN172" s="75"/>
      <c r="OYO172" s="75"/>
      <c r="OYP172" s="75"/>
      <c r="OYQ172" s="75"/>
      <c r="OYR172" s="75"/>
      <c r="OYS172" s="75"/>
      <c r="OYT172" s="75"/>
      <c r="OYU172" s="75"/>
      <c r="OYV172" s="75"/>
      <c r="OYW172" s="75"/>
      <c r="OYX172" s="75"/>
      <c r="OYY172" s="75"/>
      <c r="OYZ172" s="75"/>
      <c r="OZA172" s="75"/>
      <c r="OZB172" s="75"/>
      <c r="OZC172" s="75"/>
      <c r="OZD172" s="75"/>
      <c r="OZE172" s="75"/>
      <c r="OZF172" s="75"/>
      <c r="OZG172" s="75"/>
      <c r="OZH172" s="75"/>
      <c r="OZI172" s="75"/>
      <c r="OZJ172" s="75"/>
      <c r="OZK172" s="75"/>
      <c r="OZL172" s="75"/>
      <c r="OZM172" s="75"/>
      <c r="OZN172" s="75"/>
      <c r="OZO172" s="75"/>
      <c r="OZP172" s="75"/>
      <c r="OZQ172" s="75"/>
      <c r="OZR172" s="75"/>
      <c r="OZS172" s="75"/>
      <c r="OZT172" s="75"/>
      <c r="OZU172" s="75"/>
      <c r="OZV172" s="75"/>
      <c r="OZW172" s="75"/>
      <c r="OZX172" s="75"/>
      <c r="OZY172" s="75"/>
      <c r="OZZ172" s="75"/>
      <c r="PAA172" s="75"/>
      <c r="PAB172" s="75"/>
      <c r="PAC172" s="75"/>
      <c r="PAD172" s="75"/>
      <c r="PAE172" s="75"/>
      <c r="PAF172" s="75"/>
      <c r="PAG172" s="75"/>
      <c r="PAH172" s="75"/>
      <c r="PAI172" s="75"/>
      <c r="PAJ172" s="75"/>
      <c r="PAK172" s="75"/>
      <c r="PAL172" s="75"/>
      <c r="PAM172" s="75"/>
      <c r="PAN172" s="75"/>
      <c r="PAO172" s="75"/>
      <c r="PAP172" s="75"/>
      <c r="PAQ172" s="75"/>
      <c r="PAR172" s="75"/>
      <c r="PAS172" s="75"/>
      <c r="PAT172" s="75"/>
      <c r="PAU172" s="75"/>
      <c r="PAV172" s="75"/>
      <c r="PAW172" s="75"/>
      <c r="PAX172" s="75"/>
      <c r="PAY172" s="75"/>
      <c r="PAZ172" s="75"/>
      <c r="PBA172" s="75"/>
      <c r="PBB172" s="75"/>
      <c r="PBC172" s="75"/>
      <c r="PBD172" s="75"/>
      <c r="PBE172" s="75"/>
      <c r="PBF172" s="75"/>
      <c r="PBG172" s="75"/>
      <c r="PBH172" s="75"/>
      <c r="PBI172" s="75"/>
      <c r="PBJ172" s="75"/>
      <c r="PBK172" s="75"/>
      <c r="PBL172" s="75"/>
      <c r="PBM172" s="75"/>
      <c r="PBN172" s="75"/>
      <c r="PBO172" s="75"/>
      <c r="PBP172" s="75"/>
      <c r="PBQ172" s="75"/>
      <c r="PBR172" s="75"/>
      <c r="PBS172" s="75"/>
      <c r="PBT172" s="75"/>
      <c r="PBU172" s="75"/>
      <c r="PBV172" s="75"/>
      <c r="PBW172" s="75"/>
      <c r="PBX172" s="75"/>
      <c r="PBY172" s="75"/>
      <c r="PBZ172" s="75"/>
      <c r="PCA172" s="75"/>
      <c r="PCB172" s="75"/>
      <c r="PCC172" s="75"/>
      <c r="PCD172" s="75"/>
      <c r="PCE172" s="75"/>
      <c r="PCF172" s="75"/>
      <c r="PCG172" s="75"/>
      <c r="PCH172" s="75"/>
      <c r="PCI172" s="75"/>
      <c r="PCJ172" s="75"/>
      <c r="PCK172" s="75"/>
      <c r="PCL172" s="75"/>
      <c r="PCM172" s="75"/>
      <c r="PCN172" s="75"/>
      <c r="PCO172" s="75"/>
      <c r="PCP172" s="75"/>
      <c r="PCQ172" s="75"/>
      <c r="PCR172" s="75"/>
      <c r="PCS172" s="75"/>
      <c r="PCT172" s="75"/>
      <c r="PCU172" s="75"/>
      <c r="PCV172" s="75"/>
      <c r="PCW172" s="75"/>
      <c r="PCX172" s="75"/>
      <c r="PCY172" s="75"/>
      <c r="PCZ172" s="75"/>
      <c r="PDA172" s="75"/>
      <c r="PDB172" s="75"/>
      <c r="PDC172" s="75"/>
      <c r="PDD172" s="75"/>
      <c r="PDE172" s="75"/>
      <c r="PDF172" s="75"/>
      <c r="PDG172" s="75"/>
      <c r="PDH172" s="75"/>
      <c r="PDI172" s="75"/>
      <c r="PDJ172" s="75"/>
      <c r="PDK172" s="75"/>
      <c r="PDL172" s="75"/>
      <c r="PDM172" s="75"/>
      <c r="PDN172" s="75"/>
      <c r="PDO172" s="75"/>
      <c r="PDP172" s="75"/>
      <c r="PDQ172" s="75"/>
      <c r="PDR172" s="75"/>
      <c r="PDS172" s="75"/>
      <c r="PDT172" s="75"/>
      <c r="PDU172" s="75"/>
      <c r="PDV172" s="75"/>
      <c r="PDW172" s="75"/>
      <c r="PDX172" s="75"/>
      <c r="PDY172" s="75"/>
      <c r="PDZ172" s="75"/>
      <c r="PEA172" s="75"/>
      <c r="PEB172" s="75"/>
      <c r="PEC172" s="75"/>
      <c r="PED172" s="75"/>
      <c r="PEE172" s="75"/>
      <c r="PEF172" s="75"/>
      <c r="PEG172" s="75"/>
      <c r="PEH172" s="75"/>
      <c r="PEI172" s="75"/>
      <c r="PEJ172" s="75"/>
      <c r="PEK172" s="75"/>
      <c r="PEL172" s="75"/>
      <c r="PEM172" s="75"/>
      <c r="PEN172" s="75"/>
      <c r="PEO172" s="75"/>
      <c r="PEP172" s="75"/>
      <c r="PEQ172" s="75"/>
      <c r="PER172" s="75"/>
      <c r="PES172" s="75"/>
      <c r="PET172" s="75"/>
      <c r="PEU172" s="75"/>
      <c r="PEV172" s="75"/>
      <c r="PEW172" s="75"/>
      <c r="PEX172" s="75"/>
      <c r="PEY172" s="75"/>
      <c r="PEZ172" s="75"/>
      <c r="PFA172" s="75"/>
      <c r="PFB172" s="75"/>
      <c r="PFC172" s="75"/>
      <c r="PFD172" s="75"/>
      <c r="PFE172" s="75"/>
      <c r="PFF172" s="75"/>
      <c r="PFG172" s="75"/>
      <c r="PFH172" s="75"/>
      <c r="PFI172" s="75"/>
      <c r="PFJ172" s="75"/>
      <c r="PFK172" s="75"/>
      <c r="PFL172" s="75"/>
      <c r="PFM172" s="75"/>
      <c r="PFN172" s="75"/>
      <c r="PFO172" s="75"/>
      <c r="PFP172" s="75"/>
      <c r="PFQ172" s="75"/>
      <c r="PFR172" s="75"/>
      <c r="PFS172" s="75"/>
      <c r="PFT172" s="75"/>
      <c r="PFU172" s="75"/>
      <c r="PFV172" s="75"/>
      <c r="PFW172" s="75"/>
      <c r="PFX172" s="75"/>
      <c r="PFY172" s="75"/>
      <c r="PFZ172" s="75"/>
      <c r="PGA172" s="75"/>
      <c r="PGB172" s="75"/>
      <c r="PGC172" s="75"/>
      <c r="PGD172" s="75"/>
      <c r="PGE172" s="75"/>
      <c r="PGF172" s="75"/>
      <c r="PGG172" s="75"/>
      <c r="PGH172" s="75"/>
      <c r="PGI172" s="75"/>
      <c r="PGJ172" s="75"/>
      <c r="PGK172" s="75"/>
      <c r="PGL172" s="75"/>
      <c r="PGM172" s="75"/>
      <c r="PGN172" s="75"/>
      <c r="PGO172" s="75"/>
      <c r="PGP172" s="75"/>
      <c r="PGQ172" s="75"/>
      <c r="PGR172" s="75"/>
      <c r="PGS172" s="75"/>
      <c r="PGT172" s="75"/>
      <c r="PGU172" s="75"/>
      <c r="PGV172" s="75"/>
      <c r="PGW172" s="75"/>
      <c r="PGX172" s="75"/>
      <c r="PGY172" s="75"/>
      <c r="PGZ172" s="75"/>
      <c r="PHA172" s="75"/>
      <c r="PHB172" s="75"/>
      <c r="PHC172" s="75"/>
      <c r="PHD172" s="75"/>
      <c r="PHE172" s="75"/>
      <c r="PHF172" s="75"/>
      <c r="PHG172" s="75"/>
      <c r="PHH172" s="75"/>
      <c r="PHI172" s="75"/>
      <c r="PHJ172" s="75"/>
      <c r="PHK172" s="75"/>
      <c r="PHL172" s="75"/>
      <c r="PHM172" s="75"/>
      <c r="PHN172" s="75"/>
      <c r="PHO172" s="75"/>
      <c r="PHP172" s="75"/>
      <c r="PHQ172" s="75"/>
      <c r="PHR172" s="75"/>
      <c r="PHS172" s="75"/>
      <c r="PHT172" s="75"/>
      <c r="PHU172" s="75"/>
      <c r="PHV172" s="75"/>
      <c r="PHW172" s="75"/>
      <c r="PHX172" s="75"/>
      <c r="PHY172" s="75"/>
      <c r="PHZ172" s="75"/>
      <c r="PIA172" s="75"/>
      <c r="PIB172" s="75"/>
      <c r="PIC172" s="75"/>
      <c r="PID172" s="75"/>
      <c r="PIE172" s="75"/>
      <c r="PIF172" s="75"/>
      <c r="PIG172" s="75"/>
      <c r="PIH172" s="75"/>
      <c r="PII172" s="75"/>
      <c r="PIJ172" s="75"/>
      <c r="PIK172" s="75"/>
      <c r="PIL172" s="75"/>
      <c r="PIM172" s="75"/>
      <c r="PIN172" s="75"/>
      <c r="PIO172" s="75"/>
      <c r="PIP172" s="75"/>
      <c r="PIQ172" s="75"/>
      <c r="PIR172" s="75"/>
      <c r="PIS172" s="75"/>
      <c r="PIT172" s="75"/>
      <c r="PIU172" s="75"/>
      <c r="PIV172" s="75"/>
      <c r="PIW172" s="75"/>
      <c r="PIX172" s="75"/>
      <c r="PIY172" s="75"/>
      <c r="PIZ172" s="75"/>
      <c r="PJA172" s="75"/>
      <c r="PJB172" s="75"/>
      <c r="PJC172" s="75"/>
      <c r="PJD172" s="75"/>
      <c r="PJE172" s="75"/>
      <c r="PJF172" s="75"/>
      <c r="PJG172" s="75"/>
      <c r="PJH172" s="75"/>
      <c r="PJI172" s="75"/>
      <c r="PJJ172" s="75"/>
      <c r="PJK172" s="75"/>
      <c r="PJL172" s="75"/>
      <c r="PJM172" s="75"/>
      <c r="PJN172" s="75"/>
      <c r="PJO172" s="75"/>
      <c r="PJP172" s="75"/>
      <c r="PJQ172" s="75"/>
      <c r="PJR172" s="75"/>
      <c r="PJS172" s="75"/>
      <c r="PJT172" s="75"/>
      <c r="PJU172" s="75"/>
      <c r="PJV172" s="75"/>
      <c r="PJW172" s="75"/>
      <c r="PJX172" s="75"/>
      <c r="PJY172" s="75"/>
      <c r="PJZ172" s="75"/>
      <c r="PKA172" s="75"/>
      <c r="PKB172" s="75"/>
      <c r="PKC172" s="75"/>
      <c r="PKD172" s="75"/>
      <c r="PKE172" s="75"/>
      <c r="PKF172" s="75"/>
      <c r="PKG172" s="75"/>
      <c r="PKH172" s="75"/>
      <c r="PKI172" s="75"/>
      <c r="PKJ172" s="75"/>
      <c r="PKK172" s="75"/>
      <c r="PKL172" s="75"/>
      <c r="PKM172" s="75"/>
      <c r="PKN172" s="75"/>
      <c r="PKO172" s="75"/>
      <c r="PKP172" s="75"/>
      <c r="PKQ172" s="75"/>
      <c r="PKR172" s="75"/>
      <c r="PKS172" s="75"/>
      <c r="PKT172" s="75"/>
      <c r="PKU172" s="75"/>
      <c r="PKV172" s="75"/>
      <c r="PKW172" s="75"/>
      <c r="PKX172" s="75"/>
      <c r="PKY172" s="75"/>
      <c r="PKZ172" s="75"/>
      <c r="PLA172" s="75"/>
      <c r="PLB172" s="75"/>
      <c r="PLC172" s="75"/>
      <c r="PLD172" s="75"/>
      <c r="PLE172" s="75"/>
      <c r="PLF172" s="75"/>
      <c r="PLG172" s="75"/>
      <c r="PLH172" s="75"/>
      <c r="PLI172" s="75"/>
      <c r="PLJ172" s="75"/>
      <c r="PLK172" s="75"/>
      <c r="PLL172" s="75"/>
      <c r="PLM172" s="75"/>
      <c r="PLN172" s="75"/>
      <c r="PLO172" s="75"/>
      <c r="PLP172" s="75"/>
      <c r="PLQ172" s="75"/>
      <c r="PLR172" s="75"/>
      <c r="PLS172" s="75"/>
      <c r="PLT172" s="75"/>
      <c r="PLU172" s="75"/>
      <c r="PLV172" s="75"/>
      <c r="PLW172" s="75"/>
      <c r="PLX172" s="75"/>
      <c r="PLY172" s="75"/>
      <c r="PLZ172" s="75"/>
      <c r="PMA172" s="75"/>
      <c r="PMB172" s="75"/>
      <c r="PMC172" s="75"/>
      <c r="PMD172" s="75"/>
      <c r="PME172" s="75"/>
      <c r="PMF172" s="75"/>
      <c r="PMG172" s="75"/>
      <c r="PMH172" s="75"/>
      <c r="PMI172" s="75"/>
      <c r="PMJ172" s="75"/>
      <c r="PMK172" s="75"/>
      <c r="PML172" s="75"/>
      <c r="PMM172" s="75"/>
      <c r="PMN172" s="75"/>
      <c r="PMO172" s="75"/>
      <c r="PMP172" s="75"/>
      <c r="PMQ172" s="75"/>
      <c r="PMR172" s="75"/>
      <c r="PMS172" s="75"/>
      <c r="PMT172" s="75"/>
      <c r="PMU172" s="75"/>
      <c r="PMV172" s="75"/>
      <c r="PMW172" s="75"/>
      <c r="PMX172" s="75"/>
      <c r="PMY172" s="75"/>
      <c r="PMZ172" s="75"/>
      <c r="PNA172" s="75"/>
      <c r="PNB172" s="75"/>
      <c r="PNC172" s="75"/>
      <c r="PND172" s="75"/>
      <c r="PNE172" s="75"/>
      <c r="PNF172" s="75"/>
      <c r="PNG172" s="75"/>
      <c r="PNH172" s="75"/>
      <c r="PNI172" s="75"/>
      <c r="PNJ172" s="75"/>
      <c r="PNK172" s="75"/>
      <c r="PNL172" s="75"/>
      <c r="PNM172" s="75"/>
      <c r="PNN172" s="75"/>
      <c r="PNO172" s="75"/>
      <c r="PNP172" s="75"/>
      <c r="PNQ172" s="75"/>
      <c r="PNR172" s="75"/>
      <c r="PNS172" s="75"/>
      <c r="PNT172" s="75"/>
      <c r="PNU172" s="75"/>
      <c r="PNV172" s="75"/>
      <c r="PNW172" s="75"/>
      <c r="PNX172" s="75"/>
      <c r="PNY172" s="75"/>
      <c r="PNZ172" s="75"/>
      <c r="POA172" s="75"/>
      <c r="POB172" s="75"/>
      <c r="POC172" s="75"/>
      <c r="POD172" s="75"/>
      <c r="POE172" s="75"/>
      <c r="POF172" s="75"/>
      <c r="POG172" s="75"/>
      <c r="POH172" s="75"/>
      <c r="POI172" s="75"/>
      <c r="POJ172" s="75"/>
      <c r="POK172" s="75"/>
      <c r="POL172" s="75"/>
      <c r="POM172" s="75"/>
      <c r="PON172" s="75"/>
      <c r="POO172" s="75"/>
      <c r="POP172" s="75"/>
      <c r="POQ172" s="75"/>
      <c r="POR172" s="75"/>
      <c r="POS172" s="75"/>
      <c r="POT172" s="75"/>
      <c r="POU172" s="75"/>
      <c r="POV172" s="75"/>
      <c r="POW172" s="75"/>
      <c r="POX172" s="75"/>
      <c r="POY172" s="75"/>
      <c r="POZ172" s="75"/>
      <c r="PPA172" s="75"/>
      <c r="PPB172" s="75"/>
      <c r="PPC172" s="75"/>
      <c r="PPD172" s="75"/>
      <c r="PPE172" s="75"/>
      <c r="PPF172" s="75"/>
      <c r="PPG172" s="75"/>
      <c r="PPH172" s="75"/>
      <c r="PPI172" s="75"/>
      <c r="PPJ172" s="75"/>
      <c r="PPK172" s="75"/>
      <c r="PPL172" s="75"/>
      <c r="PPM172" s="75"/>
      <c r="PPN172" s="75"/>
      <c r="PPO172" s="75"/>
      <c r="PPP172" s="75"/>
      <c r="PPQ172" s="75"/>
      <c r="PPR172" s="75"/>
      <c r="PPS172" s="75"/>
      <c r="PPT172" s="75"/>
      <c r="PPU172" s="75"/>
      <c r="PPV172" s="75"/>
      <c r="PPW172" s="75"/>
      <c r="PPX172" s="75"/>
      <c r="PPY172" s="75"/>
      <c r="PPZ172" s="75"/>
      <c r="PQA172" s="75"/>
      <c r="PQB172" s="75"/>
      <c r="PQC172" s="75"/>
      <c r="PQD172" s="75"/>
      <c r="PQE172" s="75"/>
      <c r="PQF172" s="75"/>
      <c r="PQG172" s="75"/>
      <c r="PQH172" s="75"/>
      <c r="PQI172" s="75"/>
      <c r="PQJ172" s="75"/>
      <c r="PQK172" s="75"/>
      <c r="PQL172" s="75"/>
      <c r="PQM172" s="75"/>
      <c r="PQN172" s="75"/>
      <c r="PQO172" s="75"/>
      <c r="PQP172" s="75"/>
      <c r="PQQ172" s="75"/>
      <c r="PQR172" s="75"/>
      <c r="PQS172" s="75"/>
      <c r="PQT172" s="75"/>
      <c r="PQU172" s="75"/>
      <c r="PQV172" s="75"/>
      <c r="PQW172" s="75"/>
      <c r="PQX172" s="75"/>
      <c r="PQY172" s="75"/>
      <c r="PQZ172" s="75"/>
      <c r="PRA172" s="75"/>
      <c r="PRB172" s="75"/>
      <c r="PRC172" s="75"/>
      <c r="PRD172" s="75"/>
      <c r="PRE172" s="75"/>
      <c r="PRF172" s="75"/>
      <c r="PRG172" s="75"/>
      <c r="PRH172" s="75"/>
      <c r="PRI172" s="75"/>
      <c r="PRJ172" s="75"/>
      <c r="PRK172" s="75"/>
      <c r="PRL172" s="75"/>
      <c r="PRM172" s="75"/>
      <c r="PRN172" s="75"/>
      <c r="PRO172" s="75"/>
      <c r="PRP172" s="75"/>
      <c r="PRQ172" s="75"/>
      <c r="PRR172" s="75"/>
      <c r="PRS172" s="75"/>
      <c r="PRT172" s="75"/>
      <c r="PRU172" s="75"/>
      <c r="PRV172" s="75"/>
      <c r="PRW172" s="75"/>
      <c r="PRX172" s="75"/>
      <c r="PRY172" s="75"/>
      <c r="PRZ172" s="75"/>
      <c r="PSA172" s="75"/>
      <c r="PSB172" s="75"/>
      <c r="PSC172" s="75"/>
      <c r="PSD172" s="75"/>
      <c r="PSE172" s="75"/>
      <c r="PSF172" s="75"/>
      <c r="PSG172" s="75"/>
      <c r="PSH172" s="75"/>
      <c r="PSI172" s="75"/>
      <c r="PSJ172" s="75"/>
      <c r="PSK172" s="75"/>
      <c r="PSL172" s="75"/>
      <c r="PSM172" s="75"/>
      <c r="PSN172" s="75"/>
      <c r="PSO172" s="75"/>
      <c r="PSP172" s="75"/>
      <c r="PSQ172" s="75"/>
      <c r="PSR172" s="75"/>
      <c r="PSS172" s="75"/>
      <c r="PST172" s="75"/>
      <c r="PSU172" s="75"/>
      <c r="PSV172" s="75"/>
      <c r="PSW172" s="75"/>
      <c r="PSX172" s="75"/>
      <c r="PSY172" s="75"/>
      <c r="PSZ172" s="75"/>
      <c r="PTA172" s="75"/>
      <c r="PTB172" s="75"/>
      <c r="PTC172" s="75"/>
      <c r="PTD172" s="75"/>
      <c r="PTE172" s="75"/>
      <c r="PTF172" s="75"/>
      <c r="PTG172" s="75"/>
      <c r="PTH172" s="75"/>
      <c r="PTI172" s="75"/>
      <c r="PTJ172" s="75"/>
      <c r="PTK172" s="75"/>
      <c r="PTL172" s="75"/>
      <c r="PTM172" s="75"/>
      <c r="PTN172" s="75"/>
      <c r="PTO172" s="75"/>
      <c r="PTP172" s="75"/>
      <c r="PTQ172" s="75"/>
      <c r="PTR172" s="75"/>
      <c r="PTS172" s="75"/>
      <c r="PTT172" s="75"/>
      <c r="PTU172" s="75"/>
      <c r="PTV172" s="75"/>
      <c r="PTW172" s="75"/>
      <c r="PTX172" s="75"/>
      <c r="PTY172" s="75"/>
      <c r="PTZ172" s="75"/>
      <c r="PUA172" s="75"/>
      <c r="PUB172" s="75"/>
      <c r="PUC172" s="75"/>
      <c r="PUD172" s="75"/>
      <c r="PUE172" s="75"/>
      <c r="PUF172" s="75"/>
      <c r="PUG172" s="75"/>
      <c r="PUH172" s="75"/>
      <c r="PUI172" s="75"/>
      <c r="PUJ172" s="75"/>
      <c r="PUK172" s="75"/>
      <c r="PUL172" s="75"/>
      <c r="PUM172" s="75"/>
      <c r="PUN172" s="75"/>
      <c r="PUO172" s="75"/>
      <c r="PUP172" s="75"/>
      <c r="PUQ172" s="75"/>
      <c r="PUR172" s="75"/>
      <c r="PUS172" s="75"/>
      <c r="PUT172" s="75"/>
      <c r="PUU172" s="75"/>
      <c r="PUV172" s="75"/>
      <c r="PUW172" s="75"/>
      <c r="PUX172" s="75"/>
      <c r="PUY172" s="75"/>
      <c r="PUZ172" s="75"/>
      <c r="PVA172" s="75"/>
      <c r="PVB172" s="75"/>
      <c r="PVC172" s="75"/>
      <c r="PVD172" s="75"/>
      <c r="PVE172" s="75"/>
      <c r="PVF172" s="75"/>
      <c r="PVG172" s="75"/>
      <c r="PVH172" s="75"/>
      <c r="PVI172" s="75"/>
      <c r="PVJ172" s="75"/>
      <c r="PVK172" s="75"/>
      <c r="PVL172" s="75"/>
      <c r="PVM172" s="75"/>
      <c r="PVN172" s="75"/>
      <c r="PVO172" s="75"/>
      <c r="PVP172" s="75"/>
      <c r="PVQ172" s="75"/>
      <c r="PVR172" s="75"/>
      <c r="PVS172" s="75"/>
      <c r="PVT172" s="75"/>
      <c r="PVU172" s="75"/>
      <c r="PVV172" s="75"/>
      <c r="PVW172" s="75"/>
      <c r="PVX172" s="75"/>
      <c r="PVY172" s="75"/>
      <c r="PVZ172" s="75"/>
      <c r="PWA172" s="75"/>
      <c r="PWB172" s="75"/>
      <c r="PWC172" s="75"/>
      <c r="PWD172" s="75"/>
      <c r="PWE172" s="75"/>
      <c r="PWF172" s="75"/>
      <c r="PWG172" s="75"/>
      <c r="PWH172" s="75"/>
      <c r="PWI172" s="75"/>
      <c r="PWJ172" s="75"/>
      <c r="PWK172" s="75"/>
      <c r="PWL172" s="75"/>
      <c r="PWM172" s="75"/>
      <c r="PWN172" s="75"/>
      <c r="PWO172" s="75"/>
      <c r="PWP172" s="75"/>
      <c r="PWQ172" s="75"/>
      <c r="PWR172" s="75"/>
      <c r="PWS172" s="75"/>
      <c r="PWT172" s="75"/>
      <c r="PWU172" s="75"/>
      <c r="PWV172" s="75"/>
      <c r="PWW172" s="75"/>
      <c r="PWX172" s="75"/>
      <c r="PWY172" s="75"/>
      <c r="PWZ172" s="75"/>
      <c r="PXA172" s="75"/>
      <c r="PXB172" s="75"/>
      <c r="PXC172" s="75"/>
      <c r="PXD172" s="75"/>
      <c r="PXE172" s="75"/>
      <c r="PXF172" s="75"/>
      <c r="PXG172" s="75"/>
      <c r="PXH172" s="75"/>
      <c r="PXI172" s="75"/>
      <c r="PXJ172" s="75"/>
      <c r="PXK172" s="75"/>
      <c r="PXL172" s="75"/>
      <c r="PXM172" s="75"/>
      <c r="PXN172" s="75"/>
      <c r="PXO172" s="75"/>
      <c r="PXP172" s="75"/>
      <c r="PXQ172" s="75"/>
      <c r="PXR172" s="75"/>
      <c r="PXS172" s="75"/>
      <c r="PXT172" s="75"/>
      <c r="PXU172" s="75"/>
      <c r="PXV172" s="75"/>
      <c r="PXW172" s="75"/>
      <c r="PXX172" s="75"/>
      <c r="PXY172" s="75"/>
      <c r="PXZ172" s="75"/>
      <c r="PYA172" s="75"/>
      <c r="PYB172" s="75"/>
      <c r="PYC172" s="75"/>
      <c r="PYD172" s="75"/>
      <c r="PYE172" s="75"/>
      <c r="PYF172" s="75"/>
      <c r="PYG172" s="75"/>
      <c r="PYH172" s="75"/>
      <c r="PYI172" s="75"/>
      <c r="PYJ172" s="75"/>
      <c r="PYK172" s="75"/>
      <c r="PYL172" s="75"/>
      <c r="PYM172" s="75"/>
      <c r="PYN172" s="75"/>
      <c r="PYO172" s="75"/>
      <c r="PYP172" s="75"/>
      <c r="PYQ172" s="75"/>
      <c r="PYR172" s="75"/>
      <c r="PYS172" s="75"/>
      <c r="PYT172" s="75"/>
      <c r="PYU172" s="75"/>
      <c r="PYV172" s="75"/>
      <c r="PYW172" s="75"/>
      <c r="PYX172" s="75"/>
      <c r="PYY172" s="75"/>
      <c r="PYZ172" s="75"/>
      <c r="PZA172" s="75"/>
      <c r="PZB172" s="75"/>
      <c r="PZC172" s="75"/>
      <c r="PZD172" s="75"/>
      <c r="PZE172" s="75"/>
      <c r="PZF172" s="75"/>
      <c r="PZG172" s="75"/>
      <c r="PZH172" s="75"/>
      <c r="PZI172" s="75"/>
      <c r="PZJ172" s="75"/>
      <c r="PZK172" s="75"/>
      <c r="PZL172" s="75"/>
      <c r="PZM172" s="75"/>
      <c r="PZN172" s="75"/>
      <c r="PZO172" s="75"/>
      <c r="PZP172" s="75"/>
      <c r="PZQ172" s="75"/>
      <c r="PZR172" s="75"/>
      <c r="PZS172" s="75"/>
      <c r="PZT172" s="75"/>
      <c r="PZU172" s="75"/>
      <c r="PZV172" s="75"/>
      <c r="PZW172" s="75"/>
      <c r="PZX172" s="75"/>
      <c r="PZY172" s="75"/>
      <c r="PZZ172" s="75"/>
      <c r="QAA172" s="75"/>
      <c r="QAB172" s="75"/>
      <c r="QAC172" s="75"/>
      <c r="QAD172" s="75"/>
      <c r="QAE172" s="75"/>
      <c r="QAF172" s="75"/>
      <c r="QAG172" s="75"/>
      <c r="QAH172" s="75"/>
      <c r="QAI172" s="75"/>
      <c r="QAJ172" s="75"/>
      <c r="QAK172" s="75"/>
      <c r="QAL172" s="75"/>
      <c r="QAM172" s="75"/>
      <c r="QAN172" s="75"/>
      <c r="QAO172" s="75"/>
      <c r="QAP172" s="75"/>
      <c r="QAQ172" s="75"/>
      <c r="QAR172" s="75"/>
      <c r="QAS172" s="75"/>
      <c r="QAT172" s="75"/>
      <c r="QAU172" s="75"/>
      <c r="QAV172" s="75"/>
      <c r="QAW172" s="75"/>
      <c r="QAX172" s="75"/>
      <c r="QAY172" s="75"/>
      <c r="QAZ172" s="75"/>
      <c r="QBA172" s="75"/>
      <c r="QBB172" s="75"/>
      <c r="QBC172" s="75"/>
      <c r="QBD172" s="75"/>
      <c r="QBE172" s="75"/>
      <c r="QBF172" s="75"/>
      <c r="QBG172" s="75"/>
      <c r="QBH172" s="75"/>
      <c r="QBI172" s="75"/>
      <c r="QBJ172" s="75"/>
      <c r="QBK172" s="75"/>
      <c r="QBL172" s="75"/>
      <c r="QBM172" s="75"/>
      <c r="QBN172" s="75"/>
      <c r="QBO172" s="75"/>
      <c r="QBP172" s="75"/>
      <c r="QBQ172" s="75"/>
      <c r="QBR172" s="75"/>
      <c r="QBS172" s="75"/>
      <c r="QBT172" s="75"/>
      <c r="QBU172" s="75"/>
      <c r="QBV172" s="75"/>
      <c r="QBW172" s="75"/>
      <c r="QBX172" s="75"/>
      <c r="QBY172" s="75"/>
      <c r="QBZ172" s="75"/>
      <c r="QCA172" s="75"/>
      <c r="QCB172" s="75"/>
      <c r="QCC172" s="75"/>
      <c r="QCD172" s="75"/>
      <c r="QCE172" s="75"/>
      <c r="QCF172" s="75"/>
      <c r="QCG172" s="75"/>
      <c r="QCH172" s="75"/>
      <c r="QCI172" s="75"/>
      <c r="QCJ172" s="75"/>
      <c r="QCK172" s="75"/>
      <c r="QCL172" s="75"/>
      <c r="QCM172" s="75"/>
      <c r="QCN172" s="75"/>
      <c r="QCO172" s="75"/>
      <c r="QCP172" s="75"/>
      <c r="QCQ172" s="75"/>
      <c r="QCR172" s="75"/>
      <c r="QCS172" s="75"/>
      <c r="QCT172" s="75"/>
      <c r="QCU172" s="75"/>
      <c r="QCV172" s="75"/>
      <c r="QCW172" s="75"/>
      <c r="QCX172" s="75"/>
      <c r="QCY172" s="75"/>
      <c r="QCZ172" s="75"/>
      <c r="QDA172" s="75"/>
      <c r="QDB172" s="75"/>
      <c r="QDC172" s="75"/>
      <c r="QDD172" s="75"/>
      <c r="QDE172" s="75"/>
      <c r="QDF172" s="75"/>
      <c r="QDG172" s="75"/>
      <c r="QDH172" s="75"/>
      <c r="QDI172" s="75"/>
      <c r="QDJ172" s="75"/>
      <c r="QDK172" s="75"/>
      <c r="QDL172" s="75"/>
      <c r="QDM172" s="75"/>
      <c r="QDN172" s="75"/>
      <c r="QDO172" s="75"/>
      <c r="QDP172" s="75"/>
      <c r="QDQ172" s="75"/>
      <c r="QDR172" s="75"/>
      <c r="QDS172" s="75"/>
      <c r="QDT172" s="75"/>
      <c r="QDU172" s="75"/>
      <c r="QDV172" s="75"/>
      <c r="QDW172" s="75"/>
      <c r="QDX172" s="75"/>
      <c r="QDY172" s="75"/>
      <c r="QDZ172" s="75"/>
      <c r="QEA172" s="75"/>
      <c r="QEB172" s="75"/>
      <c r="QEC172" s="75"/>
      <c r="QED172" s="75"/>
      <c r="QEE172" s="75"/>
      <c r="QEF172" s="75"/>
      <c r="QEG172" s="75"/>
      <c r="QEH172" s="75"/>
      <c r="QEI172" s="75"/>
      <c r="QEJ172" s="75"/>
      <c r="QEK172" s="75"/>
      <c r="QEL172" s="75"/>
      <c r="QEM172" s="75"/>
      <c r="QEN172" s="75"/>
      <c r="QEO172" s="75"/>
      <c r="QEP172" s="75"/>
      <c r="QEQ172" s="75"/>
      <c r="QER172" s="75"/>
      <c r="QES172" s="75"/>
      <c r="QET172" s="75"/>
      <c r="QEU172" s="75"/>
      <c r="QEV172" s="75"/>
      <c r="QEW172" s="75"/>
      <c r="QEX172" s="75"/>
      <c r="QEY172" s="75"/>
      <c r="QEZ172" s="75"/>
      <c r="QFA172" s="75"/>
      <c r="QFB172" s="75"/>
      <c r="QFC172" s="75"/>
      <c r="QFD172" s="75"/>
      <c r="QFE172" s="75"/>
      <c r="QFF172" s="75"/>
      <c r="QFG172" s="75"/>
      <c r="QFH172" s="75"/>
      <c r="QFI172" s="75"/>
      <c r="QFJ172" s="75"/>
      <c r="QFK172" s="75"/>
      <c r="QFL172" s="75"/>
      <c r="QFM172" s="75"/>
      <c r="QFN172" s="75"/>
      <c r="QFO172" s="75"/>
      <c r="QFP172" s="75"/>
      <c r="QFQ172" s="75"/>
      <c r="QFR172" s="75"/>
      <c r="QFS172" s="75"/>
      <c r="QFT172" s="75"/>
      <c r="QFU172" s="75"/>
      <c r="QFV172" s="75"/>
      <c r="QFW172" s="75"/>
      <c r="QFX172" s="75"/>
      <c r="QFY172" s="75"/>
      <c r="QFZ172" s="75"/>
      <c r="QGA172" s="75"/>
      <c r="QGB172" s="75"/>
      <c r="QGC172" s="75"/>
      <c r="QGD172" s="75"/>
      <c r="QGE172" s="75"/>
      <c r="QGF172" s="75"/>
      <c r="QGG172" s="75"/>
      <c r="QGH172" s="75"/>
      <c r="QGI172" s="75"/>
      <c r="QGJ172" s="75"/>
      <c r="QGK172" s="75"/>
      <c r="QGL172" s="75"/>
      <c r="QGM172" s="75"/>
      <c r="QGN172" s="75"/>
      <c r="QGO172" s="75"/>
      <c r="QGP172" s="75"/>
      <c r="QGQ172" s="75"/>
      <c r="QGR172" s="75"/>
      <c r="QGS172" s="75"/>
      <c r="QGT172" s="75"/>
      <c r="QGU172" s="75"/>
      <c r="QGV172" s="75"/>
      <c r="QGW172" s="75"/>
      <c r="QGX172" s="75"/>
      <c r="QGY172" s="75"/>
      <c r="QGZ172" s="75"/>
      <c r="QHA172" s="75"/>
      <c r="QHB172" s="75"/>
      <c r="QHC172" s="75"/>
      <c r="QHD172" s="75"/>
      <c r="QHE172" s="75"/>
      <c r="QHF172" s="75"/>
      <c r="QHG172" s="75"/>
      <c r="QHH172" s="75"/>
      <c r="QHI172" s="75"/>
      <c r="QHJ172" s="75"/>
      <c r="QHK172" s="75"/>
      <c r="QHL172" s="75"/>
      <c r="QHM172" s="75"/>
      <c r="QHN172" s="75"/>
      <c r="QHO172" s="75"/>
      <c r="QHP172" s="75"/>
      <c r="QHQ172" s="75"/>
      <c r="QHR172" s="75"/>
      <c r="QHS172" s="75"/>
      <c r="QHT172" s="75"/>
      <c r="QHU172" s="75"/>
      <c r="QHV172" s="75"/>
      <c r="QHW172" s="75"/>
      <c r="QHX172" s="75"/>
      <c r="QHY172" s="75"/>
      <c r="QHZ172" s="75"/>
      <c r="QIA172" s="75"/>
      <c r="QIB172" s="75"/>
      <c r="QIC172" s="75"/>
      <c r="QID172" s="75"/>
      <c r="QIE172" s="75"/>
      <c r="QIF172" s="75"/>
      <c r="QIG172" s="75"/>
      <c r="QIH172" s="75"/>
      <c r="QII172" s="75"/>
      <c r="QIJ172" s="75"/>
      <c r="QIK172" s="75"/>
      <c r="QIL172" s="75"/>
      <c r="QIM172" s="75"/>
      <c r="QIN172" s="75"/>
      <c r="QIO172" s="75"/>
      <c r="QIP172" s="75"/>
      <c r="QIQ172" s="75"/>
      <c r="QIR172" s="75"/>
      <c r="QIS172" s="75"/>
      <c r="QIT172" s="75"/>
      <c r="QIU172" s="75"/>
      <c r="QIV172" s="75"/>
      <c r="QIW172" s="75"/>
      <c r="QIX172" s="75"/>
      <c r="QIY172" s="75"/>
      <c r="QIZ172" s="75"/>
      <c r="QJA172" s="75"/>
      <c r="QJB172" s="75"/>
      <c r="QJC172" s="75"/>
      <c r="QJD172" s="75"/>
      <c r="QJE172" s="75"/>
      <c r="QJF172" s="75"/>
      <c r="QJG172" s="75"/>
      <c r="QJH172" s="75"/>
      <c r="QJI172" s="75"/>
      <c r="QJJ172" s="75"/>
      <c r="QJK172" s="75"/>
      <c r="QJL172" s="75"/>
      <c r="QJM172" s="75"/>
      <c r="QJN172" s="75"/>
      <c r="QJO172" s="75"/>
      <c r="QJP172" s="75"/>
      <c r="QJQ172" s="75"/>
      <c r="QJR172" s="75"/>
      <c r="QJS172" s="75"/>
      <c r="QJT172" s="75"/>
      <c r="QJU172" s="75"/>
      <c r="QJV172" s="75"/>
      <c r="QJW172" s="75"/>
      <c r="QJX172" s="75"/>
      <c r="QJY172" s="75"/>
      <c r="QJZ172" s="75"/>
      <c r="QKA172" s="75"/>
      <c r="QKB172" s="75"/>
      <c r="QKC172" s="75"/>
      <c r="QKD172" s="75"/>
      <c r="QKE172" s="75"/>
      <c r="QKF172" s="75"/>
      <c r="QKG172" s="75"/>
      <c r="QKH172" s="75"/>
      <c r="QKI172" s="75"/>
      <c r="QKJ172" s="75"/>
      <c r="QKK172" s="75"/>
      <c r="QKL172" s="75"/>
      <c r="QKM172" s="75"/>
      <c r="QKN172" s="75"/>
      <c r="QKO172" s="75"/>
      <c r="QKP172" s="75"/>
      <c r="QKQ172" s="75"/>
      <c r="QKR172" s="75"/>
      <c r="QKS172" s="75"/>
      <c r="QKT172" s="75"/>
      <c r="QKU172" s="75"/>
      <c r="QKV172" s="75"/>
      <c r="QKW172" s="75"/>
      <c r="QKX172" s="75"/>
      <c r="QKY172" s="75"/>
      <c r="QKZ172" s="75"/>
      <c r="QLA172" s="75"/>
      <c r="QLB172" s="75"/>
      <c r="QLC172" s="75"/>
      <c r="QLD172" s="75"/>
      <c r="QLE172" s="75"/>
      <c r="QLF172" s="75"/>
      <c r="QLG172" s="75"/>
      <c r="QLH172" s="75"/>
      <c r="QLI172" s="75"/>
      <c r="QLJ172" s="75"/>
      <c r="QLK172" s="75"/>
      <c r="QLL172" s="75"/>
      <c r="QLM172" s="75"/>
      <c r="QLN172" s="75"/>
      <c r="QLO172" s="75"/>
      <c r="QLP172" s="75"/>
      <c r="QLQ172" s="75"/>
      <c r="QLR172" s="75"/>
      <c r="QLS172" s="75"/>
      <c r="QLT172" s="75"/>
      <c r="QLU172" s="75"/>
      <c r="QLV172" s="75"/>
      <c r="QLW172" s="75"/>
      <c r="QLX172" s="75"/>
      <c r="QLY172" s="75"/>
      <c r="QLZ172" s="75"/>
      <c r="QMA172" s="75"/>
      <c r="QMB172" s="75"/>
      <c r="QMC172" s="75"/>
      <c r="QMD172" s="75"/>
      <c r="QME172" s="75"/>
      <c r="QMF172" s="75"/>
      <c r="QMG172" s="75"/>
      <c r="QMH172" s="75"/>
      <c r="QMI172" s="75"/>
      <c r="QMJ172" s="75"/>
      <c r="QMK172" s="75"/>
      <c r="QML172" s="75"/>
      <c r="QMM172" s="75"/>
      <c r="QMN172" s="75"/>
      <c r="QMO172" s="75"/>
      <c r="QMP172" s="75"/>
      <c r="QMQ172" s="75"/>
      <c r="QMR172" s="75"/>
      <c r="QMS172" s="75"/>
      <c r="QMT172" s="75"/>
      <c r="QMU172" s="75"/>
      <c r="QMV172" s="75"/>
      <c r="QMW172" s="75"/>
      <c r="QMX172" s="75"/>
      <c r="QMY172" s="75"/>
      <c r="QMZ172" s="75"/>
      <c r="QNA172" s="75"/>
      <c r="QNB172" s="75"/>
      <c r="QNC172" s="75"/>
      <c r="QND172" s="75"/>
      <c r="QNE172" s="75"/>
      <c r="QNF172" s="75"/>
      <c r="QNG172" s="75"/>
      <c r="QNH172" s="75"/>
      <c r="QNI172" s="75"/>
      <c r="QNJ172" s="75"/>
      <c r="QNK172" s="75"/>
      <c r="QNL172" s="75"/>
      <c r="QNM172" s="75"/>
      <c r="QNN172" s="75"/>
      <c r="QNO172" s="75"/>
      <c r="QNP172" s="75"/>
      <c r="QNQ172" s="75"/>
      <c r="QNR172" s="75"/>
      <c r="QNS172" s="75"/>
      <c r="QNT172" s="75"/>
      <c r="QNU172" s="75"/>
      <c r="QNV172" s="75"/>
      <c r="QNW172" s="75"/>
      <c r="QNX172" s="75"/>
      <c r="QNY172" s="75"/>
      <c r="QNZ172" s="75"/>
      <c r="QOA172" s="75"/>
      <c r="QOB172" s="75"/>
      <c r="QOC172" s="75"/>
      <c r="QOD172" s="75"/>
      <c r="QOE172" s="75"/>
      <c r="QOF172" s="75"/>
      <c r="QOG172" s="75"/>
      <c r="QOH172" s="75"/>
      <c r="QOI172" s="75"/>
      <c r="QOJ172" s="75"/>
      <c r="QOK172" s="75"/>
      <c r="QOL172" s="75"/>
      <c r="QOM172" s="75"/>
      <c r="QON172" s="75"/>
      <c r="QOO172" s="75"/>
      <c r="QOP172" s="75"/>
      <c r="QOQ172" s="75"/>
      <c r="QOR172" s="75"/>
      <c r="QOS172" s="75"/>
      <c r="QOT172" s="75"/>
      <c r="QOU172" s="75"/>
      <c r="QOV172" s="75"/>
      <c r="QOW172" s="75"/>
      <c r="QOX172" s="75"/>
      <c r="QOY172" s="75"/>
      <c r="QOZ172" s="75"/>
      <c r="QPA172" s="75"/>
      <c r="QPB172" s="75"/>
      <c r="QPC172" s="75"/>
      <c r="QPD172" s="75"/>
      <c r="QPE172" s="75"/>
      <c r="QPF172" s="75"/>
      <c r="QPG172" s="75"/>
      <c r="QPH172" s="75"/>
      <c r="QPI172" s="75"/>
      <c r="QPJ172" s="75"/>
      <c r="QPK172" s="75"/>
      <c r="QPL172" s="75"/>
      <c r="QPM172" s="75"/>
      <c r="QPN172" s="75"/>
      <c r="QPO172" s="75"/>
      <c r="QPP172" s="75"/>
      <c r="QPQ172" s="75"/>
      <c r="QPR172" s="75"/>
      <c r="QPS172" s="75"/>
      <c r="QPT172" s="75"/>
      <c r="QPU172" s="75"/>
      <c r="QPV172" s="75"/>
      <c r="QPW172" s="75"/>
      <c r="QPX172" s="75"/>
      <c r="QPY172" s="75"/>
      <c r="QPZ172" s="75"/>
      <c r="QQA172" s="75"/>
      <c r="QQB172" s="75"/>
      <c r="QQC172" s="75"/>
      <c r="QQD172" s="75"/>
      <c r="QQE172" s="75"/>
      <c r="QQF172" s="75"/>
      <c r="QQG172" s="75"/>
      <c r="QQH172" s="75"/>
      <c r="QQI172" s="75"/>
      <c r="QQJ172" s="75"/>
      <c r="QQK172" s="75"/>
      <c r="QQL172" s="75"/>
      <c r="QQM172" s="75"/>
      <c r="QQN172" s="75"/>
      <c r="QQO172" s="75"/>
      <c r="QQP172" s="75"/>
      <c r="QQQ172" s="75"/>
      <c r="QQR172" s="75"/>
      <c r="QQS172" s="75"/>
      <c r="QQT172" s="75"/>
      <c r="QQU172" s="75"/>
      <c r="QQV172" s="75"/>
      <c r="QQW172" s="75"/>
      <c r="QQX172" s="75"/>
      <c r="QQY172" s="75"/>
      <c r="QQZ172" s="75"/>
      <c r="QRA172" s="75"/>
      <c r="QRB172" s="75"/>
      <c r="QRC172" s="75"/>
      <c r="QRD172" s="75"/>
      <c r="QRE172" s="75"/>
      <c r="QRF172" s="75"/>
      <c r="QRG172" s="75"/>
      <c r="QRH172" s="75"/>
      <c r="QRI172" s="75"/>
      <c r="QRJ172" s="75"/>
      <c r="QRK172" s="75"/>
      <c r="QRL172" s="75"/>
      <c r="QRM172" s="75"/>
      <c r="QRN172" s="75"/>
      <c r="QRO172" s="75"/>
      <c r="QRP172" s="75"/>
      <c r="QRQ172" s="75"/>
      <c r="QRR172" s="75"/>
      <c r="QRS172" s="75"/>
      <c r="QRT172" s="75"/>
      <c r="QRU172" s="75"/>
      <c r="QRV172" s="75"/>
      <c r="QRW172" s="75"/>
      <c r="QRX172" s="75"/>
      <c r="QRY172" s="75"/>
      <c r="QRZ172" s="75"/>
      <c r="QSA172" s="75"/>
      <c r="QSB172" s="75"/>
      <c r="QSC172" s="75"/>
      <c r="QSD172" s="75"/>
      <c r="QSE172" s="75"/>
      <c r="QSF172" s="75"/>
      <c r="QSG172" s="75"/>
      <c r="QSH172" s="75"/>
      <c r="QSI172" s="75"/>
      <c r="QSJ172" s="75"/>
      <c r="QSK172" s="75"/>
      <c r="QSL172" s="75"/>
      <c r="QSM172" s="75"/>
      <c r="QSN172" s="75"/>
      <c r="QSO172" s="75"/>
      <c r="QSP172" s="75"/>
      <c r="QSQ172" s="75"/>
      <c r="QSR172" s="75"/>
      <c r="QSS172" s="75"/>
      <c r="QST172" s="75"/>
      <c r="QSU172" s="75"/>
      <c r="QSV172" s="75"/>
      <c r="QSW172" s="75"/>
      <c r="QSX172" s="75"/>
      <c r="QSY172" s="75"/>
      <c r="QSZ172" s="75"/>
      <c r="QTA172" s="75"/>
      <c r="QTB172" s="75"/>
      <c r="QTC172" s="75"/>
      <c r="QTD172" s="75"/>
      <c r="QTE172" s="75"/>
      <c r="QTF172" s="75"/>
      <c r="QTG172" s="75"/>
      <c r="QTH172" s="75"/>
      <c r="QTI172" s="75"/>
      <c r="QTJ172" s="75"/>
      <c r="QTK172" s="75"/>
      <c r="QTL172" s="75"/>
      <c r="QTM172" s="75"/>
      <c r="QTN172" s="75"/>
      <c r="QTO172" s="75"/>
      <c r="QTP172" s="75"/>
      <c r="QTQ172" s="75"/>
      <c r="QTR172" s="75"/>
      <c r="QTS172" s="75"/>
      <c r="QTT172" s="75"/>
      <c r="QTU172" s="75"/>
      <c r="QTV172" s="75"/>
      <c r="QTW172" s="75"/>
      <c r="QTX172" s="75"/>
      <c r="QTY172" s="75"/>
      <c r="QTZ172" s="75"/>
      <c r="QUA172" s="75"/>
      <c r="QUB172" s="75"/>
      <c r="QUC172" s="75"/>
      <c r="QUD172" s="75"/>
      <c r="QUE172" s="75"/>
      <c r="QUF172" s="75"/>
      <c r="QUG172" s="75"/>
      <c r="QUH172" s="75"/>
      <c r="QUI172" s="75"/>
      <c r="QUJ172" s="75"/>
      <c r="QUK172" s="75"/>
      <c r="QUL172" s="75"/>
      <c r="QUM172" s="75"/>
      <c r="QUN172" s="75"/>
      <c r="QUO172" s="75"/>
      <c r="QUP172" s="75"/>
      <c r="QUQ172" s="75"/>
      <c r="QUR172" s="75"/>
      <c r="QUS172" s="75"/>
      <c r="QUT172" s="75"/>
      <c r="QUU172" s="75"/>
      <c r="QUV172" s="75"/>
      <c r="QUW172" s="75"/>
      <c r="QUX172" s="75"/>
      <c r="QUY172" s="75"/>
      <c r="QUZ172" s="75"/>
      <c r="QVA172" s="75"/>
      <c r="QVB172" s="75"/>
      <c r="QVC172" s="75"/>
      <c r="QVD172" s="75"/>
      <c r="QVE172" s="75"/>
      <c r="QVF172" s="75"/>
      <c r="QVG172" s="75"/>
      <c r="QVH172" s="75"/>
      <c r="QVI172" s="75"/>
      <c r="QVJ172" s="75"/>
      <c r="QVK172" s="75"/>
      <c r="QVL172" s="75"/>
      <c r="QVM172" s="75"/>
      <c r="QVN172" s="75"/>
      <c r="QVO172" s="75"/>
      <c r="QVP172" s="75"/>
      <c r="QVQ172" s="75"/>
      <c r="QVR172" s="75"/>
      <c r="QVS172" s="75"/>
      <c r="QVT172" s="75"/>
      <c r="QVU172" s="75"/>
      <c r="QVV172" s="75"/>
      <c r="QVW172" s="75"/>
      <c r="QVX172" s="75"/>
      <c r="QVY172" s="75"/>
      <c r="QVZ172" s="75"/>
      <c r="QWA172" s="75"/>
      <c r="QWB172" s="75"/>
      <c r="QWC172" s="75"/>
      <c r="QWD172" s="75"/>
      <c r="QWE172" s="75"/>
      <c r="QWF172" s="75"/>
      <c r="QWG172" s="75"/>
      <c r="QWH172" s="75"/>
      <c r="QWI172" s="75"/>
      <c r="QWJ172" s="75"/>
      <c r="QWK172" s="75"/>
      <c r="QWL172" s="75"/>
      <c r="QWM172" s="75"/>
      <c r="QWN172" s="75"/>
      <c r="QWO172" s="75"/>
      <c r="QWP172" s="75"/>
      <c r="QWQ172" s="75"/>
      <c r="QWR172" s="75"/>
      <c r="QWS172" s="75"/>
      <c r="QWT172" s="75"/>
      <c r="QWU172" s="75"/>
      <c r="QWV172" s="75"/>
      <c r="QWW172" s="75"/>
      <c r="QWX172" s="75"/>
      <c r="QWY172" s="75"/>
      <c r="QWZ172" s="75"/>
      <c r="QXA172" s="75"/>
      <c r="QXB172" s="75"/>
      <c r="QXC172" s="75"/>
      <c r="QXD172" s="75"/>
      <c r="QXE172" s="75"/>
      <c r="QXF172" s="75"/>
      <c r="QXG172" s="75"/>
      <c r="QXH172" s="75"/>
      <c r="QXI172" s="75"/>
      <c r="QXJ172" s="75"/>
      <c r="QXK172" s="75"/>
      <c r="QXL172" s="75"/>
      <c r="QXM172" s="75"/>
      <c r="QXN172" s="75"/>
      <c r="QXO172" s="75"/>
      <c r="QXP172" s="75"/>
      <c r="QXQ172" s="75"/>
      <c r="QXR172" s="75"/>
      <c r="QXS172" s="75"/>
      <c r="QXT172" s="75"/>
      <c r="QXU172" s="75"/>
      <c r="QXV172" s="75"/>
      <c r="QXW172" s="75"/>
      <c r="QXX172" s="75"/>
      <c r="QXY172" s="75"/>
      <c r="QXZ172" s="75"/>
      <c r="QYA172" s="75"/>
      <c r="QYB172" s="75"/>
      <c r="QYC172" s="75"/>
      <c r="QYD172" s="75"/>
      <c r="QYE172" s="75"/>
      <c r="QYF172" s="75"/>
      <c r="QYG172" s="75"/>
      <c r="QYH172" s="75"/>
      <c r="QYI172" s="75"/>
      <c r="QYJ172" s="75"/>
      <c r="QYK172" s="75"/>
      <c r="QYL172" s="75"/>
      <c r="QYM172" s="75"/>
      <c r="QYN172" s="75"/>
      <c r="QYO172" s="75"/>
      <c r="QYP172" s="75"/>
      <c r="QYQ172" s="75"/>
      <c r="QYR172" s="75"/>
      <c r="QYS172" s="75"/>
      <c r="QYT172" s="75"/>
      <c r="QYU172" s="75"/>
      <c r="QYV172" s="75"/>
      <c r="QYW172" s="75"/>
      <c r="QYX172" s="75"/>
      <c r="QYY172" s="75"/>
      <c r="QYZ172" s="75"/>
      <c r="QZA172" s="75"/>
      <c r="QZB172" s="75"/>
      <c r="QZC172" s="75"/>
      <c r="QZD172" s="75"/>
      <c r="QZE172" s="75"/>
      <c r="QZF172" s="75"/>
      <c r="QZG172" s="75"/>
      <c r="QZH172" s="75"/>
      <c r="QZI172" s="75"/>
      <c r="QZJ172" s="75"/>
      <c r="QZK172" s="75"/>
      <c r="QZL172" s="75"/>
      <c r="QZM172" s="75"/>
      <c r="QZN172" s="75"/>
      <c r="QZO172" s="75"/>
      <c r="QZP172" s="75"/>
      <c r="QZQ172" s="75"/>
      <c r="QZR172" s="75"/>
      <c r="QZS172" s="75"/>
      <c r="QZT172" s="75"/>
      <c r="QZU172" s="75"/>
      <c r="QZV172" s="75"/>
      <c r="QZW172" s="75"/>
      <c r="QZX172" s="75"/>
      <c r="QZY172" s="75"/>
      <c r="QZZ172" s="75"/>
      <c r="RAA172" s="75"/>
      <c r="RAB172" s="75"/>
      <c r="RAC172" s="75"/>
      <c r="RAD172" s="75"/>
      <c r="RAE172" s="75"/>
      <c r="RAF172" s="75"/>
      <c r="RAG172" s="75"/>
      <c r="RAH172" s="75"/>
      <c r="RAI172" s="75"/>
      <c r="RAJ172" s="75"/>
      <c r="RAK172" s="75"/>
      <c r="RAL172" s="75"/>
      <c r="RAM172" s="75"/>
      <c r="RAN172" s="75"/>
      <c r="RAO172" s="75"/>
      <c r="RAP172" s="75"/>
      <c r="RAQ172" s="75"/>
      <c r="RAR172" s="75"/>
      <c r="RAS172" s="75"/>
      <c r="RAT172" s="75"/>
      <c r="RAU172" s="75"/>
      <c r="RAV172" s="75"/>
      <c r="RAW172" s="75"/>
      <c r="RAX172" s="75"/>
      <c r="RAY172" s="75"/>
      <c r="RAZ172" s="75"/>
      <c r="RBA172" s="75"/>
      <c r="RBB172" s="75"/>
      <c r="RBC172" s="75"/>
      <c r="RBD172" s="75"/>
      <c r="RBE172" s="75"/>
      <c r="RBF172" s="75"/>
      <c r="RBG172" s="75"/>
      <c r="RBH172" s="75"/>
      <c r="RBI172" s="75"/>
      <c r="RBJ172" s="75"/>
      <c r="RBK172" s="75"/>
      <c r="RBL172" s="75"/>
      <c r="RBM172" s="75"/>
      <c r="RBN172" s="75"/>
      <c r="RBO172" s="75"/>
      <c r="RBP172" s="75"/>
      <c r="RBQ172" s="75"/>
      <c r="RBR172" s="75"/>
      <c r="RBS172" s="75"/>
      <c r="RBT172" s="75"/>
      <c r="RBU172" s="75"/>
      <c r="RBV172" s="75"/>
      <c r="RBW172" s="75"/>
      <c r="RBX172" s="75"/>
      <c r="RBY172" s="75"/>
      <c r="RBZ172" s="75"/>
      <c r="RCA172" s="75"/>
      <c r="RCB172" s="75"/>
      <c r="RCC172" s="75"/>
      <c r="RCD172" s="75"/>
      <c r="RCE172" s="75"/>
      <c r="RCF172" s="75"/>
      <c r="RCG172" s="75"/>
      <c r="RCH172" s="75"/>
      <c r="RCI172" s="75"/>
      <c r="RCJ172" s="75"/>
      <c r="RCK172" s="75"/>
      <c r="RCL172" s="75"/>
      <c r="RCM172" s="75"/>
      <c r="RCN172" s="75"/>
      <c r="RCO172" s="75"/>
      <c r="RCP172" s="75"/>
      <c r="RCQ172" s="75"/>
      <c r="RCR172" s="75"/>
      <c r="RCS172" s="75"/>
      <c r="RCT172" s="75"/>
      <c r="RCU172" s="75"/>
      <c r="RCV172" s="75"/>
      <c r="RCW172" s="75"/>
      <c r="RCX172" s="75"/>
      <c r="RCY172" s="75"/>
      <c r="RCZ172" s="75"/>
      <c r="RDA172" s="75"/>
      <c r="RDB172" s="75"/>
      <c r="RDC172" s="75"/>
      <c r="RDD172" s="75"/>
      <c r="RDE172" s="75"/>
      <c r="RDF172" s="75"/>
      <c r="RDG172" s="75"/>
      <c r="RDH172" s="75"/>
      <c r="RDI172" s="75"/>
      <c r="RDJ172" s="75"/>
      <c r="RDK172" s="75"/>
      <c r="RDL172" s="75"/>
      <c r="RDM172" s="75"/>
      <c r="RDN172" s="75"/>
      <c r="RDO172" s="75"/>
      <c r="RDP172" s="75"/>
      <c r="RDQ172" s="75"/>
      <c r="RDR172" s="75"/>
      <c r="RDS172" s="75"/>
      <c r="RDT172" s="75"/>
      <c r="RDU172" s="75"/>
      <c r="RDV172" s="75"/>
      <c r="RDW172" s="75"/>
      <c r="RDX172" s="75"/>
      <c r="RDY172" s="75"/>
      <c r="RDZ172" s="75"/>
      <c r="REA172" s="75"/>
      <c r="REB172" s="75"/>
      <c r="REC172" s="75"/>
      <c r="RED172" s="75"/>
      <c r="REE172" s="75"/>
      <c r="REF172" s="75"/>
      <c r="REG172" s="75"/>
      <c r="REH172" s="75"/>
      <c r="REI172" s="75"/>
      <c r="REJ172" s="75"/>
      <c r="REK172" s="75"/>
      <c r="REL172" s="75"/>
      <c r="REM172" s="75"/>
      <c r="REN172" s="75"/>
      <c r="REO172" s="75"/>
      <c r="REP172" s="75"/>
      <c r="REQ172" s="75"/>
      <c r="RER172" s="75"/>
      <c r="RES172" s="75"/>
      <c r="RET172" s="75"/>
      <c r="REU172" s="75"/>
      <c r="REV172" s="75"/>
      <c r="REW172" s="75"/>
      <c r="REX172" s="75"/>
      <c r="REY172" s="75"/>
      <c r="REZ172" s="75"/>
      <c r="RFA172" s="75"/>
      <c r="RFB172" s="75"/>
      <c r="RFC172" s="75"/>
      <c r="RFD172" s="75"/>
      <c r="RFE172" s="75"/>
      <c r="RFF172" s="75"/>
      <c r="RFG172" s="75"/>
      <c r="RFH172" s="75"/>
      <c r="RFI172" s="75"/>
      <c r="RFJ172" s="75"/>
      <c r="RFK172" s="75"/>
      <c r="RFL172" s="75"/>
      <c r="RFM172" s="75"/>
      <c r="RFN172" s="75"/>
      <c r="RFO172" s="75"/>
      <c r="RFP172" s="75"/>
      <c r="RFQ172" s="75"/>
      <c r="RFR172" s="75"/>
      <c r="RFS172" s="75"/>
      <c r="RFT172" s="75"/>
      <c r="RFU172" s="75"/>
      <c r="RFV172" s="75"/>
      <c r="RFW172" s="75"/>
      <c r="RFX172" s="75"/>
      <c r="RFY172" s="75"/>
      <c r="RFZ172" s="75"/>
      <c r="RGA172" s="75"/>
      <c r="RGB172" s="75"/>
      <c r="RGC172" s="75"/>
      <c r="RGD172" s="75"/>
      <c r="RGE172" s="75"/>
      <c r="RGF172" s="75"/>
      <c r="RGG172" s="75"/>
      <c r="RGH172" s="75"/>
      <c r="RGI172" s="75"/>
      <c r="RGJ172" s="75"/>
      <c r="RGK172" s="75"/>
      <c r="RGL172" s="75"/>
      <c r="RGM172" s="75"/>
      <c r="RGN172" s="75"/>
      <c r="RGO172" s="75"/>
      <c r="RGP172" s="75"/>
      <c r="RGQ172" s="75"/>
      <c r="RGR172" s="75"/>
      <c r="RGS172" s="75"/>
      <c r="RGT172" s="75"/>
      <c r="RGU172" s="75"/>
      <c r="RGV172" s="75"/>
      <c r="RGW172" s="75"/>
      <c r="RGX172" s="75"/>
      <c r="RGY172" s="75"/>
      <c r="RGZ172" s="75"/>
      <c r="RHA172" s="75"/>
      <c r="RHB172" s="75"/>
      <c r="RHC172" s="75"/>
      <c r="RHD172" s="75"/>
      <c r="RHE172" s="75"/>
      <c r="RHF172" s="75"/>
      <c r="RHG172" s="75"/>
      <c r="RHH172" s="75"/>
      <c r="RHI172" s="75"/>
      <c r="RHJ172" s="75"/>
      <c r="RHK172" s="75"/>
      <c r="RHL172" s="75"/>
      <c r="RHM172" s="75"/>
      <c r="RHN172" s="75"/>
      <c r="RHO172" s="75"/>
      <c r="RHP172" s="75"/>
      <c r="RHQ172" s="75"/>
      <c r="RHR172" s="75"/>
      <c r="RHS172" s="75"/>
      <c r="RHT172" s="75"/>
      <c r="RHU172" s="75"/>
      <c r="RHV172" s="75"/>
      <c r="RHW172" s="75"/>
      <c r="RHX172" s="75"/>
      <c r="RHY172" s="75"/>
      <c r="RHZ172" s="75"/>
      <c r="RIA172" s="75"/>
      <c r="RIB172" s="75"/>
      <c r="RIC172" s="75"/>
      <c r="RID172" s="75"/>
      <c r="RIE172" s="75"/>
      <c r="RIF172" s="75"/>
      <c r="RIG172" s="75"/>
      <c r="RIH172" s="75"/>
      <c r="RII172" s="75"/>
      <c r="RIJ172" s="75"/>
      <c r="RIK172" s="75"/>
      <c r="RIL172" s="75"/>
      <c r="RIM172" s="75"/>
      <c r="RIN172" s="75"/>
      <c r="RIO172" s="75"/>
      <c r="RIP172" s="75"/>
      <c r="RIQ172" s="75"/>
      <c r="RIR172" s="75"/>
      <c r="RIS172" s="75"/>
      <c r="RIT172" s="75"/>
      <c r="RIU172" s="75"/>
      <c r="RIV172" s="75"/>
      <c r="RIW172" s="75"/>
      <c r="RIX172" s="75"/>
      <c r="RIY172" s="75"/>
      <c r="RIZ172" s="75"/>
      <c r="RJA172" s="75"/>
      <c r="RJB172" s="75"/>
      <c r="RJC172" s="75"/>
      <c r="RJD172" s="75"/>
      <c r="RJE172" s="75"/>
      <c r="RJF172" s="75"/>
      <c r="RJG172" s="75"/>
      <c r="RJH172" s="75"/>
      <c r="RJI172" s="75"/>
      <c r="RJJ172" s="75"/>
      <c r="RJK172" s="75"/>
      <c r="RJL172" s="75"/>
      <c r="RJM172" s="75"/>
      <c r="RJN172" s="75"/>
      <c r="RJO172" s="75"/>
      <c r="RJP172" s="75"/>
      <c r="RJQ172" s="75"/>
      <c r="RJR172" s="75"/>
      <c r="RJS172" s="75"/>
      <c r="RJT172" s="75"/>
      <c r="RJU172" s="75"/>
      <c r="RJV172" s="75"/>
      <c r="RJW172" s="75"/>
      <c r="RJX172" s="75"/>
      <c r="RJY172" s="75"/>
      <c r="RJZ172" s="75"/>
      <c r="RKA172" s="75"/>
      <c r="RKB172" s="75"/>
      <c r="RKC172" s="75"/>
      <c r="RKD172" s="75"/>
      <c r="RKE172" s="75"/>
      <c r="RKF172" s="75"/>
      <c r="RKG172" s="75"/>
      <c r="RKH172" s="75"/>
      <c r="RKI172" s="75"/>
      <c r="RKJ172" s="75"/>
      <c r="RKK172" s="75"/>
      <c r="RKL172" s="75"/>
      <c r="RKM172" s="75"/>
      <c r="RKN172" s="75"/>
      <c r="RKO172" s="75"/>
      <c r="RKP172" s="75"/>
      <c r="RKQ172" s="75"/>
      <c r="RKR172" s="75"/>
      <c r="RKS172" s="75"/>
      <c r="RKT172" s="75"/>
      <c r="RKU172" s="75"/>
      <c r="RKV172" s="75"/>
      <c r="RKW172" s="75"/>
      <c r="RKX172" s="75"/>
      <c r="RKY172" s="75"/>
      <c r="RKZ172" s="75"/>
      <c r="RLA172" s="75"/>
      <c r="RLB172" s="75"/>
      <c r="RLC172" s="75"/>
      <c r="RLD172" s="75"/>
      <c r="RLE172" s="75"/>
      <c r="RLF172" s="75"/>
      <c r="RLG172" s="75"/>
      <c r="RLH172" s="75"/>
      <c r="RLI172" s="75"/>
      <c r="RLJ172" s="75"/>
      <c r="RLK172" s="75"/>
      <c r="RLL172" s="75"/>
      <c r="RLM172" s="75"/>
      <c r="RLN172" s="75"/>
      <c r="RLO172" s="75"/>
      <c r="RLP172" s="75"/>
      <c r="RLQ172" s="75"/>
      <c r="RLR172" s="75"/>
      <c r="RLS172" s="75"/>
      <c r="RLT172" s="75"/>
      <c r="RLU172" s="75"/>
      <c r="RLV172" s="75"/>
      <c r="RLW172" s="75"/>
      <c r="RLX172" s="75"/>
      <c r="RLY172" s="75"/>
      <c r="RLZ172" s="75"/>
      <c r="RMA172" s="75"/>
      <c r="RMB172" s="75"/>
      <c r="RMC172" s="75"/>
      <c r="RMD172" s="75"/>
      <c r="RME172" s="75"/>
      <c r="RMF172" s="75"/>
      <c r="RMG172" s="75"/>
      <c r="RMH172" s="75"/>
      <c r="RMI172" s="75"/>
      <c r="RMJ172" s="75"/>
      <c r="RMK172" s="75"/>
      <c r="RML172" s="75"/>
      <c r="RMM172" s="75"/>
      <c r="RMN172" s="75"/>
      <c r="RMO172" s="75"/>
      <c r="RMP172" s="75"/>
      <c r="RMQ172" s="75"/>
      <c r="RMR172" s="75"/>
      <c r="RMS172" s="75"/>
      <c r="RMT172" s="75"/>
      <c r="RMU172" s="75"/>
      <c r="RMV172" s="75"/>
      <c r="RMW172" s="75"/>
      <c r="RMX172" s="75"/>
      <c r="RMY172" s="75"/>
      <c r="RMZ172" s="75"/>
      <c r="RNA172" s="75"/>
      <c r="RNB172" s="75"/>
      <c r="RNC172" s="75"/>
      <c r="RND172" s="75"/>
      <c r="RNE172" s="75"/>
      <c r="RNF172" s="75"/>
      <c r="RNG172" s="75"/>
      <c r="RNH172" s="75"/>
      <c r="RNI172" s="75"/>
      <c r="RNJ172" s="75"/>
      <c r="RNK172" s="75"/>
      <c r="RNL172" s="75"/>
      <c r="RNM172" s="75"/>
      <c r="RNN172" s="75"/>
      <c r="RNO172" s="75"/>
      <c r="RNP172" s="75"/>
      <c r="RNQ172" s="75"/>
      <c r="RNR172" s="75"/>
      <c r="RNS172" s="75"/>
      <c r="RNT172" s="75"/>
      <c r="RNU172" s="75"/>
      <c r="RNV172" s="75"/>
      <c r="RNW172" s="75"/>
      <c r="RNX172" s="75"/>
      <c r="RNY172" s="75"/>
      <c r="RNZ172" s="75"/>
      <c r="ROA172" s="75"/>
      <c r="ROB172" s="75"/>
      <c r="ROC172" s="75"/>
      <c r="ROD172" s="75"/>
      <c r="ROE172" s="75"/>
      <c r="ROF172" s="75"/>
      <c r="ROG172" s="75"/>
      <c r="ROH172" s="75"/>
      <c r="ROI172" s="75"/>
      <c r="ROJ172" s="75"/>
      <c r="ROK172" s="75"/>
      <c r="ROL172" s="75"/>
      <c r="ROM172" s="75"/>
      <c r="RON172" s="75"/>
      <c r="ROO172" s="75"/>
      <c r="ROP172" s="75"/>
      <c r="ROQ172" s="75"/>
      <c r="ROR172" s="75"/>
      <c r="ROS172" s="75"/>
      <c r="ROT172" s="75"/>
      <c r="ROU172" s="75"/>
      <c r="ROV172" s="75"/>
      <c r="ROW172" s="75"/>
      <c r="ROX172" s="75"/>
      <c r="ROY172" s="75"/>
      <c r="ROZ172" s="75"/>
      <c r="RPA172" s="75"/>
      <c r="RPB172" s="75"/>
      <c r="RPC172" s="75"/>
      <c r="RPD172" s="75"/>
      <c r="RPE172" s="75"/>
      <c r="RPF172" s="75"/>
      <c r="RPG172" s="75"/>
      <c r="RPH172" s="75"/>
      <c r="RPI172" s="75"/>
      <c r="RPJ172" s="75"/>
      <c r="RPK172" s="75"/>
      <c r="RPL172" s="75"/>
      <c r="RPM172" s="75"/>
      <c r="RPN172" s="75"/>
      <c r="RPO172" s="75"/>
      <c r="RPP172" s="75"/>
      <c r="RPQ172" s="75"/>
      <c r="RPR172" s="75"/>
      <c r="RPS172" s="75"/>
      <c r="RPT172" s="75"/>
      <c r="RPU172" s="75"/>
      <c r="RPV172" s="75"/>
      <c r="RPW172" s="75"/>
      <c r="RPX172" s="75"/>
      <c r="RPY172" s="75"/>
      <c r="RPZ172" s="75"/>
      <c r="RQA172" s="75"/>
      <c r="RQB172" s="75"/>
      <c r="RQC172" s="75"/>
      <c r="RQD172" s="75"/>
      <c r="RQE172" s="75"/>
      <c r="RQF172" s="75"/>
      <c r="RQG172" s="75"/>
      <c r="RQH172" s="75"/>
      <c r="RQI172" s="75"/>
      <c r="RQJ172" s="75"/>
      <c r="RQK172" s="75"/>
      <c r="RQL172" s="75"/>
      <c r="RQM172" s="75"/>
      <c r="RQN172" s="75"/>
      <c r="RQO172" s="75"/>
      <c r="RQP172" s="75"/>
      <c r="RQQ172" s="75"/>
      <c r="RQR172" s="75"/>
      <c r="RQS172" s="75"/>
      <c r="RQT172" s="75"/>
      <c r="RQU172" s="75"/>
      <c r="RQV172" s="75"/>
      <c r="RQW172" s="75"/>
      <c r="RQX172" s="75"/>
      <c r="RQY172" s="75"/>
      <c r="RQZ172" s="75"/>
      <c r="RRA172" s="75"/>
      <c r="RRB172" s="75"/>
      <c r="RRC172" s="75"/>
      <c r="RRD172" s="75"/>
      <c r="RRE172" s="75"/>
      <c r="RRF172" s="75"/>
      <c r="RRG172" s="75"/>
      <c r="RRH172" s="75"/>
      <c r="RRI172" s="75"/>
      <c r="RRJ172" s="75"/>
      <c r="RRK172" s="75"/>
      <c r="RRL172" s="75"/>
      <c r="RRM172" s="75"/>
      <c r="RRN172" s="75"/>
      <c r="RRO172" s="75"/>
      <c r="RRP172" s="75"/>
      <c r="RRQ172" s="75"/>
      <c r="RRR172" s="75"/>
      <c r="RRS172" s="75"/>
      <c r="RRT172" s="75"/>
      <c r="RRU172" s="75"/>
      <c r="RRV172" s="75"/>
      <c r="RRW172" s="75"/>
      <c r="RRX172" s="75"/>
      <c r="RRY172" s="75"/>
      <c r="RRZ172" s="75"/>
      <c r="RSA172" s="75"/>
      <c r="RSB172" s="75"/>
      <c r="RSC172" s="75"/>
      <c r="RSD172" s="75"/>
      <c r="RSE172" s="75"/>
      <c r="RSF172" s="75"/>
      <c r="RSG172" s="75"/>
      <c r="RSH172" s="75"/>
      <c r="RSI172" s="75"/>
      <c r="RSJ172" s="75"/>
      <c r="RSK172" s="75"/>
      <c r="RSL172" s="75"/>
      <c r="RSM172" s="75"/>
      <c r="RSN172" s="75"/>
      <c r="RSO172" s="75"/>
      <c r="RSP172" s="75"/>
      <c r="RSQ172" s="75"/>
      <c r="RSR172" s="75"/>
      <c r="RSS172" s="75"/>
      <c r="RST172" s="75"/>
      <c r="RSU172" s="75"/>
      <c r="RSV172" s="75"/>
      <c r="RSW172" s="75"/>
      <c r="RSX172" s="75"/>
      <c r="RSY172" s="75"/>
      <c r="RSZ172" s="75"/>
      <c r="RTA172" s="75"/>
      <c r="RTB172" s="75"/>
      <c r="RTC172" s="75"/>
      <c r="RTD172" s="75"/>
      <c r="RTE172" s="75"/>
      <c r="RTF172" s="75"/>
      <c r="RTG172" s="75"/>
      <c r="RTH172" s="75"/>
      <c r="RTI172" s="75"/>
      <c r="RTJ172" s="75"/>
      <c r="RTK172" s="75"/>
      <c r="RTL172" s="75"/>
      <c r="RTM172" s="75"/>
      <c r="RTN172" s="75"/>
      <c r="RTO172" s="75"/>
      <c r="RTP172" s="75"/>
      <c r="RTQ172" s="75"/>
      <c r="RTR172" s="75"/>
      <c r="RTS172" s="75"/>
      <c r="RTT172" s="75"/>
      <c r="RTU172" s="75"/>
      <c r="RTV172" s="75"/>
      <c r="RTW172" s="75"/>
      <c r="RTX172" s="75"/>
      <c r="RTY172" s="75"/>
      <c r="RTZ172" s="75"/>
      <c r="RUA172" s="75"/>
      <c r="RUB172" s="75"/>
      <c r="RUC172" s="75"/>
      <c r="RUD172" s="75"/>
      <c r="RUE172" s="75"/>
      <c r="RUF172" s="75"/>
      <c r="RUG172" s="75"/>
      <c r="RUH172" s="75"/>
      <c r="RUI172" s="75"/>
      <c r="RUJ172" s="75"/>
      <c r="RUK172" s="75"/>
      <c r="RUL172" s="75"/>
      <c r="RUM172" s="75"/>
      <c r="RUN172" s="75"/>
      <c r="RUO172" s="75"/>
      <c r="RUP172" s="75"/>
      <c r="RUQ172" s="75"/>
      <c r="RUR172" s="75"/>
      <c r="RUS172" s="75"/>
      <c r="RUT172" s="75"/>
      <c r="RUU172" s="75"/>
      <c r="RUV172" s="75"/>
      <c r="RUW172" s="75"/>
      <c r="RUX172" s="75"/>
      <c r="RUY172" s="75"/>
      <c r="RUZ172" s="75"/>
      <c r="RVA172" s="75"/>
      <c r="RVB172" s="75"/>
      <c r="RVC172" s="75"/>
      <c r="RVD172" s="75"/>
      <c r="RVE172" s="75"/>
      <c r="RVF172" s="75"/>
      <c r="RVG172" s="75"/>
      <c r="RVH172" s="75"/>
      <c r="RVI172" s="75"/>
      <c r="RVJ172" s="75"/>
      <c r="RVK172" s="75"/>
      <c r="RVL172" s="75"/>
      <c r="RVM172" s="75"/>
      <c r="RVN172" s="75"/>
      <c r="RVO172" s="75"/>
      <c r="RVP172" s="75"/>
      <c r="RVQ172" s="75"/>
      <c r="RVR172" s="75"/>
      <c r="RVS172" s="75"/>
      <c r="RVT172" s="75"/>
      <c r="RVU172" s="75"/>
      <c r="RVV172" s="75"/>
      <c r="RVW172" s="75"/>
      <c r="RVX172" s="75"/>
      <c r="RVY172" s="75"/>
      <c r="RVZ172" s="75"/>
      <c r="RWA172" s="75"/>
      <c r="RWB172" s="75"/>
      <c r="RWC172" s="75"/>
      <c r="RWD172" s="75"/>
      <c r="RWE172" s="75"/>
      <c r="RWF172" s="75"/>
      <c r="RWG172" s="75"/>
      <c r="RWH172" s="75"/>
      <c r="RWI172" s="75"/>
      <c r="RWJ172" s="75"/>
      <c r="RWK172" s="75"/>
      <c r="RWL172" s="75"/>
      <c r="RWM172" s="75"/>
      <c r="RWN172" s="75"/>
      <c r="RWO172" s="75"/>
      <c r="RWP172" s="75"/>
      <c r="RWQ172" s="75"/>
      <c r="RWR172" s="75"/>
      <c r="RWS172" s="75"/>
      <c r="RWT172" s="75"/>
      <c r="RWU172" s="75"/>
      <c r="RWV172" s="75"/>
      <c r="RWW172" s="75"/>
      <c r="RWX172" s="75"/>
      <c r="RWY172" s="75"/>
      <c r="RWZ172" s="75"/>
      <c r="RXA172" s="75"/>
      <c r="RXB172" s="75"/>
      <c r="RXC172" s="75"/>
      <c r="RXD172" s="75"/>
      <c r="RXE172" s="75"/>
      <c r="RXF172" s="75"/>
      <c r="RXG172" s="75"/>
      <c r="RXH172" s="75"/>
      <c r="RXI172" s="75"/>
      <c r="RXJ172" s="75"/>
      <c r="RXK172" s="75"/>
      <c r="RXL172" s="75"/>
      <c r="RXM172" s="75"/>
      <c r="RXN172" s="75"/>
      <c r="RXO172" s="75"/>
      <c r="RXP172" s="75"/>
      <c r="RXQ172" s="75"/>
      <c r="RXR172" s="75"/>
      <c r="RXS172" s="75"/>
      <c r="RXT172" s="75"/>
      <c r="RXU172" s="75"/>
      <c r="RXV172" s="75"/>
      <c r="RXW172" s="75"/>
      <c r="RXX172" s="75"/>
      <c r="RXY172" s="75"/>
      <c r="RXZ172" s="75"/>
      <c r="RYA172" s="75"/>
      <c r="RYB172" s="75"/>
      <c r="RYC172" s="75"/>
      <c r="RYD172" s="75"/>
      <c r="RYE172" s="75"/>
      <c r="RYF172" s="75"/>
      <c r="RYG172" s="75"/>
      <c r="RYH172" s="75"/>
      <c r="RYI172" s="75"/>
      <c r="RYJ172" s="75"/>
      <c r="RYK172" s="75"/>
      <c r="RYL172" s="75"/>
      <c r="RYM172" s="75"/>
      <c r="RYN172" s="75"/>
      <c r="RYO172" s="75"/>
      <c r="RYP172" s="75"/>
      <c r="RYQ172" s="75"/>
      <c r="RYR172" s="75"/>
      <c r="RYS172" s="75"/>
      <c r="RYT172" s="75"/>
      <c r="RYU172" s="75"/>
      <c r="RYV172" s="75"/>
      <c r="RYW172" s="75"/>
      <c r="RYX172" s="75"/>
      <c r="RYY172" s="75"/>
      <c r="RYZ172" s="75"/>
      <c r="RZA172" s="75"/>
      <c r="RZB172" s="75"/>
      <c r="RZC172" s="75"/>
      <c r="RZD172" s="75"/>
      <c r="RZE172" s="75"/>
      <c r="RZF172" s="75"/>
      <c r="RZG172" s="75"/>
      <c r="RZH172" s="75"/>
      <c r="RZI172" s="75"/>
      <c r="RZJ172" s="75"/>
      <c r="RZK172" s="75"/>
      <c r="RZL172" s="75"/>
      <c r="RZM172" s="75"/>
      <c r="RZN172" s="75"/>
      <c r="RZO172" s="75"/>
      <c r="RZP172" s="75"/>
      <c r="RZQ172" s="75"/>
      <c r="RZR172" s="75"/>
      <c r="RZS172" s="75"/>
      <c r="RZT172" s="75"/>
      <c r="RZU172" s="75"/>
      <c r="RZV172" s="75"/>
      <c r="RZW172" s="75"/>
      <c r="RZX172" s="75"/>
      <c r="RZY172" s="75"/>
      <c r="RZZ172" s="75"/>
      <c r="SAA172" s="75"/>
      <c r="SAB172" s="75"/>
      <c r="SAC172" s="75"/>
      <c r="SAD172" s="75"/>
      <c r="SAE172" s="75"/>
      <c r="SAF172" s="75"/>
      <c r="SAG172" s="75"/>
      <c r="SAH172" s="75"/>
      <c r="SAI172" s="75"/>
      <c r="SAJ172" s="75"/>
      <c r="SAK172" s="75"/>
      <c r="SAL172" s="75"/>
      <c r="SAM172" s="75"/>
      <c r="SAN172" s="75"/>
      <c r="SAO172" s="75"/>
      <c r="SAP172" s="75"/>
      <c r="SAQ172" s="75"/>
      <c r="SAR172" s="75"/>
      <c r="SAS172" s="75"/>
      <c r="SAT172" s="75"/>
      <c r="SAU172" s="75"/>
      <c r="SAV172" s="75"/>
      <c r="SAW172" s="75"/>
      <c r="SAX172" s="75"/>
      <c r="SAY172" s="75"/>
      <c r="SAZ172" s="75"/>
      <c r="SBA172" s="75"/>
      <c r="SBB172" s="75"/>
      <c r="SBC172" s="75"/>
      <c r="SBD172" s="75"/>
      <c r="SBE172" s="75"/>
      <c r="SBF172" s="75"/>
      <c r="SBG172" s="75"/>
      <c r="SBH172" s="75"/>
      <c r="SBI172" s="75"/>
      <c r="SBJ172" s="75"/>
      <c r="SBK172" s="75"/>
      <c r="SBL172" s="75"/>
      <c r="SBM172" s="75"/>
      <c r="SBN172" s="75"/>
      <c r="SBO172" s="75"/>
      <c r="SBP172" s="75"/>
      <c r="SBQ172" s="75"/>
      <c r="SBR172" s="75"/>
      <c r="SBS172" s="75"/>
      <c r="SBT172" s="75"/>
      <c r="SBU172" s="75"/>
      <c r="SBV172" s="75"/>
      <c r="SBW172" s="75"/>
      <c r="SBX172" s="75"/>
      <c r="SBY172" s="75"/>
      <c r="SBZ172" s="75"/>
      <c r="SCA172" s="75"/>
      <c r="SCB172" s="75"/>
      <c r="SCC172" s="75"/>
      <c r="SCD172" s="75"/>
      <c r="SCE172" s="75"/>
      <c r="SCF172" s="75"/>
      <c r="SCG172" s="75"/>
      <c r="SCH172" s="75"/>
      <c r="SCI172" s="75"/>
      <c r="SCJ172" s="75"/>
      <c r="SCK172" s="75"/>
      <c r="SCL172" s="75"/>
      <c r="SCM172" s="75"/>
      <c r="SCN172" s="75"/>
      <c r="SCO172" s="75"/>
      <c r="SCP172" s="75"/>
      <c r="SCQ172" s="75"/>
      <c r="SCR172" s="75"/>
      <c r="SCS172" s="75"/>
      <c r="SCT172" s="75"/>
      <c r="SCU172" s="75"/>
      <c r="SCV172" s="75"/>
      <c r="SCW172" s="75"/>
      <c r="SCX172" s="75"/>
      <c r="SCY172" s="75"/>
      <c r="SCZ172" s="75"/>
      <c r="SDA172" s="75"/>
      <c r="SDB172" s="75"/>
      <c r="SDC172" s="75"/>
      <c r="SDD172" s="75"/>
      <c r="SDE172" s="75"/>
      <c r="SDF172" s="75"/>
      <c r="SDG172" s="75"/>
      <c r="SDH172" s="75"/>
      <c r="SDI172" s="75"/>
      <c r="SDJ172" s="75"/>
      <c r="SDK172" s="75"/>
      <c r="SDL172" s="75"/>
      <c r="SDM172" s="75"/>
      <c r="SDN172" s="75"/>
      <c r="SDO172" s="75"/>
      <c r="SDP172" s="75"/>
      <c r="SDQ172" s="75"/>
      <c r="SDR172" s="75"/>
      <c r="SDS172" s="75"/>
      <c r="SDT172" s="75"/>
      <c r="SDU172" s="75"/>
      <c r="SDV172" s="75"/>
      <c r="SDW172" s="75"/>
      <c r="SDX172" s="75"/>
      <c r="SDY172" s="75"/>
      <c r="SDZ172" s="75"/>
      <c r="SEA172" s="75"/>
      <c r="SEB172" s="75"/>
      <c r="SEC172" s="75"/>
      <c r="SED172" s="75"/>
      <c r="SEE172" s="75"/>
      <c r="SEF172" s="75"/>
      <c r="SEG172" s="75"/>
      <c r="SEH172" s="75"/>
      <c r="SEI172" s="75"/>
      <c r="SEJ172" s="75"/>
      <c r="SEK172" s="75"/>
      <c r="SEL172" s="75"/>
      <c r="SEM172" s="75"/>
      <c r="SEN172" s="75"/>
      <c r="SEO172" s="75"/>
      <c r="SEP172" s="75"/>
      <c r="SEQ172" s="75"/>
      <c r="SER172" s="75"/>
      <c r="SES172" s="75"/>
      <c r="SET172" s="75"/>
      <c r="SEU172" s="75"/>
      <c r="SEV172" s="75"/>
      <c r="SEW172" s="75"/>
      <c r="SEX172" s="75"/>
      <c r="SEY172" s="75"/>
      <c r="SEZ172" s="75"/>
      <c r="SFA172" s="75"/>
      <c r="SFB172" s="75"/>
      <c r="SFC172" s="75"/>
      <c r="SFD172" s="75"/>
      <c r="SFE172" s="75"/>
      <c r="SFF172" s="75"/>
      <c r="SFG172" s="75"/>
      <c r="SFH172" s="75"/>
      <c r="SFI172" s="75"/>
      <c r="SFJ172" s="75"/>
      <c r="SFK172" s="75"/>
      <c r="SFL172" s="75"/>
      <c r="SFM172" s="75"/>
      <c r="SFN172" s="75"/>
      <c r="SFO172" s="75"/>
      <c r="SFP172" s="75"/>
      <c r="SFQ172" s="75"/>
      <c r="SFR172" s="75"/>
      <c r="SFS172" s="75"/>
      <c r="SFT172" s="75"/>
      <c r="SFU172" s="75"/>
      <c r="SFV172" s="75"/>
      <c r="SFW172" s="75"/>
      <c r="SFX172" s="75"/>
      <c r="SFY172" s="75"/>
      <c r="SFZ172" s="75"/>
      <c r="SGA172" s="75"/>
      <c r="SGB172" s="75"/>
      <c r="SGC172" s="75"/>
      <c r="SGD172" s="75"/>
      <c r="SGE172" s="75"/>
      <c r="SGF172" s="75"/>
      <c r="SGG172" s="75"/>
      <c r="SGH172" s="75"/>
      <c r="SGI172" s="75"/>
      <c r="SGJ172" s="75"/>
      <c r="SGK172" s="75"/>
      <c r="SGL172" s="75"/>
      <c r="SGM172" s="75"/>
      <c r="SGN172" s="75"/>
      <c r="SGO172" s="75"/>
      <c r="SGP172" s="75"/>
      <c r="SGQ172" s="75"/>
      <c r="SGR172" s="75"/>
      <c r="SGS172" s="75"/>
      <c r="SGT172" s="75"/>
      <c r="SGU172" s="75"/>
      <c r="SGV172" s="75"/>
      <c r="SGW172" s="75"/>
      <c r="SGX172" s="75"/>
      <c r="SGY172" s="75"/>
      <c r="SGZ172" s="75"/>
      <c r="SHA172" s="75"/>
      <c r="SHB172" s="75"/>
      <c r="SHC172" s="75"/>
      <c r="SHD172" s="75"/>
      <c r="SHE172" s="75"/>
      <c r="SHF172" s="75"/>
      <c r="SHG172" s="75"/>
      <c r="SHH172" s="75"/>
      <c r="SHI172" s="75"/>
      <c r="SHJ172" s="75"/>
      <c r="SHK172" s="75"/>
      <c r="SHL172" s="75"/>
      <c r="SHM172" s="75"/>
      <c r="SHN172" s="75"/>
      <c r="SHO172" s="75"/>
      <c r="SHP172" s="75"/>
      <c r="SHQ172" s="75"/>
      <c r="SHR172" s="75"/>
      <c r="SHS172" s="75"/>
      <c r="SHT172" s="75"/>
      <c r="SHU172" s="75"/>
      <c r="SHV172" s="75"/>
      <c r="SHW172" s="75"/>
      <c r="SHX172" s="75"/>
      <c r="SHY172" s="75"/>
      <c r="SHZ172" s="75"/>
      <c r="SIA172" s="75"/>
      <c r="SIB172" s="75"/>
      <c r="SIC172" s="75"/>
      <c r="SID172" s="75"/>
      <c r="SIE172" s="75"/>
      <c r="SIF172" s="75"/>
      <c r="SIG172" s="75"/>
      <c r="SIH172" s="75"/>
      <c r="SII172" s="75"/>
      <c r="SIJ172" s="75"/>
      <c r="SIK172" s="75"/>
      <c r="SIL172" s="75"/>
      <c r="SIM172" s="75"/>
      <c r="SIN172" s="75"/>
      <c r="SIO172" s="75"/>
      <c r="SIP172" s="75"/>
      <c r="SIQ172" s="75"/>
      <c r="SIR172" s="75"/>
      <c r="SIS172" s="75"/>
      <c r="SIT172" s="75"/>
      <c r="SIU172" s="75"/>
      <c r="SIV172" s="75"/>
      <c r="SIW172" s="75"/>
      <c r="SIX172" s="75"/>
      <c r="SIY172" s="75"/>
      <c r="SIZ172" s="75"/>
      <c r="SJA172" s="75"/>
      <c r="SJB172" s="75"/>
      <c r="SJC172" s="75"/>
      <c r="SJD172" s="75"/>
      <c r="SJE172" s="75"/>
      <c r="SJF172" s="75"/>
      <c r="SJG172" s="75"/>
      <c r="SJH172" s="75"/>
      <c r="SJI172" s="75"/>
      <c r="SJJ172" s="75"/>
      <c r="SJK172" s="75"/>
      <c r="SJL172" s="75"/>
      <c r="SJM172" s="75"/>
      <c r="SJN172" s="75"/>
      <c r="SJO172" s="75"/>
      <c r="SJP172" s="75"/>
      <c r="SJQ172" s="75"/>
      <c r="SJR172" s="75"/>
      <c r="SJS172" s="75"/>
      <c r="SJT172" s="75"/>
      <c r="SJU172" s="75"/>
      <c r="SJV172" s="75"/>
      <c r="SJW172" s="75"/>
      <c r="SJX172" s="75"/>
      <c r="SJY172" s="75"/>
      <c r="SJZ172" s="75"/>
      <c r="SKA172" s="75"/>
      <c r="SKB172" s="75"/>
      <c r="SKC172" s="75"/>
      <c r="SKD172" s="75"/>
      <c r="SKE172" s="75"/>
      <c r="SKF172" s="75"/>
      <c r="SKG172" s="75"/>
      <c r="SKH172" s="75"/>
      <c r="SKI172" s="75"/>
      <c r="SKJ172" s="75"/>
      <c r="SKK172" s="75"/>
      <c r="SKL172" s="75"/>
      <c r="SKM172" s="75"/>
      <c r="SKN172" s="75"/>
      <c r="SKO172" s="75"/>
      <c r="SKP172" s="75"/>
      <c r="SKQ172" s="75"/>
      <c r="SKR172" s="75"/>
      <c r="SKS172" s="75"/>
      <c r="SKT172" s="75"/>
      <c r="SKU172" s="75"/>
      <c r="SKV172" s="75"/>
      <c r="SKW172" s="75"/>
      <c r="SKX172" s="75"/>
      <c r="SKY172" s="75"/>
      <c r="SKZ172" s="75"/>
      <c r="SLA172" s="75"/>
      <c r="SLB172" s="75"/>
      <c r="SLC172" s="75"/>
      <c r="SLD172" s="75"/>
      <c r="SLE172" s="75"/>
      <c r="SLF172" s="75"/>
      <c r="SLG172" s="75"/>
      <c r="SLH172" s="75"/>
      <c r="SLI172" s="75"/>
      <c r="SLJ172" s="75"/>
      <c r="SLK172" s="75"/>
      <c r="SLL172" s="75"/>
      <c r="SLM172" s="75"/>
      <c r="SLN172" s="75"/>
      <c r="SLO172" s="75"/>
      <c r="SLP172" s="75"/>
      <c r="SLQ172" s="75"/>
      <c r="SLR172" s="75"/>
      <c r="SLS172" s="75"/>
      <c r="SLT172" s="75"/>
      <c r="SLU172" s="75"/>
      <c r="SLV172" s="75"/>
      <c r="SLW172" s="75"/>
      <c r="SLX172" s="75"/>
      <c r="SLY172" s="75"/>
      <c r="SLZ172" s="75"/>
      <c r="SMA172" s="75"/>
      <c r="SMB172" s="75"/>
      <c r="SMC172" s="75"/>
      <c r="SMD172" s="75"/>
      <c r="SME172" s="75"/>
      <c r="SMF172" s="75"/>
      <c r="SMG172" s="75"/>
      <c r="SMH172" s="75"/>
      <c r="SMI172" s="75"/>
      <c r="SMJ172" s="75"/>
      <c r="SMK172" s="75"/>
      <c r="SML172" s="75"/>
      <c r="SMM172" s="75"/>
      <c r="SMN172" s="75"/>
      <c r="SMO172" s="75"/>
      <c r="SMP172" s="75"/>
      <c r="SMQ172" s="75"/>
      <c r="SMR172" s="75"/>
      <c r="SMS172" s="75"/>
      <c r="SMT172" s="75"/>
      <c r="SMU172" s="75"/>
      <c r="SMV172" s="75"/>
      <c r="SMW172" s="75"/>
      <c r="SMX172" s="75"/>
      <c r="SMY172" s="75"/>
      <c r="SMZ172" s="75"/>
      <c r="SNA172" s="75"/>
      <c r="SNB172" s="75"/>
      <c r="SNC172" s="75"/>
      <c r="SND172" s="75"/>
      <c r="SNE172" s="75"/>
      <c r="SNF172" s="75"/>
      <c r="SNG172" s="75"/>
      <c r="SNH172" s="75"/>
      <c r="SNI172" s="75"/>
      <c r="SNJ172" s="75"/>
      <c r="SNK172" s="75"/>
      <c r="SNL172" s="75"/>
      <c r="SNM172" s="75"/>
      <c r="SNN172" s="75"/>
      <c r="SNO172" s="75"/>
      <c r="SNP172" s="75"/>
      <c r="SNQ172" s="75"/>
      <c r="SNR172" s="75"/>
      <c r="SNS172" s="75"/>
      <c r="SNT172" s="75"/>
      <c r="SNU172" s="75"/>
      <c r="SNV172" s="75"/>
      <c r="SNW172" s="75"/>
      <c r="SNX172" s="75"/>
      <c r="SNY172" s="75"/>
      <c r="SNZ172" s="75"/>
      <c r="SOA172" s="75"/>
      <c r="SOB172" s="75"/>
      <c r="SOC172" s="75"/>
      <c r="SOD172" s="75"/>
      <c r="SOE172" s="75"/>
      <c r="SOF172" s="75"/>
      <c r="SOG172" s="75"/>
      <c r="SOH172" s="75"/>
      <c r="SOI172" s="75"/>
      <c r="SOJ172" s="75"/>
      <c r="SOK172" s="75"/>
      <c r="SOL172" s="75"/>
      <c r="SOM172" s="75"/>
      <c r="SON172" s="75"/>
      <c r="SOO172" s="75"/>
      <c r="SOP172" s="75"/>
      <c r="SOQ172" s="75"/>
      <c r="SOR172" s="75"/>
      <c r="SOS172" s="75"/>
      <c r="SOT172" s="75"/>
      <c r="SOU172" s="75"/>
      <c r="SOV172" s="75"/>
      <c r="SOW172" s="75"/>
      <c r="SOX172" s="75"/>
      <c r="SOY172" s="75"/>
      <c r="SOZ172" s="75"/>
      <c r="SPA172" s="75"/>
      <c r="SPB172" s="75"/>
      <c r="SPC172" s="75"/>
      <c r="SPD172" s="75"/>
      <c r="SPE172" s="75"/>
      <c r="SPF172" s="75"/>
      <c r="SPG172" s="75"/>
      <c r="SPH172" s="75"/>
      <c r="SPI172" s="75"/>
      <c r="SPJ172" s="75"/>
      <c r="SPK172" s="75"/>
      <c r="SPL172" s="75"/>
      <c r="SPM172" s="75"/>
      <c r="SPN172" s="75"/>
      <c r="SPO172" s="75"/>
      <c r="SPP172" s="75"/>
      <c r="SPQ172" s="75"/>
      <c r="SPR172" s="75"/>
      <c r="SPS172" s="75"/>
      <c r="SPT172" s="75"/>
      <c r="SPU172" s="75"/>
      <c r="SPV172" s="75"/>
      <c r="SPW172" s="75"/>
      <c r="SPX172" s="75"/>
      <c r="SPY172" s="75"/>
      <c r="SPZ172" s="75"/>
      <c r="SQA172" s="75"/>
      <c r="SQB172" s="75"/>
      <c r="SQC172" s="75"/>
      <c r="SQD172" s="75"/>
      <c r="SQE172" s="75"/>
      <c r="SQF172" s="75"/>
      <c r="SQG172" s="75"/>
      <c r="SQH172" s="75"/>
      <c r="SQI172" s="75"/>
      <c r="SQJ172" s="75"/>
      <c r="SQK172" s="75"/>
      <c r="SQL172" s="75"/>
      <c r="SQM172" s="75"/>
      <c r="SQN172" s="75"/>
      <c r="SQO172" s="75"/>
      <c r="SQP172" s="75"/>
      <c r="SQQ172" s="75"/>
      <c r="SQR172" s="75"/>
      <c r="SQS172" s="75"/>
      <c r="SQT172" s="75"/>
      <c r="SQU172" s="75"/>
      <c r="SQV172" s="75"/>
      <c r="SQW172" s="75"/>
      <c r="SQX172" s="75"/>
      <c r="SQY172" s="75"/>
      <c r="SQZ172" s="75"/>
      <c r="SRA172" s="75"/>
      <c r="SRB172" s="75"/>
      <c r="SRC172" s="75"/>
      <c r="SRD172" s="75"/>
      <c r="SRE172" s="75"/>
      <c r="SRF172" s="75"/>
      <c r="SRG172" s="75"/>
      <c r="SRH172" s="75"/>
      <c r="SRI172" s="75"/>
      <c r="SRJ172" s="75"/>
      <c r="SRK172" s="75"/>
      <c r="SRL172" s="75"/>
      <c r="SRM172" s="75"/>
      <c r="SRN172" s="75"/>
      <c r="SRO172" s="75"/>
      <c r="SRP172" s="75"/>
      <c r="SRQ172" s="75"/>
      <c r="SRR172" s="75"/>
      <c r="SRS172" s="75"/>
      <c r="SRT172" s="75"/>
      <c r="SRU172" s="75"/>
      <c r="SRV172" s="75"/>
      <c r="SRW172" s="75"/>
      <c r="SRX172" s="75"/>
      <c r="SRY172" s="75"/>
      <c r="SRZ172" s="75"/>
      <c r="SSA172" s="75"/>
      <c r="SSB172" s="75"/>
      <c r="SSC172" s="75"/>
      <c r="SSD172" s="75"/>
      <c r="SSE172" s="75"/>
      <c r="SSF172" s="75"/>
      <c r="SSG172" s="75"/>
      <c r="SSH172" s="75"/>
      <c r="SSI172" s="75"/>
      <c r="SSJ172" s="75"/>
      <c r="SSK172" s="75"/>
      <c r="SSL172" s="75"/>
      <c r="SSM172" s="75"/>
      <c r="SSN172" s="75"/>
      <c r="SSO172" s="75"/>
      <c r="SSP172" s="75"/>
      <c r="SSQ172" s="75"/>
      <c r="SSR172" s="75"/>
      <c r="SSS172" s="75"/>
      <c r="SST172" s="75"/>
      <c r="SSU172" s="75"/>
      <c r="SSV172" s="75"/>
      <c r="SSW172" s="75"/>
      <c r="SSX172" s="75"/>
      <c r="SSY172" s="75"/>
      <c r="SSZ172" s="75"/>
      <c r="STA172" s="75"/>
      <c r="STB172" s="75"/>
      <c r="STC172" s="75"/>
      <c r="STD172" s="75"/>
      <c r="STE172" s="75"/>
      <c r="STF172" s="75"/>
      <c r="STG172" s="75"/>
      <c r="STH172" s="75"/>
      <c r="STI172" s="75"/>
      <c r="STJ172" s="75"/>
      <c r="STK172" s="75"/>
      <c r="STL172" s="75"/>
      <c r="STM172" s="75"/>
      <c r="STN172" s="75"/>
      <c r="STO172" s="75"/>
      <c r="STP172" s="75"/>
      <c r="STQ172" s="75"/>
      <c r="STR172" s="75"/>
      <c r="STS172" s="75"/>
      <c r="STT172" s="75"/>
      <c r="STU172" s="75"/>
      <c r="STV172" s="75"/>
      <c r="STW172" s="75"/>
      <c r="STX172" s="75"/>
      <c r="STY172" s="75"/>
      <c r="STZ172" s="75"/>
      <c r="SUA172" s="75"/>
      <c r="SUB172" s="75"/>
      <c r="SUC172" s="75"/>
      <c r="SUD172" s="75"/>
      <c r="SUE172" s="75"/>
      <c r="SUF172" s="75"/>
      <c r="SUG172" s="75"/>
      <c r="SUH172" s="75"/>
      <c r="SUI172" s="75"/>
      <c r="SUJ172" s="75"/>
      <c r="SUK172" s="75"/>
      <c r="SUL172" s="75"/>
      <c r="SUM172" s="75"/>
      <c r="SUN172" s="75"/>
      <c r="SUO172" s="75"/>
      <c r="SUP172" s="75"/>
      <c r="SUQ172" s="75"/>
      <c r="SUR172" s="75"/>
      <c r="SUS172" s="75"/>
      <c r="SUT172" s="75"/>
      <c r="SUU172" s="75"/>
      <c r="SUV172" s="75"/>
      <c r="SUW172" s="75"/>
      <c r="SUX172" s="75"/>
      <c r="SUY172" s="75"/>
      <c r="SUZ172" s="75"/>
      <c r="SVA172" s="75"/>
      <c r="SVB172" s="75"/>
      <c r="SVC172" s="75"/>
      <c r="SVD172" s="75"/>
      <c r="SVE172" s="75"/>
      <c r="SVF172" s="75"/>
      <c r="SVG172" s="75"/>
      <c r="SVH172" s="75"/>
      <c r="SVI172" s="75"/>
      <c r="SVJ172" s="75"/>
      <c r="SVK172" s="75"/>
      <c r="SVL172" s="75"/>
      <c r="SVM172" s="75"/>
      <c r="SVN172" s="75"/>
      <c r="SVO172" s="75"/>
      <c r="SVP172" s="75"/>
      <c r="SVQ172" s="75"/>
      <c r="SVR172" s="75"/>
      <c r="SVS172" s="75"/>
      <c r="SVT172" s="75"/>
      <c r="SVU172" s="75"/>
      <c r="SVV172" s="75"/>
      <c r="SVW172" s="75"/>
      <c r="SVX172" s="75"/>
      <c r="SVY172" s="75"/>
      <c r="SVZ172" s="75"/>
      <c r="SWA172" s="75"/>
      <c r="SWB172" s="75"/>
      <c r="SWC172" s="75"/>
      <c r="SWD172" s="75"/>
      <c r="SWE172" s="75"/>
      <c r="SWF172" s="75"/>
      <c r="SWG172" s="75"/>
      <c r="SWH172" s="75"/>
      <c r="SWI172" s="75"/>
      <c r="SWJ172" s="75"/>
      <c r="SWK172" s="75"/>
      <c r="SWL172" s="75"/>
      <c r="SWM172" s="75"/>
      <c r="SWN172" s="75"/>
      <c r="SWO172" s="75"/>
      <c r="SWP172" s="75"/>
      <c r="SWQ172" s="75"/>
      <c r="SWR172" s="75"/>
      <c r="SWS172" s="75"/>
      <c r="SWT172" s="75"/>
      <c r="SWU172" s="75"/>
      <c r="SWV172" s="75"/>
      <c r="SWW172" s="75"/>
      <c r="SWX172" s="75"/>
      <c r="SWY172" s="75"/>
      <c r="SWZ172" s="75"/>
      <c r="SXA172" s="75"/>
      <c r="SXB172" s="75"/>
      <c r="SXC172" s="75"/>
      <c r="SXD172" s="75"/>
      <c r="SXE172" s="75"/>
      <c r="SXF172" s="75"/>
      <c r="SXG172" s="75"/>
      <c r="SXH172" s="75"/>
      <c r="SXI172" s="75"/>
      <c r="SXJ172" s="75"/>
      <c r="SXK172" s="75"/>
      <c r="SXL172" s="75"/>
      <c r="SXM172" s="75"/>
      <c r="SXN172" s="75"/>
      <c r="SXO172" s="75"/>
      <c r="SXP172" s="75"/>
      <c r="SXQ172" s="75"/>
      <c r="SXR172" s="75"/>
      <c r="SXS172" s="75"/>
      <c r="SXT172" s="75"/>
      <c r="SXU172" s="75"/>
      <c r="SXV172" s="75"/>
      <c r="SXW172" s="75"/>
      <c r="SXX172" s="75"/>
      <c r="SXY172" s="75"/>
      <c r="SXZ172" s="75"/>
      <c r="SYA172" s="75"/>
      <c r="SYB172" s="75"/>
      <c r="SYC172" s="75"/>
      <c r="SYD172" s="75"/>
      <c r="SYE172" s="75"/>
      <c r="SYF172" s="75"/>
      <c r="SYG172" s="75"/>
      <c r="SYH172" s="75"/>
      <c r="SYI172" s="75"/>
      <c r="SYJ172" s="75"/>
      <c r="SYK172" s="75"/>
      <c r="SYL172" s="75"/>
      <c r="SYM172" s="75"/>
      <c r="SYN172" s="75"/>
      <c r="SYO172" s="75"/>
      <c r="SYP172" s="75"/>
      <c r="SYQ172" s="75"/>
      <c r="SYR172" s="75"/>
      <c r="SYS172" s="75"/>
      <c r="SYT172" s="75"/>
      <c r="SYU172" s="75"/>
      <c r="SYV172" s="75"/>
      <c r="SYW172" s="75"/>
      <c r="SYX172" s="75"/>
      <c r="SYY172" s="75"/>
      <c r="SYZ172" s="75"/>
      <c r="SZA172" s="75"/>
      <c r="SZB172" s="75"/>
      <c r="SZC172" s="75"/>
      <c r="SZD172" s="75"/>
      <c r="SZE172" s="75"/>
      <c r="SZF172" s="75"/>
      <c r="SZG172" s="75"/>
      <c r="SZH172" s="75"/>
      <c r="SZI172" s="75"/>
      <c r="SZJ172" s="75"/>
      <c r="SZK172" s="75"/>
      <c r="SZL172" s="75"/>
      <c r="SZM172" s="75"/>
      <c r="SZN172" s="75"/>
      <c r="SZO172" s="75"/>
      <c r="SZP172" s="75"/>
      <c r="SZQ172" s="75"/>
      <c r="SZR172" s="75"/>
      <c r="SZS172" s="75"/>
      <c r="SZT172" s="75"/>
      <c r="SZU172" s="75"/>
      <c r="SZV172" s="75"/>
      <c r="SZW172" s="75"/>
      <c r="SZX172" s="75"/>
      <c r="SZY172" s="75"/>
      <c r="SZZ172" s="75"/>
      <c r="TAA172" s="75"/>
      <c r="TAB172" s="75"/>
      <c r="TAC172" s="75"/>
      <c r="TAD172" s="75"/>
      <c r="TAE172" s="75"/>
      <c r="TAF172" s="75"/>
      <c r="TAG172" s="75"/>
      <c r="TAH172" s="75"/>
      <c r="TAI172" s="75"/>
      <c r="TAJ172" s="75"/>
      <c r="TAK172" s="75"/>
      <c r="TAL172" s="75"/>
      <c r="TAM172" s="75"/>
      <c r="TAN172" s="75"/>
      <c r="TAO172" s="75"/>
      <c r="TAP172" s="75"/>
      <c r="TAQ172" s="75"/>
      <c r="TAR172" s="75"/>
      <c r="TAS172" s="75"/>
      <c r="TAT172" s="75"/>
      <c r="TAU172" s="75"/>
      <c r="TAV172" s="75"/>
      <c r="TAW172" s="75"/>
      <c r="TAX172" s="75"/>
      <c r="TAY172" s="75"/>
      <c r="TAZ172" s="75"/>
      <c r="TBA172" s="75"/>
      <c r="TBB172" s="75"/>
      <c r="TBC172" s="75"/>
      <c r="TBD172" s="75"/>
      <c r="TBE172" s="75"/>
      <c r="TBF172" s="75"/>
      <c r="TBG172" s="75"/>
      <c r="TBH172" s="75"/>
      <c r="TBI172" s="75"/>
      <c r="TBJ172" s="75"/>
      <c r="TBK172" s="75"/>
      <c r="TBL172" s="75"/>
      <c r="TBM172" s="75"/>
      <c r="TBN172" s="75"/>
      <c r="TBO172" s="75"/>
      <c r="TBP172" s="75"/>
      <c r="TBQ172" s="75"/>
      <c r="TBR172" s="75"/>
      <c r="TBS172" s="75"/>
      <c r="TBT172" s="75"/>
      <c r="TBU172" s="75"/>
      <c r="TBV172" s="75"/>
      <c r="TBW172" s="75"/>
      <c r="TBX172" s="75"/>
      <c r="TBY172" s="75"/>
      <c r="TBZ172" s="75"/>
      <c r="TCA172" s="75"/>
      <c r="TCB172" s="75"/>
      <c r="TCC172" s="75"/>
      <c r="TCD172" s="75"/>
      <c r="TCE172" s="75"/>
      <c r="TCF172" s="75"/>
      <c r="TCG172" s="75"/>
      <c r="TCH172" s="75"/>
      <c r="TCI172" s="75"/>
      <c r="TCJ172" s="75"/>
      <c r="TCK172" s="75"/>
      <c r="TCL172" s="75"/>
      <c r="TCM172" s="75"/>
      <c r="TCN172" s="75"/>
      <c r="TCO172" s="75"/>
      <c r="TCP172" s="75"/>
      <c r="TCQ172" s="75"/>
      <c r="TCR172" s="75"/>
      <c r="TCS172" s="75"/>
      <c r="TCT172" s="75"/>
      <c r="TCU172" s="75"/>
      <c r="TCV172" s="75"/>
      <c r="TCW172" s="75"/>
      <c r="TCX172" s="75"/>
      <c r="TCY172" s="75"/>
      <c r="TCZ172" s="75"/>
      <c r="TDA172" s="75"/>
      <c r="TDB172" s="75"/>
      <c r="TDC172" s="75"/>
      <c r="TDD172" s="75"/>
      <c r="TDE172" s="75"/>
      <c r="TDF172" s="75"/>
      <c r="TDG172" s="75"/>
      <c r="TDH172" s="75"/>
      <c r="TDI172" s="75"/>
      <c r="TDJ172" s="75"/>
      <c r="TDK172" s="75"/>
      <c r="TDL172" s="75"/>
      <c r="TDM172" s="75"/>
      <c r="TDN172" s="75"/>
      <c r="TDO172" s="75"/>
      <c r="TDP172" s="75"/>
      <c r="TDQ172" s="75"/>
      <c r="TDR172" s="75"/>
      <c r="TDS172" s="75"/>
      <c r="TDT172" s="75"/>
      <c r="TDU172" s="75"/>
      <c r="TDV172" s="75"/>
      <c r="TDW172" s="75"/>
      <c r="TDX172" s="75"/>
      <c r="TDY172" s="75"/>
      <c r="TDZ172" s="75"/>
      <c r="TEA172" s="75"/>
      <c r="TEB172" s="75"/>
      <c r="TEC172" s="75"/>
      <c r="TED172" s="75"/>
      <c r="TEE172" s="75"/>
      <c r="TEF172" s="75"/>
      <c r="TEG172" s="75"/>
      <c r="TEH172" s="75"/>
      <c r="TEI172" s="75"/>
      <c r="TEJ172" s="75"/>
      <c r="TEK172" s="75"/>
      <c r="TEL172" s="75"/>
      <c r="TEM172" s="75"/>
      <c r="TEN172" s="75"/>
      <c r="TEO172" s="75"/>
      <c r="TEP172" s="75"/>
      <c r="TEQ172" s="75"/>
      <c r="TER172" s="75"/>
      <c r="TES172" s="75"/>
      <c r="TET172" s="75"/>
      <c r="TEU172" s="75"/>
      <c r="TEV172" s="75"/>
      <c r="TEW172" s="75"/>
      <c r="TEX172" s="75"/>
      <c r="TEY172" s="75"/>
      <c r="TEZ172" s="75"/>
      <c r="TFA172" s="75"/>
      <c r="TFB172" s="75"/>
      <c r="TFC172" s="75"/>
      <c r="TFD172" s="75"/>
      <c r="TFE172" s="75"/>
      <c r="TFF172" s="75"/>
      <c r="TFG172" s="75"/>
      <c r="TFH172" s="75"/>
      <c r="TFI172" s="75"/>
      <c r="TFJ172" s="75"/>
      <c r="TFK172" s="75"/>
      <c r="TFL172" s="75"/>
      <c r="TFM172" s="75"/>
      <c r="TFN172" s="75"/>
      <c r="TFO172" s="75"/>
      <c r="TFP172" s="75"/>
      <c r="TFQ172" s="75"/>
      <c r="TFR172" s="75"/>
      <c r="TFS172" s="75"/>
      <c r="TFT172" s="75"/>
      <c r="TFU172" s="75"/>
      <c r="TFV172" s="75"/>
      <c r="TFW172" s="75"/>
      <c r="TFX172" s="75"/>
      <c r="TFY172" s="75"/>
      <c r="TFZ172" s="75"/>
      <c r="TGA172" s="75"/>
      <c r="TGB172" s="75"/>
      <c r="TGC172" s="75"/>
      <c r="TGD172" s="75"/>
      <c r="TGE172" s="75"/>
      <c r="TGF172" s="75"/>
      <c r="TGG172" s="75"/>
      <c r="TGH172" s="75"/>
      <c r="TGI172" s="75"/>
      <c r="TGJ172" s="75"/>
      <c r="TGK172" s="75"/>
      <c r="TGL172" s="75"/>
      <c r="TGM172" s="75"/>
      <c r="TGN172" s="75"/>
      <c r="TGO172" s="75"/>
      <c r="TGP172" s="75"/>
      <c r="TGQ172" s="75"/>
      <c r="TGR172" s="75"/>
      <c r="TGS172" s="75"/>
      <c r="TGT172" s="75"/>
      <c r="TGU172" s="75"/>
      <c r="TGV172" s="75"/>
      <c r="TGW172" s="75"/>
      <c r="TGX172" s="75"/>
      <c r="TGY172" s="75"/>
      <c r="TGZ172" s="75"/>
      <c r="THA172" s="75"/>
      <c r="THB172" s="75"/>
      <c r="THC172" s="75"/>
      <c r="THD172" s="75"/>
      <c r="THE172" s="75"/>
      <c r="THF172" s="75"/>
      <c r="THG172" s="75"/>
      <c r="THH172" s="75"/>
      <c r="THI172" s="75"/>
      <c r="THJ172" s="75"/>
      <c r="THK172" s="75"/>
      <c r="THL172" s="75"/>
      <c r="THM172" s="75"/>
      <c r="THN172" s="75"/>
      <c r="THO172" s="75"/>
      <c r="THP172" s="75"/>
      <c r="THQ172" s="75"/>
      <c r="THR172" s="75"/>
      <c r="THS172" s="75"/>
      <c r="THT172" s="75"/>
      <c r="THU172" s="75"/>
      <c r="THV172" s="75"/>
      <c r="THW172" s="75"/>
      <c r="THX172" s="75"/>
      <c r="THY172" s="75"/>
      <c r="THZ172" s="75"/>
      <c r="TIA172" s="75"/>
      <c r="TIB172" s="75"/>
      <c r="TIC172" s="75"/>
      <c r="TID172" s="75"/>
      <c r="TIE172" s="75"/>
      <c r="TIF172" s="75"/>
      <c r="TIG172" s="75"/>
      <c r="TIH172" s="75"/>
      <c r="TII172" s="75"/>
      <c r="TIJ172" s="75"/>
      <c r="TIK172" s="75"/>
      <c r="TIL172" s="75"/>
      <c r="TIM172" s="75"/>
      <c r="TIN172" s="75"/>
      <c r="TIO172" s="75"/>
      <c r="TIP172" s="75"/>
      <c r="TIQ172" s="75"/>
      <c r="TIR172" s="75"/>
      <c r="TIS172" s="75"/>
      <c r="TIT172" s="75"/>
      <c r="TIU172" s="75"/>
      <c r="TIV172" s="75"/>
      <c r="TIW172" s="75"/>
      <c r="TIX172" s="75"/>
      <c r="TIY172" s="75"/>
      <c r="TIZ172" s="75"/>
      <c r="TJA172" s="75"/>
      <c r="TJB172" s="75"/>
      <c r="TJC172" s="75"/>
      <c r="TJD172" s="75"/>
      <c r="TJE172" s="75"/>
      <c r="TJF172" s="75"/>
      <c r="TJG172" s="75"/>
      <c r="TJH172" s="75"/>
      <c r="TJI172" s="75"/>
      <c r="TJJ172" s="75"/>
      <c r="TJK172" s="75"/>
      <c r="TJL172" s="75"/>
      <c r="TJM172" s="75"/>
      <c r="TJN172" s="75"/>
      <c r="TJO172" s="75"/>
      <c r="TJP172" s="75"/>
      <c r="TJQ172" s="75"/>
      <c r="TJR172" s="75"/>
      <c r="TJS172" s="75"/>
      <c r="TJT172" s="75"/>
      <c r="TJU172" s="75"/>
      <c r="TJV172" s="75"/>
      <c r="TJW172" s="75"/>
      <c r="TJX172" s="75"/>
      <c r="TJY172" s="75"/>
      <c r="TJZ172" s="75"/>
      <c r="TKA172" s="75"/>
      <c r="TKB172" s="75"/>
      <c r="TKC172" s="75"/>
      <c r="TKD172" s="75"/>
      <c r="TKE172" s="75"/>
      <c r="TKF172" s="75"/>
      <c r="TKG172" s="75"/>
      <c r="TKH172" s="75"/>
      <c r="TKI172" s="75"/>
      <c r="TKJ172" s="75"/>
      <c r="TKK172" s="75"/>
      <c r="TKL172" s="75"/>
      <c r="TKM172" s="75"/>
      <c r="TKN172" s="75"/>
      <c r="TKO172" s="75"/>
      <c r="TKP172" s="75"/>
      <c r="TKQ172" s="75"/>
      <c r="TKR172" s="75"/>
      <c r="TKS172" s="75"/>
      <c r="TKT172" s="75"/>
      <c r="TKU172" s="75"/>
      <c r="TKV172" s="75"/>
      <c r="TKW172" s="75"/>
      <c r="TKX172" s="75"/>
      <c r="TKY172" s="75"/>
      <c r="TKZ172" s="75"/>
      <c r="TLA172" s="75"/>
      <c r="TLB172" s="75"/>
      <c r="TLC172" s="75"/>
      <c r="TLD172" s="75"/>
      <c r="TLE172" s="75"/>
      <c r="TLF172" s="75"/>
      <c r="TLG172" s="75"/>
      <c r="TLH172" s="75"/>
      <c r="TLI172" s="75"/>
      <c r="TLJ172" s="75"/>
      <c r="TLK172" s="75"/>
      <c r="TLL172" s="75"/>
      <c r="TLM172" s="75"/>
      <c r="TLN172" s="75"/>
      <c r="TLO172" s="75"/>
      <c r="TLP172" s="75"/>
      <c r="TLQ172" s="75"/>
      <c r="TLR172" s="75"/>
      <c r="TLS172" s="75"/>
      <c r="TLT172" s="75"/>
      <c r="TLU172" s="75"/>
      <c r="TLV172" s="75"/>
      <c r="TLW172" s="75"/>
      <c r="TLX172" s="75"/>
      <c r="TLY172" s="75"/>
      <c r="TLZ172" s="75"/>
      <c r="TMA172" s="75"/>
      <c r="TMB172" s="75"/>
      <c r="TMC172" s="75"/>
      <c r="TMD172" s="75"/>
      <c r="TME172" s="75"/>
      <c r="TMF172" s="75"/>
      <c r="TMG172" s="75"/>
      <c r="TMH172" s="75"/>
      <c r="TMI172" s="75"/>
      <c r="TMJ172" s="75"/>
      <c r="TMK172" s="75"/>
      <c r="TML172" s="75"/>
      <c r="TMM172" s="75"/>
      <c r="TMN172" s="75"/>
      <c r="TMO172" s="75"/>
      <c r="TMP172" s="75"/>
      <c r="TMQ172" s="75"/>
      <c r="TMR172" s="75"/>
      <c r="TMS172" s="75"/>
      <c r="TMT172" s="75"/>
      <c r="TMU172" s="75"/>
      <c r="TMV172" s="75"/>
      <c r="TMW172" s="75"/>
      <c r="TMX172" s="75"/>
      <c r="TMY172" s="75"/>
      <c r="TMZ172" s="75"/>
      <c r="TNA172" s="75"/>
      <c r="TNB172" s="75"/>
      <c r="TNC172" s="75"/>
      <c r="TND172" s="75"/>
      <c r="TNE172" s="75"/>
      <c r="TNF172" s="75"/>
      <c r="TNG172" s="75"/>
      <c r="TNH172" s="75"/>
      <c r="TNI172" s="75"/>
      <c r="TNJ172" s="75"/>
      <c r="TNK172" s="75"/>
      <c r="TNL172" s="75"/>
      <c r="TNM172" s="75"/>
      <c r="TNN172" s="75"/>
      <c r="TNO172" s="75"/>
      <c r="TNP172" s="75"/>
      <c r="TNQ172" s="75"/>
      <c r="TNR172" s="75"/>
      <c r="TNS172" s="75"/>
      <c r="TNT172" s="75"/>
      <c r="TNU172" s="75"/>
      <c r="TNV172" s="75"/>
      <c r="TNW172" s="75"/>
      <c r="TNX172" s="75"/>
      <c r="TNY172" s="75"/>
      <c r="TNZ172" s="75"/>
      <c r="TOA172" s="75"/>
      <c r="TOB172" s="75"/>
      <c r="TOC172" s="75"/>
      <c r="TOD172" s="75"/>
      <c r="TOE172" s="75"/>
      <c r="TOF172" s="75"/>
      <c r="TOG172" s="75"/>
      <c r="TOH172" s="75"/>
      <c r="TOI172" s="75"/>
      <c r="TOJ172" s="75"/>
      <c r="TOK172" s="75"/>
      <c r="TOL172" s="75"/>
      <c r="TOM172" s="75"/>
      <c r="TON172" s="75"/>
      <c r="TOO172" s="75"/>
      <c r="TOP172" s="75"/>
      <c r="TOQ172" s="75"/>
      <c r="TOR172" s="75"/>
      <c r="TOS172" s="75"/>
      <c r="TOT172" s="75"/>
      <c r="TOU172" s="75"/>
      <c r="TOV172" s="75"/>
      <c r="TOW172" s="75"/>
      <c r="TOX172" s="75"/>
      <c r="TOY172" s="75"/>
      <c r="TOZ172" s="75"/>
      <c r="TPA172" s="75"/>
      <c r="TPB172" s="75"/>
      <c r="TPC172" s="75"/>
      <c r="TPD172" s="75"/>
      <c r="TPE172" s="75"/>
      <c r="TPF172" s="75"/>
      <c r="TPG172" s="75"/>
      <c r="TPH172" s="75"/>
      <c r="TPI172" s="75"/>
      <c r="TPJ172" s="75"/>
      <c r="TPK172" s="75"/>
      <c r="TPL172" s="75"/>
      <c r="TPM172" s="75"/>
      <c r="TPN172" s="75"/>
      <c r="TPO172" s="75"/>
      <c r="TPP172" s="75"/>
      <c r="TPQ172" s="75"/>
      <c r="TPR172" s="75"/>
      <c r="TPS172" s="75"/>
      <c r="TPT172" s="75"/>
      <c r="TPU172" s="75"/>
      <c r="TPV172" s="75"/>
      <c r="TPW172" s="75"/>
      <c r="TPX172" s="75"/>
      <c r="TPY172" s="75"/>
      <c r="TPZ172" s="75"/>
      <c r="TQA172" s="75"/>
      <c r="TQB172" s="75"/>
      <c r="TQC172" s="75"/>
      <c r="TQD172" s="75"/>
      <c r="TQE172" s="75"/>
      <c r="TQF172" s="75"/>
      <c r="TQG172" s="75"/>
      <c r="TQH172" s="75"/>
      <c r="TQI172" s="75"/>
      <c r="TQJ172" s="75"/>
      <c r="TQK172" s="75"/>
      <c r="TQL172" s="75"/>
      <c r="TQM172" s="75"/>
      <c r="TQN172" s="75"/>
      <c r="TQO172" s="75"/>
      <c r="TQP172" s="75"/>
      <c r="TQQ172" s="75"/>
      <c r="TQR172" s="75"/>
      <c r="TQS172" s="75"/>
      <c r="TQT172" s="75"/>
      <c r="TQU172" s="75"/>
      <c r="TQV172" s="75"/>
      <c r="TQW172" s="75"/>
      <c r="TQX172" s="75"/>
      <c r="TQY172" s="75"/>
      <c r="TQZ172" s="75"/>
      <c r="TRA172" s="75"/>
      <c r="TRB172" s="75"/>
      <c r="TRC172" s="75"/>
      <c r="TRD172" s="75"/>
      <c r="TRE172" s="75"/>
      <c r="TRF172" s="75"/>
      <c r="TRG172" s="75"/>
      <c r="TRH172" s="75"/>
      <c r="TRI172" s="75"/>
      <c r="TRJ172" s="75"/>
      <c r="TRK172" s="75"/>
      <c r="TRL172" s="75"/>
      <c r="TRM172" s="75"/>
      <c r="TRN172" s="75"/>
      <c r="TRO172" s="75"/>
      <c r="TRP172" s="75"/>
      <c r="TRQ172" s="75"/>
      <c r="TRR172" s="75"/>
      <c r="TRS172" s="75"/>
      <c r="TRT172" s="75"/>
      <c r="TRU172" s="75"/>
      <c r="TRV172" s="75"/>
      <c r="TRW172" s="75"/>
      <c r="TRX172" s="75"/>
      <c r="TRY172" s="75"/>
      <c r="TRZ172" s="75"/>
      <c r="TSA172" s="75"/>
      <c r="TSB172" s="75"/>
      <c r="TSC172" s="75"/>
      <c r="TSD172" s="75"/>
      <c r="TSE172" s="75"/>
      <c r="TSF172" s="75"/>
      <c r="TSG172" s="75"/>
      <c r="TSH172" s="75"/>
      <c r="TSI172" s="75"/>
      <c r="TSJ172" s="75"/>
      <c r="TSK172" s="75"/>
      <c r="TSL172" s="75"/>
      <c r="TSM172" s="75"/>
      <c r="TSN172" s="75"/>
      <c r="TSO172" s="75"/>
      <c r="TSP172" s="75"/>
      <c r="TSQ172" s="75"/>
      <c r="TSR172" s="75"/>
      <c r="TSS172" s="75"/>
      <c r="TST172" s="75"/>
      <c r="TSU172" s="75"/>
      <c r="TSV172" s="75"/>
      <c r="TSW172" s="75"/>
      <c r="TSX172" s="75"/>
      <c r="TSY172" s="75"/>
      <c r="TSZ172" s="75"/>
      <c r="TTA172" s="75"/>
      <c r="TTB172" s="75"/>
      <c r="TTC172" s="75"/>
      <c r="TTD172" s="75"/>
      <c r="TTE172" s="75"/>
      <c r="TTF172" s="75"/>
      <c r="TTG172" s="75"/>
      <c r="TTH172" s="75"/>
      <c r="TTI172" s="75"/>
      <c r="TTJ172" s="75"/>
      <c r="TTK172" s="75"/>
      <c r="TTL172" s="75"/>
      <c r="TTM172" s="75"/>
      <c r="TTN172" s="75"/>
      <c r="TTO172" s="75"/>
      <c r="TTP172" s="75"/>
      <c r="TTQ172" s="75"/>
      <c r="TTR172" s="75"/>
      <c r="TTS172" s="75"/>
      <c r="TTT172" s="75"/>
      <c r="TTU172" s="75"/>
      <c r="TTV172" s="75"/>
      <c r="TTW172" s="75"/>
      <c r="TTX172" s="75"/>
      <c r="TTY172" s="75"/>
      <c r="TTZ172" s="75"/>
      <c r="TUA172" s="75"/>
      <c r="TUB172" s="75"/>
      <c r="TUC172" s="75"/>
      <c r="TUD172" s="75"/>
      <c r="TUE172" s="75"/>
      <c r="TUF172" s="75"/>
      <c r="TUG172" s="75"/>
      <c r="TUH172" s="75"/>
      <c r="TUI172" s="75"/>
      <c r="TUJ172" s="75"/>
      <c r="TUK172" s="75"/>
      <c r="TUL172" s="75"/>
      <c r="TUM172" s="75"/>
      <c r="TUN172" s="75"/>
      <c r="TUO172" s="75"/>
      <c r="TUP172" s="75"/>
      <c r="TUQ172" s="75"/>
      <c r="TUR172" s="75"/>
      <c r="TUS172" s="75"/>
      <c r="TUT172" s="75"/>
      <c r="TUU172" s="75"/>
      <c r="TUV172" s="75"/>
      <c r="TUW172" s="75"/>
      <c r="TUX172" s="75"/>
      <c r="TUY172" s="75"/>
      <c r="TUZ172" s="75"/>
      <c r="TVA172" s="75"/>
      <c r="TVB172" s="75"/>
      <c r="TVC172" s="75"/>
      <c r="TVD172" s="75"/>
      <c r="TVE172" s="75"/>
      <c r="TVF172" s="75"/>
      <c r="TVG172" s="75"/>
      <c r="TVH172" s="75"/>
      <c r="TVI172" s="75"/>
      <c r="TVJ172" s="75"/>
      <c r="TVK172" s="75"/>
      <c r="TVL172" s="75"/>
      <c r="TVM172" s="75"/>
      <c r="TVN172" s="75"/>
      <c r="TVO172" s="75"/>
      <c r="TVP172" s="75"/>
      <c r="TVQ172" s="75"/>
      <c r="TVR172" s="75"/>
      <c r="TVS172" s="75"/>
      <c r="TVT172" s="75"/>
      <c r="TVU172" s="75"/>
      <c r="TVV172" s="75"/>
      <c r="TVW172" s="75"/>
      <c r="TVX172" s="75"/>
      <c r="TVY172" s="75"/>
      <c r="TVZ172" s="75"/>
      <c r="TWA172" s="75"/>
      <c r="TWB172" s="75"/>
      <c r="TWC172" s="75"/>
      <c r="TWD172" s="75"/>
      <c r="TWE172" s="75"/>
      <c r="TWF172" s="75"/>
      <c r="TWG172" s="75"/>
      <c r="TWH172" s="75"/>
      <c r="TWI172" s="75"/>
      <c r="TWJ172" s="75"/>
      <c r="TWK172" s="75"/>
      <c r="TWL172" s="75"/>
      <c r="TWM172" s="75"/>
      <c r="TWN172" s="75"/>
      <c r="TWO172" s="75"/>
      <c r="TWP172" s="75"/>
      <c r="TWQ172" s="75"/>
      <c r="TWR172" s="75"/>
      <c r="TWS172" s="75"/>
      <c r="TWT172" s="75"/>
      <c r="TWU172" s="75"/>
      <c r="TWV172" s="75"/>
      <c r="TWW172" s="75"/>
      <c r="TWX172" s="75"/>
      <c r="TWY172" s="75"/>
      <c r="TWZ172" s="75"/>
      <c r="TXA172" s="75"/>
      <c r="TXB172" s="75"/>
      <c r="TXC172" s="75"/>
      <c r="TXD172" s="75"/>
      <c r="TXE172" s="75"/>
      <c r="TXF172" s="75"/>
      <c r="TXG172" s="75"/>
      <c r="TXH172" s="75"/>
      <c r="TXI172" s="75"/>
      <c r="TXJ172" s="75"/>
      <c r="TXK172" s="75"/>
      <c r="TXL172" s="75"/>
      <c r="TXM172" s="75"/>
      <c r="TXN172" s="75"/>
      <c r="TXO172" s="75"/>
      <c r="TXP172" s="75"/>
      <c r="TXQ172" s="75"/>
      <c r="TXR172" s="75"/>
      <c r="TXS172" s="75"/>
      <c r="TXT172" s="75"/>
      <c r="TXU172" s="75"/>
      <c r="TXV172" s="75"/>
      <c r="TXW172" s="75"/>
      <c r="TXX172" s="75"/>
      <c r="TXY172" s="75"/>
      <c r="TXZ172" s="75"/>
      <c r="TYA172" s="75"/>
      <c r="TYB172" s="75"/>
      <c r="TYC172" s="75"/>
      <c r="TYD172" s="75"/>
      <c r="TYE172" s="75"/>
      <c r="TYF172" s="75"/>
      <c r="TYG172" s="75"/>
      <c r="TYH172" s="75"/>
      <c r="TYI172" s="75"/>
      <c r="TYJ172" s="75"/>
      <c r="TYK172" s="75"/>
      <c r="TYL172" s="75"/>
      <c r="TYM172" s="75"/>
      <c r="TYN172" s="75"/>
      <c r="TYO172" s="75"/>
      <c r="TYP172" s="75"/>
      <c r="TYQ172" s="75"/>
      <c r="TYR172" s="75"/>
      <c r="TYS172" s="75"/>
      <c r="TYT172" s="75"/>
      <c r="TYU172" s="75"/>
      <c r="TYV172" s="75"/>
      <c r="TYW172" s="75"/>
      <c r="TYX172" s="75"/>
      <c r="TYY172" s="75"/>
      <c r="TYZ172" s="75"/>
      <c r="TZA172" s="75"/>
      <c r="TZB172" s="75"/>
      <c r="TZC172" s="75"/>
      <c r="TZD172" s="75"/>
      <c r="TZE172" s="75"/>
      <c r="TZF172" s="75"/>
      <c r="TZG172" s="75"/>
      <c r="TZH172" s="75"/>
      <c r="TZI172" s="75"/>
      <c r="TZJ172" s="75"/>
      <c r="TZK172" s="75"/>
      <c r="TZL172" s="75"/>
      <c r="TZM172" s="75"/>
      <c r="TZN172" s="75"/>
      <c r="TZO172" s="75"/>
      <c r="TZP172" s="75"/>
      <c r="TZQ172" s="75"/>
      <c r="TZR172" s="75"/>
      <c r="TZS172" s="75"/>
      <c r="TZT172" s="75"/>
      <c r="TZU172" s="75"/>
      <c r="TZV172" s="75"/>
      <c r="TZW172" s="75"/>
      <c r="TZX172" s="75"/>
      <c r="TZY172" s="75"/>
      <c r="TZZ172" s="75"/>
      <c r="UAA172" s="75"/>
      <c r="UAB172" s="75"/>
      <c r="UAC172" s="75"/>
      <c r="UAD172" s="75"/>
      <c r="UAE172" s="75"/>
      <c r="UAF172" s="75"/>
      <c r="UAG172" s="75"/>
      <c r="UAH172" s="75"/>
      <c r="UAI172" s="75"/>
      <c r="UAJ172" s="75"/>
      <c r="UAK172" s="75"/>
      <c r="UAL172" s="75"/>
      <c r="UAM172" s="75"/>
      <c r="UAN172" s="75"/>
      <c r="UAO172" s="75"/>
      <c r="UAP172" s="75"/>
      <c r="UAQ172" s="75"/>
      <c r="UAR172" s="75"/>
      <c r="UAS172" s="75"/>
      <c r="UAT172" s="75"/>
      <c r="UAU172" s="75"/>
      <c r="UAV172" s="75"/>
      <c r="UAW172" s="75"/>
      <c r="UAX172" s="75"/>
      <c r="UAY172" s="75"/>
      <c r="UAZ172" s="75"/>
      <c r="UBA172" s="75"/>
      <c r="UBB172" s="75"/>
      <c r="UBC172" s="75"/>
      <c r="UBD172" s="75"/>
      <c r="UBE172" s="75"/>
      <c r="UBF172" s="75"/>
      <c r="UBG172" s="75"/>
      <c r="UBH172" s="75"/>
      <c r="UBI172" s="75"/>
      <c r="UBJ172" s="75"/>
      <c r="UBK172" s="75"/>
      <c r="UBL172" s="75"/>
      <c r="UBM172" s="75"/>
      <c r="UBN172" s="75"/>
      <c r="UBO172" s="75"/>
      <c r="UBP172" s="75"/>
      <c r="UBQ172" s="75"/>
      <c r="UBR172" s="75"/>
      <c r="UBS172" s="75"/>
      <c r="UBT172" s="75"/>
      <c r="UBU172" s="75"/>
      <c r="UBV172" s="75"/>
      <c r="UBW172" s="75"/>
      <c r="UBX172" s="75"/>
      <c r="UBY172" s="75"/>
      <c r="UBZ172" s="75"/>
      <c r="UCA172" s="75"/>
      <c r="UCB172" s="75"/>
      <c r="UCC172" s="75"/>
      <c r="UCD172" s="75"/>
      <c r="UCE172" s="75"/>
      <c r="UCF172" s="75"/>
      <c r="UCG172" s="75"/>
      <c r="UCH172" s="75"/>
      <c r="UCI172" s="75"/>
      <c r="UCJ172" s="75"/>
      <c r="UCK172" s="75"/>
      <c r="UCL172" s="75"/>
      <c r="UCM172" s="75"/>
      <c r="UCN172" s="75"/>
      <c r="UCO172" s="75"/>
      <c r="UCP172" s="75"/>
      <c r="UCQ172" s="75"/>
      <c r="UCR172" s="75"/>
      <c r="UCS172" s="75"/>
      <c r="UCT172" s="75"/>
      <c r="UCU172" s="75"/>
      <c r="UCV172" s="75"/>
      <c r="UCW172" s="75"/>
      <c r="UCX172" s="75"/>
      <c r="UCY172" s="75"/>
      <c r="UCZ172" s="75"/>
      <c r="UDA172" s="75"/>
      <c r="UDB172" s="75"/>
      <c r="UDC172" s="75"/>
      <c r="UDD172" s="75"/>
      <c r="UDE172" s="75"/>
      <c r="UDF172" s="75"/>
      <c r="UDG172" s="75"/>
      <c r="UDH172" s="75"/>
      <c r="UDI172" s="75"/>
      <c r="UDJ172" s="75"/>
      <c r="UDK172" s="75"/>
      <c r="UDL172" s="75"/>
      <c r="UDM172" s="75"/>
      <c r="UDN172" s="75"/>
      <c r="UDO172" s="75"/>
      <c r="UDP172" s="75"/>
      <c r="UDQ172" s="75"/>
      <c r="UDR172" s="75"/>
      <c r="UDS172" s="75"/>
      <c r="UDT172" s="75"/>
      <c r="UDU172" s="75"/>
      <c r="UDV172" s="75"/>
      <c r="UDW172" s="75"/>
      <c r="UDX172" s="75"/>
      <c r="UDY172" s="75"/>
      <c r="UDZ172" s="75"/>
      <c r="UEA172" s="75"/>
      <c r="UEB172" s="75"/>
      <c r="UEC172" s="75"/>
      <c r="UED172" s="75"/>
      <c r="UEE172" s="75"/>
      <c r="UEF172" s="75"/>
      <c r="UEG172" s="75"/>
      <c r="UEH172" s="75"/>
      <c r="UEI172" s="75"/>
      <c r="UEJ172" s="75"/>
      <c r="UEK172" s="75"/>
      <c r="UEL172" s="75"/>
      <c r="UEM172" s="75"/>
      <c r="UEN172" s="75"/>
      <c r="UEO172" s="75"/>
      <c r="UEP172" s="75"/>
      <c r="UEQ172" s="75"/>
      <c r="UER172" s="75"/>
      <c r="UES172" s="75"/>
      <c r="UET172" s="75"/>
      <c r="UEU172" s="75"/>
      <c r="UEV172" s="75"/>
      <c r="UEW172" s="75"/>
      <c r="UEX172" s="75"/>
      <c r="UEY172" s="75"/>
      <c r="UEZ172" s="75"/>
      <c r="UFA172" s="75"/>
      <c r="UFB172" s="75"/>
      <c r="UFC172" s="75"/>
      <c r="UFD172" s="75"/>
      <c r="UFE172" s="75"/>
      <c r="UFF172" s="75"/>
      <c r="UFG172" s="75"/>
      <c r="UFH172" s="75"/>
      <c r="UFI172" s="75"/>
      <c r="UFJ172" s="75"/>
      <c r="UFK172" s="75"/>
      <c r="UFL172" s="75"/>
      <c r="UFM172" s="75"/>
      <c r="UFN172" s="75"/>
      <c r="UFO172" s="75"/>
      <c r="UFP172" s="75"/>
      <c r="UFQ172" s="75"/>
      <c r="UFR172" s="75"/>
      <c r="UFS172" s="75"/>
      <c r="UFT172" s="75"/>
      <c r="UFU172" s="75"/>
      <c r="UFV172" s="75"/>
      <c r="UFW172" s="75"/>
      <c r="UFX172" s="75"/>
      <c r="UFY172" s="75"/>
      <c r="UFZ172" s="75"/>
      <c r="UGA172" s="75"/>
      <c r="UGB172" s="75"/>
      <c r="UGC172" s="75"/>
      <c r="UGD172" s="75"/>
      <c r="UGE172" s="75"/>
      <c r="UGF172" s="75"/>
      <c r="UGG172" s="75"/>
      <c r="UGH172" s="75"/>
      <c r="UGI172" s="75"/>
      <c r="UGJ172" s="75"/>
      <c r="UGK172" s="75"/>
      <c r="UGL172" s="75"/>
      <c r="UGM172" s="75"/>
      <c r="UGN172" s="75"/>
      <c r="UGO172" s="75"/>
      <c r="UGP172" s="75"/>
      <c r="UGQ172" s="75"/>
      <c r="UGR172" s="75"/>
      <c r="UGS172" s="75"/>
      <c r="UGT172" s="75"/>
      <c r="UGU172" s="75"/>
      <c r="UGV172" s="75"/>
      <c r="UGW172" s="75"/>
      <c r="UGX172" s="75"/>
      <c r="UGY172" s="75"/>
      <c r="UGZ172" s="75"/>
      <c r="UHA172" s="75"/>
      <c r="UHB172" s="75"/>
      <c r="UHC172" s="75"/>
      <c r="UHD172" s="75"/>
      <c r="UHE172" s="75"/>
      <c r="UHF172" s="75"/>
      <c r="UHG172" s="75"/>
      <c r="UHH172" s="75"/>
      <c r="UHI172" s="75"/>
      <c r="UHJ172" s="75"/>
      <c r="UHK172" s="75"/>
      <c r="UHL172" s="75"/>
      <c r="UHM172" s="75"/>
      <c r="UHN172" s="75"/>
      <c r="UHO172" s="75"/>
      <c r="UHP172" s="75"/>
      <c r="UHQ172" s="75"/>
      <c r="UHR172" s="75"/>
      <c r="UHS172" s="75"/>
      <c r="UHT172" s="75"/>
      <c r="UHU172" s="75"/>
      <c r="UHV172" s="75"/>
      <c r="UHW172" s="75"/>
      <c r="UHX172" s="75"/>
      <c r="UHY172" s="75"/>
      <c r="UHZ172" s="75"/>
      <c r="UIA172" s="75"/>
      <c r="UIB172" s="75"/>
      <c r="UIC172" s="75"/>
      <c r="UID172" s="75"/>
      <c r="UIE172" s="75"/>
      <c r="UIF172" s="75"/>
      <c r="UIG172" s="75"/>
      <c r="UIH172" s="75"/>
      <c r="UII172" s="75"/>
      <c r="UIJ172" s="75"/>
      <c r="UIK172" s="75"/>
      <c r="UIL172" s="75"/>
      <c r="UIM172" s="75"/>
      <c r="UIN172" s="75"/>
      <c r="UIO172" s="75"/>
      <c r="UIP172" s="75"/>
      <c r="UIQ172" s="75"/>
      <c r="UIR172" s="75"/>
      <c r="UIS172" s="75"/>
      <c r="UIT172" s="75"/>
      <c r="UIU172" s="75"/>
      <c r="UIV172" s="75"/>
      <c r="UIW172" s="75"/>
      <c r="UIX172" s="75"/>
      <c r="UIY172" s="75"/>
      <c r="UIZ172" s="75"/>
      <c r="UJA172" s="75"/>
      <c r="UJB172" s="75"/>
      <c r="UJC172" s="75"/>
      <c r="UJD172" s="75"/>
      <c r="UJE172" s="75"/>
      <c r="UJF172" s="75"/>
      <c r="UJG172" s="75"/>
      <c r="UJH172" s="75"/>
      <c r="UJI172" s="75"/>
      <c r="UJJ172" s="75"/>
      <c r="UJK172" s="75"/>
      <c r="UJL172" s="75"/>
      <c r="UJM172" s="75"/>
      <c r="UJN172" s="75"/>
      <c r="UJO172" s="75"/>
      <c r="UJP172" s="75"/>
      <c r="UJQ172" s="75"/>
      <c r="UJR172" s="75"/>
      <c r="UJS172" s="75"/>
      <c r="UJT172" s="75"/>
      <c r="UJU172" s="75"/>
      <c r="UJV172" s="75"/>
      <c r="UJW172" s="75"/>
      <c r="UJX172" s="75"/>
      <c r="UJY172" s="75"/>
      <c r="UJZ172" s="75"/>
      <c r="UKA172" s="75"/>
      <c r="UKB172" s="75"/>
      <c r="UKC172" s="75"/>
      <c r="UKD172" s="75"/>
      <c r="UKE172" s="75"/>
      <c r="UKF172" s="75"/>
      <c r="UKG172" s="75"/>
      <c r="UKH172" s="75"/>
      <c r="UKI172" s="75"/>
      <c r="UKJ172" s="75"/>
      <c r="UKK172" s="75"/>
      <c r="UKL172" s="75"/>
      <c r="UKM172" s="75"/>
      <c r="UKN172" s="75"/>
      <c r="UKO172" s="75"/>
      <c r="UKP172" s="75"/>
      <c r="UKQ172" s="75"/>
      <c r="UKR172" s="75"/>
      <c r="UKS172" s="75"/>
      <c r="UKT172" s="75"/>
      <c r="UKU172" s="75"/>
      <c r="UKV172" s="75"/>
      <c r="UKW172" s="75"/>
      <c r="UKX172" s="75"/>
      <c r="UKY172" s="75"/>
      <c r="UKZ172" s="75"/>
      <c r="ULA172" s="75"/>
      <c r="ULB172" s="75"/>
      <c r="ULC172" s="75"/>
      <c r="ULD172" s="75"/>
      <c r="ULE172" s="75"/>
      <c r="ULF172" s="75"/>
      <c r="ULG172" s="75"/>
      <c r="ULH172" s="75"/>
      <c r="ULI172" s="75"/>
      <c r="ULJ172" s="75"/>
      <c r="ULK172" s="75"/>
      <c r="ULL172" s="75"/>
      <c r="ULM172" s="75"/>
      <c r="ULN172" s="75"/>
      <c r="ULO172" s="75"/>
      <c r="ULP172" s="75"/>
      <c r="ULQ172" s="75"/>
      <c r="ULR172" s="75"/>
      <c r="ULS172" s="75"/>
      <c r="ULT172" s="75"/>
      <c r="ULU172" s="75"/>
      <c r="ULV172" s="75"/>
      <c r="ULW172" s="75"/>
      <c r="ULX172" s="75"/>
      <c r="ULY172" s="75"/>
      <c r="ULZ172" s="75"/>
      <c r="UMA172" s="75"/>
      <c r="UMB172" s="75"/>
      <c r="UMC172" s="75"/>
      <c r="UMD172" s="75"/>
      <c r="UME172" s="75"/>
      <c r="UMF172" s="75"/>
      <c r="UMG172" s="75"/>
      <c r="UMH172" s="75"/>
      <c r="UMI172" s="75"/>
      <c r="UMJ172" s="75"/>
      <c r="UMK172" s="75"/>
      <c r="UML172" s="75"/>
      <c r="UMM172" s="75"/>
      <c r="UMN172" s="75"/>
      <c r="UMO172" s="75"/>
      <c r="UMP172" s="75"/>
      <c r="UMQ172" s="75"/>
      <c r="UMR172" s="75"/>
      <c r="UMS172" s="75"/>
      <c r="UMT172" s="75"/>
      <c r="UMU172" s="75"/>
      <c r="UMV172" s="75"/>
      <c r="UMW172" s="75"/>
      <c r="UMX172" s="75"/>
      <c r="UMY172" s="75"/>
      <c r="UMZ172" s="75"/>
      <c r="UNA172" s="75"/>
      <c r="UNB172" s="75"/>
      <c r="UNC172" s="75"/>
      <c r="UND172" s="75"/>
      <c r="UNE172" s="75"/>
      <c r="UNF172" s="75"/>
      <c r="UNG172" s="75"/>
      <c r="UNH172" s="75"/>
      <c r="UNI172" s="75"/>
      <c r="UNJ172" s="75"/>
      <c r="UNK172" s="75"/>
      <c r="UNL172" s="75"/>
      <c r="UNM172" s="75"/>
      <c r="UNN172" s="75"/>
      <c r="UNO172" s="75"/>
      <c r="UNP172" s="75"/>
      <c r="UNQ172" s="75"/>
      <c r="UNR172" s="75"/>
      <c r="UNS172" s="75"/>
      <c r="UNT172" s="75"/>
      <c r="UNU172" s="75"/>
      <c r="UNV172" s="75"/>
      <c r="UNW172" s="75"/>
      <c r="UNX172" s="75"/>
      <c r="UNY172" s="75"/>
      <c r="UNZ172" s="75"/>
      <c r="UOA172" s="75"/>
      <c r="UOB172" s="75"/>
      <c r="UOC172" s="75"/>
      <c r="UOD172" s="75"/>
      <c r="UOE172" s="75"/>
      <c r="UOF172" s="75"/>
      <c r="UOG172" s="75"/>
      <c r="UOH172" s="75"/>
      <c r="UOI172" s="75"/>
      <c r="UOJ172" s="75"/>
      <c r="UOK172" s="75"/>
      <c r="UOL172" s="75"/>
      <c r="UOM172" s="75"/>
      <c r="UON172" s="75"/>
      <c r="UOO172" s="75"/>
      <c r="UOP172" s="75"/>
      <c r="UOQ172" s="75"/>
      <c r="UOR172" s="75"/>
      <c r="UOS172" s="75"/>
      <c r="UOT172" s="75"/>
      <c r="UOU172" s="75"/>
      <c r="UOV172" s="75"/>
      <c r="UOW172" s="75"/>
      <c r="UOX172" s="75"/>
      <c r="UOY172" s="75"/>
      <c r="UOZ172" s="75"/>
      <c r="UPA172" s="75"/>
      <c r="UPB172" s="75"/>
      <c r="UPC172" s="75"/>
      <c r="UPD172" s="75"/>
      <c r="UPE172" s="75"/>
      <c r="UPF172" s="75"/>
      <c r="UPG172" s="75"/>
      <c r="UPH172" s="75"/>
      <c r="UPI172" s="75"/>
      <c r="UPJ172" s="75"/>
      <c r="UPK172" s="75"/>
      <c r="UPL172" s="75"/>
      <c r="UPM172" s="75"/>
      <c r="UPN172" s="75"/>
      <c r="UPO172" s="75"/>
      <c r="UPP172" s="75"/>
      <c r="UPQ172" s="75"/>
      <c r="UPR172" s="75"/>
      <c r="UPS172" s="75"/>
      <c r="UPT172" s="75"/>
      <c r="UPU172" s="75"/>
      <c r="UPV172" s="75"/>
      <c r="UPW172" s="75"/>
      <c r="UPX172" s="75"/>
      <c r="UPY172" s="75"/>
      <c r="UPZ172" s="75"/>
      <c r="UQA172" s="75"/>
      <c r="UQB172" s="75"/>
      <c r="UQC172" s="75"/>
      <c r="UQD172" s="75"/>
      <c r="UQE172" s="75"/>
      <c r="UQF172" s="75"/>
      <c r="UQG172" s="75"/>
      <c r="UQH172" s="75"/>
      <c r="UQI172" s="75"/>
      <c r="UQJ172" s="75"/>
      <c r="UQK172" s="75"/>
      <c r="UQL172" s="75"/>
      <c r="UQM172" s="75"/>
      <c r="UQN172" s="75"/>
      <c r="UQO172" s="75"/>
      <c r="UQP172" s="75"/>
      <c r="UQQ172" s="75"/>
      <c r="UQR172" s="75"/>
      <c r="UQS172" s="75"/>
      <c r="UQT172" s="75"/>
      <c r="UQU172" s="75"/>
      <c r="UQV172" s="75"/>
      <c r="UQW172" s="75"/>
      <c r="UQX172" s="75"/>
      <c r="UQY172" s="75"/>
      <c r="UQZ172" s="75"/>
      <c r="URA172" s="75"/>
      <c r="URB172" s="75"/>
      <c r="URC172" s="75"/>
      <c r="URD172" s="75"/>
      <c r="URE172" s="75"/>
      <c r="URF172" s="75"/>
      <c r="URG172" s="75"/>
      <c r="URH172" s="75"/>
      <c r="URI172" s="75"/>
      <c r="URJ172" s="75"/>
      <c r="URK172" s="75"/>
      <c r="URL172" s="75"/>
      <c r="URM172" s="75"/>
      <c r="URN172" s="75"/>
      <c r="URO172" s="75"/>
      <c r="URP172" s="75"/>
      <c r="URQ172" s="75"/>
      <c r="URR172" s="75"/>
      <c r="URS172" s="75"/>
      <c r="URT172" s="75"/>
      <c r="URU172" s="75"/>
      <c r="URV172" s="75"/>
      <c r="URW172" s="75"/>
      <c r="URX172" s="75"/>
      <c r="URY172" s="75"/>
      <c r="URZ172" s="75"/>
      <c r="USA172" s="75"/>
      <c r="USB172" s="75"/>
      <c r="USC172" s="75"/>
      <c r="USD172" s="75"/>
      <c r="USE172" s="75"/>
      <c r="USF172" s="75"/>
      <c r="USG172" s="75"/>
      <c r="USH172" s="75"/>
      <c r="USI172" s="75"/>
      <c r="USJ172" s="75"/>
      <c r="USK172" s="75"/>
      <c r="USL172" s="75"/>
      <c r="USM172" s="75"/>
      <c r="USN172" s="75"/>
      <c r="USO172" s="75"/>
      <c r="USP172" s="75"/>
      <c r="USQ172" s="75"/>
      <c r="USR172" s="75"/>
      <c r="USS172" s="75"/>
      <c r="UST172" s="75"/>
      <c r="USU172" s="75"/>
      <c r="USV172" s="75"/>
      <c r="USW172" s="75"/>
      <c r="USX172" s="75"/>
      <c r="USY172" s="75"/>
      <c r="USZ172" s="75"/>
      <c r="UTA172" s="75"/>
      <c r="UTB172" s="75"/>
      <c r="UTC172" s="75"/>
      <c r="UTD172" s="75"/>
      <c r="UTE172" s="75"/>
      <c r="UTF172" s="75"/>
      <c r="UTG172" s="75"/>
      <c r="UTH172" s="75"/>
      <c r="UTI172" s="75"/>
      <c r="UTJ172" s="75"/>
      <c r="UTK172" s="75"/>
      <c r="UTL172" s="75"/>
      <c r="UTM172" s="75"/>
      <c r="UTN172" s="75"/>
      <c r="UTO172" s="75"/>
      <c r="UTP172" s="75"/>
      <c r="UTQ172" s="75"/>
      <c r="UTR172" s="75"/>
      <c r="UTS172" s="75"/>
      <c r="UTT172" s="75"/>
      <c r="UTU172" s="75"/>
      <c r="UTV172" s="75"/>
      <c r="UTW172" s="75"/>
      <c r="UTX172" s="75"/>
      <c r="UTY172" s="75"/>
      <c r="UTZ172" s="75"/>
      <c r="UUA172" s="75"/>
      <c r="UUB172" s="75"/>
      <c r="UUC172" s="75"/>
      <c r="UUD172" s="75"/>
      <c r="UUE172" s="75"/>
      <c r="UUF172" s="75"/>
      <c r="UUG172" s="75"/>
      <c r="UUH172" s="75"/>
      <c r="UUI172" s="75"/>
      <c r="UUJ172" s="75"/>
      <c r="UUK172" s="75"/>
      <c r="UUL172" s="75"/>
      <c r="UUM172" s="75"/>
      <c r="UUN172" s="75"/>
      <c r="UUO172" s="75"/>
      <c r="UUP172" s="75"/>
      <c r="UUQ172" s="75"/>
      <c r="UUR172" s="75"/>
      <c r="UUS172" s="75"/>
      <c r="UUT172" s="75"/>
      <c r="UUU172" s="75"/>
      <c r="UUV172" s="75"/>
      <c r="UUW172" s="75"/>
      <c r="UUX172" s="75"/>
      <c r="UUY172" s="75"/>
      <c r="UUZ172" s="75"/>
      <c r="UVA172" s="75"/>
      <c r="UVB172" s="75"/>
      <c r="UVC172" s="75"/>
      <c r="UVD172" s="75"/>
      <c r="UVE172" s="75"/>
      <c r="UVF172" s="75"/>
      <c r="UVG172" s="75"/>
      <c r="UVH172" s="75"/>
      <c r="UVI172" s="75"/>
      <c r="UVJ172" s="75"/>
      <c r="UVK172" s="75"/>
      <c r="UVL172" s="75"/>
      <c r="UVM172" s="75"/>
      <c r="UVN172" s="75"/>
      <c r="UVO172" s="75"/>
      <c r="UVP172" s="75"/>
      <c r="UVQ172" s="75"/>
      <c r="UVR172" s="75"/>
      <c r="UVS172" s="75"/>
      <c r="UVT172" s="75"/>
      <c r="UVU172" s="75"/>
      <c r="UVV172" s="75"/>
      <c r="UVW172" s="75"/>
      <c r="UVX172" s="75"/>
      <c r="UVY172" s="75"/>
      <c r="UVZ172" s="75"/>
      <c r="UWA172" s="75"/>
      <c r="UWB172" s="75"/>
      <c r="UWC172" s="75"/>
      <c r="UWD172" s="75"/>
      <c r="UWE172" s="75"/>
      <c r="UWF172" s="75"/>
      <c r="UWG172" s="75"/>
      <c r="UWH172" s="75"/>
      <c r="UWI172" s="75"/>
      <c r="UWJ172" s="75"/>
      <c r="UWK172" s="75"/>
      <c r="UWL172" s="75"/>
      <c r="UWM172" s="75"/>
      <c r="UWN172" s="75"/>
      <c r="UWO172" s="75"/>
      <c r="UWP172" s="75"/>
      <c r="UWQ172" s="75"/>
      <c r="UWR172" s="75"/>
      <c r="UWS172" s="75"/>
      <c r="UWT172" s="75"/>
      <c r="UWU172" s="75"/>
      <c r="UWV172" s="75"/>
      <c r="UWW172" s="75"/>
      <c r="UWX172" s="75"/>
      <c r="UWY172" s="75"/>
      <c r="UWZ172" s="75"/>
      <c r="UXA172" s="75"/>
      <c r="UXB172" s="75"/>
      <c r="UXC172" s="75"/>
      <c r="UXD172" s="75"/>
      <c r="UXE172" s="75"/>
      <c r="UXF172" s="75"/>
      <c r="UXG172" s="75"/>
      <c r="UXH172" s="75"/>
      <c r="UXI172" s="75"/>
      <c r="UXJ172" s="75"/>
      <c r="UXK172" s="75"/>
      <c r="UXL172" s="75"/>
      <c r="UXM172" s="75"/>
      <c r="UXN172" s="75"/>
      <c r="UXO172" s="75"/>
      <c r="UXP172" s="75"/>
      <c r="UXQ172" s="75"/>
      <c r="UXR172" s="75"/>
      <c r="UXS172" s="75"/>
      <c r="UXT172" s="75"/>
      <c r="UXU172" s="75"/>
      <c r="UXV172" s="75"/>
      <c r="UXW172" s="75"/>
      <c r="UXX172" s="75"/>
      <c r="UXY172" s="75"/>
      <c r="UXZ172" s="75"/>
      <c r="UYA172" s="75"/>
      <c r="UYB172" s="75"/>
      <c r="UYC172" s="75"/>
      <c r="UYD172" s="75"/>
      <c r="UYE172" s="75"/>
      <c r="UYF172" s="75"/>
      <c r="UYG172" s="75"/>
      <c r="UYH172" s="75"/>
      <c r="UYI172" s="75"/>
      <c r="UYJ172" s="75"/>
      <c r="UYK172" s="75"/>
      <c r="UYL172" s="75"/>
      <c r="UYM172" s="75"/>
      <c r="UYN172" s="75"/>
      <c r="UYO172" s="75"/>
      <c r="UYP172" s="75"/>
      <c r="UYQ172" s="75"/>
      <c r="UYR172" s="75"/>
      <c r="UYS172" s="75"/>
      <c r="UYT172" s="75"/>
      <c r="UYU172" s="75"/>
      <c r="UYV172" s="75"/>
      <c r="UYW172" s="75"/>
      <c r="UYX172" s="75"/>
      <c r="UYY172" s="75"/>
      <c r="UYZ172" s="75"/>
      <c r="UZA172" s="75"/>
      <c r="UZB172" s="75"/>
      <c r="UZC172" s="75"/>
      <c r="UZD172" s="75"/>
      <c r="UZE172" s="75"/>
      <c r="UZF172" s="75"/>
      <c r="UZG172" s="75"/>
      <c r="UZH172" s="75"/>
      <c r="UZI172" s="75"/>
      <c r="UZJ172" s="75"/>
      <c r="UZK172" s="75"/>
      <c r="UZL172" s="75"/>
      <c r="UZM172" s="75"/>
      <c r="UZN172" s="75"/>
      <c r="UZO172" s="75"/>
      <c r="UZP172" s="75"/>
      <c r="UZQ172" s="75"/>
      <c r="UZR172" s="75"/>
      <c r="UZS172" s="75"/>
      <c r="UZT172" s="75"/>
      <c r="UZU172" s="75"/>
      <c r="UZV172" s="75"/>
      <c r="UZW172" s="75"/>
      <c r="UZX172" s="75"/>
      <c r="UZY172" s="75"/>
      <c r="UZZ172" s="75"/>
      <c r="VAA172" s="75"/>
      <c r="VAB172" s="75"/>
      <c r="VAC172" s="75"/>
      <c r="VAD172" s="75"/>
      <c r="VAE172" s="75"/>
      <c r="VAF172" s="75"/>
      <c r="VAG172" s="75"/>
      <c r="VAH172" s="75"/>
      <c r="VAI172" s="75"/>
      <c r="VAJ172" s="75"/>
      <c r="VAK172" s="75"/>
      <c r="VAL172" s="75"/>
      <c r="VAM172" s="75"/>
      <c r="VAN172" s="75"/>
      <c r="VAO172" s="75"/>
      <c r="VAP172" s="75"/>
      <c r="VAQ172" s="75"/>
      <c r="VAR172" s="75"/>
      <c r="VAS172" s="75"/>
      <c r="VAT172" s="75"/>
      <c r="VAU172" s="75"/>
      <c r="VAV172" s="75"/>
      <c r="VAW172" s="75"/>
      <c r="VAX172" s="75"/>
      <c r="VAY172" s="75"/>
      <c r="VAZ172" s="75"/>
      <c r="VBA172" s="75"/>
      <c r="VBB172" s="75"/>
      <c r="VBC172" s="75"/>
      <c r="VBD172" s="75"/>
      <c r="VBE172" s="75"/>
      <c r="VBF172" s="75"/>
      <c r="VBG172" s="75"/>
      <c r="VBH172" s="75"/>
      <c r="VBI172" s="75"/>
      <c r="VBJ172" s="75"/>
      <c r="VBK172" s="75"/>
      <c r="VBL172" s="75"/>
      <c r="VBM172" s="75"/>
      <c r="VBN172" s="75"/>
      <c r="VBO172" s="75"/>
      <c r="VBP172" s="75"/>
      <c r="VBQ172" s="75"/>
      <c r="VBR172" s="75"/>
      <c r="VBS172" s="75"/>
      <c r="VBT172" s="75"/>
      <c r="VBU172" s="75"/>
      <c r="VBV172" s="75"/>
      <c r="VBW172" s="75"/>
      <c r="VBX172" s="75"/>
      <c r="VBY172" s="75"/>
      <c r="VBZ172" s="75"/>
      <c r="VCA172" s="75"/>
      <c r="VCB172" s="75"/>
      <c r="VCC172" s="75"/>
      <c r="VCD172" s="75"/>
      <c r="VCE172" s="75"/>
      <c r="VCF172" s="75"/>
      <c r="VCG172" s="75"/>
      <c r="VCH172" s="75"/>
      <c r="VCI172" s="75"/>
      <c r="VCJ172" s="75"/>
      <c r="VCK172" s="75"/>
      <c r="VCL172" s="75"/>
      <c r="VCM172" s="75"/>
      <c r="VCN172" s="75"/>
      <c r="VCO172" s="75"/>
      <c r="VCP172" s="75"/>
      <c r="VCQ172" s="75"/>
      <c r="VCR172" s="75"/>
      <c r="VCS172" s="75"/>
      <c r="VCT172" s="75"/>
      <c r="VCU172" s="75"/>
      <c r="VCV172" s="75"/>
      <c r="VCW172" s="75"/>
      <c r="VCX172" s="75"/>
      <c r="VCY172" s="75"/>
      <c r="VCZ172" s="75"/>
      <c r="VDA172" s="75"/>
      <c r="VDB172" s="75"/>
      <c r="VDC172" s="75"/>
      <c r="VDD172" s="75"/>
      <c r="VDE172" s="75"/>
      <c r="VDF172" s="75"/>
      <c r="VDG172" s="75"/>
      <c r="VDH172" s="75"/>
      <c r="VDI172" s="75"/>
      <c r="VDJ172" s="75"/>
      <c r="VDK172" s="75"/>
      <c r="VDL172" s="75"/>
      <c r="VDM172" s="75"/>
      <c r="VDN172" s="75"/>
      <c r="VDO172" s="75"/>
      <c r="VDP172" s="75"/>
      <c r="VDQ172" s="75"/>
      <c r="VDR172" s="75"/>
      <c r="VDS172" s="75"/>
      <c r="VDT172" s="75"/>
      <c r="VDU172" s="75"/>
      <c r="VDV172" s="75"/>
      <c r="VDW172" s="75"/>
      <c r="VDX172" s="75"/>
      <c r="VDY172" s="75"/>
      <c r="VDZ172" s="75"/>
      <c r="VEA172" s="75"/>
      <c r="VEB172" s="75"/>
      <c r="VEC172" s="75"/>
      <c r="VED172" s="75"/>
      <c r="VEE172" s="75"/>
      <c r="VEF172" s="75"/>
      <c r="VEG172" s="75"/>
      <c r="VEH172" s="75"/>
      <c r="VEI172" s="75"/>
      <c r="VEJ172" s="75"/>
      <c r="VEK172" s="75"/>
      <c r="VEL172" s="75"/>
      <c r="VEM172" s="75"/>
      <c r="VEN172" s="75"/>
      <c r="VEO172" s="75"/>
      <c r="VEP172" s="75"/>
      <c r="VEQ172" s="75"/>
      <c r="VER172" s="75"/>
      <c r="VES172" s="75"/>
      <c r="VET172" s="75"/>
      <c r="VEU172" s="75"/>
      <c r="VEV172" s="75"/>
      <c r="VEW172" s="75"/>
      <c r="VEX172" s="75"/>
      <c r="VEY172" s="75"/>
      <c r="VEZ172" s="75"/>
      <c r="VFA172" s="75"/>
      <c r="VFB172" s="75"/>
      <c r="VFC172" s="75"/>
      <c r="VFD172" s="75"/>
      <c r="VFE172" s="75"/>
      <c r="VFF172" s="75"/>
      <c r="VFG172" s="75"/>
      <c r="VFH172" s="75"/>
      <c r="VFI172" s="75"/>
      <c r="VFJ172" s="75"/>
      <c r="VFK172" s="75"/>
      <c r="VFL172" s="75"/>
      <c r="VFM172" s="75"/>
      <c r="VFN172" s="75"/>
      <c r="VFO172" s="75"/>
      <c r="VFP172" s="75"/>
      <c r="VFQ172" s="75"/>
      <c r="VFR172" s="75"/>
      <c r="VFS172" s="75"/>
      <c r="VFT172" s="75"/>
      <c r="VFU172" s="75"/>
      <c r="VFV172" s="75"/>
      <c r="VFW172" s="75"/>
      <c r="VFX172" s="75"/>
      <c r="VFY172" s="75"/>
      <c r="VFZ172" s="75"/>
      <c r="VGA172" s="75"/>
      <c r="VGB172" s="75"/>
      <c r="VGC172" s="75"/>
      <c r="VGD172" s="75"/>
      <c r="VGE172" s="75"/>
      <c r="VGF172" s="75"/>
      <c r="VGG172" s="75"/>
      <c r="VGH172" s="75"/>
      <c r="VGI172" s="75"/>
      <c r="VGJ172" s="75"/>
      <c r="VGK172" s="75"/>
      <c r="VGL172" s="75"/>
      <c r="VGM172" s="75"/>
      <c r="VGN172" s="75"/>
      <c r="VGO172" s="75"/>
      <c r="VGP172" s="75"/>
      <c r="VGQ172" s="75"/>
      <c r="VGR172" s="75"/>
      <c r="VGS172" s="75"/>
      <c r="VGT172" s="75"/>
      <c r="VGU172" s="75"/>
      <c r="VGV172" s="75"/>
      <c r="VGW172" s="75"/>
      <c r="VGX172" s="75"/>
      <c r="VGY172" s="75"/>
      <c r="VGZ172" s="75"/>
      <c r="VHA172" s="75"/>
      <c r="VHB172" s="75"/>
      <c r="VHC172" s="75"/>
      <c r="VHD172" s="75"/>
      <c r="VHE172" s="75"/>
      <c r="VHF172" s="75"/>
      <c r="VHG172" s="75"/>
      <c r="VHH172" s="75"/>
      <c r="VHI172" s="75"/>
      <c r="VHJ172" s="75"/>
      <c r="VHK172" s="75"/>
      <c r="VHL172" s="75"/>
      <c r="VHM172" s="75"/>
      <c r="VHN172" s="75"/>
      <c r="VHO172" s="75"/>
      <c r="VHP172" s="75"/>
      <c r="VHQ172" s="75"/>
      <c r="VHR172" s="75"/>
      <c r="VHS172" s="75"/>
      <c r="VHT172" s="75"/>
      <c r="VHU172" s="75"/>
      <c r="VHV172" s="75"/>
      <c r="VHW172" s="75"/>
      <c r="VHX172" s="75"/>
      <c r="VHY172" s="75"/>
      <c r="VHZ172" s="75"/>
      <c r="VIA172" s="75"/>
      <c r="VIB172" s="75"/>
      <c r="VIC172" s="75"/>
      <c r="VID172" s="75"/>
      <c r="VIE172" s="75"/>
      <c r="VIF172" s="75"/>
      <c r="VIG172" s="75"/>
      <c r="VIH172" s="75"/>
      <c r="VII172" s="75"/>
      <c r="VIJ172" s="75"/>
      <c r="VIK172" s="75"/>
      <c r="VIL172" s="75"/>
      <c r="VIM172" s="75"/>
      <c r="VIN172" s="75"/>
      <c r="VIO172" s="75"/>
      <c r="VIP172" s="75"/>
      <c r="VIQ172" s="75"/>
      <c r="VIR172" s="75"/>
      <c r="VIS172" s="75"/>
      <c r="VIT172" s="75"/>
      <c r="VIU172" s="75"/>
      <c r="VIV172" s="75"/>
      <c r="VIW172" s="75"/>
      <c r="VIX172" s="75"/>
      <c r="VIY172" s="75"/>
      <c r="VIZ172" s="75"/>
      <c r="VJA172" s="75"/>
      <c r="VJB172" s="75"/>
      <c r="VJC172" s="75"/>
      <c r="VJD172" s="75"/>
      <c r="VJE172" s="75"/>
      <c r="VJF172" s="75"/>
      <c r="VJG172" s="75"/>
      <c r="VJH172" s="75"/>
      <c r="VJI172" s="75"/>
      <c r="VJJ172" s="75"/>
      <c r="VJK172" s="75"/>
      <c r="VJL172" s="75"/>
      <c r="VJM172" s="75"/>
      <c r="VJN172" s="75"/>
      <c r="VJO172" s="75"/>
      <c r="VJP172" s="75"/>
      <c r="VJQ172" s="75"/>
      <c r="VJR172" s="75"/>
      <c r="VJS172" s="75"/>
      <c r="VJT172" s="75"/>
      <c r="VJU172" s="75"/>
      <c r="VJV172" s="75"/>
      <c r="VJW172" s="75"/>
      <c r="VJX172" s="75"/>
      <c r="VJY172" s="75"/>
      <c r="VJZ172" s="75"/>
      <c r="VKA172" s="75"/>
      <c r="VKB172" s="75"/>
      <c r="VKC172" s="75"/>
      <c r="VKD172" s="75"/>
      <c r="VKE172" s="75"/>
      <c r="VKF172" s="75"/>
      <c r="VKG172" s="75"/>
      <c r="VKH172" s="75"/>
      <c r="VKI172" s="75"/>
      <c r="VKJ172" s="75"/>
      <c r="VKK172" s="75"/>
      <c r="VKL172" s="75"/>
      <c r="VKM172" s="75"/>
      <c r="VKN172" s="75"/>
      <c r="VKO172" s="75"/>
      <c r="VKP172" s="75"/>
      <c r="VKQ172" s="75"/>
      <c r="VKR172" s="75"/>
      <c r="VKS172" s="75"/>
      <c r="VKT172" s="75"/>
      <c r="VKU172" s="75"/>
      <c r="VKV172" s="75"/>
      <c r="VKW172" s="75"/>
      <c r="VKX172" s="75"/>
      <c r="VKY172" s="75"/>
      <c r="VKZ172" s="75"/>
      <c r="VLA172" s="75"/>
      <c r="VLB172" s="75"/>
      <c r="VLC172" s="75"/>
      <c r="VLD172" s="75"/>
      <c r="VLE172" s="75"/>
      <c r="VLF172" s="75"/>
      <c r="VLG172" s="75"/>
      <c r="VLH172" s="75"/>
      <c r="VLI172" s="75"/>
      <c r="VLJ172" s="75"/>
      <c r="VLK172" s="75"/>
      <c r="VLL172" s="75"/>
      <c r="VLM172" s="75"/>
      <c r="VLN172" s="75"/>
      <c r="VLO172" s="75"/>
      <c r="VLP172" s="75"/>
      <c r="VLQ172" s="75"/>
      <c r="VLR172" s="75"/>
      <c r="VLS172" s="75"/>
      <c r="VLT172" s="75"/>
      <c r="VLU172" s="75"/>
      <c r="VLV172" s="75"/>
      <c r="VLW172" s="75"/>
      <c r="VLX172" s="75"/>
      <c r="VLY172" s="75"/>
      <c r="VLZ172" s="75"/>
      <c r="VMA172" s="75"/>
      <c r="VMB172" s="75"/>
      <c r="VMC172" s="75"/>
      <c r="VMD172" s="75"/>
      <c r="VME172" s="75"/>
      <c r="VMF172" s="75"/>
      <c r="VMG172" s="75"/>
      <c r="VMH172" s="75"/>
      <c r="VMI172" s="75"/>
      <c r="VMJ172" s="75"/>
      <c r="VMK172" s="75"/>
      <c r="VML172" s="75"/>
      <c r="VMM172" s="75"/>
      <c r="VMN172" s="75"/>
      <c r="VMO172" s="75"/>
      <c r="VMP172" s="75"/>
      <c r="VMQ172" s="75"/>
      <c r="VMR172" s="75"/>
      <c r="VMS172" s="75"/>
      <c r="VMT172" s="75"/>
      <c r="VMU172" s="75"/>
      <c r="VMV172" s="75"/>
      <c r="VMW172" s="75"/>
      <c r="VMX172" s="75"/>
      <c r="VMY172" s="75"/>
      <c r="VMZ172" s="75"/>
      <c r="VNA172" s="75"/>
      <c r="VNB172" s="75"/>
      <c r="VNC172" s="75"/>
      <c r="VND172" s="75"/>
      <c r="VNE172" s="75"/>
      <c r="VNF172" s="75"/>
      <c r="VNG172" s="75"/>
      <c r="VNH172" s="75"/>
      <c r="VNI172" s="75"/>
      <c r="VNJ172" s="75"/>
      <c r="VNK172" s="75"/>
      <c r="VNL172" s="75"/>
      <c r="VNM172" s="75"/>
      <c r="VNN172" s="75"/>
      <c r="VNO172" s="75"/>
      <c r="VNP172" s="75"/>
      <c r="VNQ172" s="75"/>
      <c r="VNR172" s="75"/>
      <c r="VNS172" s="75"/>
      <c r="VNT172" s="75"/>
      <c r="VNU172" s="75"/>
      <c r="VNV172" s="75"/>
      <c r="VNW172" s="75"/>
      <c r="VNX172" s="75"/>
      <c r="VNY172" s="75"/>
      <c r="VNZ172" s="75"/>
      <c r="VOA172" s="75"/>
      <c r="VOB172" s="75"/>
      <c r="VOC172" s="75"/>
      <c r="VOD172" s="75"/>
      <c r="VOE172" s="75"/>
      <c r="VOF172" s="75"/>
      <c r="VOG172" s="75"/>
      <c r="VOH172" s="75"/>
      <c r="VOI172" s="75"/>
      <c r="VOJ172" s="75"/>
      <c r="VOK172" s="75"/>
      <c r="VOL172" s="75"/>
      <c r="VOM172" s="75"/>
      <c r="VON172" s="75"/>
      <c r="VOO172" s="75"/>
      <c r="VOP172" s="75"/>
      <c r="VOQ172" s="75"/>
      <c r="VOR172" s="75"/>
      <c r="VOS172" s="75"/>
      <c r="VOT172" s="75"/>
      <c r="VOU172" s="75"/>
      <c r="VOV172" s="75"/>
      <c r="VOW172" s="75"/>
      <c r="VOX172" s="75"/>
      <c r="VOY172" s="75"/>
      <c r="VOZ172" s="75"/>
      <c r="VPA172" s="75"/>
      <c r="VPB172" s="75"/>
      <c r="VPC172" s="75"/>
      <c r="VPD172" s="75"/>
      <c r="VPE172" s="75"/>
      <c r="VPF172" s="75"/>
      <c r="VPG172" s="75"/>
      <c r="VPH172" s="75"/>
      <c r="VPI172" s="75"/>
      <c r="VPJ172" s="75"/>
      <c r="VPK172" s="75"/>
      <c r="VPL172" s="75"/>
      <c r="VPM172" s="75"/>
      <c r="VPN172" s="75"/>
      <c r="VPO172" s="75"/>
      <c r="VPP172" s="75"/>
      <c r="VPQ172" s="75"/>
      <c r="VPR172" s="75"/>
      <c r="VPS172" s="75"/>
      <c r="VPT172" s="75"/>
      <c r="VPU172" s="75"/>
      <c r="VPV172" s="75"/>
      <c r="VPW172" s="75"/>
      <c r="VPX172" s="75"/>
      <c r="VPY172" s="75"/>
      <c r="VPZ172" s="75"/>
      <c r="VQA172" s="75"/>
      <c r="VQB172" s="75"/>
      <c r="VQC172" s="75"/>
      <c r="VQD172" s="75"/>
      <c r="VQE172" s="75"/>
      <c r="VQF172" s="75"/>
      <c r="VQG172" s="75"/>
      <c r="VQH172" s="75"/>
      <c r="VQI172" s="75"/>
      <c r="VQJ172" s="75"/>
      <c r="VQK172" s="75"/>
      <c r="VQL172" s="75"/>
      <c r="VQM172" s="75"/>
      <c r="VQN172" s="75"/>
      <c r="VQO172" s="75"/>
      <c r="VQP172" s="75"/>
      <c r="VQQ172" s="75"/>
      <c r="VQR172" s="75"/>
      <c r="VQS172" s="75"/>
      <c r="VQT172" s="75"/>
      <c r="VQU172" s="75"/>
      <c r="VQV172" s="75"/>
      <c r="VQW172" s="75"/>
      <c r="VQX172" s="75"/>
      <c r="VQY172" s="75"/>
      <c r="VQZ172" s="75"/>
      <c r="VRA172" s="75"/>
      <c r="VRB172" s="75"/>
      <c r="VRC172" s="75"/>
      <c r="VRD172" s="75"/>
      <c r="VRE172" s="75"/>
      <c r="VRF172" s="75"/>
      <c r="VRG172" s="75"/>
      <c r="VRH172" s="75"/>
      <c r="VRI172" s="75"/>
      <c r="VRJ172" s="75"/>
      <c r="VRK172" s="75"/>
      <c r="VRL172" s="75"/>
      <c r="VRM172" s="75"/>
      <c r="VRN172" s="75"/>
      <c r="VRO172" s="75"/>
      <c r="VRP172" s="75"/>
      <c r="VRQ172" s="75"/>
      <c r="VRR172" s="75"/>
      <c r="VRS172" s="75"/>
      <c r="VRT172" s="75"/>
      <c r="VRU172" s="75"/>
      <c r="VRV172" s="75"/>
      <c r="VRW172" s="75"/>
      <c r="VRX172" s="75"/>
      <c r="VRY172" s="75"/>
      <c r="VRZ172" s="75"/>
      <c r="VSA172" s="75"/>
      <c r="VSB172" s="75"/>
      <c r="VSC172" s="75"/>
      <c r="VSD172" s="75"/>
      <c r="VSE172" s="75"/>
      <c r="VSF172" s="75"/>
      <c r="VSG172" s="75"/>
      <c r="VSH172" s="75"/>
      <c r="VSI172" s="75"/>
      <c r="VSJ172" s="75"/>
      <c r="VSK172" s="75"/>
      <c r="VSL172" s="75"/>
      <c r="VSM172" s="75"/>
      <c r="VSN172" s="75"/>
      <c r="VSO172" s="75"/>
      <c r="VSP172" s="75"/>
      <c r="VSQ172" s="75"/>
      <c r="VSR172" s="75"/>
      <c r="VSS172" s="75"/>
      <c r="VST172" s="75"/>
      <c r="VSU172" s="75"/>
      <c r="VSV172" s="75"/>
      <c r="VSW172" s="75"/>
      <c r="VSX172" s="75"/>
      <c r="VSY172" s="75"/>
      <c r="VSZ172" s="75"/>
      <c r="VTA172" s="75"/>
      <c r="VTB172" s="75"/>
      <c r="VTC172" s="75"/>
      <c r="VTD172" s="75"/>
      <c r="VTE172" s="75"/>
      <c r="VTF172" s="75"/>
      <c r="VTG172" s="75"/>
      <c r="VTH172" s="75"/>
      <c r="VTI172" s="75"/>
      <c r="VTJ172" s="75"/>
      <c r="VTK172" s="75"/>
      <c r="VTL172" s="75"/>
      <c r="VTM172" s="75"/>
      <c r="VTN172" s="75"/>
      <c r="VTO172" s="75"/>
      <c r="VTP172" s="75"/>
      <c r="VTQ172" s="75"/>
      <c r="VTR172" s="75"/>
      <c r="VTS172" s="75"/>
      <c r="VTT172" s="75"/>
      <c r="VTU172" s="75"/>
      <c r="VTV172" s="75"/>
      <c r="VTW172" s="75"/>
      <c r="VTX172" s="75"/>
      <c r="VTY172" s="75"/>
      <c r="VTZ172" s="75"/>
      <c r="VUA172" s="75"/>
      <c r="VUB172" s="75"/>
      <c r="VUC172" s="75"/>
      <c r="VUD172" s="75"/>
      <c r="VUE172" s="75"/>
      <c r="VUF172" s="75"/>
      <c r="VUG172" s="75"/>
      <c r="VUH172" s="75"/>
      <c r="VUI172" s="75"/>
      <c r="VUJ172" s="75"/>
      <c r="VUK172" s="75"/>
      <c r="VUL172" s="75"/>
      <c r="VUM172" s="75"/>
      <c r="VUN172" s="75"/>
      <c r="VUO172" s="75"/>
      <c r="VUP172" s="75"/>
      <c r="VUQ172" s="75"/>
      <c r="VUR172" s="75"/>
      <c r="VUS172" s="75"/>
      <c r="VUT172" s="75"/>
      <c r="VUU172" s="75"/>
      <c r="VUV172" s="75"/>
      <c r="VUW172" s="75"/>
      <c r="VUX172" s="75"/>
      <c r="VUY172" s="75"/>
      <c r="VUZ172" s="75"/>
      <c r="VVA172" s="75"/>
      <c r="VVB172" s="75"/>
      <c r="VVC172" s="75"/>
      <c r="VVD172" s="75"/>
      <c r="VVE172" s="75"/>
      <c r="VVF172" s="75"/>
      <c r="VVG172" s="75"/>
      <c r="VVH172" s="75"/>
      <c r="VVI172" s="75"/>
      <c r="VVJ172" s="75"/>
      <c r="VVK172" s="75"/>
      <c r="VVL172" s="75"/>
      <c r="VVM172" s="75"/>
      <c r="VVN172" s="75"/>
      <c r="VVO172" s="75"/>
      <c r="VVP172" s="75"/>
      <c r="VVQ172" s="75"/>
      <c r="VVR172" s="75"/>
      <c r="VVS172" s="75"/>
      <c r="VVT172" s="75"/>
      <c r="VVU172" s="75"/>
      <c r="VVV172" s="75"/>
      <c r="VVW172" s="75"/>
      <c r="VVX172" s="75"/>
      <c r="VVY172" s="75"/>
      <c r="VVZ172" s="75"/>
      <c r="VWA172" s="75"/>
      <c r="VWB172" s="75"/>
      <c r="VWC172" s="75"/>
      <c r="VWD172" s="75"/>
      <c r="VWE172" s="75"/>
      <c r="VWF172" s="75"/>
      <c r="VWG172" s="75"/>
      <c r="VWH172" s="75"/>
      <c r="VWI172" s="75"/>
      <c r="VWJ172" s="75"/>
      <c r="VWK172" s="75"/>
      <c r="VWL172" s="75"/>
      <c r="VWM172" s="75"/>
      <c r="VWN172" s="75"/>
      <c r="VWO172" s="75"/>
      <c r="VWP172" s="75"/>
      <c r="VWQ172" s="75"/>
      <c r="VWR172" s="75"/>
      <c r="VWS172" s="75"/>
      <c r="VWT172" s="75"/>
      <c r="VWU172" s="75"/>
      <c r="VWV172" s="75"/>
      <c r="VWW172" s="75"/>
      <c r="VWX172" s="75"/>
      <c r="VWY172" s="75"/>
      <c r="VWZ172" s="75"/>
      <c r="VXA172" s="75"/>
      <c r="VXB172" s="75"/>
      <c r="VXC172" s="75"/>
      <c r="VXD172" s="75"/>
      <c r="VXE172" s="75"/>
      <c r="VXF172" s="75"/>
      <c r="VXG172" s="75"/>
      <c r="VXH172" s="75"/>
      <c r="VXI172" s="75"/>
      <c r="VXJ172" s="75"/>
      <c r="VXK172" s="75"/>
      <c r="VXL172" s="75"/>
      <c r="VXM172" s="75"/>
      <c r="VXN172" s="75"/>
      <c r="VXO172" s="75"/>
      <c r="VXP172" s="75"/>
      <c r="VXQ172" s="75"/>
      <c r="VXR172" s="75"/>
      <c r="VXS172" s="75"/>
      <c r="VXT172" s="75"/>
      <c r="VXU172" s="75"/>
      <c r="VXV172" s="75"/>
      <c r="VXW172" s="75"/>
      <c r="VXX172" s="75"/>
      <c r="VXY172" s="75"/>
      <c r="VXZ172" s="75"/>
      <c r="VYA172" s="75"/>
      <c r="VYB172" s="75"/>
      <c r="VYC172" s="75"/>
      <c r="VYD172" s="75"/>
      <c r="VYE172" s="75"/>
      <c r="VYF172" s="75"/>
      <c r="VYG172" s="75"/>
      <c r="VYH172" s="75"/>
      <c r="VYI172" s="75"/>
      <c r="VYJ172" s="75"/>
      <c r="VYK172" s="75"/>
      <c r="VYL172" s="75"/>
      <c r="VYM172" s="75"/>
      <c r="VYN172" s="75"/>
      <c r="VYO172" s="75"/>
      <c r="VYP172" s="75"/>
      <c r="VYQ172" s="75"/>
      <c r="VYR172" s="75"/>
      <c r="VYS172" s="75"/>
      <c r="VYT172" s="75"/>
      <c r="VYU172" s="75"/>
      <c r="VYV172" s="75"/>
      <c r="VYW172" s="75"/>
      <c r="VYX172" s="75"/>
      <c r="VYY172" s="75"/>
      <c r="VYZ172" s="75"/>
      <c r="VZA172" s="75"/>
      <c r="VZB172" s="75"/>
      <c r="VZC172" s="75"/>
      <c r="VZD172" s="75"/>
      <c r="VZE172" s="75"/>
      <c r="VZF172" s="75"/>
      <c r="VZG172" s="75"/>
      <c r="VZH172" s="75"/>
      <c r="VZI172" s="75"/>
      <c r="VZJ172" s="75"/>
      <c r="VZK172" s="75"/>
      <c r="VZL172" s="75"/>
      <c r="VZM172" s="75"/>
      <c r="VZN172" s="75"/>
      <c r="VZO172" s="75"/>
      <c r="VZP172" s="75"/>
      <c r="VZQ172" s="75"/>
      <c r="VZR172" s="75"/>
      <c r="VZS172" s="75"/>
      <c r="VZT172" s="75"/>
      <c r="VZU172" s="75"/>
      <c r="VZV172" s="75"/>
      <c r="VZW172" s="75"/>
      <c r="VZX172" s="75"/>
      <c r="VZY172" s="75"/>
      <c r="VZZ172" s="75"/>
      <c r="WAA172" s="75"/>
      <c r="WAB172" s="75"/>
      <c r="WAC172" s="75"/>
      <c r="WAD172" s="75"/>
      <c r="WAE172" s="75"/>
      <c r="WAF172" s="75"/>
      <c r="WAG172" s="75"/>
      <c r="WAH172" s="75"/>
      <c r="WAI172" s="75"/>
      <c r="WAJ172" s="75"/>
      <c r="WAK172" s="75"/>
      <c r="WAL172" s="75"/>
      <c r="WAM172" s="75"/>
      <c r="WAN172" s="75"/>
      <c r="WAO172" s="75"/>
      <c r="WAP172" s="75"/>
      <c r="WAQ172" s="75"/>
      <c r="WAR172" s="75"/>
      <c r="WAS172" s="75"/>
      <c r="WAT172" s="75"/>
      <c r="WAU172" s="75"/>
      <c r="WAV172" s="75"/>
      <c r="WAW172" s="75"/>
      <c r="WAX172" s="75"/>
      <c r="WAY172" s="75"/>
      <c r="WAZ172" s="75"/>
      <c r="WBA172" s="75"/>
      <c r="WBB172" s="75"/>
      <c r="WBC172" s="75"/>
      <c r="WBD172" s="75"/>
      <c r="WBE172" s="75"/>
      <c r="WBF172" s="75"/>
      <c r="WBG172" s="75"/>
      <c r="WBH172" s="75"/>
      <c r="WBI172" s="75"/>
      <c r="WBJ172" s="75"/>
      <c r="WBK172" s="75"/>
      <c r="WBL172" s="75"/>
      <c r="WBM172" s="75"/>
      <c r="WBN172" s="75"/>
      <c r="WBO172" s="75"/>
      <c r="WBP172" s="75"/>
      <c r="WBQ172" s="75"/>
      <c r="WBR172" s="75"/>
      <c r="WBS172" s="75"/>
      <c r="WBT172" s="75"/>
      <c r="WBU172" s="75"/>
      <c r="WBV172" s="75"/>
      <c r="WBW172" s="75"/>
      <c r="WBX172" s="75"/>
      <c r="WBY172" s="75"/>
      <c r="WBZ172" s="75"/>
      <c r="WCA172" s="75"/>
      <c r="WCB172" s="75"/>
      <c r="WCC172" s="75"/>
      <c r="WCD172" s="75"/>
      <c r="WCE172" s="75"/>
      <c r="WCF172" s="75"/>
      <c r="WCG172" s="75"/>
      <c r="WCH172" s="75"/>
      <c r="WCI172" s="75"/>
      <c r="WCJ172" s="75"/>
      <c r="WCK172" s="75"/>
      <c r="WCL172" s="75"/>
      <c r="WCM172" s="75"/>
      <c r="WCN172" s="75"/>
      <c r="WCO172" s="75"/>
      <c r="WCP172" s="75"/>
      <c r="WCQ172" s="75"/>
      <c r="WCR172" s="75"/>
      <c r="WCS172" s="75"/>
      <c r="WCT172" s="75"/>
      <c r="WCU172" s="75"/>
      <c r="WCV172" s="75"/>
      <c r="WCW172" s="75"/>
      <c r="WCX172" s="75"/>
      <c r="WCY172" s="75"/>
      <c r="WCZ172" s="75"/>
      <c r="WDA172" s="75"/>
      <c r="WDB172" s="75"/>
      <c r="WDC172" s="75"/>
      <c r="WDD172" s="75"/>
      <c r="WDE172" s="75"/>
      <c r="WDF172" s="75"/>
      <c r="WDG172" s="75"/>
      <c r="WDH172" s="75"/>
      <c r="WDI172" s="75"/>
      <c r="WDJ172" s="75"/>
      <c r="WDK172" s="75"/>
      <c r="WDL172" s="75"/>
      <c r="WDM172" s="75"/>
      <c r="WDN172" s="75"/>
      <c r="WDO172" s="75"/>
      <c r="WDP172" s="75"/>
      <c r="WDQ172" s="75"/>
      <c r="WDR172" s="75"/>
      <c r="WDS172" s="75"/>
      <c r="WDT172" s="75"/>
      <c r="WDU172" s="75"/>
      <c r="WDV172" s="75"/>
      <c r="WDW172" s="75"/>
      <c r="WDX172" s="75"/>
      <c r="WDY172" s="75"/>
      <c r="WDZ172" s="75"/>
      <c r="WEA172" s="75"/>
      <c r="WEB172" s="75"/>
      <c r="WEC172" s="75"/>
      <c r="WED172" s="75"/>
      <c r="WEE172" s="75"/>
      <c r="WEF172" s="75"/>
      <c r="WEG172" s="75"/>
      <c r="WEH172" s="75"/>
      <c r="WEI172" s="75"/>
      <c r="WEJ172" s="75"/>
      <c r="WEK172" s="75"/>
      <c r="WEL172" s="75"/>
      <c r="WEM172" s="75"/>
      <c r="WEN172" s="75"/>
      <c r="WEO172" s="75"/>
      <c r="WEP172" s="75"/>
      <c r="WEQ172" s="75"/>
      <c r="WER172" s="75"/>
      <c r="WES172" s="75"/>
      <c r="WET172" s="75"/>
      <c r="WEU172" s="75"/>
      <c r="WEV172" s="75"/>
      <c r="WEW172" s="75"/>
      <c r="WEX172" s="75"/>
      <c r="WEY172" s="75"/>
      <c r="WEZ172" s="75"/>
      <c r="WFA172" s="75"/>
      <c r="WFB172" s="75"/>
      <c r="WFC172" s="75"/>
      <c r="WFD172" s="75"/>
      <c r="WFE172" s="75"/>
      <c r="WFF172" s="75"/>
      <c r="WFG172" s="75"/>
      <c r="WFH172" s="75"/>
      <c r="WFI172" s="75"/>
      <c r="WFJ172" s="75"/>
      <c r="WFK172" s="75"/>
      <c r="WFL172" s="75"/>
      <c r="WFM172" s="75"/>
      <c r="WFN172" s="75"/>
      <c r="WFO172" s="75"/>
      <c r="WFP172" s="75"/>
      <c r="WFQ172" s="75"/>
      <c r="WFR172" s="75"/>
      <c r="WFS172" s="75"/>
      <c r="WFT172" s="75"/>
      <c r="WFU172" s="75"/>
      <c r="WFV172" s="75"/>
      <c r="WFW172" s="75"/>
      <c r="WFX172" s="75"/>
      <c r="WFY172" s="75"/>
      <c r="WFZ172" s="75"/>
      <c r="WGA172" s="75"/>
      <c r="WGB172" s="75"/>
      <c r="WGC172" s="75"/>
      <c r="WGD172" s="75"/>
      <c r="WGE172" s="75"/>
      <c r="WGF172" s="75"/>
      <c r="WGG172" s="75"/>
      <c r="WGH172" s="75"/>
      <c r="WGI172" s="75"/>
      <c r="WGJ172" s="75"/>
      <c r="WGK172" s="75"/>
      <c r="WGL172" s="75"/>
      <c r="WGM172" s="75"/>
      <c r="WGN172" s="75"/>
      <c r="WGO172" s="75"/>
      <c r="WGP172" s="75"/>
      <c r="WGQ172" s="75"/>
      <c r="WGR172" s="75"/>
      <c r="WGS172" s="75"/>
      <c r="WGT172" s="75"/>
      <c r="WGU172" s="75"/>
      <c r="WGV172" s="75"/>
      <c r="WGW172" s="75"/>
      <c r="WGX172" s="75"/>
      <c r="WGY172" s="75"/>
      <c r="WGZ172" s="75"/>
      <c r="WHA172" s="75"/>
      <c r="WHB172" s="75"/>
      <c r="WHC172" s="75"/>
      <c r="WHD172" s="75"/>
      <c r="WHE172" s="75"/>
      <c r="WHF172" s="75"/>
      <c r="WHG172" s="75"/>
      <c r="WHH172" s="75"/>
      <c r="WHI172" s="75"/>
      <c r="WHJ172" s="75"/>
      <c r="WHK172" s="75"/>
      <c r="WHL172" s="75"/>
      <c r="WHM172" s="75"/>
      <c r="WHN172" s="75"/>
      <c r="WHO172" s="75"/>
      <c r="WHP172" s="75"/>
      <c r="WHQ172" s="75"/>
      <c r="WHR172" s="75"/>
      <c r="WHS172" s="75"/>
      <c r="WHT172" s="75"/>
      <c r="WHU172" s="75"/>
      <c r="WHV172" s="75"/>
      <c r="WHW172" s="75"/>
      <c r="WHX172" s="75"/>
      <c r="WHY172" s="75"/>
      <c r="WHZ172" s="75"/>
      <c r="WIA172" s="75"/>
      <c r="WIB172" s="75"/>
      <c r="WIC172" s="75"/>
      <c r="WID172" s="75"/>
      <c r="WIE172" s="75"/>
      <c r="WIF172" s="75"/>
      <c r="WIG172" s="75"/>
      <c r="WIH172" s="75"/>
      <c r="WII172" s="75"/>
      <c r="WIJ172" s="75"/>
      <c r="WIK172" s="75"/>
      <c r="WIL172" s="75"/>
      <c r="WIM172" s="75"/>
      <c r="WIN172" s="75"/>
      <c r="WIO172" s="75"/>
      <c r="WIP172" s="75"/>
      <c r="WIQ172" s="75"/>
      <c r="WIR172" s="75"/>
      <c r="WIS172" s="75"/>
      <c r="WIT172" s="75"/>
      <c r="WIU172" s="75"/>
      <c r="WIV172" s="75"/>
      <c r="WIW172" s="75"/>
      <c r="WIX172" s="75"/>
      <c r="WIY172" s="75"/>
      <c r="WIZ172" s="75"/>
      <c r="WJA172" s="75"/>
      <c r="WJB172" s="75"/>
      <c r="WJC172" s="75"/>
      <c r="WJD172" s="75"/>
      <c r="WJE172" s="75"/>
      <c r="WJF172" s="75"/>
      <c r="WJG172" s="75"/>
      <c r="WJH172" s="75"/>
      <c r="WJI172" s="75"/>
      <c r="WJJ172" s="75"/>
      <c r="WJK172" s="75"/>
      <c r="WJL172" s="75"/>
      <c r="WJM172" s="75"/>
      <c r="WJN172" s="75"/>
      <c r="WJO172" s="75"/>
      <c r="WJP172" s="75"/>
      <c r="WJQ172" s="75"/>
      <c r="WJR172" s="75"/>
      <c r="WJS172" s="75"/>
      <c r="WJT172" s="75"/>
      <c r="WJU172" s="75"/>
      <c r="WJV172" s="75"/>
      <c r="WJW172" s="75"/>
      <c r="WJX172" s="75"/>
      <c r="WJY172" s="75"/>
      <c r="WJZ172" s="75"/>
      <c r="WKA172" s="75"/>
      <c r="WKB172" s="75"/>
      <c r="WKC172" s="75"/>
      <c r="WKD172" s="75"/>
      <c r="WKE172" s="75"/>
      <c r="WKF172" s="75"/>
      <c r="WKG172" s="75"/>
      <c r="WKH172" s="75"/>
      <c r="WKI172" s="75"/>
      <c r="WKJ172" s="75"/>
      <c r="WKK172" s="75"/>
      <c r="WKL172" s="75"/>
      <c r="WKM172" s="75"/>
      <c r="WKN172" s="75"/>
      <c r="WKO172" s="75"/>
      <c r="WKP172" s="75"/>
      <c r="WKQ172" s="75"/>
      <c r="WKR172" s="75"/>
      <c r="WKS172" s="75"/>
      <c r="WKT172" s="75"/>
      <c r="WKU172" s="75"/>
      <c r="WKV172" s="75"/>
      <c r="WKW172" s="75"/>
      <c r="WKX172" s="75"/>
      <c r="WKY172" s="75"/>
      <c r="WKZ172" s="75"/>
      <c r="WLA172" s="75"/>
      <c r="WLB172" s="75"/>
      <c r="WLC172" s="75"/>
      <c r="WLD172" s="75"/>
      <c r="WLE172" s="75"/>
      <c r="WLF172" s="75"/>
      <c r="WLG172" s="75"/>
      <c r="WLH172" s="75"/>
      <c r="WLI172" s="75"/>
      <c r="WLJ172" s="75"/>
      <c r="WLK172" s="75"/>
      <c r="WLL172" s="75"/>
      <c r="WLM172" s="75"/>
      <c r="WLN172" s="75"/>
      <c r="WLO172" s="75"/>
      <c r="WLP172" s="75"/>
      <c r="WLQ172" s="75"/>
      <c r="WLR172" s="75"/>
      <c r="WLS172" s="75"/>
      <c r="WLT172" s="75"/>
      <c r="WLU172" s="75"/>
      <c r="WLV172" s="75"/>
      <c r="WLW172" s="75"/>
      <c r="WLX172" s="75"/>
      <c r="WLY172" s="75"/>
      <c r="WLZ172" s="75"/>
      <c r="WMA172" s="75"/>
      <c r="WMB172" s="75"/>
      <c r="WMC172" s="75"/>
      <c r="WMD172" s="75"/>
      <c r="WME172" s="75"/>
      <c r="WMF172" s="75"/>
      <c r="WMG172" s="75"/>
      <c r="WMH172" s="75"/>
      <c r="WMI172" s="75"/>
      <c r="WMJ172" s="75"/>
      <c r="WMK172" s="75"/>
      <c r="WML172" s="75"/>
      <c r="WMM172" s="75"/>
      <c r="WMN172" s="75"/>
      <c r="WMO172" s="75"/>
      <c r="WMP172" s="75"/>
      <c r="WMQ172" s="75"/>
      <c r="WMR172" s="75"/>
      <c r="WMS172" s="75"/>
      <c r="WMT172" s="75"/>
      <c r="WMU172" s="75"/>
      <c r="WMV172" s="75"/>
      <c r="WMW172" s="75"/>
      <c r="WMX172" s="75"/>
      <c r="WMY172" s="75"/>
      <c r="WMZ172" s="75"/>
      <c r="WNA172" s="75"/>
      <c r="WNB172" s="75"/>
      <c r="WNC172" s="75"/>
      <c r="WND172" s="75"/>
      <c r="WNE172" s="75"/>
      <c r="WNF172" s="75"/>
      <c r="WNG172" s="75"/>
      <c r="WNH172" s="75"/>
      <c r="WNI172" s="75"/>
      <c r="WNJ172" s="75"/>
      <c r="WNK172" s="75"/>
      <c r="WNL172" s="75"/>
      <c r="WNM172" s="75"/>
      <c r="WNN172" s="75"/>
      <c r="WNO172" s="75"/>
      <c r="WNP172" s="75"/>
      <c r="WNQ172" s="75"/>
      <c r="WNR172" s="75"/>
      <c r="WNS172" s="75"/>
      <c r="WNT172" s="75"/>
      <c r="WNU172" s="75"/>
      <c r="WNV172" s="75"/>
      <c r="WNW172" s="75"/>
      <c r="WNX172" s="75"/>
      <c r="WNY172" s="75"/>
      <c r="WNZ172" s="75"/>
      <c r="WOA172" s="75"/>
      <c r="WOB172" s="75"/>
      <c r="WOC172" s="75"/>
      <c r="WOD172" s="75"/>
      <c r="WOE172" s="75"/>
      <c r="WOF172" s="75"/>
      <c r="WOG172" s="75"/>
      <c r="WOH172" s="75"/>
      <c r="WOI172" s="75"/>
      <c r="WOJ172" s="75"/>
      <c r="WOK172" s="75"/>
      <c r="WOL172" s="75"/>
      <c r="WOM172" s="75"/>
      <c r="WON172" s="75"/>
      <c r="WOO172" s="75"/>
      <c r="WOP172" s="75"/>
      <c r="WOQ172" s="75"/>
      <c r="WOR172" s="75"/>
      <c r="WOS172" s="75"/>
      <c r="WOT172" s="75"/>
      <c r="WOU172" s="75"/>
      <c r="WOV172" s="75"/>
      <c r="WOW172" s="75"/>
      <c r="WOX172" s="75"/>
      <c r="WOY172" s="75"/>
      <c r="WOZ172" s="75"/>
      <c r="WPA172" s="75"/>
      <c r="WPB172" s="75"/>
      <c r="WPC172" s="75"/>
      <c r="WPD172" s="75"/>
      <c r="WPE172" s="75"/>
      <c r="WPF172" s="75"/>
      <c r="WPG172" s="75"/>
      <c r="WPH172" s="75"/>
      <c r="WPI172" s="75"/>
      <c r="WPJ172" s="75"/>
      <c r="WPK172" s="75"/>
      <c r="WPL172" s="75"/>
      <c r="WPM172" s="75"/>
      <c r="WPN172" s="75"/>
      <c r="WPO172" s="75"/>
      <c r="WPP172" s="75"/>
      <c r="WPQ172" s="75"/>
      <c r="WPR172" s="75"/>
      <c r="WPS172" s="75"/>
      <c r="WPT172" s="75"/>
      <c r="WPU172" s="75"/>
      <c r="WPV172" s="75"/>
      <c r="WPW172" s="75"/>
      <c r="WPX172" s="75"/>
      <c r="WPY172" s="75"/>
      <c r="WPZ172" s="75"/>
      <c r="WQA172" s="75"/>
      <c r="WQB172" s="75"/>
      <c r="WQC172" s="75"/>
      <c r="WQD172" s="75"/>
      <c r="WQE172" s="75"/>
      <c r="WQF172" s="75"/>
      <c r="WQG172" s="75"/>
      <c r="WQH172" s="75"/>
      <c r="WQI172" s="75"/>
      <c r="WQJ172" s="75"/>
      <c r="WQK172" s="75"/>
      <c r="WQL172" s="75"/>
      <c r="WQM172" s="75"/>
      <c r="WQN172" s="75"/>
      <c r="WQO172" s="75"/>
      <c r="WQP172" s="75"/>
      <c r="WQQ172" s="75"/>
      <c r="WQR172" s="75"/>
      <c r="WQS172" s="75"/>
      <c r="WQT172" s="75"/>
      <c r="WQU172" s="75"/>
      <c r="WQV172" s="75"/>
      <c r="WQW172" s="75"/>
      <c r="WQX172" s="75"/>
      <c r="WQY172" s="75"/>
      <c r="WQZ172" s="75"/>
      <c r="WRA172" s="75"/>
      <c r="WRB172" s="75"/>
      <c r="WRC172" s="75"/>
      <c r="WRD172" s="75"/>
      <c r="WRE172" s="75"/>
      <c r="WRF172" s="75"/>
      <c r="WRG172" s="75"/>
      <c r="WRH172" s="75"/>
      <c r="WRI172" s="75"/>
      <c r="WRJ172" s="75"/>
      <c r="WRK172" s="75"/>
      <c r="WRL172" s="75"/>
      <c r="WRM172" s="75"/>
      <c r="WRN172" s="75"/>
      <c r="WRO172" s="75"/>
      <c r="WRP172" s="75"/>
      <c r="WRQ172" s="75"/>
      <c r="WRR172" s="75"/>
      <c r="WRS172" s="75"/>
      <c r="WRT172" s="75"/>
      <c r="WRU172" s="75"/>
      <c r="WRV172" s="75"/>
      <c r="WRW172" s="75"/>
      <c r="WRX172" s="75"/>
      <c r="WRY172" s="75"/>
      <c r="WRZ172" s="75"/>
      <c r="WSA172" s="75"/>
      <c r="WSB172" s="75"/>
      <c r="WSC172" s="75"/>
      <c r="WSD172" s="75"/>
      <c r="WSE172" s="75"/>
      <c r="WSF172" s="75"/>
      <c r="WSG172" s="75"/>
      <c r="WSH172" s="75"/>
      <c r="WSI172" s="75"/>
      <c r="WSJ172" s="75"/>
      <c r="WSK172" s="75"/>
      <c r="WSL172" s="75"/>
      <c r="WSM172" s="75"/>
      <c r="WSN172" s="75"/>
      <c r="WSO172" s="75"/>
      <c r="WSP172" s="75"/>
      <c r="WSQ172" s="75"/>
      <c r="WSR172" s="75"/>
      <c r="WSS172" s="75"/>
      <c r="WST172" s="75"/>
      <c r="WSU172" s="75"/>
      <c r="WSV172" s="75"/>
      <c r="WSW172" s="75"/>
      <c r="WSX172" s="75"/>
      <c r="WSY172" s="75"/>
      <c r="WSZ172" s="75"/>
      <c r="WTA172" s="75"/>
      <c r="WTB172" s="75"/>
      <c r="WTC172" s="75"/>
      <c r="WTD172" s="75"/>
      <c r="WTE172" s="75"/>
      <c r="WTF172" s="75"/>
      <c r="WTG172" s="75"/>
      <c r="WTH172" s="75"/>
      <c r="WTI172" s="75"/>
      <c r="WTJ172" s="75"/>
      <c r="WTK172" s="75"/>
      <c r="WTL172" s="75"/>
      <c r="WTM172" s="75"/>
      <c r="WTN172" s="75"/>
      <c r="WTO172" s="75"/>
      <c r="WTP172" s="75"/>
      <c r="WTQ172" s="75"/>
      <c r="WTR172" s="75"/>
      <c r="WTS172" s="75"/>
      <c r="WTT172" s="75"/>
      <c r="WTU172" s="75"/>
      <c r="WTV172" s="75"/>
      <c r="WTW172" s="75"/>
      <c r="WTX172" s="75"/>
      <c r="WTY172" s="75"/>
      <c r="WTZ172" s="75"/>
      <c r="WUA172" s="75"/>
      <c r="WUB172" s="75"/>
      <c r="WUC172" s="75"/>
      <c r="WUD172" s="75"/>
      <c r="WUE172" s="75"/>
      <c r="WUF172" s="75"/>
      <c r="WUG172" s="75"/>
      <c r="WUH172" s="75"/>
      <c r="WUI172" s="75"/>
      <c r="WUJ172" s="75"/>
      <c r="WUK172" s="75"/>
      <c r="WUL172" s="75"/>
      <c r="WUM172" s="75"/>
      <c r="WUN172" s="75"/>
      <c r="WUO172" s="75"/>
      <c r="WUP172" s="75"/>
      <c r="WUQ172" s="75"/>
      <c r="WUR172" s="75"/>
      <c r="WUS172" s="75"/>
      <c r="WUT172" s="75"/>
      <c r="WUU172" s="75"/>
      <c r="WUV172" s="75"/>
      <c r="WUW172" s="75"/>
      <c r="WUX172" s="75"/>
      <c r="WUY172" s="75"/>
      <c r="WUZ172" s="75"/>
      <c r="WVA172" s="75"/>
      <c r="WVB172" s="75"/>
      <c r="WVC172" s="75"/>
      <c r="WVD172" s="75"/>
      <c r="WVE172" s="75"/>
      <c r="WVF172" s="75"/>
      <c r="WVG172" s="75"/>
      <c r="WVH172" s="75"/>
      <c r="WVI172" s="75"/>
      <c r="WVJ172" s="75"/>
      <c r="WVK172" s="75"/>
      <c r="WVL172" s="75"/>
      <c r="WVM172" s="75"/>
      <c r="WVN172" s="75"/>
      <c r="WVO172" s="75"/>
      <c r="WVP172" s="75"/>
      <c r="WVQ172" s="75"/>
      <c r="WVR172" s="75"/>
      <c r="WVS172" s="75"/>
      <c r="WVT172" s="75"/>
      <c r="WVU172" s="75"/>
      <c r="WVV172" s="75"/>
      <c r="WVW172" s="75"/>
      <c r="WVX172" s="75"/>
      <c r="WVY172" s="75"/>
      <c r="WVZ172" s="75"/>
      <c r="WWA172" s="75"/>
      <c r="WWB172" s="75"/>
      <c r="WWC172" s="75"/>
      <c r="WWD172" s="75"/>
      <c r="WWE172" s="75"/>
      <c r="WWF172" s="75"/>
      <c r="WWG172" s="75"/>
      <c r="WWH172" s="75"/>
      <c r="WWI172" s="75"/>
      <c r="WWJ172" s="75"/>
      <c r="WWK172" s="75"/>
      <c r="WWL172" s="75"/>
      <c r="WWM172" s="75"/>
      <c r="WWN172" s="75"/>
      <c r="WWO172" s="75"/>
      <c r="WWP172" s="75"/>
      <c r="WWQ172" s="75"/>
      <c r="WWR172" s="75"/>
      <c r="WWS172" s="75"/>
      <c r="WWT172" s="75"/>
      <c r="WWU172" s="75"/>
      <c r="WWV172" s="75"/>
      <c r="WWW172" s="75"/>
      <c r="WWX172" s="75"/>
      <c r="WWY172" s="75"/>
      <c r="WWZ172" s="75"/>
      <c r="WXA172" s="75"/>
      <c r="WXB172" s="75"/>
      <c r="WXC172" s="75"/>
      <c r="WXD172" s="75"/>
      <c r="WXE172" s="75"/>
      <c r="WXF172" s="75"/>
      <c r="WXG172" s="75"/>
      <c r="WXH172" s="75"/>
      <c r="WXI172" s="75"/>
      <c r="WXJ172" s="75"/>
      <c r="WXK172" s="75"/>
      <c r="WXL172" s="75"/>
      <c r="WXM172" s="75"/>
      <c r="WXN172" s="75"/>
      <c r="WXO172" s="75"/>
      <c r="WXP172" s="75"/>
      <c r="WXQ172" s="75"/>
      <c r="WXR172" s="75"/>
      <c r="WXS172" s="75"/>
      <c r="WXT172" s="75"/>
      <c r="WXU172" s="75"/>
      <c r="WXV172" s="75"/>
      <c r="WXW172" s="75"/>
      <c r="WXX172" s="75"/>
      <c r="WXY172" s="75"/>
      <c r="WXZ172" s="75"/>
      <c r="WYA172" s="75"/>
      <c r="WYB172" s="75"/>
      <c r="WYC172" s="75"/>
      <c r="WYD172" s="75"/>
      <c r="WYE172" s="75"/>
      <c r="WYF172" s="75"/>
      <c r="WYG172" s="75"/>
      <c r="WYH172" s="75"/>
      <c r="WYI172" s="75"/>
      <c r="WYJ172" s="75"/>
      <c r="WYK172" s="75"/>
      <c r="WYL172" s="75"/>
      <c r="WYM172" s="75"/>
      <c r="WYN172" s="75"/>
      <c r="WYO172" s="75"/>
      <c r="WYP172" s="75"/>
      <c r="WYQ172" s="75"/>
      <c r="WYR172" s="75"/>
      <c r="WYS172" s="75"/>
      <c r="WYT172" s="75"/>
      <c r="WYU172" s="75"/>
      <c r="WYV172" s="75"/>
      <c r="WYW172" s="75"/>
      <c r="WYX172" s="75"/>
      <c r="WYY172" s="75"/>
      <c r="WYZ172" s="75"/>
      <c r="WZA172" s="75"/>
      <c r="WZB172" s="75"/>
      <c r="WZC172" s="75"/>
      <c r="WZD172" s="75"/>
      <c r="WZE172" s="75"/>
      <c r="WZF172" s="75"/>
      <c r="WZG172" s="75"/>
      <c r="WZH172" s="75"/>
      <c r="WZI172" s="75"/>
      <c r="WZJ172" s="75"/>
      <c r="WZK172" s="75"/>
      <c r="WZL172" s="75"/>
      <c r="WZM172" s="75"/>
      <c r="WZN172" s="75"/>
      <c r="WZO172" s="75"/>
      <c r="WZP172" s="75"/>
      <c r="WZQ172" s="75"/>
      <c r="WZR172" s="75"/>
      <c r="WZS172" s="75"/>
      <c r="WZT172" s="75"/>
      <c r="WZU172" s="75"/>
      <c r="WZV172" s="75"/>
      <c r="WZW172" s="75"/>
      <c r="WZX172" s="75"/>
      <c r="WZY172" s="75"/>
      <c r="WZZ172" s="75"/>
      <c r="XAA172" s="75"/>
      <c r="XAB172" s="75"/>
      <c r="XAC172" s="75"/>
      <c r="XAD172" s="75"/>
      <c r="XAE172" s="75"/>
      <c r="XAF172" s="75"/>
      <c r="XAG172" s="75"/>
      <c r="XAH172" s="75"/>
      <c r="XAI172" s="75"/>
      <c r="XAJ172" s="75"/>
      <c r="XAK172" s="75"/>
      <c r="XAL172" s="75"/>
      <c r="XAM172" s="75"/>
      <c r="XAN172" s="75"/>
      <c r="XAO172" s="75"/>
      <c r="XAP172" s="75"/>
      <c r="XAQ172" s="75"/>
      <c r="XAR172" s="75"/>
      <c r="XAS172" s="75"/>
      <c r="XAT172" s="75"/>
      <c r="XAU172" s="75"/>
      <c r="XAV172" s="75"/>
      <c r="XAW172" s="75"/>
      <c r="XAX172" s="75"/>
      <c r="XAY172" s="75"/>
      <c r="XAZ172" s="75"/>
      <c r="XBA172" s="75"/>
      <c r="XBB172" s="75"/>
      <c r="XBC172" s="75"/>
      <c r="XBD172" s="75"/>
      <c r="XBE172" s="75"/>
      <c r="XBF172" s="75"/>
      <c r="XBG172" s="75"/>
      <c r="XBH172" s="75"/>
      <c r="XBI172" s="75"/>
      <c r="XBJ172" s="75"/>
      <c r="XBK172" s="75"/>
      <c r="XBL172" s="75"/>
      <c r="XBM172" s="75"/>
      <c r="XBN172" s="75"/>
      <c r="XBO172" s="75"/>
      <c r="XBP172" s="75"/>
      <c r="XBQ172" s="75"/>
      <c r="XBR172" s="75"/>
      <c r="XBS172" s="75"/>
      <c r="XBT172" s="75"/>
      <c r="XBU172" s="75"/>
      <c r="XBV172" s="75"/>
      <c r="XBW172" s="75"/>
      <c r="XBX172" s="75"/>
      <c r="XBY172" s="75"/>
      <c r="XBZ172" s="75"/>
      <c r="XCA172" s="75"/>
      <c r="XCB172" s="75"/>
      <c r="XCC172" s="75"/>
      <c r="XCD172" s="75"/>
      <c r="XCE172" s="75"/>
      <c r="XCF172" s="75"/>
      <c r="XCG172" s="75"/>
      <c r="XCH172" s="75"/>
      <c r="XCI172" s="75"/>
      <c r="XCJ172" s="75"/>
      <c r="XCK172" s="75"/>
      <c r="XCL172" s="75"/>
      <c r="XCM172" s="75"/>
      <c r="XCN172" s="75"/>
      <c r="XCO172" s="75"/>
      <c r="XCP172" s="75"/>
      <c r="XCQ172" s="75"/>
      <c r="XCR172" s="75"/>
      <c r="XCS172" s="75"/>
      <c r="XCT172" s="75"/>
      <c r="XCU172" s="75"/>
      <c r="XCV172" s="75"/>
      <c r="XCW172" s="75"/>
      <c r="XCX172" s="75"/>
      <c r="XCY172" s="75"/>
      <c r="XCZ172" s="75"/>
      <c r="XDA172" s="75"/>
      <c r="XDB172" s="75"/>
      <c r="XDC172" s="75"/>
      <c r="XDD172" s="75"/>
      <c r="XDE172" s="75"/>
      <c r="XDF172" s="75"/>
      <c r="XDG172" s="75"/>
      <c r="XDH172" s="75"/>
      <c r="XDI172" s="75"/>
      <c r="XDJ172" s="75"/>
      <c r="XDK172" s="75"/>
      <c r="XDL172" s="75"/>
      <c r="XDM172" s="75"/>
      <c r="XDN172" s="75"/>
      <c r="XDO172" s="75"/>
      <c r="XDP172" s="75"/>
      <c r="XDQ172" s="75"/>
      <c r="XDR172" s="75"/>
      <c r="XDS172" s="75"/>
      <c r="XDT172" s="75"/>
      <c r="XDU172" s="75"/>
      <c r="XDV172" s="75"/>
      <c r="XDW172" s="75"/>
      <c r="XDX172" s="75"/>
      <c r="XDY172" s="75"/>
      <c r="XDZ172" s="75"/>
      <c r="XEA172" s="75"/>
      <c r="XEB172" s="75"/>
      <c r="XEC172" s="75"/>
      <c r="XED172" s="75"/>
      <c r="XEE172" s="75"/>
      <c r="XEF172" s="75"/>
      <c r="XEG172" s="75"/>
      <c r="XEH172" s="75"/>
      <c r="XEI172" s="75"/>
      <c r="XEJ172" s="75"/>
      <c r="XEK172" s="75"/>
      <c r="XEL172" s="75"/>
      <c r="XEM172" s="75"/>
      <c r="XEN172" s="75"/>
      <c r="XEO172" s="75"/>
      <c r="XEP172" s="75"/>
      <c r="XEQ172" s="75"/>
      <c r="XER172" s="75"/>
      <c r="XES172" s="75"/>
      <c r="XET172" s="75"/>
      <c r="XEU172" s="75"/>
      <c r="XEV172" s="75"/>
      <c r="XEW172" s="75"/>
      <c r="XEX172" s="75"/>
      <c r="XEY172" s="75"/>
    </row>
    <row r="173" spans="1:16379" ht="16.5" thickBot="1" x14ac:dyDescent="0.3">
      <c r="A173" s="1472" t="s">
        <v>460</v>
      </c>
      <c r="B173" s="1473"/>
      <c r="C173" s="1060"/>
      <c r="D173" s="983">
        <v>4</v>
      </c>
      <c r="E173" s="983"/>
      <c r="F173" s="984"/>
      <c r="G173" s="985">
        <v>4</v>
      </c>
      <c r="H173" s="986">
        <v>120</v>
      </c>
      <c r="I173" s="987"/>
      <c r="J173" s="988"/>
      <c r="K173" s="988"/>
      <c r="L173" s="988"/>
      <c r="M173" s="989"/>
      <c r="N173" s="982"/>
      <c r="O173" s="990"/>
      <c r="P173" s="984"/>
      <c r="Q173" s="1062"/>
      <c r="R173" s="1066">
        <v>2</v>
      </c>
      <c r="S173" s="1067">
        <v>2</v>
      </c>
      <c r="T173" s="1062"/>
      <c r="U173" s="1066"/>
      <c r="V173" s="1067"/>
      <c r="W173" s="1062"/>
      <c r="X173" s="1067"/>
      <c r="Y173" s="991"/>
      <c r="Z173" s="992" t="s">
        <v>98</v>
      </c>
      <c r="AA173" s="993">
        <v>0</v>
      </c>
      <c r="AB173" s="994" t="b">
        <v>1</v>
      </c>
      <c r="AC173" s="994" t="b">
        <v>1</v>
      </c>
      <c r="AD173" s="995"/>
      <c r="AE173" s="994" t="b">
        <v>1</v>
      </c>
      <c r="AF173" s="994" t="b">
        <v>0</v>
      </c>
      <c r="AG173" s="995"/>
      <c r="AH173" s="994" t="b">
        <v>1</v>
      </c>
      <c r="AI173" s="994" t="b">
        <v>1</v>
      </c>
      <c r="AJ173" s="995"/>
      <c r="AK173" s="994" t="b">
        <v>1</v>
      </c>
      <c r="AL173" s="994" t="b">
        <v>1</v>
      </c>
      <c r="AM173" s="991"/>
      <c r="AN173" s="991"/>
      <c r="AO173" s="991"/>
      <c r="AP173" s="991"/>
      <c r="AQ173" s="991"/>
      <c r="AR173" s="991"/>
      <c r="AS173" s="991"/>
      <c r="AT173" s="991"/>
      <c r="AU173" s="991"/>
      <c r="AV173" s="991"/>
      <c r="AW173" s="991"/>
      <c r="AX173" s="991"/>
      <c r="AY173" s="991"/>
      <c r="AZ173" s="991"/>
      <c r="BA173" s="991"/>
      <c r="BB173" s="991"/>
      <c r="BC173" s="991"/>
      <c r="BD173" s="991"/>
      <c r="BE173" s="991"/>
      <c r="BF173" s="991"/>
      <c r="BG173" s="991"/>
      <c r="BH173" s="991"/>
      <c r="BI173" s="991"/>
      <c r="BJ173" s="991"/>
      <c r="BK173" s="991"/>
      <c r="BL173" s="991"/>
      <c r="BM173" s="991"/>
      <c r="BN173" s="991"/>
      <c r="BO173" s="991"/>
      <c r="BP173" s="991"/>
      <c r="BQ173" s="991"/>
      <c r="BR173" s="991"/>
      <c r="BS173" s="991"/>
      <c r="BT173" s="991"/>
      <c r="BU173" s="991"/>
      <c r="BV173" s="991"/>
      <c r="BW173" s="991"/>
      <c r="BX173" s="991"/>
      <c r="BY173" s="991"/>
      <c r="BZ173" s="991"/>
      <c r="CA173" s="991"/>
      <c r="CB173" s="991"/>
      <c r="CC173" s="991"/>
      <c r="CD173" s="991"/>
      <c r="CE173" s="991"/>
      <c r="CF173" s="991"/>
      <c r="CG173" s="991"/>
      <c r="CH173" s="991"/>
      <c r="CI173" s="991"/>
      <c r="CJ173" s="991"/>
      <c r="CK173" s="991"/>
      <c r="CL173" s="991"/>
      <c r="CM173" s="991"/>
      <c r="CN173" s="991"/>
      <c r="CO173" s="991"/>
      <c r="CP173" s="991"/>
      <c r="CQ173" s="991"/>
      <c r="CR173" s="991"/>
      <c r="CS173" s="991"/>
      <c r="CT173" s="991"/>
      <c r="CU173" s="991"/>
      <c r="CV173" s="991"/>
      <c r="CW173" s="991"/>
      <c r="CX173" s="991"/>
      <c r="CY173" s="991"/>
      <c r="CZ173" s="991"/>
      <c r="DA173" s="991"/>
      <c r="DB173" s="991"/>
      <c r="DC173" s="991"/>
      <c r="DD173" s="991"/>
      <c r="DE173" s="991"/>
      <c r="DF173" s="991"/>
      <c r="DG173" s="991"/>
      <c r="DH173" s="991"/>
      <c r="DI173" s="991"/>
      <c r="DJ173" s="991"/>
      <c r="DK173" s="991"/>
      <c r="DL173" s="991"/>
      <c r="DM173" s="991"/>
      <c r="DN173" s="991"/>
      <c r="DO173" s="991"/>
      <c r="DP173" s="991"/>
      <c r="DQ173" s="991"/>
      <c r="DR173" s="991"/>
      <c r="DS173" s="991"/>
      <c r="DT173" s="991"/>
      <c r="DU173" s="991"/>
      <c r="DV173" s="991"/>
      <c r="DW173" s="991"/>
      <c r="DX173" s="991"/>
      <c r="DY173" s="991"/>
      <c r="DZ173" s="991"/>
      <c r="EA173" s="991"/>
      <c r="EB173" s="991"/>
      <c r="EC173" s="991"/>
      <c r="ED173" s="991"/>
      <c r="EE173" s="991"/>
      <c r="EF173" s="991"/>
      <c r="EG173" s="991"/>
      <c r="EH173" s="991"/>
      <c r="EI173" s="991"/>
      <c r="EJ173" s="991"/>
      <c r="EK173" s="991"/>
      <c r="EL173" s="991"/>
      <c r="EM173" s="991"/>
      <c r="EN173" s="991"/>
      <c r="EO173" s="991"/>
      <c r="EP173" s="991"/>
      <c r="EQ173" s="991"/>
      <c r="ER173" s="991"/>
      <c r="ES173" s="991"/>
      <c r="ET173" s="991"/>
      <c r="EU173" s="991"/>
      <c r="EV173" s="991"/>
      <c r="EW173" s="991"/>
      <c r="EX173" s="991"/>
      <c r="EY173" s="991"/>
      <c r="EZ173" s="991"/>
      <c r="FA173" s="991"/>
      <c r="FB173" s="991"/>
      <c r="FC173" s="991"/>
      <c r="FD173" s="991"/>
      <c r="FE173" s="991"/>
      <c r="FF173" s="991"/>
      <c r="FG173" s="991"/>
      <c r="FH173" s="991"/>
      <c r="FI173" s="991"/>
      <c r="FJ173" s="991"/>
      <c r="FK173" s="991"/>
      <c r="FL173" s="991"/>
      <c r="FM173" s="991"/>
      <c r="FN173" s="991"/>
      <c r="FO173" s="991"/>
      <c r="FP173" s="991"/>
      <c r="FQ173" s="991"/>
      <c r="FR173" s="991"/>
      <c r="FS173" s="991"/>
      <c r="FT173" s="991"/>
      <c r="FU173" s="991"/>
      <c r="FV173" s="991"/>
      <c r="FW173" s="991"/>
      <c r="FX173" s="991"/>
      <c r="FY173" s="991"/>
      <c r="FZ173" s="991"/>
      <c r="GA173" s="991"/>
      <c r="GB173" s="991"/>
      <c r="GC173" s="991"/>
      <c r="GD173" s="991"/>
      <c r="GE173" s="991"/>
      <c r="GF173" s="991"/>
      <c r="GG173" s="991"/>
      <c r="GH173" s="991"/>
      <c r="GI173" s="991"/>
      <c r="GJ173" s="991"/>
      <c r="GK173" s="991"/>
      <c r="GL173" s="991"/>
      <c r="GM173" s="991"/>
      <c r="GN173" s="991"/>
      <c r="GO173" s="991"/>
      <c r="GP173" s="991"/>
      <c r="GQ173" s="991"/>
      <c r="GR173" s="991"/>
      <c r="GS173" s="991"/>
      <c r="GT173" s="991"/>
      <c r="GU173" s="991"/>
      <c r="GV173" s="991"/>
      <c r="GW173" s="991"/>
      <c r="GX173" s="991"/>
      <c r="GY173" s="991"/>
      <c r="GZ173" s="991"/>
      <c r="HA173" s="991"/>
      <c r="HB173" s="991"/>
      <c r="HC173" s="991"/>
      <c r="HD173" s="991"/>
      <c r="HE173" s="991"/>
      <c r="HF173" s="991"/>
      <c r="HG173" s="991"/>
      <c r="HH173" s="991"/>
      <c r="HI173" s="991"/>
      <c r="HJ173" s="991"/>
      <c r="HK173" s="991"/>
      <c r="HL173" s="991"/>
      <c r="HM173" s="991"/>
      <c r="HN173" s="991"/>
      <c r="HO173" s="991"/>
      <c r="HP173" s="991"/>
      <c r="HQ173" s="991"/>
      <c r="HR173" s="991"/>
      <c r="HS173" s="991"/>
      <c r="HT173" s="991"/>
      <c r="HU173" s="991"/>
      <c r="HV173" s="991"/>
      <c r="HW173" s="991"/>
      <c r="HX173" s="991"/>
      <c r="HY173" s="991"/>
      <c r="HZ173" s="991"/>
      <c r="IA173" s="991"/>
      <c r="IB173" s="991"/>
      <c r="IC173" s="991"/>
      <c r="ID173" s="991"/>
      <c r="IE173" s="991"/>
      <c r="IF173" s="991"/>
      <c r="IG173" s="991"/>
      <c r="IH173" s="991"/>
      <c r="II173" s="991"/>
      <c r="IJ173" s="991"/>
      <c r="IK173" s="991"/>
      <c r="IL173" s="991"/>
      <c r="IM173" s="991"/>
      <c r="IN173" s="991"/>
      <c r="IO173" s="991"/>
      <c r="IP173" s="991"/>
      <c r="IQ173" s="991"/>
      <c r="IR173" s="991"/>
      <c r="IS173" s="991"/>
      <c r="IT173" s="991"/>
      <c r="IU173" s="991"/>
      <c r="IV173" s="991"/>
      <c r="IW173" s="991"/>
      <c r="IX173" s="991"/>
      <c r="IY173" s="991"/>
      <c r="IZ173" s="991"/>
      <c r="JA173" s="991"/>
      <c r="JB173" s="991"/>
      <c r="JC173" s="991"/>
      <c r="JD173" s="991"/>
      <c r="JE173" s="991"/>
      <c r="JF173" s="991"/>
      <c r="JG173" s="991"/>
      <c r="JH173" s="991"/>
      <c r="JI173" s="991"/>
      <c r="JJ173" s="991"/>
      <c r="JK173" s="991"/>
      <c r="JL173" s="991"/>
      <c r="JM173" s="991"/>
      <c r="JN173" s="991"/>
      <c r="JO173" s="991"/>
      <c r="JP173" s="991"/>
      <c r="JQ173" s="991"/>
      <c r="JR173" s="991"/>
      <c r="JS173" s="991"/>
      <c r="JT173" s="991"/>
      <c r="JU173" s="991"/>
      <c r="JV173" s="991"/>
      <c r="JW173" s="991"/>
      <c r="JX173" s="991"/>
      <c r="JY173" s="991"/>
      <c r="JZ173" s="991"/>
      <c r="KA173" s="991"/>
      <c r="KB173" s="991"/>
      <c r="KC173" s="991"/>
      <c r="KD173" s="991"/>
      <c r="KE173" s="991"/>
      <c r="KF173" s="991"/>
      <c r="KG173" s="991"/>
      <c r="KH173" s="991"/>
      <c r="KI173" s="991"/>
      <c r="KJ173" s="991"/>
      <c r="KK173" s="991"/>
      <c r="KL173" s="991"/>
      <c r="KM173" s="991"/>
      <c r="KN173" s="991"/>
      <c r="KO173" s="991"/>
      <c r="KP173" s="991"/>
      <c r="KQ173" s="991"/>
      <c r="KR173" s="991"/>
      <c r="KS173" s="991"/>
      <c r="KT173" s="991"/>
      <c r="KU173" s="991"/>
      <c r="KV173" s="991"/>
      <c r="KW173" s="991"/>
      <c r="KX173" s="991"/>
      <c r="KY173" s="991"/>
      <c r="KZ173" s="991"/>
      <c r="LA173" s="991"/>
      <c r="LB173" s="991"/>
      <c r="LC173" s="991"/>
      <c r="LD173" s="991"/>
      <c r="LE173" s="991"/>
      <c r="LF173" s="991"/>
      <c r="LG173" s="991"/>
      <c r="LH173" s="991"/>
      <c r="LI173" s="991"/>
      <c r="LJ173" s="991"/>
      <c r="LK173" s="991"/>
      <c r="LL173" s="991"/>
      <c r="LM173" s="991"/>
      <c r="LN173" s="991"/>
      <c r="LO173" s="991"/>
      <c r="LP173" s="991"/>
      <c r="LQ173" s="991"/>
      <c r="LR173" s="991"/>
      <c r="LS173" s="991"/>
      <c r="LT173" s="991"/>
      <c r="LU173" s="991"/>
      <c r="LV173" s="991"/>
      <c r="LW173" s="991"/>
      <c r="LX173" s="991"/>
      <c r="LY173" s="991"/>
      <c r="LZ173" s="991"/>
      <c r="MA173" s="991"/>
      <c r="MB173" s="991"/>
      <c r="MC173" s="991"/>
      <c r="MD173" s="991"/>
      <c r="ME173" s="991"/>
      <c r="MF173" s="991"/>
      <c r="MG173" s="991"/>
      <c r="MH173" s="991"/>
      <c r="MI173" s="991"/>
      <c r="MJ173" s="991"/>
      <c r="MK173" s="991"/>
      <c r="ML173" s="991"/>
      <c r="MM173" s="991"/>
      <c r="MN173" s="991"/>
      <c r="MO173" s="991"/>
      <c r="MP173" s="991"/>
      <c r="MQ173" s="991"/>
      <c r="MR173" s="991"/>
      <c r="MS173" s="991"/>
      <c r="MT173" s="991"/>
      <c r="MU173" s="991"/>
      <c r="MV173" s="991"/>
      <c r="MW173" s="991"/>
      <c r="MX173" s="991"/>
      <c r="MY173" s="991"/>
      <c r="MZ173" s="991"/>
      <c r="NA173" s="991"/>
      <c r="NB173" s="991"/>
      <c r="NC173" s="991"/>
      <c r="ND173" s="991"/>
      <c r="NE173" s="991"/>
      <c r="NF173" s="991"/>
      <c r="NG173" s="991"/>
      <c r="NH173" s="991"/>
      <c r="NI173" s="991"/>
      <c r="NJ173" s="991"/>
      <c r="NK173" s="991"/>
      <c r="NL173" s="991"/>
      <c r="NM173" s="991"/>
      <c r="NN173" s="991"/>
      <c r="NO173" s="991"/>
      <c r="NP173" s="991"/>
      <c r="NQ173" s="991"/>
      <c r="NR173" s="991"/>
      <c r="NS173" s="991"/>
      <c r="NT173" s="991"/>
      <c r="NU173" s="991"/>
      <c r="NV173" s="991"/>
      <c r="NW173" s="991"/>
      <c r="NX173" s="991"/>
      <c r="NY173" s="991"/>
      <c r="NZ173" s="991"/>
      <c r="OA173" s="991"/>
      <c r="OB173" s="991"/>
      <c r="OC173" s="991"/>
      <c r="OD173" s="991"/>
      <c r="OE173" s="991"/>
      <c r="OF173" s="991"/>
      <c r="OG173" s="991"/>
      <c r="OH173" s="991"/>
      <c r="OI173" s="991"/>
      <c r="OJ173" s="991"/>
      <c r="OK173" s="991"/>
      <c r="OL173" s="991"/>
      <c r="OM173" s="991"/>
      <c r="ON173" s="991"/>
      <c r="OO173" s="991"/>
      <c r="OP173" s="991"/>
      <c r="OQ173" s="991"/>
      <c r="OR173" s="991"/>
      <c r="OS173" s="991"/>
      <c r="OT173" s="991"/>
      <c r="OU173" s="991"/>
      <c r="OV173" s="991"/>
      <c r="OW173" s="991"/>
      <c r="OX173" s="991"/>
      <c r="OY173" s="991"/>
      <c r="OZ173" s="991"/>
      <c r="PA173" s="991"/>
      <c r="PB173" s="991"/>
      <c r="PC173" s="991"/>
      <c r="PD173" s="991"/>
      <c r="PE173" s="991"/>
      <c r="PF173" s="991"/>
      <c r="PG173" s="991"/>
      <c r="PH173" s="991"/>
      <c r="PI173" s="991"/>
      <c r="PJ173" s="991"/>
      <c r="PK173" s="991"/>
      <c r="PL173" s="991"/>
      <c r="PM173" s="991"/>
      <c r="PN173" s="991"/>
      <c r="PO173" s="991"/>
      <c r="PP173" s="991"/>
      <c r="PQ173" s="991"/>
      <c r="PR173" s="991"/>
      <c r="PS173" s="991"/>
      <c r="PT173" s="991"/>
      <c r="PU173" s="991"/>
      <c r="PV173" s="991"/>
      <c r="PW173" s="991"/>
      <c r="PX173" s="991"/>
      <c r="PY173" s="991"/>
      <c r="PZ173" s="991"/>
      <c r="QA173" s="991"/>
      <c r="QB173" s="991"/>
      <c r="QC173" s="991"/>
      <c r="QD173" s="991"/>
      <c r="QE173" s="991"/>
      <c r="QF173" s="991"/>
      <c r="QG173" s="991"/>
      <c r="QH173" s="991"/>
      <c r="QI173" s="991"/>
      <c r="QJ173" s="991"/>
      <c r="QK173" s="991"/>
      <c r="QL173" s="991"/>
      <c r="QM173" s="991"/>
      <c r="QN173" s="991"/>
      <c r="QO173" s="991"/>
      <c r="QP173" s="991"/>
      <c r="QQ173" s="991"/>
      <c r="QR173" s="991"/>
      <c r="QS173" s="991"/>
      <c r="QT173" s="991"/>
      <c r="QU173" s="991"/>
      <c r="QV173" s="991"/>
      <c r="QW173" s="991"/>
      <c r="QX173" s="991"/>
      <c r="QY173" s="991"/>
      <c r="QZ173" s="991"/>
      <c r="RA173" s="991"/>
      <c r="RB173" s="991"/>
      <c r="RC173" s="991"/>
      <c r="RD173" s="991"/>
      <c r="RE173" s="991"/>
      <c r="RF173" s="991"/>
      <c r="RG173" s="991"/>
      <c r="RH173" s="991"/>
      <c r="RI173" s="991"/>
      <c r="RJ173" s="991"/>
      <c r="RK173" s="991"/>
      <c r="RL173" s="991"/>
      <c r="RM173" s="991"/>
      <c r="RN173" s="991"/>
      <c r="RO173" s="991"/>
      <c r="RP173" s="991"/>
      <c r="RQ173" s="991"/>
      <c r="RR173" s="991"/>
      <c r="RS173" s="991"/>
      <c r="RT173" s="991"/>
      <c r="RU173" s="991"/>
      <c r="RV173" s="991"/>
      <c r="RW173" s="991"/>
      <c r="RX173" s="991"/>
      <c r="RY173" s="991"/>
      <c r="RZ173" s="991"/>
      <c r="SA173" s="991"/>
      <c r="SB173" s="991"/>
      <c r="SC173" s="991"/>
      <c r="SD173" s="991"/>
      <c r="SE173" s="991"/>
      <c r="SF173" s="991"/>
      <c r="SG173" s="991"/>
      <c r="SH173" s="991"/>
      <c r="SI173" s="991"/>
      <c r="SJ173" s="991"/>
      <c r="SK173" s="991"/>
      <c r="SL173" s="991"/>
      <c r="SM173" s="991"/>
      <c r="SN173" s="991"/>
      <c r="SO173" s="991"/>
      <c r="SP173" s="991"/>
      <c r="SQ173" s="991"/>
      <c r="SR173" s="991"/>
      <c r="SS173" s="991"/>
      <c r="ST173" s="991"/>
      <c r="SU173" s="991"/>
      <c r="SV173" s="991"/>
      <c r="SW173" s="991"/>
      <c r="SX173" s="991"/>
      <c r="SY173" s="991"/>
      <c r="SZ173" s="991"/>
      <c r="TA173" s="991"/>
      <c r="TB173" s="991"/>
      <c r="TC173" s="991"/>
      <c r="TD173" s="991"/>
      <c r="TE173" s="991"/>
      <c r="TF173" s="991"/>
      <c r="TG173" s="991"/>
      <c r="TH173" s="991"/>
      <c r="TI173" s="991"/>
      <c r="TJ173" s="991"/>
      <c r="TK173" s="991"/>
      <c r="TL173" s="991"/>
      <c r="TM173" s="991"/>
      <c r="TN173" s="991"/>
      <c r="TO173" s="991"/>
      <c r="TP173" s="991"/>
      <c r="TQ173" s="991"/>
      <c r="TR173" s="991"/>
      <c r="TS173" s="991"/>
      <c r="TT173" s="991"/>
      <c r="TU173" s="991"/>
      <c r="TV173" s="991"/>
      <c r="TW173" s="991"/>
      <c r="TX173" s="991"/>
      <c r="TY173" s="991"/>
      <c r="TZ173" s="991"/>
      <c r="UA173" s="991"/>
      <c r="UB173" s="991"/>
      <c r="UC173" s="991"/>
      <c r="UD173" s="991"/>
      <c r="UE173" s="991"/>
      <c r="UF173" s="991"/>
      <c r="UG173" s="991"/>
      <c r="UH173" s="991"/>
      <c r="UI173" s="991"/>
      <c r="UJ173" s="991"/>
      <c r="UK173" s="991"/>
      <c r="UL173" s="991"/>
      <c r="UM173" s="991"/>
      <c r="UN173" s="991"/>
      <c r="UO173" s="991"/>
      <c r="UP173" s="991"/>
      <c r="UQ173" s="991"/>
      <c r="UR173" s="991"/>
      <c r="US173" s="991"/>
      <c r="UT173" s="991"/>
      <c r="UU173" s="991"/>
      <c r="UV173" s="991"/>
      <c r="UW173" s="991"/>
      <c r="UX173" s="991"/>
      <c r="UY173" s="991"/>
      <c r="UZ173" s="991"/>
      <c r="VA173" s="991"/>
      <c r="VB173" s="991"/>
      <c r="VC173" s="991"/>
      <c r="VD173" s="991"/>
      <c r="VE173" s="991"/>
      <c r="VF173" s="991"/>
      <c r="VG173" s="991"/>
      <c r="VH173" s="991"/>
      <c r="VI173" s="991"/>
      <c r="VJ173" s="991"/>
      <c r="VK173" s="991"/>
      <c r="VL173" s="991"/>
      <c r="VM173" s="991"/>
      <c r="VN173" s="991"/>
      <c r="VO173" s="991"/>
      <c r="VP173" s="991"/>
      <c r="VQ173" s="991"/>
      <c r="VR173" s="991"/>
      <c r="VS173" s="991"/>
      <c r="VT173" s="991"/>
      <c r="VU173" s="991"/>
      <c r="VV173" s="991"/>
      <c r="VW173" s="991"/>
      <c r="VX173" s="991"/>
      <c r="VY173" s="991"/>
      <c r="VZ173" s="991"/>
      <c r="WA173" s="991"/>
      <c r="WB173" s="991"/>
      <c r="WC173" s="991"/>
      <c r="WD173" s="991"/>
      <c r="WE173" s="991"/>
      <c r="WF173" s="991"/>
      <c r="WG173" s="991"/>
      <c r="WH173" s="991"/>
      <c r="WI173" s="991"/>
      <c r="WJ173" s="991"/>
      <c r="WK173" s="991"/>
      <c r="WL173" s="991"/>
      <c r="WM173" s="991"/>
      <c r="WN173" s="991"/>
      <c r="WO173" s="991"/>
      <c r="WP173" s="991"/>
      <c r="WQ173" s="991"/>
      <c r="WR173" s="991"/>
      <c r="WS173" s="991"/>
      <c r="WT173" s="991"/>
      <c r="WU173" s="991"/>
      <c r="WV173" s="991"/>
      <c r="WW173" s="991"/>
      <c r="WX173" s="991"/>
      <c r="WY173" s="991"/>
      <c r="WZ173" s="991"/>
      <c r="XA173" s="991"/>
      <c r="XB173" s="991"/>
      <c r="XC173" s="991"/>
      <c r="XD173" s="991"/>
      <c r="XE173" s="991"/>
      <c r="XF173" s="991"/>
      <c r="XG173" s="991"/>
      <c r="XH173" s="991"/>
      <c r="XI173" s="991"/>
      <c r="XJ173" s="991"/>
      <c r="XK173" s="991"/>
      <c r="XL173" s="991"/>
      <c r="XM173" s="991"/>
      <c r="XN173" s="991"/>
      <c r="XO173" s="991"/>
      <c r="XP173" s="991"/>
      <c r="XQ173" s="991"/>
      <c r="XR173" s="991"/>
      <c r="XS173" s="991"/>
      <c r="XT173" s="991"/>
      <c r="XU173" s="991"/>
      <c r="XV173" s="991"/>
      <c r="XW173" s="991"/>
      <c r="XX173" s="991"/>
      <c r="XY173" s="991"/>
      <c r="XZ173" s="991"/>
      <c r="YA173" s="991"/>
      <c r="YB173" s="991"/>
      <c r="YC173" s="991"/>
      <c r="YD173" s="991"/>
      <c r="YE173" s="991"/>
      <c r="YF173" s="991"/>
      <c r="YG173" s="991"/>
      <c r="YH173" s="991"/>
      <c r="YI173" s="991"/>
      <c r="YJ173" s="991"/>
      <c r="YK173" s="991"/>
      <c r="YL173" s="991"/>
      <c r="YM173" s="991"/>
      <c r="YN173" s="991"/>
      <c r="YO173" s="991"/>
      <c r="YP173" s="991"/>
      <c r="YQ173" s="991"/>
      <c r="YR173" s="991"/>
      <c r="YS173" s="991"/>
      <c r="YT173" s="991"/>
      <c r="YU173" s="991"/>
      <c r="YV173" s="991"/>
      <c r="YW173" s="991"/>
      <c r="YX173" s="991"/>
      <c r="YY173" s="991"/>
      <c r="YZ173" s="991"/>
      <c r="ZA173" s="991"/>
      <c r="ZB173" s="991"/>
      <c r="ZC173" s="991"/>
      <c r="ZD173" s="991"/>
      <c r="ZE173" s="991"/>
      <c r="ZF173" s="991"/>
      <c r="ZG173" s="991"/>
      <c r="ZH173" s="991"/>
      <c r="ZI173" s="991"/>
      <c r="ZJ173" s="991"/>
      <c r="ZK173" s="991"/>
      <c r="ZL173" s="991"/>
      <c r="ZM173" s="991"/>
      <c r="ZN173" s="991"/>
      <c r="ZO173" s="991"/>
      <c r="ZP173" s="991"/>
      <c r="ZQ173" s="991"/>
      <c r="ZR173" s="991"/>
      <c r="ZS173" s="991"/>
      <c r="ZT173" s="991"/>
      <c r="ZU173" s="991"/>
      <c r="ZV173" s="991"/>
      <c r="ZW173" s="991"/>
      <c r="ZX173" s="991"/>
      <c r="ZY173" s="991"/>
      <c r="ZZ173" s="991"/>
      <c r="AAA173" s="991"/>
      <c r="AAB173" s="991"/>
      <c r="AAC173" s="991"/>
      <c r="AAD173" s="991"/>
      <c r="AAE173" s="991"/>
      <c r="AAF173" s="991"/>
      <c r="AAG173" s="991"/>
      <c r="AAH173" s="991"/>
      <c r="AAI173" s="991"/>
      <c r="AAJ173" s="991"/>
      <c r="AAK173" s="991"/>
      <c r="AAL173" s="991"/>
      <c r="AAM173" s="991"/>
      <c r="AAN173" s="991"/>
      <c r="AAO173" s="991"/>
      <c r="AAP173" s="991"/>
      <c r="AAQ173" s="991"/>
      <c r="AAR173" s="991"/>
      <c r="AAS173" s="991"/>
      <c r="AAT173" s="991"/>
      <c r="AAU173" s="991"/>
      <c r="AAV173" s="991"/>
      <c r="AAW173" s="991"/>
      <c r="AAX173" s="991"/>
      <c r="AAY173" s="991"/>
      <c r="AAZ173" s="991"/>
      <c r="ABA173" s="991"/>
      <c r="ABB173" s="991"/>
      <c r="ABC173" s="991"/>
      <c r="ABD173" s="991"/>
      <c r="ABE173" s="991"/>
      <c r="ABF173" s="991"/>
      <c r="ABG173" s="991"/>
      <c r="ABH173" s="991"/>
      <c r="ABI173" s="991"/>
      <c r="ABJ173" s="991"/>
      <c r="ABK173" s="991"/>
      <c r="ABL173" s="991"/>
      <c r="ABM173" s="991"/>
      <c r="ABN173" s="991"/>
      <c r="ABO173" s="991"/>
      <c r="ABP173" s="991"/>
      <c r="ABQ173" s="991"/>
      <c r="ABR173" s="991"/>
      <c r="ABS173" s="991"/>
      <c r="ABT173" s="991"/>
      <c r="ABU173" s="991"/>
      <c r="ABV173" s="991"/>
      <c r="ABW173" s="991"/>
      <c r="ABX173" s="991"/>
      <c r="ABY173" s="991"/>
      <c r="ABZ173" s="991"/>
      <c r="ACA173" s="991"/>
      <c r="ACB173" s="991"/>
      <c r="ACC173" s="991"/>
      <c r="ACD173" s="991"/>
      <c r="ACE173" s="991"/>
      <c r="ACF173" s="991"/>
      <c r="ACG173" s="991"/>
      <c r="ACH173" s="991"/>
      <c r="ACI173" s="991"/>
      <c r="ACJ173" s="991"/>
      <c r="ACK173" s="991"/>
      <c r="ACL173" s="991"/>
      <c r="ACM173" s="991"/>
      <c r="ACN173" s="991"/>
      <c r="ACO173" s="991"/>
      <c r="ACP173" s="991"/>
      <c r="ACQ173" s="991"/>
      <c r="ACR173" s="991"/>
      <c r="ACS173" s="991"/>
      <c r="ACT173" s="991"/>
      <c r="ACU173" s="991"/>
      <c r="ACV173" s="991"/>
      <c r="ACW173" s="991"/>
      <c r="ACX173" s="991"/>
      <c r="ACY173" s="991"/>
      <c r="ACZ173" s="991"/>
      <c r="ADA173" s="991"/>
      <c r="ADB173" s="991"/>
      <c r="ADC173" s="991"/>
      <c r="ADD173" s="991"/>
      <c r="ADE173" s="991"/>
      <c r="ADF173" s="991"/>
      <c r="ADG173" s="991"/>
      <c r="ADH173" s="991"/>
      <c r="ADI173" s="991"/>
      <c r="ADJ173" s="991"/>
      <c r="ADK173" s="991"/>
      <c r="ADL173" s="991"/>
      <c r="ADM173" s="991"/>
      <c r="ADN173" s="991"/>
      <c r="ADO173" s="991"/>
      <c r="ADP173" s="991"/>
      <c r="ADQ173" s="991"/>
      <c r="ADR173" s="991"/>
      <c r="ADS173" s="991"/>
      <c r="ADT173" s="991"/>
      <c r="ADU173" s="991"/>
      <c r="ADV173" s="991"/>
      <c r="ADW173" s="991"/>
      <c r="ADX173" s="991"/>
      <c r="ADY173" s="991"/>
      <c r="ADZ173" s="991"/>
      <c r="AEA173" s="991"/>
      <c r="AEB173" s="991"/>
      <c r="AEC173" s="991"/>
      <c r="AED173" s="991"/>
      <c r="AEE173" s="991"/>
      <c r="AEF173" s="991"/>
      <c r="AEG173" s="991"/>
      <c r="AEH173" s="991"/>
      <c r="AEI173" s="991"/>
      <c r="AEJ173" s="991"/>
      <c r="AEK173" s="991"/>
      <c r="AEL173" s="991"/>
      <c r="AEM173" s="991"/>
      <c r="AEN173" s="991"/>
      <c r="AEO173" s="991"/>
      <c r="AEP173" s="991"/>
      <c r="AEQ173" s="991"/>
      <c r="AER173" s="991"/>
      <c r="AES173" s="991"/>
      <c r="AET173" s="991"/>
      <c r="AEU173" s="991"/>
      <c r="AEV173" s="991"/>
      <c r="AEW173" s="991"/>
      <c r="AEX173" s="991"/>
      <c r="AEY173" s="991"/>
      <c r="AEZ173" s="991"/>
      <c r="AFA173" s="991"/>
      <c r="AFB173" s="991"/>
      <c r="AFC173" s="991"/>
      <c r="AFD173" s="991"/>
      <c r="AFE173" s="991"/>
      <c r="AFF173" s="991"/>
      <c r="AFG173" s="991"/>
      <c r="AFH173" s="991"/>
      <c r="AFI173" s="991"/>
      <c r="AFJ173" s="991"/>
      <c r="AFK173" s="991"/>
      <c r="AFL173" s="991"/>
      <c r="AFM173" s="991"/>
      <c r="AFN173" s="991"/>
      <c r="AFO173" s="991"/>
      <c r="AFP173" s="991"/>
      <c r="AFQ173" s="991"/>
      <c r="AFR173" s="991"/>
      <c r="AFS173" s="991"/>
      <c r="AFT173" s="991"/>
      <c r="AFU173" s="991"/>
      <c r="AFV173" s="991"/>
      <c r="AFW173" s="991"/>
      <c r="AFX173" s="991"/>
      <c r="AFY173" s="991"/>
      <c r="AFZ173" s="991"/>
      <c r="AGA173" s="991"/>
      <c r="AGB173" s="991"/>
      <c r="AGC173" s="991"/>
      <c r="AGD173" s="991"/>
      <c r="AGE173" s="991"/>
      <c r="AGF173" s="991"/>
      <c r="AGG173" s="991"/>
      <c r="AGH173" s="991"/>
      <c r="AGI173" s="991"/>
      <c r="AGJ173" s="991"/>
      <c r="AGK173" s="991"/>
      <c r="AGL173" s="991"/>
      <c r="AGM173" s="991"/>
      <c r="AGN173" s="991"/>
      <c r="AGO173" s="991"/>
      <c r="AGP173" s="991"/>
      <c r="AGQ173" s="991"/>
      <c r="AGR173" s="991"/>
      <c r="AGS173" s="991"/>
      <c r="AGT173" s="991"/>
      <c r="AGU173" s="991"/>
      <c r="AGV173" s="991"/>
      <c r="AGW173" s="991"/>
      <c r="AGX173" s="991"/>
      <c r="AGY173" s="991"/>
      <c r="AGZ173" s="991"/>
      <c r="AHA173" s="991"/>
      <c r="AHB173" s="991"/>
      <c r="AHC173" s="991"/>
      <c r="AHD173" s="991"/>
      <c r="AHE173" s="991"/>
      <c r="AHF173" s="991"/>
      <c r="AHG173" s="991"/>
      <c r="AHH173" s="991"/>
      <c r="AHI173" s="991"/>
      <c r="AHJ173" s="991"/>
      <c r="AHK173" s="991"/>
      <c r="AHL173" s="991"/>
      <c r="AHM173" s="991"/>
      <c r="AHN173" s="991"/>
      <c r="AHO173" s="991"/>
      <c r="AHP173" s="991"/>
      <c r="AHQ173" s="991"/>
      <c r="AHR173" s="991"/>
      <c r="AHS173" s="991"/>
      <c r="AHT173" s="991"/>
      <c r="AHU173" s="991"/>
      <c r="AHV173" s="991"/>
      <c r="AHW173" s="991"/>
      <c r="AHX173" s="991"/>
      <c r="AHY173" s="991"/>
      <c r="AHZ173" s="991"/>
      <c r="AIA173" s="991"/>
      <c r="AIB173" s="991"/>
      <c r="AIC173" s="991"/>
      <c r="AID173" s="991"/>
      <c r="AIE173" s="991"/>
      <c r="AIF173" s="991"/>
      <c r="AIG173" s="991"/>
      <c r="AIH173" s="991"/>
      <c r="AII173" s="991"/>
      <c r="AIJ173" s="991"/>
      <c r="AIK173" s="991"/>
      <c r="AIL173" s="991"/>
      <c r="AIM173" s="991"/>
      <c r="AIN173" s="991"/>
      <c r="AIO173" s="991"/>
      <c r="AIP173" s="991"/>
      <c r="AIQ173" s="991"/>
      <c r="AIR173" s="991"/>
      <c r="AIS173" s="991"/>
      <c r="AIT173" s="991"/>
      <c r="AIU173" s="991"/>
      <c r="AIV173" s="991"/>
      <c r="AIW173" s="991"/>
      <c r="AIX173" s="991"/>
      <c r="AIY173" s="991"/>
      <c r="AIZ173" s="991"/>
      <c r="AJA173" s="991"/>
      <c r="AJB173" s="991"/>
      <c r="AJC173" s="991"/>
      <c r="AJD173" s="991"/>
      <c r="AJE173" s="991"/>
      <c r="AJF173" s="991"/>
      <c r="AJG173" s="991"/>
      <c r="AJH173" s="991"/>
      <c r="AJI173" s="991"/>
      <c r="AJJ173" s="991"/>
      <c r="AJK173" s="991"/>
      <c r="AJL173" s="991"/>
      <c r="AJM173" s="991"/>
      <c r="AJN173" s="991"/>
      <c r="AJO173" s="991"/>
      <c r="AJP173" s="991"/>
      <c r="AJQ173" s="991"/>
      <c r="AJR173" s="991"/>
      <c r="AJS173" s="991"/>
      <c r="AJT173" s="991"/>
      <c r="AJU173" s="991"/>
      <c r="AJV173" s="991"/>
      <c r="AJW173" s="991"/>
      <c r="AJX173" s="991"/>
      <c r="AJY173" s="991"/>
      <c r="AJZ173" s="991"/>
      <c r="AKA173" s="991"/>
      <c r="AKB173" s="991"/>
      <c r="AKC173" s="991"/>
      <c r="AKD173" s="991"/>
      <c r="AKE173" s="991"/>
      <c r="AKF173" s="991"/>
      <c r="AKG173" s="991"/>
      <c r="AKH173" s="991"/>
      <c r="AKI173" s="991"/>
      <c r="AKJ173" s="991"/>
      <c r="AKK173" s="991"/>
      <c r="AKL173" s="991"/>
      <c r="AKM173" s="991"/>
      <c r="AKN173" s="991"/>
      <c r="AKO173" s="991"/>
      <c r="AKP173" s="991"/>
      <c r="AKQ173" s="991"/>
      <c r="AKR173" s="991"/>
      <c r="AKS173" s="991"/>
      <c r="AKT173" s="991"/>
      <c r="AKU173" s="991"/>
      <c r="AKV173" s="991"/>
      <c r="AKW173" s="991"/>
      <c r="AKX173" s="991"/>
      <c r="AKY173" s="991"/>
      <c r="AKZ173" s="991"/>
      <c r="ALA173" s="991"/>
      <c r="ALB173" s="991"/>
      <c r="ALC173" s="991"/>
      <c r="ALD173" s="991"/>
      <c r="ALE173" s="991"/>
      <c r="ALF173" s="991"/>
      <c r="ALG173" s="991"/>
      <c r="ALH173" s="991"/>
      <c r="ALI173" s="991"/>
      <c r="ALJ173" s="991"/>
      <c r="ALK173" s="991"/>
      <c r="ALL173" s="991"/>
      <c r="ALM173" s="991"/>
      <c r="ALN173" s="991"/>
      <c r="ALO173" s="991"/>
      <c r="ALP173" s="991"/>
      <c r="ALQ173" s="991"/>
      <c r="ALR173" s="991"/>
      <c r="ALS173" s="991"/>
      <c r="ALT173" s="991"/>
      <c r="ALU173" s="991"/>
      <c r="ALV173" s="991"/>
      <c r="ALW173" s="991"/>
      <c r="ALX173" s="991"/>
      <c r="ALY173" s="991"/>
      <c r="ALZ173" s="991"/>
      <c r="AMA173" s="991"/>
      <c r="AMB173" s="991"/>
      <c r="AMC173" s="991"/>
      <c r="AMD173" s="991"/>
      <c r="AME173" s="991"/>
      <c r="AMF173" s="991"/>
      <c r="AMG173" s="991"/>
      <c r="AMH173" s="991"/>
      <c r="AMI173" s="991"/>
      <c r="AMJ173" s="991"/>
      <c r="AMK173" s="991"/>
      <c r="AML173" s="991"/>
      <c r="AMM173" s="991"/>
      <c r="AMN173" s="991"/>
      <c r="AMO173" s="991"/>
      <c r="AMP173" s="991"/>
      <c r="AMQ173" s="991"/>
      <c r="AMR173" s="991"/>
      <c r="AMS173" s="991"/>
      <c r="AMT173" s="991"/>
      <c r="AMU173" s="991"/>
      <c r="AMV173" s="991"/>
      <c r="AMW173" s="991"/>
      <c r="AMX173" s="991"/>
      <c r="AMY173" s="991"/>
      <c r="AMZ173" s="991"/>
      <c r="ANA173" s="991"/>
      <c r="ANB173" s="991"/>
      <c r="ANC173" s="991"/>
      <c r="AND173" s="991"/>
      <c r="ANE173" s="991"/>
      <c r="ANF173" s="991"/>
      <c r="ANG173" s="991"/>
      <c r="ANH173" s="991"/>
      <c r="ANI173" s="991"/>
      <c r="ANJ173" s="991"/>
      <c r="ANK173" s="991"/>
      <c r="ANL173" s="991"/>
      <c r="ANM173" s="991"/>
      <c r="ANN173" s="991"/>
      <c r="ANO173" s="991"/>
      <c r="ANP173" s="991"/>
      <c r="ANQ173" s="991"/>
      <c r="ANR173" s="991"/>
      <c r="ANS173" s="991"/>
      <c r="ANT173" s="991"/>
      <c r="ANU173" s="991"/>
      <c r="ANV173" s="991"/>
      <c r="ANW173" s="991"/>
      <c r="ANX173" s="991"/>
      <c r="ANY173" s="991"/>
      <c r="ANZ173" s="991"/>
      <c r="AOA173" s="991"/>
      <c r="AOB173" s="991"/>
      <c r="AOC173" s="991"/>
      <c r="AOD173" s="991"/>
      <c r="AOE173" s="991"/>
      <c r="AOF173" s="991"/>
      <c r="AOG173" s="991"/>
      <c r="AOH173" s="991"/>
      <c r="AOI173" s="991"/>
      <c r="AOJ173" s="991"/>
      <c r="AOK173" s="991"/>
      <c r="AOL173" s="991"/>
      <c r="AOM173" s="991"/>
      <c r="AON173" s="991"/>
      <c r="AOO173" s="991"/>
      <c r="AOP173" s="991"/>
      <c r="AOQ173" s="991"/>
      <c r="AOR173" s="991"/>
      <c r="AOS173" s="991"/>
      <c r="AOT173" s="991"/>
      <c r="AOU173" s="991"/>
      <c r="AOV173" s="991"/>
      <c r="AOW173" s="991"/>
      <c r="AOX173" s="991"/>
      <c r="AOY173" s="991"/>
      <c r="AOZ173" s="991"/>
      <c r="APA173" s="991"/>
      <c r="APB173" s="991"/>
      <c r="APC173" s="991"/>
      <c r="APD173" s="991"/>
      <c r="APE173" s="991"/>
      <c r="APF173" s="991"/>
      <c r="APG173" s="991"/>
      <c r="APH173" s="991"/>
      <c r="API173" s="991"/>
      <c r="APJ173" s="991"/>
      <c r="APK173" s="991"/>
      <c r="APL173" s="991"/>
      <c r="APM173" s="991"/>
      <c r="APN173" s="991"/>
      <c r="APO173" s="991"/>
      <c r="APP173" s="991"/>
      <c r="APQ173" s="991"/>
      <c r="APR173" s="991"/>
      <c r="APS173" s="991"/>
      <c r="APT173" s="991"/>
      <c r="APU173" s="991"/>
      <c r="APV173" s="991"/>
      <c r="APW173" s="991"/>
      <c r="APX173" s="991"/>
      <c r="APY173" s="991"/>
      <c r="APZ173" s="991"/>
      <c r="AQA173" s="991"/>
      <c r="AQB173" s="991"/>
      <c r="AQC173" s="991"/>
      <c r="AQD173" s="991"/>
      <c r="AQE173" s="991"/>
      <c r="AQF173" s="991"/>
      <c r="AQG173" s="991"/>
      <c r="AQH173" s="991"/>
      <c r="AQI173" s="991"/>
      <c r="AQJ173" s="991"/>
      <c r="AQK173" s="991"/>
      <c r="AQL173" s="991"/>
      <c r="AQM173" s="991"/>
      <c r="AQN173" s="991"/>
      <c r="AQO173" s="991"/>
      <c r="AQP173" s="991"/>
      <c r="AQQ173" s="991"/>
      <c r="AQR173" s="991"/>
      <c r="AQS173" s="991"/>
      <c r="AQT173" s="991"/>
      <c r="AQU173" s="991"/>
      <c r="AQV173" s="991"/>
      <c r="AQW173" s="991"/>
      <c r="AQX173" s="991"/>
      <c r="AQY173" s="991"/>
      <c r="AQZ173" s="991"/>
      <c r="ARA173" s="991"/>
      <c r="ARB173" s="991"/>
      <c r="ARC173" s="991"/>
      <c r="ARD173" s="991"/>
      <c r="ARE173" s="991"/>
      <c r="ARF173" s="991"/>
      <c r="ARG173" s="991"/>
      <c r="ARH173" s="991"/>
      <c r="ARI173" s="991"/>
      <c r="ARJ173" s="991"/>
      <c r="ARK173" s="991"/>
      <c r="ARL173" s="991"/>
      <c r="ARM173" s="991"/>
      <c r="ARN173" s="991"/>
      <c r="ARO173" s="991"/>
      <c r="ARP173" s="991"/>
      <c r="ARQ173" s="991"/>
      <c r="ARR173" s="991"/>
      <c r="ARS173" s="991"/>
      <c r="ART173" s="991"/>
      <c r="ARU173" s="991"/>
      <c r="ARV173" s="991"/>
      <c r="ARW173" s="991"/>
      <c r="ARX173" s="991"/>
      <c r="ARY173" s="991"/>
      <c r="ARZ173" s="991"/>
      <c r="ASA173" s="991"/>
      <c r="ASB173" s="991"/>
      <c r="ASC173" s="991"/>
      <c r="ASD173" s="991"/>
      <c r="ASE173" s="991"/>
      <c r="ASF173" s="991"/>
      <c r="ASG173" s="991"/>
      <c r="ASH173" s="991"/>
      <c r="ASI173" s="991"/>
      <c r="ASJ173" s="991"/>
      <c r="ASK173" s="991"/>
      <c r="ASL173" s="991"/>
      <c r="ASM173" s="991"/>
      <c r="ASN173" s="991"/>
      <c r="ASO173" s="991"/>
      <c r="ASP173" s="991"/>
      <c r="ASQ173" s="991"/>
      <c r="ASR173" s="991"/>
      <c r="ASS173" s="991"/>
      <c r="AST173" s="991"/>
      <c r="ASU173" s="991"/>
      <c r="ASV173" s="991"/>
      <c r="ASW173" s="991"/>
      <c r="ASX173" s="991"/>
      <c r="ASY173" s="991"/>
      <c r="ASZ173" s="991"/>
      <c r="ATA173" s="991"/>
      <c r="ATB173" s="991"/>
      <c r="ATC173" s="991"/>
      <c r="ATD173" s="991"/>
      <c r="ATE173" s="991"/>
      <c r="ATF173" s="991"/>
      <c r="ATG173" s="991"/>
      <c r="ATH173" s="991"/>
      <c r="ATI173" s="991"/>
      <c r="ATJ173" s="991"/>
      <c r="ATK173" s="991"/>
      <c r="ATL173" s="991"/>
      <c r="ATM173" s="991"/>
      <c r="ATN173" s="991"/>
      <c r="ATO173" s="991"/>
      <c r="ATP173" s="991"/>
      <c r="ATQ173" s="991"/>
      <c r="ATR173" s="991"/>
      <c r="ATS173" s="991"/>
      <c r="ATT173" s="991"/>
      <c r="ATU173" s="991"/>
      <c r="ATV173" s="991"/>
      <c r="ATW173" s="991"/>
      <c r="ATX173" s="991"/>
      <c r="ATY173" s="991"/>
      <c r="ATZ173" s="991"/>
      <c r="AUA173" s="991"/>
      <c r="AUB173" s="991"/>
      <c r="AUC173" s="991"/>
      <c r="AUD173" s="991"/>
      <c r="AUE173" s="991"/>
      <c r="AUF173" s="991"/>
      <c r="AUG173" s="991"/>
      <c r="AUH173" s="991"/>
      <c r="AUI173" s="991"/>
      <c r="AUJ173" s="991"/>
      <c r="AUK173" s="991"/>
      <c r="AUL173" s="991"/>
      <c r="AUM173" s="991"/>
      <c r="AUN173" s="991"/>
      <c r="AUO173" s="991"/>
      <c r="AUP173" s="991"/>
      <c r="AUQ173" s="991"/>
      <c r="AUR173" s="991"/>
      <c r="AUS173" s="991"/>
      <c r="AUT173" s="991"/>
      <c r="AUU173" s="991"/>
      <c r="AUV173" s="991"/>
      <c r="AUW173" s="991"/>
      <c r="AUX173" s="991"/>
      <c r="AUY173" s="991"/>
      <c r="AUZ173" s="991"/>
      <c r="AVA173" s="991"/>
      <c r="AVB173" s="991"/>
      <c r="AVC173" s="991"/>
      <c r="AVD173" s="991"/>
      <c r="AVE173" s="991"/>
      <c r="AVF173" s="991"/>
      <c r="AVG173" s="991"/>
      <c r="AVH173" s="991"/>
      <c r="AVI173" s="991"/>
      <c r="AVJ173" s="991"/>
      <c r="AVK173" s="991"/>
      <c r="AVL173" s="991"/>
      <c r="AVM173" s="991"/>
      <c r="AVN173" s="991"/>
      <c r="AVO173" s="991"/>
      <c r="AVP173" s="991"/>
      <c r="AVQ173" s="991"/>
      <c r="AVR173" s="991"/>
      <c r="AVS173" s="991"/>
      <c r="AVT173" s="991"/>
      <c r="AVU173" s="991"/>
      <c r="AVV173" s="991"/>
      <c r="AVW173" s="991"/>
      <c r="AVX173" s="991"/>
      <c r="AVY173" s="991"/>
      <c r="AVZ173" s="991"/>
      <c r="AWA173" s="991"/>
      <c r="AWB173" s="991"/>
      <c r="AWC173" s="991"/>
      <c r="AWD173" s="991"/>
      <c r="AWE173" s="991"/>
      <c r="AWF173" s="991"/>
      <c r="AWG173" s="991"/>
      <c r="AWH173" s="991"/>
      <c r="AWI173" s="991"/>
      <c r="AWJ173" s="991"/>
      <c r="AWK173" s="991"/>
      <c r="AWL173" s="991"/>
      <c r="AWM173" s="991"/>
      <c r="AWN173" s="991"/>
      <c r="AWO173" s="991"/>
      <c r="AWP173" s="991"/>
      <c r="AWQ173" s="991"/>
      <c r="AWR173" s="991"/>
      <c r="AWS173" s="991"/>
      <c r="AWT173" s="991"/>
      <c r="AWU173" s="991"/>
      <c r="AWV173" s="991"/>
      <c r="AWW173" s="991"/>
      <c r="AWX173" s="991"/>
      <c r="AWY173" s="991"/>
      <c r="AWZ173" s="991"/>
      <c r="AXA173" s="991"/>
      <c r="AXB173" s="991"/>
      <c r="AXC173" s="991"/>
      <c r="AXD173" s="991"/>
      <c r="AXE173" s="991"/>
      <c r="AXF173" s="991"/>
      <c r="AXG173" s="991"/>
      <c r="AXH173" s="991"/>
      <c r="AXI173" s="991"/>
      <c r="AXJ173" s="991"/>
      <c r="AXK173" s="991"/>
      <c r="AXL173" s="991"/>
      <c r="AXM173" s="991"/>
      <c r="AXN173" s="991"/>
      <c r="AXO173" s="991"/>
      <c r="AXP173" s="991"/>
      <c r="AXQ173" s="991"/>
      <c r="AXR173" s="991"/>
      <c r="AXS173" s="991"/>
      <c r="AXT173" s="991"/>
      <c r="AXU173" s="991"/>
      <c r="AXV173" s="991"/>
      <c r="AXW173" s="991"/>
      <c r="AXX173" s="991"/>
      <c r="AXY173" s="991"/>
      <c r="AXZ173" s="991"/>
      <c r="AYA173" s="991"/>
      <c r="AYB173" s="991"/>
      <c r="AYC173" s="991"/>
      <c r="AYD173" s="991"/>
      <c r="AYE173" s="991"/>
      <c r="AYF173" s="991"/>
      <c r="AYG173" s="991"/>
      <c r="AYH173" s="991"/>
      <c r="AYI173" s="991"/>
      <c r="AYJ173" s="991"/>
      <c r="AYK173" s="991"/>
      <c r="AYL173" s="991"/>
      <c r="AYM173" s="991"/>
      <c r="AYN173" s="991"/>
      <c r="AYO173" s="991"/>
      <c r="AYP173" s="991"/>
      <c r="AYQ173" s="991"/>
      <c r="AYR173" s="991"/>
      <c r="AYS173" s="991"/>
      <c r="AYT173" s="991"/>
      <c r="AYU173" s="991"/>
      <c r="AYV173" s="991"/>
      <c r="AYW173" s="991"/>
      <c r="AYX173" s="991"/>
      <c r="AYY173" s="991"/>
      <c r="AYZ173" s="991"/>
      <c r="AZA173" s="991"/>
      <c r="AZB173" s="991"/>
      <c r="AZC173" s="991"/>
      <c r="AZD173" s="991"/>
      <c r="AZE173" s="991"/>
      <c r="AZF173" s="991"/>
      <c r="AZG173" s="991"/>
      <c r="AZH173" s="991"/>
      <c r="AZI173" s="991"/>
      <c r="AZJ173" s="991"/>
      <c r="AZK173" s="991"/>
      <c r="AZL173" s="991"/>
      <c r="AZM173" s="991"/>
      <c r="AZN173" s="991"/>
      <c r="AZO173" s="991"/>
      <c r="AZP173" s="991"/>
      <c r="AZQ173" s="991"/>
      <c r="AZR173" s="991"/>
      <c r="AZS173" s="991"/>
      <c r="AZT173" s="991"/>
      <c r="AZU173" s="991"/>
      <c r="AZV173" s="991"/>
      <c r="AZW173" s="991"/>
      <c r="AZX173" s="991"/>
      <c r="AZY173" s="991"/>
      <c r="AZZ173" s="991"/>
      <c r="BAA173" s="991"/>
      <c r="BAB173" s="991"/>
      <c r="BAC173" s="991"/>
      <c r="BAD173" s="991"/>
      <c r="BAE173" s="991"/>
      <c r="BAF173" s="991"/>
      <c r="BAG173" s="991"/>
      <c r="BAH173" s="991"/>
      <c r="BAI173" s="991"/>
      <c r="BAJ173" s="991"/>
      <c r="BAK173" s="991"/>
      <c r="BAL173" s="991"/>
      <c r="BAM173" s="991"/>
      <c r="BAN173" s="991"/>
      <c r="BAO173" s="991"/>
      <c r="BAP173" s="991"/>
      <c r="BAQ173" s="991"/>
      <c r="BAR173" s="991"/>
      <c r="BAS173" s="991"/>
      <c r="BAT173" s="991"/>
      <c r="BAU173" s="991"/>
      <c r="BAV173" s="991"/>
      <c r="BAW173" s="991"/>
      <c r="BAX173" s="991"/>
      <c r="BAY173" s="991"/>
      <c r="BAZ173" s="991"/>
      <c r="BBA173" s="991"/>
      <c r="BBB173" s="991"/>
      <c r="BBC173" s="991"/>
      <c r="BBD173" s="991"/>
      <c r="BBE173" s="991"/>
      <c r="BBF173" s="991"/>
      <c r="BBG173" s="991"/>
      <c r="BBH173" s="991"/>
      <c r="BBI173" s="991"/>
      <c r="BBJ173" s="991"/>
      <c r="BBK173" s="991"/>
      <c r="BBL173" s="991"/>
      <c r="BBM173" s="991"/>
      <c r="BBN173" s="991"/>
      <c r="BBO173" s="991"/>
      <c r="BBP173" s="991"/>
      <c r="BBQ173" s="991"/>
      <c r="BBR173" s="991"/>
      <c r="BBS173" s="991"/>
      <c r="BBT173" s="991"/>
      <c r="BBU173" s="991"/>
      <c r="BBV173" s="991"/>
      <c r="BBW173" s="991"/>
      <c r="BBX173" s="991"/>
      <c r="BBY173" s="991"/>
      <c r="BBZ173" s="991"/>
      <c r="BCA173" s="991"/>
      <c r="BCB173" s="991"/>
      <c r="BCC173" s="991"/>
      <c r="BCD173" s="991"/>
      <c r="BCE173" s="991"/>
      <c r="BCF173" s="991"/>
      <c r="BCG173" s="991"/>
      <c r="BCH173" s="991"/>
      <c r="BCI173" s="991"/>
      <c r="BCJ173" s="991"/>
      <c r="BCK173" s="991"/>
      <c r="BCL173" s="991"/>
      <c r="BCM173" s="991"/>
      <c r="BCN173" s="991"/>
      <c r="BCO173" s="991"/>
      <c r="BCP173" s="991"/>
      <c r="BCQ173" s="991"/>
      <c r="BCR173" s="991"/>
      <c r="BCS173" s="991"/>
      <c r="BCT173" s="991"/>
      <c r="BCU173" s="991"/>
      <c r="BCV173" s="991"/>
      <c r="BCW173" s="991"/>
      <c r="BCX173" s="991"/>
      <c r="BCY173" s="991"/>
      <c r="BCZ173" s="991"/>
      <c r="BDA173" s="991"/>
      <c r="BDB173" s="991"/>
      <c r="BDC173" s="991"/>
      <c r="BDD173" s="991"/>
      <c r="BDE173" s="991"/>
      <c r="BDF173" s="991"/>
      <c r="BDG173" s="991"/>
      <c r="BDH173" s="991"/>
      <c r="BDI173" s="991"/>
      <c r="BDJ173" s="991"/>
      <c r="BDK173" s="991"/>
      <c r="BDL173" s="991"/>
      <c r="BDM173" s="991"/>
      <c r="BDN173" s="991"/>
      <c r="BDO173" s="991"/>
      <c r="BDP173" s="991"/>
      <c r="BDQ173" s="991"/>
      <c r="BDR173" s="991"/>
      <c r="BDS173" s="991"/>
      <c r="BDT173" s="991"/>
      <c r="BDU173" s="991"/>
      <c r="BDV173" s="991"/>
      <c r="BDW173" s="991"/>
      <c r="BDX173" s="991"/>
      <c r="BDY173" s="991"/>
      <c r="BDZ173" s="991"/>
      <c r="BEA173" s="991"/>
      <c r="BEB173" s="991"/>
      <c r="BEC173" s="991"/>
      <c r="BED173" s="991"/>
      <c r="BEE173" s="991"/>
      <c r="BEF173" s="991"/>
      <c r="BEG173" s="991"/>
      <c r="BEH173" s="991"/>
      <c r="BEI173" s="991"/>
      <c r="BEJ173" s="991"/>
      <c r="BEK173" s="991"/>
      <c r="BEL173" s="991"/>
      <c r="BEM173" s="991"/>
      <c r="BEN173" s="991"/>
      <c r="BEO173" s="991"/>
      <c r="BEP173" s="991"/>
      <c r="BEQ173" s="991"/>
      <c r="BER173" s="991"/>
      <c r="BES173" s="991"/>
      <c r="BET173" s="991"/>
      <c r="BEU173" s="991"/>
      <c r="BEV173" s="991"/>
      <c r="BEW173" s="991"/>
      <c r="BEX173" s="991"/>
      <c r="BEY173" s="991"/>
      <c r="BEZ173" s="991"/>
      <c r="BFA173" s="991"/>
      <c r="BFB173" s="991"/>
      <c r="BFC173" s="991"/>
      <c r="BFD173" s="991"/>
      <c r="BFE173" s="991"/>
      <c r="BFF173" s="991"/>
      <c r="BFG173" s="991"/>
      <c r="BFH173" s="991"/>
      <c r="BFI173" s="991"/>
      <c r="BFJ173" s="991"/>
      <c r="BFK173" s="991"/>
      <c r="BFL173" s="991"/>
      <c r="BFM173" s="991"/>
      <c r="BFN173" s="991"/>
      <c r="BFO173" s="991"/>
      <c r="BFP173" s="991"/>
      <c r="BFQ173" s="991"/>
      <c r="BFR173" s="991"/>
      <c r="BFS173" s="991"/>
      <c r="BFT173" s="991"/>
      <c r="BFU173" s="991"/>
      <c r="BFV173" s="991"/>
      <c r="BFW173" s="991"/>
      <c r="BFX173" s="991"/>
      <c r="BFY173" s="991"/>
      <c r="BFZ173" s="991"/>
      <c r="BGA173" s="991"/>
      <c r="BGB173" s="991"/>
      <c r="BGC173" s="991"/>
      <c r="BGD173" s="991"/>
      <c r="BGE173" s="991"/>
      <c r="BGF173" s="991"/>
      <c r="BGG173" s="991"/>
      <c r="BGH173" s="991"/>
      <c r="BGI173" s="991"/>
      <c r="BGJ173" s="991"/>
      <c r="BGK173" s="991"/>
      <c r="BGL173" s="991"/>
      <c r="BGM173" s="991"/>
      <c r="BGN173" s="991"/>
      <c r="BGO173" s="991"/>
      <c r="BGP173" s="991"/>
      <c r="BGQ173" s="991"/>
      <c r="BGR173" s="991"/>
      <c r="BGS173" s="991"/>
      <c r="BGT173" s="991"/>
      <c r="BGU173" s="991"/>
      <c r="BGV173" s="991"/>
      <c r="BGW173" s="991"/>
      <c r="BGX173" s="991"/>
      <c r="BGY173" s="991"/>
      <c r="BGZ173" s="991"/>
      <c r="BHA173" s="991"/>
      <c r="BHB173" s="991"/>
      <c r="BHC173" s="991"/>
      <c r="BHD173" s="991"/>
      <c r="BHE173" s="991"/>
      <c r="BHF173" s="991"/>
      <c r="BHG173" s="991"/>
      <c r="BHH173" s="991"/>
      <c r="BHI173" s="991"/>
      <c r="BHJ173" s="991"/>
      <c r="BHK173" s="991"/>
      <c r="BHL173" s="991"/>
      <c r="BHM173" s="991"/>
      <c r="BHN173" s="991"/>
      <c r="BHO173" s="991"/>
      <c r="BHP173" s="991"/>
      <c r="BHQ173" s="991"/>
      <c r="BHR173" s="991"/>
      <c r="BHS173" s="991"/>
      <c r="BHT173" s="991"/>
      <c r="BHU173" s="991"/>
      <c r="BHV173" s="991"/>
      <c r="BHW173" s="991"/>
      <c r="BHX173" s="991"/>
      <c r="BHY173" s="991"/>
      <c r="BHZ173" s="991"/>
      <c r="BIA173" s="991"/>
      <c r="BIB173" s="991"/>
      <c r="BIC173" s="991"/>
      <c r="BID173" s="991"/>
      <c r="BIE173" s="991"/>
      <c r="BIF173" s="991"/>
      <c r="BIG173" s="991"/>
      <c r="BIH173" s="991"/>
      <c r="BII173" s="991"/>
      <c r="BIJ173" s="991"/>
      <c r="BIK173" s="991"/>
      <c r="BIL173" s="991"/>
      <c r="BIM173" s="991"/>
      <c r="BIN173" s="991"/>
      <c r="BIO173" s="991"/>
      <c r="BIP173" s="991"/>
      <c r="BIQ173" s="991"/>
      <c r="BIR173" s="991"/>
      <c r="BIS173" s="991"/>
      <c r="BIT173" s="991"/>
      <c r="BIU173" s="991"/>
      <c r="BIV173" s="991"/>
      <c r="BIW173" s="991"/>
      <c r="BIX173" s="991"/>
      <c r="BIY173" s="991"/>
      <c r="BIZ173" s="991"/>
      <c r="BJA173" s="991"/>
      <c r="BJB173" s="991"/>
      <c r="BJC173" s="991"/>
      <c r="BJD173" s="991"/>
      <c r="BJE173" s="991"/>
      <c r="BJF173" s="991"/>
      <c r="BJG173" s="991"/>
      <c r="BJH173" s="991"/>
      <c r="BJI173" s="991"/>
      <c r="BJJ173" s="991"/>
      <c r="BJK173" s="991"/>
      <c r="BJL173" s="991"/>
      <c r="BJM173" s="991"/>
      <c r="BJN173" s="991"/>
      <c r="BJO173" s="991"/>
      <c r="BJP173" s="991"/>
      <c r="BJQ173" s="991"/>
      <c r="BJR173" s="991"/>
      <c r="BJS173" s="991"/>
      <c r="BJT173" s="991"/>
      <c r="BJU173" s="991"/>
      <c r="BJV173" s="991"/>
      <c r="BJW173" s="991"/>
      <c r="BJX173" s="991"/>
      <c r="BJY173" s="991"/>
      <c r="BJZ173" s="991"/>
      <c r="BKA173" s="991"/>
      <c r="BKB173" s="991"/>
      <c r="BKC173" s="991"/>
      <c r="BKD173" s="991"/>
      <c r="BKE173" s="991"/>
      <c r="BKF173" s="991"/>
      <c r="BKG173" s="991"/>
      <c r="BKH173" s="991"/>
      <c r="BKI173" s="991"/>
      <c r="BKJ173" s="991"/>
      <c r="BKK173" s="991"/>
      <c r="BKL173" s="991"/>
      <c r="BKM173" s="991"/>
      <c r="BKN173" s="991"/>
      <c r="BKO173" s="991"/>
      <c r="BKP173" s="991"/>
      <c r="BKQ173" s="991"/>
      <c r="BKR173" s="991"/>
      <c r="BKS173" s="991"/>
      <c r="BKT173" s="991"/>
      <c r="BKU173" s="991"/>
      <c r="BKV173" s="991"/>
      <c r="BKW173" s="991"/>
      <c r="BKX173" s="991"/>
      <c r="BKY173" s="991"/>
      <c r="BKZ173" s="991"/>
      <c r="BLA173" s="991"/>
      <c r="BLB173" s="991"/>
      <c r="BLC173" s="991"/>
      <c r="BLD173" s="991"/>
      <c r="BLE173" s="991"/>
      <c r="BLF173" s="991"/>
      <c r="BLG173" s="991"/>
      <c r="BLH173" s="991"/>
      <c r="BLI173" s="991"/>
      <c r="BLJ173" s="991"/>
      <c r="BLK173" s="991"/>
      <c r="BLL173" s="991"/>
      <c r="BLM173" s="991"/>
      <c r="BLN173" s="991"/>
      <c r="BLO173" s="991"/>
      <c r="BLP173" s="991"/>
      <c r="BLQ173" s="991"/>
      <c r="BLR173" s="991"/>
      <c r="BLS173" s="991"/>
      <c r="BLT173" s="991"/>
      <c r="BLU173" s="991"/>
      <c r="BLV173" s="991"/>
      <c r="BLW173" s="991"/>
      <c r="BLX173" s="991"/>
      <c r="BLY173" s="991"/>
      <c r="BLZ173" s="991"/>
      <c r="BMA173" s="991"/>
      <c r="BMB173" s="991"/>
      <c r="BMC173" s="991"/>
      <c r="BMD173" s="991"/>
      <c r="BME173" s="991"/>
      <c r="BMF173" s="991"/>
      <c r="BMG173" s="991"/>
      <c r="BMH173" s="991"/>
      <c r="BMI173" s="991"/>
      <c r="BMJ173" s="991"/>
      <c r="BMK173" s="991"/>
      <c r="BML173" s="991"/>
      <c r="BMM173" s="991"/>
      <c r="BMN173" s="991"/>
      <c r="BMO173" s="991"/>
      <c r="BMP173" s="991"/>
      <c r="BMQ173" s="991"/>
      <c r="BMR173" s="991"/>
      <c r="BMS173" s="991"/>
      <c r="BMT173" s="991"/>
      <c r="BMU173" s="991"/>
      <c r="BMV173" s="991"/>
      <c r="BMW173" s="991"/>
      <c r="BMX173" s="991"/>
      <c r="BMY173" s="991"/>
      <c r="BMZ173" s="991"/>
      <c r="BNA173" s="991"/>
      <c r="BNB173" s="991"/>
      <c r="BNC173" s="991"/>
      <c r="BND173" s="991"/>
      <c r="BNE173" s="991"/>
      <c r="BNF173" s="991"/>
      <c r="BNG173" s="991"/>
      <c r="BNH173" s="991"/>
      <c r="BNI173" s="991"/>
      <c r="BNJ173" s="991"/>
      <c r="BNK173" s="991"/>
      <c r="BNL173" s="991"/>
      <c r="BNM173" s="991"/>
      <c r="BNN173" s="991"/>
      <c r="BNO173" s="991"/>
      <c r="BNP173" s="991"/>
      <c r="BNQ173" s="991"/>
      <c r="BNR173" s="991"/>
      <c r="BNS173" s="991"/>
      <c r="BNT173" s="991"/>
      <c r="BNU173" s="991"/>
      <c r="BNV173" s="991"/>
      <c r="BNW173" s="991"/>
      <c r="BNX173" s="991"/>
      <c r="BNY173" s="991"/>
      <c r="BNZ173" s="991"/>
      <c r="BOA173" s="991"/>
      <c r="BOB173" s="991"/>
      <c r="BOC173" s="991"/>
      <c r="BOD173" s="991"/>
      <c r="BOE173" s="991"/>
      <c r="BOF173" s="991"/>
      <c r="BOG173" s="991"/>
      <c r="BOH173" s="991"/>
      <c r="BOI173" s="991"/>
      <c r="BOJ173" s="991"/>
      <c r="BOK173" s="991"/>
      <c r="BOL173" s="991"/>
      <c r="BOM173" s="991"/>
      <c r="BON173" s="991"/>
      <c r="BOO173" s="991"/>
      <c r="BOP173" s="991"/>
      <c r="BOQ173" s="991"/>
      <c r="BOR173" s="991"/>
      <c r="BOS173" s="991"/>
      <c r="BOT173" s="991"/>
      <c r="BOU173" s="991"/>
      <c r="BOV173" s="991"/>
      <c r="BOW173" s="991"/>
      <c r="BOX173" s="991"/>
      <c r="BOY173" s="991"/>
      <c r="BOZ173" s="991"/>
      <c r="BPA173" s="991"/>
      <c r="BPB173" s="991"/>
      <c r="BPC173" s="991"/>
      <c r="BPD173" s="991"/>
      <c r="BPE173" s="991"/>
      <c r="BPF173" s="991"/>
      <c r="BPG173" s="991"/>
      <c r="BPH173" s="991"/>
      <c r="BPI173" s="991"/>
      <c r="BPJ173" s="991"/>
      <c r="BPK173" s="991"/>
      <c r="BPL173" s="991"/>
      <c r="BPM173" s="991"/>
      <c r="BPN173" s="991"/>
      <c r="BPO173" s="991"/>
      <c r="BPP173" s="991"/>
      <c r="BPQ173" s="991"/>
      <c r="BPR173" s="991"/>
      <c r="BPS173" s="991"/>
      <c r="BPT173" s="991"/>
      <c r="BPU173" s="991"/>
      <c r="BPV173" s="991"/>
      <c r="BPW173" s="991"/>
      <c r="BPX173" s="991"/>
      <c r="BPY173" s="991"/>
      <c r="BPZ173" s="991"/>
      <c r="BQA173" s="991"/>
      <c r="BQB173" s="991"/>
      <c r="BQC173" s="991"/>
      <c r="BQD173" s="991"/>
      <c r="BQE173" s="991"/>
      <c r="BQF173" s="991"/>
      <c r="BQG173" s="991"/>
      <c r="BQH173" s="991"/>
      <c r="BQI173" s="991"/>
      <c r="BQJ173" s="991"/>
      <c r="BQK173" s="991"/>
      <c r="BQL173" s="991"/>
      <c r="BQM173" s="991"/>
      <c r="BQN173" s="991"/>
      <c r="BQO173" s="991"/>
      <c r="BQP173" s="991"/>
      <c r="BQQ173" s="991"/>
      <c r="BQR173" s="991"/>
      <c r="BQS173" s="991"/>
      <c r="BQT173" s="991"/>
      <c r="BQU173" s="991"/>
      <c r="BQV173" s="991"/>
      <c r="BQW173" s="991"/>
      <c r="BQX173" s="991"/>
      <c r="BQY173" s="991"/>
      <c r="BQZ173" s="991"/>
      <c r="BRA173" s="991"/>
      <c r="BRB173" s="991"/>
      <c r="BRC173" s="991"/>
      <c r="BRD173" s="991"/>
      <c r="BRE173" s="991"/>
      <c r="BRF173" s="991"/>
      <c r="BRG173" s="991"/>
      <c r="BRH173" s="991"/>
      <c r="BRI173" s="991"/>
      <c r="BRJ173" s="991"/>
      <c r="BRK173" s="991"/>
      <c r="BRL173" s="991"/>
      <c r="BRM173" s="991"/>
      <c r="BRN173" s="991"/>
      <c r="BRO173" s="991"/>
      <c r="BRP173" s="991"/>
      <c r="BRQ173" s="991"/>
      <c r="BRR173" s="991"/>
      <c r="BRS173" s="991"/>
      <c r="BRT173" s="991"/>
      <c r="BRU173" s="991"/>
      <c r="BRV173" s="991"/>
      <c r="BRW173" s="991"/>
      <c r="BRX173" s="991"/>
      <c r="BRY173" s="991"/>
      <c r="BRZ173" s="991"/>
      <c r="BSA173" s="991"/>
      <c r="BSB173" s="991"/>
      <c r="BSC173" s="991"/>
      <c r="BSD173" s="991"/>
      <c r="BSE173" s="991"/>
      <c r="BSF173" s="991"/>
      <c r="BSG173" s="991"/>
      <c r="BSH173" s="991"/>
      <c r="BSI173" s="991"/>
      <c r="BSJ173" s="991"/>
      <c r="BSK173" s="991"/>
      <c r="BSL173" s="991"/>
      <c r="BSM173" s="991"/>
      <c r="BSN173" s="991"/>
      <c r="BSO173" s="991"/>
      <c r="BSP173" s="991"/>
      <c r="BSQ173" s="991"/>
      <c r="BSR173" s="991"/>
      <c r="BSS173" s="991"/>
      <c r="BST173" s="991"/>
      <c r="BSU173" s="991"/>
      <c r="BSV173" s="991"/>
      <c r="BSW173" s="991"/>
      <c r="BSX173" s="991"/>
      <c r="BSY173" s="991"/>
      <c r="BSZ173" s="991"/>
      <c r="BTA173" s="991"/>
      <c r="BTB173" s="991"/>
      <c r="BTC173" s="991"/>
      <c r="BTD173" s="991"/>
      <c r="BTE173" s="991"/>
      <c r="BTF173" s="991"/>
      <c r="BTG173" s="991"/>
      <c r="BTH173" s="991"/>
      <c r="BTI173" s="991"/>
      <c r="BTJ173" s="991"/>
      <c r="BTK173" s="991"/>
      <c r="BTL173" s="991"/>
      <c r="BTM173" s="991"/>
      <c r="BTN173" s="991"/>
      <c r="BTO173" s="991"/>
      <c r="BTP173" s="991"/>
      <c r="BTQ173" s="991"/>
      <c r="BTR173" s="991"/>
      <c r="BTS173" s="991"/>
      <c r="BTT173" s="991"/>
      <c r="BTU173" s="991"/>
      <c r="BTV173" s="991"/>
      <c r="BTW173" s="991"/>
      <c r="BTX173" s="991"/>
      <c r="BTY173" s="991"/>
      <c r="BTZ173" s="991"/>
      <c r="BUA173" s="991"/>
      <c r="BUB173" s="991"/>
      <c r="BUC173" s="991"/>
      <c r="BUD173" s="991"/>
      <c r="BUE173" s="991"/>
      <c r="BUF173" s="991"/>
      <c r="BUG173" s="991"/>
      <c r="BUH173" s="991"/>
      <c r="BUI173" s="991"/>
      <c r="BUJ173" s="991"/>
      <c r="BUK173" s="991"/>
      <c r="BUL173" s="991"/>
      <c r="BUM173" s="991"/>
      <c r="BUN173" s="991"/>
      <c r="BUO173" s="991"/>
      <c r="BUP173" s="991"/>
      <c r="BUQ173" s="991"/>
      <c r="BUR173" s="991"/>
      <c r="BUS173" s="991"/>
      <c r="BUT173" s="991"/>
      <c r="BUU173" s="991"/>
      <c r="BUV173" s="991"/>
      <c r="BUW173" s="991"/>
      <c r="BUX173" s="991"/>
      <c r="BUY173" s="991"/>
      <c r="BUZ173" s="991"/>
      <c r="BVA173" s="991"/>
      <c r="BVB173" s="991"/>
      <c r="BVC173" s="991"/>
      <c r="BVD173" s="991"/>
      <c r="BVE173" s="991"/>
      <c r="BVF173" s="991"/>
      <c r="BVG173" s="991"/>
      <c r="BVH173" s="991"/>
      <c r="BVI173" s="991"/>
      <c r="BVJ173" s="991"/>
      <c r="BVK173" s="991"/>
      <c r="BVL173" s="991"/>
      <c r="BVM173" s="991"/>
      <c r="BVN173" s="991"/>
      <c r="BVO173" s="991"/>
      <c r="BVP173" s="991"/>
      <c r="BVQ173" s="991"/>
      <c r="BVR173" s="991"/>
      <c r="BVS173" s="991"/>
      <c r="BVT173" s="991"/>
      <c r="BVU173" s="991"/>
      <c r="BVV173" s="991"/>
      <c r="BVW173" s="991"/>
      <c r="BVX173" s="991"/>
      <c r="BVY173" s="991"/>
      <c r="BVZ173" s="991"/>
      <c r="BWA173" s="991"/>
      <c r="BWB173" s="991"/>
      <c r="BWC173" s="991"/>
      <c r="BWD173" s="991"/>
      <c r="BWE173" s="991"/>
      <c r="BWF173" s="991"/>
      <c r="BWG173" s="991"/>
      <c r="BWH173" s="991"/>
      <c r="BWI173" s="991"/>
      <c r="BWJ173" s="991"/>
      <c r="BWK173" s="991"/>
      <c r="BWL173" s="991"/>
      <c r="BWM173" s="991"/>
      <c r="BWN173" s="991"/>
      <c r="BWO173" s="991"/>
      <c r="BWP173" s="991"/>
      <c r="BWQ173" s="991"/>
      <c r="BWR173" s="991"/>
      <c r="BWS173" s="991"/>
      <c r="BWT173" s="991"/>
      <c r="BWU173" s="991"/>
      <c r="BWV173" s="991"/>
      <c r="BWW173" s="991"/>
      <c r="BWX173" s="991"/>
      <c r="BWY173" s="991"/>
      <c r="BWZ173" s="991"/>
      <c r="BXA173" s="991"/>
      <c r="BXB173" s="991"/>
      <c r="BXC173" s="991"/>
      <c r="BXD173" s="991"/>
      <c r="BXE173" s="991"/>
      <c r="BXF173" s="991"/>
      <c r="BXG173" s="991"/>
      <c r="BXH173" s="991"/>
      <c r="BXI173" s="991"/>
      <c r="BXJ173" s="991"/>
      <c r="BXK173" s="991"/>
      <c r="BXL173" s="991"/>
      <c r="BXM173" s="991"/>
      <c r="BXN173" s="991"/>
      <c r="BXO173" s="991"/>
      <c r="BXP173" s="991"/>
      <c r="BXQ173" s="991"/>
      <c r="BXR173" s="991"/>
      <c r="BXS173" s="991"/>
      <c r="BXT173" s="991"/>
      <c r="BXU173" s="991"/>
      <c r="BXV173" s="991"/>
      <c r="BXW173" s="991"/>
      <c r="BXX173" s="991"/>
      <c r="BXY173" s="991"/>
      <c r="BXZ173" s="991"/>
      <c r="BYA173" s="991"/>
      <c r="BYB173" s="991"/>
      <c r="BYC173" s="991"/>
      <c r="BYD173" s="991"/>
      <c r="BYE173" s="991"/>
      <c r="BYF173" s="991"/>
      <c r="BYG173" s="991"/>
      <c r="BYH173" s="991"/>
      <c r="BYI173" s="991"/>
      <c r="BYJ173" s="991"/>
      <c r="BYK173" s="991"/>
      <c r="BYL173" s="991"/>
      <c r="BYM173" s="991"/>
      <c r="BYN173" s="991"/>
      <c r="BYO173" s="991"/>
      <c r="BYP173" s="991"/>
      <c r="BYQ173" s="991"/>
      <c r="BYR173" s="991"/>
      <c r="BYS173" s="991"/>
      <c r="BYT173" s="991"/>
      <c r="BYU173" s="991"/>
      <c r="BYV173" s="991"/>
      <c r="BYW173" s="991"/>
      <c r="BYX173" s="991"/>
      <c r="BYY173" s="991"/>
      <c r="BYZ173" s="991"/>
      <c r="BZA173" s="991"/>
      <c r="BZB173" s="991"/>
      <c r="BZC173" s="991"/>
      <c r="BZD173" s="991"/>
      <c r="BZE173" s="991"/>
      <c r="BZF173" s="991"/>
      <c r="BZG173" s="991"/>
      <c r="BZH173" s="991"/>
      <c r="BZI173" s="991"/>
      <c r="BZJ173" s="991"/>
      <c r="BZK173" s="991"/>
      <c r="BZL173" s="991"/>
      <c r="BZM173" s="991"/>
      <c r="BZN173" s="991"/>
      <c r="BZO173" s="991"/>
      <c r="BZP173" s="991"/>
      <c r="BZQ173" s="991"/>
      <c r="BZR173" s="991"/>
      <c r="BZS173" s="991"/>
      <c r="BZT173" s="991"/>
      <c r="BZU173" s="991"/>
      <c r="BZV173" s="991"/>
      <c r="BZW173" s="991"/>
      <c r="BZX173" s="991"/>
      <c r="BZY173" s="991"/>
      <c r="BZZ173" s="991"/>
      <c r="CAA173" s="991"/>
      <c r="CAB173" s="991"/>
      <c r="CAC173" s="991"/>
      <c r="CAD173" s="991"/>
      <c r="CAE173" s="991"/>
      <c r="CAF173" s="991"/>
      <c r="CAG173" s="991"/>
      <c r="CAH173" s="991"/>
      <c r="CAI173" s="991"/>
      <c r="CAJ173" s="991"/>
      <c r="CAK173" s="991"/>
      <c r="CAL173" s="991"/>
      <c r="CAM173" s="991"/>
      <c r="CAN173" s="991"/>
      <c r="CAO173" s="991"/>
      <c r="CAP173" s="991"/>
      <c r="CAQ173" s="991"/>
      <c r="CAR173" s="991"/>
      <c r="CAS173" s="991"/>
      <c r="CAT173" s="991"/>
      <c r="CAU173" s="991"/>
      <c r="CAV173" s="991"/>
      <c r="CAW173" s="991"/>
      <c r="CAX173" s="991"/>
      <c r="CAY173" s="991"/>
      <c r="CAZ173" s="991"/>
      <c r="CBA173" s="991"/>
      <c r="CBB173" s="991"/>
      <c r="CBC173" s="991"/>
      <c r="CBD173" s="991"/>
      <c r="CBE173" s="991"/>
      <c r="CBF173" s="991"/>
      <c r="CBG173" s="991"/>
      <c r="CBH173" s="991"/>
      <c r="CBI173" s="991"/>
      <c r="CBJ173" s="991"/>
      <c r="CBK173" s="991"/>
      <c r="CBL173" s="991"/>
      <c r="CBM173" s="991"/>
      <c r="CBN173" s="991"/>
      <c r="CBO173" s="991"/>
      <c r="CBP173" s="991"/>
      <c r="CBQ173" s="991"/>
      <c r="CBR173" s="991"/>
      <c r="CBS173" s="991"/>
      <c r="CBT173" s="991"/>
      <c r="CBU173" s="991"/>
      <c r="CBV173" s="991"/>
      <c r="CBW173" s="991"/>
      <c r="CBX173" s="991"/>
      <c r="CBY173" s="991"/>
      <c r="CBZ173" s="991"/>
      <c r="CCA173" s="991"/>
      <c r="CCB173" s="991"/>
      <c r="CCC173" s="991"/>
      <c r="CCD173" s="991"/>
      <c r="CCE173" s="991"/>
      <c r="CCF173" s="991"/>
      <c r="CCG173" s="991"/>
      <c r="CCH173" s="991"/>
      <c r="CCI173" s="991"/>
      <c r="CCJ173" s="991"/>
      <c r="CCK173" s="991"/>
      <c r="CCL173" s="991"/>
      <c r="CCM173" s="991"/>
      <c r="CCN173" s="991"/>
      <c r="CCO173" s="991"/>
      <c r="CCP173" s="991"/>
      <c r="CCQ173" s="991"/>
      <c r="CCR173" s="991"/>
      <c r="CCS173" s="991"/>
      <c r="CCT173" s="991"/>
      <c r="CCU173" s="991"/>
      <c r="CCV173" s="991"/>
      <c r="CCW173" s="991"/>
      <c r="CCX173" s="991"/>
      <c r="CCY173" s="991"/>
      <c r="CCZ173" s="991"/>
      <c r="CDA173" s="991"/>
      <c r="CDB173" s="991"/>
      <c r="CDC173" s="991"/>
      <c r="CDD173" s="991"/>
      <c r="CDE173" s="991"/>
      <c r="CDF173" s="991"/>
      <c r="CDG173" s="991"/>
      <c r="CDH173" s="991"/>
      <c r="CDI173" s="991"/>
      <c r="CDJ173" s="991"/>
      <c r="CDK173" s="991"/>
      <c r="CDL173" s="991"/>
      <c r="CDM173" s="991"/>
      <c r="CDN173" s="991"/>
      <c r="CDO173" s="991"/>
      <c r="CDP173" s="991"/>
      <c r="CDQ173" s="991"/>
      <c r="CDR173" s="991"/>
      <c r="CDS173" s="991"/>
      <c r="CDT173" s="991"/>
      <c r="CDU173" s="991"/>
      <c r="CDV173" s="991"/>
      <c r="CDW173" s="991"/>
      <c r="CDX173" s="991"/>
      <c r="CDY173" s="991"/>
      <c r="CDZ173" s="991"/>
      <c r="CEA173" s="991"/>
      <c r="CEB173" s="991"/>
      <c r="CEC173" s="991"/>
      <c r="CED173" s="991"/>
      <c r="CEE173" s="991"/>
      <c r="CEF173" s="991"/>
      <c r="CEG173" s="991"/>
      <c r="CEH173" s="991"/>
      <c r="CEI173" s="991"/>
      <c r="CEJ173" s="991"/>
      <c r="CEK173" s="991"/>
      <c r="CEL173" s="991"/>
      <c r="CEM173" s="991"/>
      <c r="CEN173" s="991"/>
      <c r="CEO173" s="991"/>
      <c r="CEP173" s="991"/>
      <c r="CEQ173" s="991"/>
      <c r="CER173" s="991"/>
      <c r="CES173" s="991"/>
      <c r="CET173" s="991"/>
      <c r="CEU173" s="991"/>
      <c r="CEV173" s="991"/>
      <c r="CEW173" s="991"/>
      <c r="CEX173" s="991"/>
      <c r="CEY173" s="991"/>
      <c r="CEZ173" s="991"/>
      <c r="CFA173" s="991"/>
      <c r="CFB173" s="991"/>
      <c r="CFC173" s="991"/>
      <c r="CFD173" s="991"/>
      <c r="CFE173" s="991"/>
      <c r="CFF173" s="991"/>
      <c r="CFG173" s="991"/>
      <c r="CFH173" s="991"/>
      <c r="CFI173" s="991"/>
      <c r="CFJ173" s="991"/>
      <c r="CFK173" s="991"/>
      <c r="CFL173" s="991"/>
      <c r="CFM173" s="991"/>
      <c r="CFN173" s="991"/>
      <c r="CFO173" s="991"/>
      <c r="CFP173" s="991"/>
      <c r="CFQ173" s="991"/>
      <c r="CFR173" s="991"/>
      <c r="CFS173" s="991"/>
      <c r="CFT173" s="991"/>
      <c r="CFU173" s="991"/>
      <c r="CFV173" s="991"/>
      <c r="CFW173" s="991"/>
      <c r="CFX173" s="991"/>
      <c r="CFY173" s="991"/>
      <c r="CFZ173" s="991"/>
      <c r="CGA173" s="991"/>
      <c r="CGB173" s="991"/>
      <c r="CGC173" s="991"/>
      <c r="CGD173" s="991"/>
      <c r="CGE173" s="991"/>
      <c r="CGF173" s="991"/>
      <c r="CGG173" s="991"/>
      <c r="CGH173" s="991"/>
      <c r="CGI173" s="991"/>
      <c r="CGJ173" s="991"/>
      <c r="CGK173" s="991"/>
      <c r="CGL173" s="991"/>
      <c r="CGM173" s="991"/>
      <c r="CGN173" s="991"/>
      <c r="CGO173" s="991"/>
      <c r="CGP173" s="991"/>
      <c r="CGQ173" s="991"/>
      <c r="CGR173" s="991"/>
      <c r="CGS173" s="991"/>
      <c r="CGT173" s="991"/>
      <c r="CGU173" s="991"/>
      <c r="CGV173" s="991"/>
      <c r="CGW173" s="991"/>
      <c r="CGX173" s="991"/>
      <c r="CGY173" s="991"/>
      <c r="CGZ173" s="991"/>
      <c r="CHA173" s="991"/>
      <c r="CHB173" s="991"/>
      <c r="CHC173" s="991"/>
      <c r="CHD173" s="991"/>
      <c r="CHE173" s="991"/>
      <c r="CHF173" s="991"/>
      <c r="CHG173" s="991"/>
      <c r="CHH173" s="991"/>
      <c r="CHI173" s="991"/>
      <c r="CHJ173" s="991"/>
      <c r="CHK173" s="991"/>
      <c r="CHL173" s="991"/>
      <c r="CHM173" s="991"/>
      <c r="CHN173" s="991"/>
      <c r="CHO173" s="991"/>
      <c r="CHP173" s="991"/>
      <c r="CHQ173" s="991"/>
      <c r="CHR173" s="991"/>
      <c r="CHS173" s="991"/>
      <c r="CHT173" s="991"/>
      <c r="CHU173" s="991"/>
      <c r="CHV173" s="991"/>
      <c r="CHW173" s="991"/>
      <c r="CHX173" s="991"/>
      <c r="CHY173" s="991"/>
      <c r="CHZ173" s="991"/>
      <c r="CIA173" s="991"/>
      <c r="CIB173" s="991"/>
      <c r="CIC173" s="991"/>
      <c r="CID173" s="991"/>
      <c r="CIE173" s="991"/>
      <c r="CIF173" s="991"/>
      <c r="CIG173" s="991"/>
      <c r="CIH173" s="991"/>
      <c r="CII173" s="991"/>
      <c r="CIJ173" s="991"/>
      <c r="CIK173" s="991"/>
      <c r="CIL173" s="991"/>
      <c r="CIM173" s="991"/>
      <c r="CIN173" s="991"/>
      <c r="CIO173" s="991"/>
      <c r="CIP173" s="991"/>
      <c r="CIQ173" s="991"/>
      <c r="CIR173" s="991"/>
      <c r="CIS173" s="991"/>
      <c r="CIT173" s="991"/>
      <c r="CIU173" s="991"/>
      <c r="CIV173" s="991"/>
      <c r="CIW173" s="991"/>
      <c r="CIX173" s="991"/>
      <c r="CIY173" s="991"/>
      <c r="CIZ173" s="991"/>
      <c r="CJA173" s="991"/>
      <c r="CJB173" s="991"/>
      <c r="CJC173" s="991"/>
      <c r="CJD173" s="991"/>
      <c r="CJE173" s="991"/>
      <c r="CJF173" s="991"/>
      <c r="CJG173" s="991"/>
      <c r="CJH173" s="991"/>
      <c r="CJI173" s="991"/>
      <c r="CJJ173" s="991"/>
      <c r="CJK173" s="991"/>
      <c r="CJL173" s="991"/>
      <c r="CJM173" s="991"/>
      <c r="CJN173" s="991"/>
      <c r="CJO173" s="991"/>
      <c r="CJP173" s="991"/>
      <c r="CJQ173" s="991"/>
      <c r="CJR173" s="991"/>
      <c r="CJS173" s="991"/>
      <c r="CJT173" s="991"/>
      <c r="CJU173" s="991"/>
      <c r="CJV173" s="991"/>
      <c r="CJW173" s="991"/>
      <c r="CJX173" s="991"/>
      <c r="CJY173" s="991"/>
      <c r="CJZ173" s="991"/>
      <c r="CKA173" s="991"/>
      <c r="CKB173" s="991"/>
      <c r="CKC173" s="991"/>
      <c r="CKD173" s="991"/>
      <c r="CKE173" s="991"/>
      <c r="CKF173" s="991"/>
      <c r="CKG173" s="991"/>
      <c r="CKH173" s="991"/>
      <c r="CKI173" s="991"/>
      <c r="CKJ173" s="991"/>
      <c r="CKK173" s="991"/>
      <c r="CKL173" s="991"/>
      <c r="CKM173" s="991"/>
      <c r="CKN173" s="991"/>
      <c r="CKO173" s="991"/>
      <c r="CKP173" s="991"/>
      <c r="CKQ173" s="991"/>
      <c r="CKR173" s="991"/>
      <c r="CKS173" s="991"/>
      <c r="CKT173" s="991"/>
      <c r="CKU173" s="991"/>
      <c r="CKV173" s="991"/>
      <c r="CKW173" s="991"/>
      <c r="CKX173" s="991"/>
      <c r="CKY173" s="991"/>
      <c r="CKZ173" s="991"/>
      <c r="CLA173" s="991"/>
      <c r="CLB173" s="991"/>
      <c r="CLC173" s="991"/>
      <c r="CLD173" s="991"/>
      <c r="CLE173" s="991"/>
      <c r="CLF173" s="991"/>
      <c r="CLG173" s="991"/>
      <c r="CLH173" s="991"/>
      <c r="CLI173" s="991"/>
      <c r="CLJ173" s="991"/>
      <c r="CLK173" s="991"/>
      <c r="CLL173" s="991"/>
      <c r="CLM173" s="991"/>
      <c r="CLN173" s="991"/>
      <c r="CLO173" s="991"/>
      <c r="CLP173" s="991"/>
      <c r="CLQ173" s="991"/>
      <c r="CLR173" s="991"/>
      <c r="CLS173" s="991"/>
      <c r="CLT173" s="991"/>
      <c r="CLU173" s="991"/>
      <c r="CLV173" s="991"/>
      <c r="CLW173" s="991"/>
      <c r="CLX173" s="991"/>
      <c r="CLY173" s="991"/>
      <c r="CLZ173" s="991"/>
      <c r="CMA173" s="991"/>
      <c r="CMB173" s="991"/>
      <c r="CMC173" s="991"/>
      <c r="CMD173" s="991"/>
      <c r="CME173" s="991"/>
      <c r="CMF173" s="991"/>
      <c r="CMG173" s="991"/>
      <c r="CMH173" s="991"/>
      <c r="CMI173" s="991"/>
      <c r="CMJ173" s="991"/>
      <c r="CMK173" s="991"/>
      <c r="CML173" s="991"/>
      <c r="CMM173" s="991"/>
      <c r="CMN173" s="991"/>
      <c r="CMO173" s="991"/>
      <c r="CMP173" s="991"/>
      <c r="CMQ173" s="991"/>
      <c r="CMR173" s="991"/>
      <c r="CMS173" s="991"/>
      <c r="CMT173" s="991"/>
      <c r="CMU173" s="991"/>
      <c r="CMV173" s="991"/>
      <c r="CMW173" s="991"/>
      <c r="CMX173" s="991"/>
      <c r="CMY173" s="991"/>
      <c r="CMZ173" s="991"/>
      <c r="CNA173" s="991"/>
      <c r="CNB173" s="991"/>
      <c r="CNC173" s="991"/>
      <c r="CND173" s="991"/>
      <c r="CNE173" s="991"/>
      <c r="CNF173" s="991"/>
      <c r="CNG173" s="991"/>
      <c r="CNH173" s="991"/>
      <c r="CNI173" s="991"/>
      <c r="CNJ173" s="991"/>
      <c r="CNK173" s="991"/>
      <c r="CNL173" s="991"/>
      <c r="CNM173" s="991"/>
      <c r="CNN173" s="991"/>
      <c r="CNO173" s="991"/>
      <c r="CNP173" s="991"/>
      <c r="CNQ173" s="991"/>
      <c r="CNR173" s="991"/>
      <c r="CNS173" s="991"/>
      <c r="CNT173" s="991"/>
      <c r="CNU173" s="991"/>
      <c r="CNV173" s="991"/>
      <c r="CNW173" s="991"/>
      <c r="CNX173" s="991"/>
      <c r="CNY173" s="991"/>
      <c r="CNZ173" s="991"/>
      <c r="COA173" s="991"/>
      <c r="COB173" s="991"/>
      <c r="COC173" s="991"/>
      <c r="COD173" s="991"/>
      <c r="COE173" s="991"/>
      <c r="COF173" s="991"/>
      <c r="COG173" s="991"/>
      <c r="COH173" s="991"/>
      <c r="COI173" s="991"/>
      <c r="COJ173" s="991"/>
      <c r="COK173" s="991"/>
      <c r="COL173" s="991"/>
      <c r="COM173" s="991"/>
      <c r="CON173" s="991"/>
      <c r="COO173" s="991"/>
      <c r="COP173" s="991"/>
      <c r="COQ173" s="991"/>
      <c r="COR173" s="991"/>
      <c r="COS173" s="991"/>
      <c r="COT173" s="991"/>
      <c r="COU173" s="991"/>
      <c r="COV173" s="991"/>
      <c r="COW173" s="991"/>
      <c r="COX173" s="991"/>
      <c r="COY173" s="991"/>
      <c r="COZ173" s="991"/>
      <c r="CPA173" s="991"/>
      <c r="CPB173" s="991"/>
      <c r="CPC173" s="991"/>
      <c r="CPD173" s="991"/>
      <c r="CPE173" s="991"/>
      <c r="CPF173" s="991"/>
      <c r="CPG173" s="991"/>
      <c r="CPH173" s="991"/>
      <c r="CPI173" s="991"/>
      <c r="CPJ173" s="991"/>
      <c r="CPK173" s="991"/>
      <c r="CPL173" s="991"/>
      <c r="CPM173" s="991"/>
      <c r="CPN173" s="991"/>
      <c r="CPO173" s="991"/>
      <c r="CPP173" s="991"/>
      <c r="CPQ173" s="991"/>
      <c r="CPR173" s="991"/>
      <c r="CPS173" s="991"/>
      <c r="CPT173" s="991"/>
      <c r="CPU173" s="991"/>
      <c r="CPV173" s="991"/>
      <c r="CPW173" s="991"/>
      <c r="CPX173" s="991"/>
      <c r="CPY173" s="991"/>
      <c r="CPZ173" s="991"/>
      <c r="CQA173" s="991"/>
      <c r="CQB173" s="991"/>
      <c r="CQC173" s="991"/>
      <c r="CQD173" s="991"/>
      <c r="CQE173" s="991"/>
      <c r="CQF173" s="991"/>
      <c r="CQG173" s="991"/>
      <c r="CQH173" s="991"/>
      <c r="CQI173" s="991"/>
      <c r="CQJ173" s="991"/>
      <c r="CQK173" s="991"/>
      <c r="CQL173" s="991"/>
      <c r="CQM173" s="991"/>
      <c r="CQN173" s="991"/>
      <c r="CQO173" s="991"/>
      <c r="CQP173" s="991"/>
      <c r="CQQ173" s="991"/>
      <c r="CQR173" s="991"/>
      <c r="CQS173" s="991"/>
      <c r="CQT173" s="991"/>
      <c r="CQU173" s="991"/>
      <c r="CQV173" s="991"/>
      <c r="CQW173" s="991"/>
      <c r="CQX173" s="991"/>
      <c r="CQY173" s="991"/>
      <c r="CQZ173" s="991"/>
      <c r="CRA173" s="991"/>
      <c r="CRB173" s="991"/>
      <c r="CRC173" s="991"/>
      <c r="CRD173" s="991"/>
      <c r="CRE173" s="991"/>
      <c r="CRF173" s="991"/>
      <c r="CRG173" s="991"/>
      <c r="CRH173" s="991"/>
      <c r="CRI173" s="991"/>
      <c r="CRJ173" s="991"/>
      <c r="CRK173" s="991"/>
      <c r="CRL173" s="991"/>
      <c r="CRM173" s="991"/>
      <c r="CRN173" s="991"/>
      <c r="CRO173" s="991"/>
      <c r="CRP173" s="991"/>
      <c r="CRQ173" s="991"/>
      <c r="CRR173" s="991"/>
      <c r="CRS173" s="991"/>
      <c r="CRT173" s="991"/>
      <c r="CRU173" s="991"/>
      <c r="CRV173" s="991"/>
      <c r="CRW173" s="991"/>
      <c r="CRX173" s="991"/>
      <c r="CRY173" s="991"/>
      <c r="CRZ173" s="991"/>
      <c r="CSA173" s="991"/>
      <c r="CSB173" s="991"/>
      <c r="CSC173" s="991"/>
      <c r="CSD173" s="991"/>
      <c r="CSE173" s="991"/>
      <c r="CSF173" s="991"/>
      <c r="CSG173" s="991"/>
      <c r="CSH173" s="991"/>
      <c r="CSI173" s="991"/>
      <c r="CSJ173" s="991"/>
      <c r="CSK173" s="991"/>
      <c r="CSL173" s="991"/>
      <c r="CSM173" s="991"/>
      <c r="CSN173" s="991"/>
      <c r="CSO173" s="991"/>
      <c r="CSP173" s="991"/>
      <c r="CSQ173" s="991"/>
      <c r="CSR173" s="991"/>
      <c r="CSS173" s="991"/>
      <c r="CST173" s="991"/>
      <c r="CSU173" s="991"/>
      <c r="CSV173" s="991"/>
      <c r="CSW173" s="991"/>
      <c r="CSX173" s="991"/>
      <c r="CSY173" s="991"/>
      <c r="CSZ173" s="991"/>
      <c r="CTA173" s="991"/>
      <c r="CTB173" s="991"/>
      <c r="CTC173" s="991"/>
      <c r="CTD173" s="991"/>
      <c r="CTE173" s="991"/>
      <c r="CTF173" s="991"/>
      <c r="CTG173" s="991"/>
      <c r="CTH173" s="991"/>
      <c r="CTI173" s="991"/>
      <c r="CTJ173" s="991"/>
      <c r="CTK173" s="991"/>
      <c r="CTL173" s="991"/>
      <c r="CTM173" s="991"/>
      <c r="CTN173" s="991"/>
      <c r="CTO173" s="991"/>
      <c r="CTP173" s="991"/>
      <c r="CTQ173" s="991"/>
      <c r="CTR173" s="991"/>
      <c r="CTS173" s="991"/>
      <c r="CTT173" s="991"/>
      <c r="CTU173" s="991"/>
      <c r="CTV173" s="991"/>
      <c r="CTW173" s="991"/>
      <c r="CTX173" s="991"/>
      <c r="CTY173" s="991"/>
      <c r="CTZ173" s="991"/>
      <c r="CUA173" s="991"/>
      <c r="CUB173" s="991"/>
      <c r="CUC173" s="991"/>
      <c r="CUD173" s="991"/>
      <c r="CUE173" s="991"/>
      <c r="CUF173" s="991"/>
      <c r="CUG173" s="991"/>
      <c r="CUH173" s="991"/>
      <c r="CUI173" s="991"/>
      <c r="CUJ173" s="991"/>
      <c r="CUK173" s="991"/>
      <c r="CUL173" s="991"/>
      <c r="CUM173" s="991"/>
      <c r="CUN173" s="991"/>
      <c r="CUO173" s="991"/>
      <c r="CUP173" s="991"/>
      <c r="CUQ173" s="991"/>
      <c r="CUR173" s="991"/>
      <c r="CUS173" s="991"/>
      <c r="CUT173" s="991"/>
      <c r="CUU173" s="991"/>
      <c r="CUV173" s="991"/>
      <c r="CUW173" s="991"/>
      <c r="CUX173" s="991"/>
      <c r="CUY173" s="991"/>
      <c r="CUZ173" s="991"/>
      <c r="CVA173" s="991"/>
      <c r="CVB173" s="991"/>
      <c r="CVC173" s="991"/>
      <c r="CVD173" s="991"/>
      <c r="CVE173" s="991"/>
      <c r="CVF173" s="991"/>
      <c r="CVG173" s="991"/>
      <c r="CVH173" s="991"/>
      <c r="CVI173" s="991"/>
      <c r="CVJ173" s="991"/>
      <c r="CVK173" s="991"/>
      <c r="CVL173" s="991"/>
      <c r="CVM173" s="991"/>
      <c r="CVN173" s="991"/>
      <c r="CVO173" s="991"/>
      <c r="CVP173" s="991"/>
      <c r="CVQ173" s="991"/>
      <c r="CVR173" s="991"/>
      <c r="CVS173" s="991"/>
      <c r="CVT173" s="991"/>
      <c r="CVU173" s="991"/>
      <c r="CVV173" s="991"/>
      <c r="CVW173" s="991"/>
      <c r="CVX173" s="991"/>
      <c r="CVY173" s="991"/>
      <c r="CVZ173" s="991"/>
      <c r="CWA173" s="991"/>
      <c r="CWB173" s="991"/>
      <c r="CWC173" s="991"/>
      <c r="CWD173" s="991"/>
      <c r="CWE173" s="991"/>
      <c r="CWF173" s="991"/>
      <c r="CWG173" s="991"/>
      <c r="CWH173" s="991"/>
      <c r="CWI173" s="991"/>
      <c r="CWJ173" s="991"/>
      <c r="CWK173" s="991"/>
      <c r="CWL173" s="991"/>
      <c r="CWM173" s="991"/>
      <c r="CWN173" s="991"/>
      <c r="CWO173" s="991"/>
      <c r="CWP173" s="991"/>
      <c r="CWQ173" s="991"/>
      <c r="CWR173" s="991"/>
      <c r="CWS173" s="991"/>
      <c r="CWT173" s="991"/>
      <c r="CWU173" s="991"/>
      <c r="CWV173" s="991"/>
      <c r="CWW173" s="991"/>
      <c r="CWX173" s="991"/>
      <c r="CWY173" s="991"/>
      <c r="CWZ173" s="991"/>
      <c r="CXA173" s="991"/>
      <c r="CXB173" s="991"/>
      <c r="CXC173" s="991"/>
      <c r="CXD173" s="991"/>
      <c r="CXE173" s="991"/>
      <c r="CXF173" s="991"/>
      <c r="CXG173" s="991"/>
      <c r="CXH173" s="991"/>
      <c r="CXI173" s="991"/>
      <c r="CXJ173" s="991"/>
      <c r="CXK173" s="991"/>
      <c r="CXL173" s="991"/>
      <c r="CXM173" s="991"/>
      <c r="CXN173" s="991"/>
      <c r="CXO173" s="991"/>
      <c r="CXP173" s="991"/>
      <c r="CXQ173" s="991"/>
      <c r="CXR173" s="991"/>
      <c r="CXS173" s="991"/>
      <c r="CXT173" s="991"/>
      <c r="CXU173" s="991"/>
      <c r="CXV173" s="991"/>
      <c r="CXW173" s="991"/>
      <c r="CXX173" s="991"/>
      <c r="CXY173" s="991"/>
      <c r="CXZ173" s="991"/>
      <c r="CYA173" s="991"/>
      <c r="CYB173" s="991"/>
      <c r="CYC173" s="991"/>
      <c r="CYD173" s="991"/>
      <c r="CYE173" s="991"/>
      <c r="CYF173" s="991"/>
      <c r="CYG173" s="991"/>
      <c r="CYH173" s="991"/>
      <c r="CYI173" s="991"/>
      <c r="CYJ173" s="991"/>
      <c r="CYK173" s="991"/>
      <c r="CYL173" s="991"/>
      <c r="CYM173" s="991"/>
      <c r="CYN173" s="991"/>
      <c r="CYO173" s="991"/>
      <c r="CYP173" s="991"/>
      <c r="CYQ173" s="991"/>
      <c r="CYR173" s="991"/>
      <c r="CYS173" s="991"/>
      <c r="CYT173" s="991"/>
      <c r="CYU173" s="991"/>
      <c r="CYV173" s="991"/>
      <c r="CYW173" s="991"/>
      <c r="CYX173" s="991"/>
      <c r="CYY173" s="991"/>
      <c r="CYZ173" s="991"/>
      <c r="CZA173" s="991"/>
      <c r="CZB173" s="991"/>
      <c r="CZC173" s="991"/>
      <c r="CZD173" s="991"/>
      <c r="CZE173" s="991"/>
      <c r="CZF173" s="991"/>
      <c r="CZG173" s="991"/>
      <c r="CZH173" s="991"/>
      <c r="CZI173" s="991"/>
      <c r="CZJ173" s="991"/>
      <c r="CZK173" s="991"/>
      <c r="CZL173" s="991"/>
      <c r="CZM173" s="991"/>
      <c r="CZN173" s="991"/>
      <c r="CZO173" s="991"/>
      <c r="CZP173" s="991"/>
      <c r="CZQ173" s="991"/>
      <c r="CZR173" s="991"/>
      <c r="CZS173" s="991"/>
      <c r="CZT173" s="991"/>
      <c r="CZU173" s="991"/>
      <c r="CZV173" s="991"/>
      <c r="CZW173" s="991"/>
      <c r="CZX173" s="991"/>
      <c r="CZY173" s="991"/>
      <c r="CZZ173" s="991"/>
      <c r="DAA173" s="991"/>
      <c r="DAB173" s="991"/>
      <c r="DAC173" s="991"/>
      <c r="DAD173" s="991"/>
      <c r="DAE173" s="991"/>
      <c r="DAF173" s="991"/>
      <c r="DAG173" s="991"/>
      <c r="DAH173" s="991"/>
      <c r="DAI173" s="991"/>
      <c r="DAJ173" s="991"/>
      <c r="DAK173" s="991"/>
      <c r="DAL173" s="991"/>
      <c r="DAM173" s="991"/>
      <c r="DAN173" s="991"/>
      <c r="DAO173" s="991"/>
      <c r="DAP173" s="991"/>
      <c r="DAQ173" s="991"/>
      <c r="DAR173" s="991"/>
      <c r="DAS173" s="991"/>
      <c r="DAT173" s="991"/>
      <c r="DAU173" s="991"/>
      <c r="DAV173" s="991"/>
      <c r="DAW173" s="991"/>
      <c r="DAX173" s="991"/>
      <c r="DAY173" s="991"/>
      <c r="DAZ173" s="991"/>
      <c r="DBA173" s="991"/>
      <c r="DBB173" s="991"/>
      <c r="DBC173" s="991"/>
      <c r="DBD173" s="991"/>
      <c r="DBE173" s="991"/>
      <c r="DBF173" s="991"/>
      <c r="DBG173" s="991"/>
      <c r="DBH173" s="991"/>
      <c r="DBI173" s="991"/>
      <c r="DBJ173" s="991"/>
      <c r="DBK173" s="991"/>
      <c r="DBL173" s="991"/>
      <c r="DBM173" s="991"/>
      <c r="DBN173" s="991"/>
      <c r="DBO173" s="991"/>
      <c r="DBP173" s="991"/>
      <c r="DBQ173" s="991"/>
      <c r="DBR173" s="991"/>
      <c r="DBS173" s="991"/>
      <c r="DBT173" s="991"/>
      <c r="DBU173" s="991"/>
      <c r="DBV173" s="991"/>
      <c r="DBW173" s="991"/>
      <c r="DBX173" s="991"/>
      <c r="DBY173" s="991"/>
      <c r="DBZ173" s="991"/>
      <c r="DCA173" s="991"/>
      <c r="DCB173" s="991"/>
      <c r="DCC173" s="991"/>
      <c r="DCD173" s="991"/>
      <c r="DCE173" s="991"/>
      <c r="DCF173" s="991"/>
      <c r="DCG173" s="991"/>
      <c r="DCH173" s="991"/>
      <c r="DCI173" s="991"/>
      <c r="DCJ173" s="991"/>
      <c r="DCK173" s="991"/>
      <c r="DCL173" s="991"/>
      <c r="DCM173" s="991"/>
      <c r="DCN173" s="991"/>
      <c r="DCO173" s="991"/>
      <c r="DCP173" s="991"/>
      <c r="DCQ173" s="991"/>
      <c r="DCR173" s="991"/>
      <c r="DCS173" s="991"/>
      <c r="DCT173" s="991"/>
      <c r="DCU173" s="991"/>
      <c r="DCV173" s="991"/>
      <c r="DCW173" s="991"/>
      <c r="DCX173" s="991"/>
      <c r="DCY173" s="991"/>
      <c r="DCZ173" s="991"/>
      <c r="DDA173" s="991"/>
      <c r="DDB173" s="991"/>
      <c r="DDC173" s="991"/>
      <c r="DDD173" s="991"/>
      <c r="DDE173" s="991"/>
      <c r="DDF173" s="991"/>
      <c r="DDG173" s="991"/>
      <c r="DDH173" s="991"/>
      <c r="DDI173" s="991"/>
      <c r="DDJ173" s="991"/>
      <c r="DDK173" s="991"/>
      <c r="DDL173" s="991"/>
      <c r="DDM173" s="991"/>
      <c r="DDN173" s="991"/>
      <c r="DDO173" s="991"/>
      <c r="DDP173" s="991"/>
      <c r="DDQ173" s="991"/>
      <c r="DDR173" s="991"/>
      <c r="DDS173" s="991"/>
      <c r="DDT173" s="991"/>
      <c r="DDU173" s="991"/>
      <c r="DDV173" s="991"/>
      <c r="DDW173" s="991"/>
      <c r="DDX173" s="991"/>
      <c r="DDY173" s="991"/>
      <c r="DDZ173" s="991"/>
      <c r="DEA173" s="991"/>
      <c r="DEB173" s="991"/>
      <c r="DEC173" s="991"/>
      <c r="DED173" s="991"/>
      <c r="DEE173" s="991"/>
      <c r="DEF173" s="991"/>
      <c r="DEG173" s="991"/>
      <c r="DEH173" s="991"/>
      <c r="DEI173" s="991"/>
      <c r="DEJ173" s="991"/>
      <c r="DEK173" s="991"/>
      <c r="DEL173" s="991"/>
      <c r="DEM173" s="991"/>
      <c r="DEN173" s="991"/>
      <c r="DEO173" s="991"/>
      <c r="DEP173" s="991"/>
      <c r="DEQ173" s="991"/>
      <c r="DER173" s="991"/>
      <c r="DES173" s="991"/>
      <c r="DET173" s="991"/>
      <c r="DEU173" s="991"/>
      <c r="DEV173" s="991"/>
      <c r="DEW173" s="991"/>
      <c r="DEX173" s="991"/>
      <c r="DEY173" s="991"/>
      <c r="DEZ173" s="991"/>
      <c r="DFA173" s="991"/>
      <c r="DFB173" s="991"/>
      <c r="DFC173" s="991"/>
      <c r="DFD173" s="991"/>
      <c r="DFE173" s="991"/>
      <c r="DFF173" s="991"/>
      <c r="DFG173" s="991"/>
      <c r="DFH173" s="991"/>
      <c r="DFI173" s="991"/>
      <c r="DFJ173" s="991"/>
      <c r="DFK173" s="991"/>
      <c r="DFL173" s="991"/>
      <c r="DFM173" s="991"/>
      <c r="DFN173" s="991"/>
      <c r="DFO173" s="991"/>
      <c r="DFP173" s="991"/>
      <c r="DFQ173" s="991"/>
      <c r="DFR173" s="991"/>
      <c r="DFS173" s="991"/>
      <c r="DFT173" s="991"/>
      <c r="DFU173" s="991"/>
      <c r="DFV173" s="991"/>
      <c r="DFW173" s="991"/>
      <c r="DFX173" s="991"/>
      <c r="DFY173" s="991"/>
      <c r="DFZ173" s="991"/>
      <c r="DGA173" s="991"/>
      <c r="DGB173" s="991"/>
      <c r="DGC173" s="991"/>
      <c r="DGD173" s="991"/>
      <c r="DGE173" s="991"/>
      <c r="DGF173" s="991"/>
      <c r="DGG173" s="991"/>
      <c r="DGH173" s="991"/>
      <c r="DGI173" s="991"/>
      <c r="DGJ173" s="991"/>
      <c r="DGK173" s="991"/>
      <c r="DGL173" s="991"/>
      <c r="DGM173" s="991"/>
      <c r="DGN173" s="991"/>
      <c r="DGO173" s="991"/>
      <c r="DGP173" s="991"/>
      <c r="DGQ173" s="991"/>
      <c r="DGR173" s="991"/>
      <c r="DGS173" s="991"/>
      <c r="DGT173" s="991"/>
      <c r="DGU173" s="991"/>
      <c r="DGV173" s="991"/>
      <c r="DGW173" s="991"/>
      <c r="DGX173" s="991"/>
      <c r="DGY173" s="991"/>
      <c r="DGZ173" s="991"/>
      <c r="DHA173" s="991"/>
      <c r="DHB173" s="991"/>
      <c r="DHC173" s="991"/>
      <c r="DHD173" s="991"/>
      <c r="DHE173" s="991"/>
      <c r="DHF173" s="991"/>
      <c r="DHG173" s="991"/>
      <c r="DHH173" s="991"/>
      <c r="DHI173" s="991"/>
      <c r="DHJ173" s="991"/>
      <c r="DHK173" s="991"/>
      <c r="DHL173" s="991"/>
      <c r="DHM173" s="991"/>
      <c r="DHN173" s="991"/>
      <c r="DHO173" s="991"/>
      <c r="DHP173" s="991"/>
      <c r="DHQ173" s="991"/>
      <c r="DHR173" s="991"/>
      <c r="DHS173" s="991"/>
      <c r="DHT173" s="991"/>
      <c r="DHU173" s="991"/>
      <c r="DHV173" s="991"/>
      <c r="DHW173" s="991"/>
      <c r="DHX173" s="991"/>
      <c r="DHY173" s="991"/>
      <c r="DHZ173" s="991"/>
      <c r="DIA173" s="991"/>
      <c r="DIB173" s="991"/>
      <c r="DIC173" s="991"/>
      <c r="DID173" s="991"/>
      <c r="DIE173" s="991"/>
      <c r="DIF173" s="991"/>
      <c r="DIG173" s="991"/>
      <c r="DIH173" s="991"/>
      <c r="DII173" s="991"/>
      <c r="DIJ173" s="991"/>
      <c r="DIK173" s="991"/>
      <c r="DIL173" s="991"/>
      <c r="DIM173" s="991"/>
      <c r="DIN173" s="991"/>
      <c r="DIO173" s="991"/>
      <c r="DIP173" s="991"/>
      <c r="DIQ173" s="991"/>
      <c r="DIR173" s="991"/>
      <c r="DIS173" s="991"/>
      <c r="DIT173" s="991"/>
      <c r="DIU173" s="991"/>
      <c r="DIV173" s="991"/>
      <c r="DIW173" s="991"/>
      <c r="DIX173" s="991"/>
      <c r="DIY173" s="991"/>
      <c r="DIZ173" s="991"/>
      <c r="DJA173" s="991"/>
      <c r="DJB173" s="991"/>
      <c r="DJC173" s="991"/>
      <c r="DJD173" s="991"/>
      <c r="DJE173" s="991"/>
      <c r="DJF173" s="991"/>
      <c r="DJG173" s="991"/>
      <c r="DJH173" s="991"/>
      <c r="DJI173" s="991"/>
      <c r="DJJ173" s="991"/>
      <c r="DJK173" s="991"/>
      <c r="DJL173" s="991"/>
      <c r="DJM173" s="991"/>
      <c r="DJN173" s="991"/>
      <c r="DJO173" s="991"/>
      <c r="DJP173" s="991"/>
      <c r="DJQ173" s="991"/>
      <c r="DJR173" s="991"/>
      <c r="DJS173" s="991"/>
      <c r="DJT173" s="991"/>
      <c r="DJU173" s="991"/>
      <c r="DJV173" s="991"/>
      <c r="DJW173" s="991"/>
      <c r="DJX173" s="991"/>
      <c r="DJY173" s="991"/>
      <c r="DJZ173" s="991"/>
      <c r="DKA173" s="991"/>
      <c r="DKB173" s="991"/>
      <c r="DKC173" s="991"/>
      <c r="DKD173" s="991"/>
      <c r="DKE173" s="991"/>
      <c r="DKF173" s="991"/>
      <c r="DKG173" s="991"/>
      <c r="DKH173" s="991"/>
      <c r="DKI173" s="991"/>
      <c r="DKJ173" s="991"/>
      <c r="DKK173" s="991"/>
      <c r="DKL173" s="991"/>
      <c r="DKM173" s="991"/>
      <c r="DKN173" s="991"/>
      <c r="DKO173" s="991"/>
      <c r="DKP173" s="991"/>
      <c r="DKQ173" s="991"/>
      <c r="DKR173" s="991"/>
      <c r="DKS173" s="991"/>
      <c r="DKT173" s="991"/>
      <c r="DKU173" s="991"/>
      <c r="DKV173" s="991"/>
      <c r="DKW173" s="991"/>
      <c r="DKX173" s="991"/>
      <c r="DKY173" s="991"/>
      <c r="DKZ173" s="991"/>
      <c r="DLA173" s="991"/>
      <c r="DLB173" s="991"/>
      <c r="DLC173" s="991"/>
      <c r="DLD173" s="991"/>
      <c r="DLE173" s="991"/>
      <c r="DLF173" s="991"/>
      <c r="DLG173" s="991"/>
      <c r="DLH173" s="991"/>
      <c r="DLI173" s="991"/>
      <c r="DLJ173" s="991"/>
      <c r="DLK173" s="991"/>
      <c r="DLL173" s="991"/>
      <c r="DLM173" s="991"/>
      <c r="DLN173" s="991"/>
      <c r="DLO173" s="991"/>
      <c r="DLP173" s="991"/>
      <c r="DLQ173" s="991"/>
      <c r="DLR173" s="991"/>
      <c r="DLS173" s="991"/>
      <c r="DLT173" s="991"/>
      <c r="DLU173" s="991"/>
      <c r="DLV173" s="991"/>
      <c r="DLW173" s="991"/>
      <c r="DLX173" s="991"/>
      <c r="DLY173" s="991"/>
      <c r="DLZ173" s="991"/>
      <c r="DMA173" s="991"/>
      <c r="DMB173" s="991"/>
      <c r="DMC173" s="991"/>
      <c r="DMD173" s="991"/>
      <c r="DME173" s="991"/>
      <c r="DMF173" s="991"/>
      <c r="DMG173" s="991"/>
      <c r="DMH173" s="991"/>
      <c r="DMI173" s="991"/>
      <c r="DMJ173" s="991"/>
      <c r="DMK173" s="991"/>
      <c r="DML173" s="991"/>
      <c r="DMM173" s="991"/>
      <c r="DMN173" s="991"/>
      <c r="DMO173" s="991"/>
      <c r="DMP173" s="991"/>
      <c r="DMQ173" s="991"/>
      <c r="DMR173" s="991"/>
      <c r="DMS173" s="991"/>
      <c r="DMT173" s="991"/>
      <c r="DMU173" s="991"/>
      <c r="DMV173" s="991"/>
      <c r="DMW173" s="991"/>
      <c r="DMX173" s="991"/>
      <c r="DMY173" s="991"/>
      <c r="DMZ173" s="991"/>
      <c r="DNA173" s="991"/>
      <c r="DNB173" s="991"/>
      <c r="DNC173" s="991"/>
      <c r="DND173" s="991"/>
      <c r="DNE173" s="991"/>
      <c r="DNF173" s="991"/>
      <c r="DNG173" s="991"/>
      <c r="DNH173" s="991"/>
      <c r="DNI173" s="991"/>
      <c r="DNJ173" s="991"/>
      <c r="DNK173" s="991"/>
      <c r="DNL173" s="991"/>
      <c r="DNM173" s="991"/>
      <c r="DNN173" s="991"/>
      <c r="DNO173" s="991"/>
      <c r="DNP173" s="991"/>
      <c r="DNQ173" s="991"/>
      <c r="DNR173" s="991"/>
      <c r="DNS173" s="991"/>
      <c r="DNT173" s="991"/>
      <c r="DNU173" s="991"/>
      <c r="DNV173" s="991"/>
      <c r="DNW173" s="991"/>
      <c r="DNX173" s="991"/>
      <c r="DNY173" s="991"/>
      <c r="DNZ173" s="991"/>
      <c r="DOA173" s="991"/>
      <c r="DOB173" s="991"/>
      <c r="DOC173" s="991"/>
      <c r="DOD173" s="991"/>
      <c r="DOE173" s="991"/>
      <c r="DOF173" s="991"/>
      <c r="DOG173" s="991"/>
      <c r="DOH173" s="991"/>
      <c r="DOI173" s="991"/>
      <c r="DOJ173" s="991"/>
      <c r="DOK173" s="991"/>
      <c r="DOL173" s="991"/>
      <c r="DOM173" s="991"/>
      <c r="DON173" s="991"/>
      <c r="DOO173" s="991"/>
      <c r="DOP173" s="991"/>
      <c r="DOQ173" s="991"/>
      <c r="DOR173" s="991"/>
      <c r="DOS173" s="991"/>
      <c r="DOT173" s="991"/>
      <c r="DOU173" s="991"/>
      <c r="DOV173" s="991"/>
      <c r="DOW173" s="991"/>
      <c r="DOX173" s="991"/>
      <c r="DOY173" s="991"/>
      <c r="DOZ173" s="991"/>
      <c r="DPA173" s="991"/>
      <c r="DPB173" s="991"/>
      <c r="DPC173" s="991"/>
      <c r="DPD173" s="991"/>
      <c r="DPE173" s="991"/>
      <c r="DPF173" s="991"/>
      <c r="DPG173" s="991"/>
      <c r="DPH173" s="991"/>
      <c r="DPI173" s="991"/>
      <c r="DPJ173" s="991"/>
      <c r="DPK173" s="991"/>
      <c r="DPL173" s="991"/>
      <c r="DPM173" s="991"/>
      <c r="DPN173" s="991"/>
      <c r="DPO173" s="991"/>
      <c r="DPP173" s="991"/>
      <c r="DPQ173" s="991"/>
      <c r="DPR173" s="991"/>
      <c r="DPS173" s="991"/>
      <c r="DPT173" s="991"/>
      <c r="DPU173" s="991"/>
      <c r="DPV173" s="991"/>
      <c r="DPW173" s="991"/>
      <c r="DPX173" s="991"/>
      <c r="DPY173" s="991"/>
      <c r="DPZ173" s="991"/>
      <c r="DQA173" s="991"/>
      <c r="DQB173" s="991"/>
      <c r="DQC173" s="991"/>
      <c r="DQD173" s="991"/>
      <c r="DQE173" s="991"/>
      <c r="DQF173" s="991"/>
      <c r="DQG173" s="991"/>
      <c r="DQH173" s="991"/>
      <c r="DQI173" s="991"/>
      <c r="DQJ173" s="991"/>
      <c r="DQK173" s="991"/>
      <c r="DQL173" s="991"/>
      <c r="DQM173" s="991"/>
      <c r="DQN173" s="991"/>
      <c r="DQO173" s="991"/>
      <c r="DQP173" s="991"/>
      <c r="DQQ173" s="991"/>
      <c r="DQR173" s="991"/>
      <c r="DQS173" s="991"/>
      <c r="DQT173" s="991"/>
      <c r="DQU173" s="991"/>
      <c r="DQV173" s="991"/>
      <c r="DQW173" s="991"/>
      <c r="DQX173" s="991"/>
      <c r="DQY173" s="991"/>
      <c r="DQZ173" s="991"/>
      <c r="DRA173" s="991"/>
      <c r="DRB173" s="991"/>
      <c r="DRC173" s="991"/>
      <c r="DRD173" s="991"/>
      <c r="DRE173" s="991"/>
      <c r="DRF173" s="991"/>
      <c r="DRG173" s="991"/>
      <c r="DRH173" s="991"/>
      <c r="DRI173" s="991"/>
      <c r="DRJ173" s="991"/>
      <c r="DRK173" s="991"/>
      <c r="DRL173" s="991"/>
      <c r="DRM173" s="991"/>
      <c r="DRN173" s="991"/>
      <c r="DRO173" s="991"/>
      <c r="DRP173" s="991"/>
      <c r="DRQ173" s="991"/>
      <c r="DRR173" s="991"/>
      <c r="DRS173" s="991"/>
      <c r="DRT173" s="991"/>
      <c r="DRU173" s="991"/>
      <c r="DRV173" s="991"/>
      <c r="DRW173" s="991"/>
      <c r="DRX173" s="991"/>
      <c r="DRY173" s="991"/>
      <c r="DRZ173" s="991"/>
      <c r="DSA173" s="991"/>
      <c r="DSB173" s="991"/>
      <c r="DSC173" s="991"/>
      <c r="DSD173" s="991"/>
      <c r="DSE173" s="991"/>
      <c r="DSF173" s="991"/>
      <c r="DSG173" s="991"/>
      <c r="DSH173" s="991"/>
      <c r="DSI173" s="991"/>
      <c r="DSJ173" s="991"/>
      <c r="DSK173" s="991"/>
      <c r="DSL173" s="991"/>
      <c r="DSM173" s="991"/>
      <c r="DSN173" s="991"/>
      <c r="DSO173" s="991"/>
      <c r="DSP173" s="991"/>
      <c r="DSQ173" s="991"/>
      <c r="DSR173" s="991"/>
      <c r="DSS173" s="991"/>
      <c r="DST173" s="991"/>
      <c r="DSU173" s="991"/>
      <c r="DSV173" s="991"/>
      <c r="DSW173" s="991"/>
      <c r="DSX173" s="991"/>
      <c r="DSY173" s="991"/>
      <c r="DSZ173" s="991"/>
      <c r="DTA173" s="991"/>
      <c r="DTB173" s="991"/>
      <c r="DTC173" s="991"/>
      <c r="DTD173" s="991"/>
      <c r="DTE173" s="991"/>
      <c r="DTF173" s="991"/>
      <c r="DTG173" s="991"/>
      <c r="DTH173" s="991"/>
      <c r="DTI173" s="991"/>
      <c r="DTJ173" s="991"/>
      <c r="DTK173" s="991"/>
      <c r="DTL173" s="991"/>
      <c r="DTM173" s="991"/>
      <c r="DTN173" s="991"/>
      <c r="DTO173" s="991"/>
      <c r="DTP173" s="991"/>
      <c r="DTQ173" s="991"/>
      <c r="DTR173" s="991"/>
      <c r="DTS173" s="991"/>
      <c r="DTT173" s="991"/>
      <c r="DTU173" s="991"/>
      <c r="DTV173" s="991"/>
      <c r="DTW173" s="991"/>
      <c r="DTX173" s="991"/>
      <c r="DTY173" s="991"/>
      <c r="DTZ173" s="991"/>
      <c r="DUA173" s="991"/>
      <c r="DUB173" s="991"/>
      <c r="DUC173" s="991"/>
      <c r="DUD173" s="991"/>
      <c r="DUE173" s="991"/>
      <c r="DUF173" s="991"/>
      <c r="DUG173" s="991"/>
      <c r="DUH173" s="991"/>
      <c r="DUI173" s="991"/>
      <c r="DUJ173" s="991"/>
      <c r="DUK173" s="991"/>
      <c r="DUL173" s="991"/>
      <c r="DUM173" s="991"/>
      <c r="DUN173" s="991"/>
      <c r="DUO173" s="991"/>
      <c r="DUP173" s="991"/>
      <c r="DUQ173" s="991"/>
      <c r="DUR173" s="991"/>
      <c r="DUS173" s="991"/>
      <c r="DUT173" s="991"/>
      <c r="DUU173" s="991"/>
      <c r="DUV173" s="991"/>
      <c r="DUW173" s="991"/>
      <c r="DUX173" s="991"/>
      <c r="DUY173" s="991"/>
      <c r="DUZ173" s="991"/>
      <c r="DVA173" s="991"/>
      <c r="DVB173" s="991"/>
      <c r="DVC173" s="991"/>
      <c r="DVD173" s="991"/>
      <c r="DVE173" s="991"/>
      <c r="DVF173" s="991"/>
      <c r="DVG173" s="991"/>
      <c r="DVH173" s="991"/>
      <c r="DVI173" s="991"/>
      <c r="DVJ173" s="991"/>
      <c r="DVK173" s="991"/>
      <c r="DVL173" s="991"/>
      <c r="DVM173" s="991"/>
      <c r="DVN173" s="991"/>
      <c r="DVO173" s="991"/>
      <c r="DVP173" s="991"/>
      <c r="DVQ173" s="991"/>
      <c r="DVR173" s="991"/>
      <c r="DVS173" s="991"/>
      <c r="DVT173" s="991"/>
      <c r="DVU173" s="991"/>
      <c r="DVV173" s="991"/>
      <c r="DVW173" s="991"/>
      <c r="DVX173" s="991"/>
      <c r="DVY173" s="991"/>
      <c r="DVZ173" s="991"/>
      <c r="DWA173" s="991"/>
      <c r="DWB173" s="991"/>
      <c r="DWC173" s="991"/>
      <c r="DWD173" s="991"/>
      <c r="DWE173" s="991"/>
      <c r="DWF173" s="991"/>
      <c r="DWG173" s="991"/>
      <c r="DWH173" s="991"/>
      <c r="DWI173" s="991"/>
      <c r="DWJ173" s="991"/>
      <c r="DWK173" s="991"/>
      <c r="DWL173" s="991"/>
      <c r="DWM173" s="991"/>
      <c r="DWN173" s="991"/>
      <c r="DWO173" s="991"/>
      <c r="DWP173" s="991"/>
      <c r="DWQ173" s="991"/>
      <c r="DWR173" s="991"/>
      <c r="DWS173" s="991"/>
      <c r="DWT173" s="991"/>
      <c r="DWU173" s="991"/>
      <c r="DWV173" s="991"/>
      <c r="DWW173" s="991"/>
      <c r="DWX173" s="991"/>
      <c r="DWY173" s="991"/>
      <c r="DWZ173" s="991"/>
      <c r="DXA173" s="991"/>
      <c r="DXB173" s="991"/>
      <c r="DXC173" s="991"/>
      <c r="DXD173" s="991"/>
      <c r="DXE173" s="991"/>
      <c r="DXF173" s="991"/>
      <c r="DXG173" s="991"/>
      <c r="DXH173" s="991"/>
      <c r="DXI173" s="991"/>
      <c r="DXJ173" s="991"/>
      <c r="DXK173" s="991"/>
      <c r="DXL173" s="991"/>
      <c r="DXM173" s="991"/>
      <c r="DXN173" s="991"/>
      <c r="DXO173" s="991"/>
      <c r="DXP173" s="991"/>
      <c r="DXQ173" s="991"/>
      <c r="DXR173" s="991"/>
      <c r="DXS173" s="991"/>
      <c r="DXT173" s="991"/>
      <c r="DXU173" s="991"/>
      <c r="DXV173" s="991"/>
      <c r="DXW173" s="991"/>
      <c r="DXX173" s="991"/>
      <c r="DXY173" s="991"/>
      <c r="DXZ173" s="991"/>
      <c r="DYA173" s="991"/>
      <c r="DYB173" s="991"/>
      <c r="DYC173" s="991"/>
      <c r="DYD173" s="991"/>
      <c r="DYE173" s="991"/>
      <c r="DYF173" s="991"/>
      <c r="DYG173" s="991"/>
      <c r="DYH173" s="991"/>
      <c r="DYI173" s="991"/>
      <c r="DYJ173" s="991"/>
      <c r="DYK173" s="991"/>
      <c r="DYL173" s="991"/>
      <c r="DYM173" s="991"/>
      <c r="DYN173" s="991"/>
      <c r="DYO173" s="991"/>
      <c r="DYP173" s="991"/>
      <c r="DYQ173" s="991"/>
      <c r="DYR173" s="991"/>
      <c r="DYS173" s="991"/>
      <c r="DYT173" s="991"/>
      <c r="DYU173" s="991"/>
      <c r="DYV173" s="991"/>
      <c r="DYW173" s="991"/>
      <c r="DYX173" s="991"/>
      <c r="DYY173" s="991"/>
      <c r="DYZ173" s="991"/>
      <c r="DZA173" s="991"/>
      <c r="DZB173" s="991"/>
      <c r="DZC173" s="991"/>
      <c r="DZD173" s="991"/>
      <c r="DZE173" s="991"/>
      <c r="DZF173" s="991"/>
      <c r="DZG173" s="991"/>
      <c r="DZH173" s="991"/>
      <c r="DZI173" s="991"/>
      <c r="DZJ173" s="991"/>
      <c r="DZK173" s="991"/>
      <c r="DZL173" s="991"/>
      <c r="DZM173" s="991"/>
      <c r="DZN173" s="991"/>
      <c r="DZO173" s="991"/>
      <c r="DZP173" s="991"/>
      <c r="DZQ173" s="991"/>
      <c r="DZR173" s="991"/>
      <c r="DZS173" s="991"/>
      <c r="DZT173" s="991"/>
      <c r="DZU173" s="991"/>
      <c r="DZV173" s="991"/>
      <c r="DZW173" s="991"/>
      <c r="DZX173" s="991"/>
      <c r="DZY173" s="991"/>
      <c r="DZZ173" s="991"/>
      <c r="EAA173" s="991"/>
      <c r="EAB173" s="991"/>
      <c r="EAC173" s="991"/>
      <c r="EAD173" s="991"/>
      <c r="EAE173" s="991"/>
      <c r="EAF173" s="991"/>
      <c r="EAG173" s="991"/>
      <c r="EAH173" s="991"/>
      <c r="EAI173" s="991"/>
      <c r="EAJ173" s="991"/>
      <c r="EAK173" s="991"/>
      <c r="EAL173" s="991"/>
      <c r="EAM173" s="991"/>
      <c r="EAN173" s="991"/>
      <c r="EAO173" s="991"/>
      <c r="EAP173" s="991"/>
      <c r="EAQ173" s="991"/>
      <c r="EAR173" s="991"/>
      <c r="EAS173" s="991"/>
      <c r="EAT173" s="991"/>
      <c r="EAU173" s="991"/>
      <c r="EAV173" s="991"/>
      <c r="EAW173" s="991"/>
      <c r="EAX173" s="991"/>
      <c r="EAY173" s="991"/>
      <c r="EAZ173" s="991"/>
      <c r="EBA173" s="991"/>
      <c r="EBB173" s="991"/>
      <c r="EBC173" s="991"/>
      <c r="EBD173" s="991"/>
      <c r="EBE173" s="991"/>
      <c r="EBF173" s="991"/>
      <c r="EBG173" s="991"/>
      <c r="EBH173" s="991"/>
      <c r="EBI173" s="991"/>
      <c r="EBJ173" s="991"/>
      <c r="EBK173" s="991"/>
      <c r="EBL173" s="991"/>
      <c r="EBM173" s="991"/>
      <c r="EBN173" s="991"/>
      <c r="EBO173" s="991"/>
      <c r="EBP173" s="991"/>
      <c r="EBQ173" s="991"/>
      <c r="EBR173" s="991"/>
      <c r="EBS173" s="991"/>
      <c r="EBT173" s="991"/>
      <c r="EBU173" s="991"/>
      <c r="EBV173" s="991"/>
      <c r="EBW173" s="991"/>
      <c r="EBX173" s="991"/>
      <c r="EBY173" s="991"/>
      <c r="EBZ173" s="991"/>
      <c r="ECA173" s="991"/>
      <c r="ECB173" s="991"/>
      <c r="ECC173" s="991"/>
      <c r="ECD173" s="991"/>
      <c r="ECE173" s="991"/>
      <c r="ECF173" s="991"/>
      <c r="ECG173" s="991"/>
      <c r="ECH173" s="991"/>
      <c r="ECI173" s="991"/>
      <c r="ECJ173" s="991"/>
      <c r="ECK173" s="991"/>
      <c r="ECL173" s="991"/>
      <c r="ECM173" s="991"/>
      <c r="ECN173" s="991"/>
      <c r="ECO173" s="991"/>
      <c r="ECP173" s="991"/>
      <c r="ECQ173" s="991"/>
      <c r="ECR173" s="991"/>
      <c r="ECS173" s="991"/>
      <c r="ECT173" s="991"/>
      <c r="ECU173" s="991"/>
      <c r="ECV173" s="991"/>
      <c r="ECW173" s="991"/>
      <c r="ECX173" s="991"/>
      <c r="ECY173" s="991"/>
      <c r="ECZ173" s="991"/>
      <c r="EDA173" s="991"/>
      <c r="EDB173" s="991"/>
      <c r="EDC173" s="991"/>
      <c r="EDD173" s="991"/>
      <c r="EDE173" s="991"/>
      <c r="EDF173" s="991"/>
      <c r="EDG173" s="991"/>
      <c r="EDH173" s="991"/>
      <c r="EDI173" s="991"/>
      <c r="EDJ173" s="991"/>
      <c r="EDK173" s="991"/>
      <c r="EDL173" s="991"/>
      <c r="EDM173" s="991"/>
      <c r="EDN173" s="991"/>
      <c r="EDO173" s="991"/>
      <c r="EDP173" s="991"/>
      <c r="EDQ173" s="991"/>
      <c r="EDR173" s="991"/>
      <c r="EDS173" s="991"/>
      <c r="EDT173" s="991"/>
      <c r="EDU173" s="991"/>
      <c r="EDV173" s="991"/>
      <c r="EDW173" s="991"/>
      <c r="EDX173" s="991"/>
      <c r="EDY173" s="991"/>
      <c r="EDZ173" s="991"/>
      <c r="EEA173" s="991"/>
      <c r="EEB173" s="991"/>
      <c r="EEC173" s="991"/>
      <c r="EED173" s="991"/>
      <c r="EEE173" s="991"/>
      <c r="EEF173" s="991"/>
      <c r="EEG173" s="991"/>
      <c r="EEH173" s="991"/>
      <c r="EEI173" s="991"/>
      <c r="EEJ173" s="991"/>
      <c r="EEK173" s="991"/>
      <c r="EEL173" s="991"/>
      <c r="EEM173" s="991"/>
      <c r="EEN173" s="991"/>
      <c r="EEO173" s="991"/>
      <c r="EEP173" s="991"/>
      <c r="EEQ173" s="991"/>
      <c r="EER173" s="991"/>
      <c r="EES173" s="991"/>
      <c r="EET173" s="991"/>
      <c r="EEU173" s="991"/>
      <c r="EEV173" s="991"/>
      <c r="EEW173" s="991"/>
      <c r="EEX173" s="991"/>
      <c r="EEY173" s="991"/>
      <c r="EEZ173" s="991"/>
      <c r="EFA173" s="991"/>
      <c r="EFB173" s="991"/>
      <c r="EFC173" s="991"/>
      <c r="EFD173" s="991"/>
      <c r="EFE173" s="991"/>
      <c r="EFF173" s="991"/>
      <c r="EFG173" s="991"/>
      <c r="EFH173" s="991"/>
      <c r="EFI173" s="991"/>
      <c r="EFJ173" s="991"/>
      <c r="EFK173" s="991"/>
      <c r="EFL173" s="991"/>
      <c r="EFM173" s="991"/>
      <c r="EFN173" s="991"/>
      <c r="EFO173" s="991"/>
      <c r="EFP173" s="991"/>
      <c r="EFQ173" s="991"/>
      <c r="EFR173" s="991"/>
      <c r="EFS173" s="991"/>
      <c r="EFT173" s="991"/>
      <c r="EFU173" s="991"/>
      <c r="EFV173" s="991"/>
      <c r="EFW173" s="991"/>
      <c r="EFX173" s="991"/>
      <c r="EFY173" s="991"/>
      <c r="EFZ173" s="991"/>
      <c r="EGA173" s="991"/>
      <c r="EGB173" s="991"/>
      <c r="EGC173" s="991"/>
      <c r="EGD173" s="991"/>
      <c r="EGE173" s="991"/>
      <c r="EGF173" s="991"/>
      <c r="EGG173" s="991"/>
      <c r="EGH173" s="991"/>
      <c r="EGI173" s="991"/>
      <c r="EGJ173" s="991"/>
      <c r="EGK173" s="991"/>
      <c r="EGL173" s="991"/>
      <c r="EGM173" s="991"/>
      <c r="EGN173" s="991"/>
      <c r="EGO173" s="991"/>
      <c r="EGP173" s="991"/>
      <c r="EGQ173" s="991"/>
      <c r="EGR173" s="991"/>
      <c r="EGS173" s="991"/>
      <c r="EGT173" s="991"/>
      <c r="EGU173" s="991"/>
      <c r="EGV173" s="991"/>
      <c r="EGW173" s="991"/>
      <c r="EGX173" s="991"/>
      <c r="EGY173" s="991"/>
      <c r="EGZ173" s="991"/>
      <c r="EHA173" s="991"/>
      <c r="EHB173" s="991"/>
      <c r="EHC173" s="991"/>
      <c r="EHD173" s="991"/>
      <c r="EHE173" s="991"/>
      <c r="EHF173" s="991"/>
      <c r="EHG173" s="991"/>
      <c r="EHH173" s="991"/>
      <c r="EHI173" s="991"/>
      <c r="EHJ173" s="991"/>
      <c r="EHK173" s="991"/>
      <c r="EHL173" s="991"/>
      <c r="EHM173" s="991"/>
      <c r="EHN173" s="991"/>
      <c r="EHO173" s="991"/>
      <c r="EHP173" s="991"/>
      <c r="EHQ173" s="991"/>
      <c r="EHR173" s="991"/>
      <c r="EHS173" s="991"/>
      <c r="EHT173" s="991"/>
      <c r="EHU173" s="991"/>
      <c r="EHV173" s="991"/>
      <c r="EHW173" s="991"/>
      <c r="EHX173" s="991"/>
      <c r="EHY173" s="991"/>
      <c r="EHZ173" s="991"/>
      <c r="EIA173" s="991"/>
      <c r="EIB173" s="991"/>
      <c r="EIC173" s="991"/>
      <c r="EID173" s="991"/>
      <c r="EIE173" s="991"/>
      <c r="EIF173" s="991"/>
      <c r="EIG173" s="991"/>
      <c r="EIH173" s="991"/>
      <c r="EII173" s="991"/>
      <c r="EIJ173" s="991"/>
      <c r="EIK173" s="991"/>
      <c r="EIL173" s="991"/>
      <c r="EIM173" s="991"/>
      <c r="EIN173" s="991"/>
      <c r="EIO173" s="991"/>
      <c r="EIP173" s="991"/>
      <c r="EIQ173" s="991"/>
      <c r="EIR173" s="991"/>
      <c r="EIS173" s="991"/>
      <c r="EIT173" s="991"/>
      <c r="EIU173" s="991"/>
      <c r="EIV173" s="991"/>
      <c r="EIW173" s="991"/>
      <c r="EIX173" s="991"/>
      <c r="EIY173" s="991"/>
      <c r="EIZ173" s="991"/>
      <c r="EJA173" s="991"/>
      <c r="EJB173" s="991"/>
      <c r="EJC173" s="991"/>
      <c r="EJD173" s="991"/>
      <c r="EJE173" s="991"/>
      <c r="EJF173" s="991"/>
      <c r="EJG173" s="991"/>
      <c r="EJH173" s="991"/>
      <c r="EJI173" s="991"/>
      <c r="EJJ173" s="991"/>
      <c r="EJK173" s="991"/>
      <c r="EJL173" s="991"/>
      <c r="EJM173" s="991"/>
      <c r="EJN173" s="991"/>
      <c r="EJO173" s="991"/>
      <c r="EJP173" s="991"/>
      <c r="EJQ173" s="991"/>
      <c r="EJR173" s="991"/>
      <c r="EJS173" s="991"/>
      <c r="EJT173" s="991"/>
      <c r="EJU173" s="991"/>
      <c r="EJV173" s="991"/>
      <c r="EJW173" s="991"/>
      <c r="EJX173" s="991"/>
      <c r="EJY173" s="991"/>
      <c r="EJZ173" s="991"/>
      <c r="EKA173" s="991"/>
      <c r="EKB173" s="991"/>
      <c r="EKC173" s="991"/>
      <c r="EKD173" s="991"/>
      <c r="EKE173" s="991"/>
      <c r="EKF173" s="991"/>
      <c r="EKG173" s="991"/>
      <c r="EKH173" s="991"/>
      <c r="EKI173" s="991"/>
      <c r="EKJ173" s="991"/>
      <c r="EKK173" s="991"/>
      <c r="EKL173" s="991"/>
      <c r="EKM173" s="991"/>
      <c r="EKN173" s="991"/>
      <c r="EKO173" s="991"/>
      <c r="EKP173" s="991"/>
      <c r="EKQ173" s="991"/>
      <c r="EKR173" s="991"/>
      <c r="EKS173" s="991"/>
      <c r="EKT173" s="991"/>
      <c r="EKU173" s="991"/>
      <c r="EKV173" s="991"/>
      <c r="EKW173" s="991"/>
      <c r="EKX173" s="991"/>
      <c r="EKY173" s="991"/>
      <c r="EKZ173" s="991"/>
      <c r="ELA173" s="991"/>
      <c r="ELB173" s="991"/>
      <c r="ELC173" s="991"/>
      <c r="ELD173" s="991"/>
      <c r="ELE173" s="991"/>
      <c r="ELF173" s="991"/>
      <c r="ELG173" s="991"/>
      <c r="ELH173" s="991"/>
      <c r="ELI173" s="991"/>
      <c r="ELJ173" s="991"/>
      <c r="ELK173" s="991"/>
      <c r="ELL173" s="991"/>
      <c r="ELM173" s="991"/>
      <c r="ELN173" s="991"/>
      <c r="ELO173" s="991"/>
      <c r="ELP173" s="991"/>
      <c r="ELQ173" s="991"/>
      <c r="ELR173" s="991"/>
      <c r="ELS173" s="991"/>
      <c r="ELT173" s="991"/>
      <c r="ELU173" s="991"/>
      <c r="ELV173" s="991"/>
      <c r="ELW173" s="991"/>
      <c r="ELX173" s="991"/>
      <c r="ELY173" s="991"/>
      <c r="ELZ173" s="991"/>
      <c r="EMA173" s="991"/>
      <c r="EMB173" s="991"/>
      <c r="EMC173" s="991"/>
      <c r="EMD173" s="991"/>
      <c r="EME173" s="991"/>
      <c r="EMF173" s="991"/>
      <c r="EMG173" s="991"/>
      <c r="EMH173" s="991"/>
      <c r="EMI173" s="991"/>
      <c r="EMJ173" s="991"/>
      <c r="EMK173" s="991"/>
      <c r="EML173" s="991"/>
      <c r="EMM173" s="991"/>
      <c r="EMN173" s="991"/>
      <c r="EMO173" s="991"/>
      <c r="EMP173" s="991"/>
      <c r="EMQ173" s="991"/>
      <c r="EMR173" s="991"/>
      <c r="EMS173" s="991"/>
      <c r="EMT173" s="991"/>
      <c r="EMU173" s="991"/>
      <c r="EMV173" s="991"/>
      <c r="EMW173" s="991"/>
      <c r="EMX173" s="991"/>
      <c r="EMY173" s="991"/>
      <c r="EMZ173" s="991"/>
      <c r="ENA173" s="991"/>
      <c r="ENB173" s="991"/>
      <c r="ENC173" s="991"/>
      <c r="END173" s="991"/>
      <c r="ENE173" s="991"/>
      <c r="ENF173" s="991"/>
      <c r="ENG173" s="991"/>
      <c r="ENH173" s="991"/>
      <c r="ENI173" s="991"/>
      <c r="ENJ173" s="991"/>
      <c r="ENK173" s="991"/>
      <c r="ENL173" s="991"/>
      <c r="ENM173" s="991"/>
      <c r="ENN173" s="991"/>
      <c r="ENO173" s="991"/>
      <c r="ENP173" s="991"/>
      <c r="ENQ173" s="991"/>
      <c r="ENR173" s="991"/>
      <c r="ENS173" s="991"/>
      <c r="ENT173" s="991"/>
      <c r="ENU173" s="991"/>
      <c r="ENV173" s="991"/>
      <c r="ENW173" s="991"/>
      <c r="ENX173" s="991"/>
      <c r="ENY173" s="991"/>
      <c r="ENZ173" s="991"/>
      <c r="EOA173" s="991"/>
      <c r="EOB173" s="991"/>
      <c r="EOC173" s="991"/>
      <c r="EOD173" s="991"/>
      <c r="EOE173" s="991"/>
      <c r="EOF173" s="991"/>
      <c r="EOG173" s="991"/>
      <c r="EOH173" s="991"/>
      <c r="EOI173" s="991"/>
      <c r="EOJ173" s="991"/>
      <c r="EOK173" s="991"/>
      <c r="EOL173" s="991"/>
      <c r="EOM173" s="991"/>
      <c r="EON173" s="991"/>
      <c r="EOO173" s="991"/>
      <c r="EOP173" s="991"/>
      <c r="EOQ173" s="991"/>
      <c r="EOR173" s="991"/>
      <c r="EOS173" s="991"/>
      <c r="EOT173" s="991"/>
      <c r="EOU173" s="991"/>
      <c r="EOV173" s="991"/>
      <c r="EOW173" s="991"/>
      <c r="EOX173" s="991"/>
      <c r="EOY173" s="991"/>
      <c r="EOZ173" s="991"/>
      <c r="EPA173" s="991"/>
      <c r="EPB173" s="991"/>
      <c r="EPC173" s="991"/>
      <c r="EPD173" s="991"/>
      <c r="EPE173" s="991"/>
      <c r="EPF173" s="991"/>
      <c r="EPG173" s="991"/>
      <c r="EPH173" s="991"/>
      <c r="EPI173" s="991"/>
      <c r="EPJ173" s="991"/>
      <c r="EPK173" s="991"/>
      <c r="EPL173" s="991"/>
      <c r="EPM173" s="991"/>
      <c r="EPN173" s="991"/>
      <c r="EPO173" s="991"/>
      <c r="EPP173" s="991"/>
      <c r="EPQ173" s="991"/>
      <c r="EPR173" s="991"/>
      <c r="EPS173" s="991"/>
      <c r="EPT173" s="991"/>
      <c r="EPU173" s="991"/>
      <c r="EPV173" s="991"/>
      <c r="EPW173" s="991"/>
      <c r="EPX173" s="991"/>
      <c r="EPY173" s="991"/>
      <c r="EPZ173" s="991"/>
      <c r="EQA173" s="991"/>
      <c r="EQB173" s="991"/>
      <c r="EQC173" s="991"/>
      <c r="EQD173" s="991"/>
      <c r="EQE173" s="991"/>
      <c r="EQF173" s="991"/>
      <c r="EQG173" s="991"/>
      <c r="EQH173" s="991"/>
      <c r="EQI173" s="991"/>
      <c r="EQJ173" s="991"/>
      <c r="EQK173" s="991"/>
      <c r="EQL173" s="991"/>
      <c r="EQM173" s="991"/>
      <c r="EQN173" s="991"/>
      <c r="EQO173" s="991"/>
      <c r="EQP173" s="991"/>
      <c r="EQQ173" s="991"/>
      <c r="EQR173" s="991"/>
      <c r="EQS173" s="991"/>
      <c r="EQT173" s="991"/>
      <c r="EQU173" s="991"/>
      <c r="EQV173" s="991"/>
      <c r="EQW173" s="991"/>
      <c r="EQX173" s="991"/>
      <c r="EQY173" s="991"/>
      <c r="EQZ173" s="991"/>
      <c r="ERA173" s="991"/>
      <c r="ERB173" s="991"/>
      <c r="ERC173" s="991"/>
      <c r="ERD173" s="991"/>
      <c r="ERE173" s="991"/>
      <c r="ERF173" s="991"/>
      <c r="ERG173" s="991"/>
      <c r="ERH173" s="991"/>
      <c r="ERI173" s="991"/>
      <c r="ERJ173" s="991"/>
      <c r="ERK173" s="991"/>
      <c r="ERL173" s="991"/>
      <c r="ERM173" s="991"/>
      <c r="ERN173" s="991"/>
      <c r="ERO173" s="991"/>
      <c r="ERP173" s="991"/>
      <c r="ERQ173" s="991"/>
      <c r="ERR173" s="991"/>
      <c r="ERS173" s="991"/>
      <c r="ERT173" s="991"/>
      <c r="ERU173" s="991"/>
      <c r="ERV173" s="991"/>
      <c r="ERW173" s="991"/>
      <c r="ERX173" s="991"/>
      <c r="ERY173" s="991"/>
      <c r="ERZ173" s="991"/>
      <c r="ESA173" s="991"/>
      <c r="ESB173" s="991"/>
      <c r="ESC173" s="991"/>
      <c r="ESD173" s="991"/>
      <c r="ESE173" s="991"/>
      <c r="ESF173" s="991"/>
      <c r="ESG173" s="991"/>
      <c r="ESH173" s="991"/>
      <c r="ESI173" s="991"/>
      <c r="ESJ173" s="991"/>
      <c r="ESK173" s="991"/>
      <c r="ESL173" s="991"/>
      <c r="ESM173" s="991"/>
      <c r="ESN173" s="991"/>
      <c r="ESO173" s="991"/>
      <c r="ESP173" s="991"/>
      <c r="ESQ173" s="991"/>
      <c r="ESR173" s="991"/>
      <c r="ESS173" s="991"/>
      <c r="EST173" s="991"/>
      <c r="ESU173" s="991"/>
      <c r="ESV173" s="991"/>
      <c r="ESW173" s="991"/>
      <c r="ESX173" s="991"/>
      <c r="ESY173" s="991"/>
      <c r="ESZ173" s="991"/>
      <c r="ETA173" s="991"/>
      <c r="ETB173" s="991"/>
      <c r="ETC173" s="991"/>
      <c r="ETD173" s="991"/>
      <c r="ETE173" s="991"/>
      <c r="ETF173" s="991"/>
      <c r="ETG173" s="991"/>
      <c r="ETH173" s="991"/>
      <c r="ETI173" s="991"/>
      <c r="ETJ173" s="991"/>
      <c r="ETK173" s="991"/>
      <c r="ETL173" s="991"/>
      <c r="ETM173" s="991"/>
      <c r="ETN173" s="991"/>
      <c r="ETO173" s="991"/>
      <c r="ETP173" s="991"/>
      <c r="ETQ173" s="991"/>
      <c r="ETR173" s="991"/>
      <c r="ETS173" s="991"/>
      <c r="ETT173" s="991"/>
      <c r="ETU173" s="991"/>
      <c r="ETV173" s="991"/>
      <c r="ETW173" s="991"/>
      <c r="ETX173" s="991"/>
      <c r="ETY173" s="991"/>
      <c r="ETZ173" s="991"/>
      <c r="EUA173" s="991"/>
      <c r="EUB173" s="991"/>
      <c r="EUC173" s="991"/>
      <c r="EUD173" s="991"/>
      <c r="EUE173" s="991"/>
      <c r="EUF173" s="991"/>
      <c r="EUG173" s="991"/>
      <c r="EUH173" s="991"/>
      <c r="EUI173" s="991"/>
      <c r="EUJ173" s="991"/>
      <c r="EUK173" s="991"/>
      <c r="EUL173" s="991"/>
      <c r="EUM173" s="991"/>
      <c r="EUN173" s="991"/>
      <c r="EUO173" s="991"/>
      <c r="EUP173" s="991"/>
      <c r="EUQ173" s="991"/>
      <c r="EUR173" s="991"/>
      <c r="EUS173" s="991"/>
      <c r="EUT173" s="991"/>
      <c r="EUU173" s="991"/>
      <c r="EUV173" s="991"/>
      <c r="EUW173" s="991"/>
      <c r="EUX173" s="991"/>
      <c r="EUY173" s="991"/>
      <c r="EUZ173" s="991"/>
      <c r="EVA173" s="991"/>
      <c r="EVB173" s="991"/>
      <c r="EVC173" s="991"/>
      <c r="EVD173" s="991"/>
      <c r="EVE173" s="991"/>
      <c r="EVF173" s="991"/>
      <c r="EVG173" s="991"/>
      <c r="EVH173" s="991"/>
      <c r="EVI173" s="991"/>
      <c r="EVJ173" s="991"/>
      <c r="EVK173" s="991"/>
      <c r="EVL173" s="991"/>
      <c r="EVM173" s="991"/>
      <c r="EVN173" s="991"/>
      <c r="EVO173" s="991"/>
      <c r="EVP173" s="991"/>
      <c r="EVQ173" s="991"/>
      <c r="EVR173" s="991"/>
      <c r="EVS173" s="991"/>
      <c r="EVT173" s="991"/>
      <c r="EVU173" s="991"/>
      <c r="EVV173" s="991"/>
      <c r="EVW173" s="991"/>
      <c r="EVX173" s="991"/>
      <c r="EVY173" s="991"/>
      <c r="EVZ173" s="991"/>
      <c r="EWA173" s="991"/>
      <c r="EWB173" s="991"/>
      <c r="EWC173" s="991"/>
      <c r="EWD173" s="991"/>
      <c r="EWE173" s="991"/>
      <c r="EWF173" s="991"/>
      <c r="EWG173" s="991"/>
      <c r="EWH173" s="991"/>
      <c r="EWI173" s="991"/>
      <c r="EWJ173" s="991"/>
      <c r="EWK173" s="991"/>
      <c r="EWL173" s="991"/>
      <c r="EWM173" s="991"/>
      <c r="EWN173" s="991"/>
      <c r="EWO173" s="991"/>
      <c r="EWP173" s="991"/>
      <c r="EWQ173" s="991"/>
      <c r="EWR173" s="991"/>
      <c r="EWS173" s="991"/>
      <c r="EWT173" s="991"/>
      <c r="EWU173" s="991"/>
      <c r="EWV173" s="991"/>
      <c r="EWW173" s="991"/>
      <c r="EWX173" s="991"/>
      <c r="EWY173" s="991"/>
      <c r="EWZ173" s="991"/>
      <c r="EXA173" s="991"/>
      <c r="EXB173" s="991"/>
      <c r="EXC173" s="991"/>
      <c r="EXD173" s="991"/>
      <c r="EXE173" s="991"/>
      <c r="EXF173" s="991"/>
      <c r="EXG173" s="991"/>
      <c r="EXH173" s="991"/>
      <c r="EXI173" s="991"/>
      <c r="EXJ173" s="991"/>
      <c r="EXK173" s="991"/>
      <c r="EXL173" s="991"/>
      <c r="EXM173" s="991"/>
      <c r="EXN173" s="991"/>
      <c r="EXO173" s="991"/>
      <c r="EXP173" s="991"/>
      <c r="EXQ173" s="991"/>
      <c r="EXR173" s="991"/>
      <c r="EXS173" s="991"/>
      <c r="EXT173" s="991"/>
      <c r="EXU173" s="991"/>
      <c r="EXV173" s="991"/>
      <c r="EXW173" s="991"/>
      <c r="EXX173" s="991"/>
      <c r="EXY173" s="991"/>
      <c r="EXZ173" s="991"/>
      <c r="EYA173" s="991"/>
      <c r="EYB173" s="991"/>
      <c r="EYC173" s="991"/>
      <c r="EYD173" s="991"/>
      <c r="EYE173" s="991"/>
      <c r="EYF173" s="991"/>
      <c r="EYG173" s="991"/>
      <c r="EYH173" s="991"/>
      <c r="EYI173" s="991"/>
      <c r="EYJ173" s="991"/>
      <c r="EYK173" s="991"/>
      <c r="EYL173" s="991"/>
      <c r="EYM173" s="991"/>
      <c r="EYN173" s="991"/>
      <c r="EYO173" s="991"/>
      <c r="EYP173" s="991"/>
      <c r="EYQ173" s="991"/>
      <c r="EYR173" s="991"/>
      <c r="EYS173" s="991"/>
      <c r="EYT173" s="991"/>
      <c r="EYU173" s="991"/>
      <c r="EYV173" s="991"/>
      <c r="EYW173" s="991"/>
      <c r="EYX173" s="991"/>
      <c r="EYY173" s="991"/>
      <c r="EYZ173" s="991"/>
      <c r="EZA173" s="991"/>
      <c r="EZB173" s="991"/>
      <c r="EZC173" s="991"/>
      <c r="EZD173" s="991"/>
      <c r="EZE173" s="991"/>
      <c r="EZF173" s="991"/>
      <c r="EZG173" s="991"/>
      <c r="EZH173" s="991"/>
      <c r="EZI173" s="991"/>
      <c r="EZJ173" s="991"/>
      <c r="EZK173" s="991"/>
      <c r="EZL173" s="991"/>
      <c r="EZM173" s="991"/>
      <c r="EZN173" s="991"/>
      <c r="EZO173" s="991"/>
      <c r="EZP173" s="991"/>
      <c r="EZQ173" s="991"/>
      <c r="EZR173" s="991"/>
      <c r="EZS173" s="991"/>
      <c r="EZT173" s="991"/>
      <c r="EZU173" s="991"/>
      <c r="EZV173" s="991"/>
      <c r="EZW173" s="991"/>
      <c r="EZX173" s="991"/>
      <c r="EZY173" s="991"/>
      <c r="EZZ173" s="991"/>
      <c r="FAA173" s="991"/>
      <c r="FAB173" s="991"/>
      <c r="FAC173" s="991"/>
      <c r="FAD173" s="991"/>
      <c r="FAE173" s="991"/>
      <c r="FAF173" s="991"/>
      <c r="FAG173" s="991"/>
      <c r="FAH173" s="991"/>
      <c r="FAI173" s="991"/>
      <c r="FAJ173" s="991"/>
      <c r="FAK173" s="991"/>
      <c r="FAL173" s="991"/>
      <c r="FAM173" s="991"/>
      <c r="FAN173" s="991"/>
      <c r="FAO173" s="991"/>
      <c r="FAP173" s="991"/>
      <c r="FAQ173" s="991"/>
      <c r="FAR173" s="991"/>
      <c r="FAS173" s="991"/>
      <c r="FAT173" s="991"/>
      <c r="FAU173" s="991"/>
      <c r="FAV173" s="991"/>
      <c r="FAW173" s="991"/>
      <c r="FAX173" s="991"/>
      <c r="FAY173" s="991"/>
      <c r="FAZ173" s="991"/>
      <c r="FBA173" s="991"/>
      <c r="FBB173" s="991"/>
      <c r="FBC173" s="991"/>
      <c r="FBD173" s="991"/>
      <c r="FBE173" s="991"/>
      <c r="FBF173" s="991"/>
      <c r="FBG173" s="991"/>
      <c r="FBH173" s="991"/>
      <c r="FBI173" s="991"/>
      <c r="FBJ173" s="991"/>
      <c r="FBK173" s="991"/>
      <c r="FBL173" s="991"/>
      <c r="FBM173" s="991"/>
      <c r="FBN173" s="991"/>
      <c r="FBO173" s="991"/>
      <c r="FBP173" s="991"/>
      <c r="FBQ173" s="991"/>
      <c r="FBR173" s="991"/>
      <c r="FBS173" s="991"/>
      <c r="FBT173" s="991"/>
      <c r="FBU173" s="991"/>
      <c r="FBV173" s="991"/>
      <c r="FBW173" s="991"/>
      <c r="FBX173" s="991"/>
      <c r="FBY173" s="991"/>
      <c r="FBZ173" s="991"/>
      <c r="FCA173" s="991"/>
      <c r="FCB173" s="991"/>
      <c r="FCC173" s="991"/>
      <c r="FCD173" s="991"/>
      <c r="FCE173" s="991"/>
      <c r="FCF173" s="991"/>
      <c r="FCG173" s="991"/>
      <c r="FCH173" s="991"/>
      <c r="FCI173" s="991"/>
      <c r="FCJ173" s="991"/>
      <c r="FCK173" s="991"/>
      <c r="FCL173" s="991"/>
      <c r="FCM173" s="991"/>
      <c r="FCN173" s="991"/>
      <c r="FCO173" s="991"/>
      <c r="FCP173" s="991"/>
      <c r="FCQ173" s="991"/>
      <c r="FCR173" s="991"/>
      <c r="FCS173" s="991"/>
      <c r="FCT173" s="991"/>
      <c r="FCU173" s="991"/>
      <c r="FCV173" s="991"/>
      <c r="FCW173" s="991"/>
      <c r="FCX173" s="991"/>
      <c r="FCY173" s="991"/>
      <c r="FCZ173" s="991"/>
      <c r="FDA173" s="991"/>
      <c r="FDB173" s="991"/>
      <c r="FDC173" s="991"/>
      <c r="FDD173" s="991"/>
      <c r="FDE173" s="991"/>
      <c r="FDF173" s="991"/>
      <c r="FDG173" s="991"/>
      <c r="FDH173" s="991"/>
      <c r="FDI173" s="991"/>
      <c r="FDJ173" s="991"/>
      <c r="FDK173" s="991"/>
      <c r="FDL173" s="991"/>
      <c r="FDM173" s="991"/>
      <c r="FDN173" s="991"/>
      <c r="FDO173" s="991"/>
      <c r="FDP173" s="991"/>
      <c r="FDQ173" s="991"/>
      <c r="FDR173" s="991"/>
      <c r="FDS173" s="991"/>
      <c r="FDT173" s="991"/>
      <c r="FDU173" s="991"/>
      <c r="FDV173" s="991"/>
      <c r="FDW173" s="991"/>
      <c r="FDX173" s="991"/>
      <c r="FDY173" s="991"/>
      <c r="FDZ173" s="991"/>
      <c r="FEA173" s="991"/>
      <c r="FEB173" s="991"/>
      <c r="FEC173" s="991"/>
      <c r="FED173" s="991"/>
      <c r="FEE173" s="991"/>
      <c r="FEF173" s="991"/>
      <c r="FEG173" s="991"/>
      <c r="FEH173" s="991"/>
      <c r="FEI173" s="991"/>
      <c r="FEJ173" s="991"/>
      <c r="FEK173" s="991"/>
      <c r="FEL173" s="991"/>
      <c r="FEM173" s="991"/>
      <c r="FEN173" s="991"/>
      <c r="FEO173" s="991"/>
      <c r="FEP173" s="991"/>
      <c r="FEQ173" s="991"/>
      <c r="FER173" s="991"/>
      <c r="FES173" s="991"/>
      <c r="FET173" s="991"/>
      <c r="FEU173" s="991"/>
      <c r="FEV173" s="991"/>
      <c r="FEW173" s="991"/>
      <c r="FEX173" s="991"/>
      <c r="FEY173" s="991"/>
      <c r="FEZ173" s="991"/>
      <c r="FFA173" s="991"/>
      <c r="FFB173" s="991"/>
      <c r="FFC173" s="991"/>
      <c r="FFD173" s="991"/>
      <c r="FFE173" s="991"/>
      <c r="FFF173" s="991"/>
      <c r="FFG173" s="991"/>
      <c r="FFH173" s="991"/>
      <c r="FFI173" s="991"/>
      <c r="FFJ173" s="991"/>
      <c r="FFK173" s="991"/>
      <c r="FFL173" s="991"/>
      <c r="FFM173" s="991"/>
      <c r="FFN173" s="991"/>
      <c r="FFO173" s="991"/>
      <c r="FFP173" s="991"/>
      <c r="FFQ173" s="991"/>
      <c r="FFR173" s="991"/>
      <c r="FFS173" s="991"/>
      <c r="FFT173" s="991"/>
      <c r="FFU173" s="991"/>
      <c r="FFV173" s="991"/>
      <c r="FFW173" s="991"/>
      <c r="FFX173" s="991"/>
      <c r="FFY173" s="991"/>
      <c r="FFZ173" s="991"/>
      <c r="FGA173" s="991"/>
      <c r="FGB173" s="991"/>
      <c r="FGC173" s="991"/>
      <c r="FGD173" s="991"/>
      <c r="FGE173" s="991"/>
      <c r="FGF173" s="991"/>
      <c r="FGG173" s="991"/>
      <c r="FGH173" s="991"/>
      <c r="FGI173" s="991"/>
      <c r="FGJ173" s="991"/>
      <c r="FGK173" s="991"/>
      <c r="FGL173" s="991"/>
      <c r="FGM173" s="991"/>
      <c r="FGN173" s="991"/>
      <c r="FGO173" s="991"/>
      <c r="FGP173" s="991"/>
      <c r="FGQ173" s="991"/>
      <c r="FGR173" s="991"/>
      <c r="FGS173" s="991"/>
      <c r="FGT173" s="991"/>
      <c r="FGU173" s="991"/>
      <c r="FGV173" s="991"/>
      <c r="FGW173" s="991"/>
      <c r="FGX173" s="991"/>
      <c r="FGY173" s="991"/>
      <c r="FGZ173" s="991"/>
      <c r="FHA173" s="991"/>
      <c r="FHB173" s="991"/>
      <c r="FHC173" s="991"/>
      <c r="FHD173" s="991"/>
      <c r="FHE173" s="991"/>
      <c r="FHF173" s="991"/>
      <c r="FHG173" s="991"/>
      <c r="FHH173" s="991"/>
      <c r="FHI173" s="991"/>
      <c r="FHJ173" s="991"/>
      <c r="FHK173" s="991"/>
      <c r="FHL173" s="991"/>
      <c r="FHM173" s="991"/>
      <c r="FHN173" s="991"/>
      <c r="FHO173" s="991"/>
      <c r="FHP173" s="991"/>
      <c r="FHQ173" s="991"/>
      <c r="FHR173" s="991"/>
      <c r="FHS173" s="991"/>
      <c r="FHT173" s="991"/>
      <c r="FHU173" s="991"/>
      <c r="FHV173" s="991"/>
      <c r="FHW173" s="991"/>
      <c r="FHX173" s="991"/>
      <c r="FHY173" s="991"/>
      <c r="FHZ173" s="991"/>
      <c r="FIA173" s="991"/>
      <c r="FIB173" s="991"/>
      <c r="FIC173" s="991"/>
      <c r="FID173" s="991"/>
      <c r="FIE173" s="991"/>
      <c r="FIF173" s="991"/>
      <c r="FIG173" s="991"/>
      <c r="FIH173" s="991"/>
      <c r="FII173" s="991"/>
      <c r="FIJ173" s="991"/>
      <c r="FIK173" s="991"/>
      <c r="FIL173" s="991"/>
      <c r="FIM173" s="991"/>
      <c r="FIN173" s="991"/>
      <c r="FIO173" s="991"/>
      <c r="FIP173" s="991"/>
      <c r="FIQ173" s="991"/>
      <c r="FIR173" s="991"/>
      <c r="FIS173" s="991"/>
      <c r="FIT173" s="991"/>
      <c r="FIU173" s="991"/>
      <c r="FIV173" s="991"/>
      <c r="FIW173" s="991"/>
      <c r="FIX173" s="991"/>
      <c r="FIY173" s="991"/>
      <c r="FIZ173" s="991"/>
      <c r="FJA173" s="991"/>
      <c r="FJB173" s="991"/>
      <c r="FJC173" s="991"/>
      <c r="FJD173" s="991"/>
      <c r="FJE173" s="991"/>
      <c r="FJF173" s="991"/>
      <c r="FJG173" s="991"/>
      <c r="FJH173" s="991"/>
      <c r="FJI173" s="991"/>
      <c r="FJJ173" s="991"/>
      <c r="FJK173" s="991"/>
      <c r="FJL173" s="991"/>
      <c r="FJM173" s="991"/>
      <c r="FJN173" s="991"/>
      <c r="FJO173" s="991"/>
      <c r="FJP173" s="991"/>
      <c r="FJQ173" s="991"/>
      <c r="FJR173" s="991"/>
      <c r="FJS173" s="991"/>
      <c r="FJT173" s="991"/>
      <c r="FJU173" s="991"/>
      <c r="FJV173" s="991"/>
      <c r="FJW173" s="991"/>
      <c r="FJX173" s="991"/>
      <c r="FJY173" s="991"/>
      <c r="FJZ173" s="991"/>
      <c r="FKA173" s="991"/>
      <c r="FKB173" s="991"/>
      <c r="FKC173" s="991"/>
      <c r="FKD173" s="991"/>
      <c r="FKE173" s="991"/>
      <c r="FKF173" s="991"/>
      <c r="FKG173" s="991"/>
      <c r="FKH173" s="991"/>
      <c r="FKI173" s="991"/>
      <c r="FKJ173" s="991"/>
      <c r="FKK173" s="991"/>
      <c r="FKL173" s="991"/>
      <c r="FKM173" s="991"/>
      <c r="FKN173" s="991"/>
      <c r="FKO173" s="991"/>
      <c r="FKP173" s="991"/>
      <c r="FKQ173" s="991"/>
      <c r="FKR173" s="991"/>
      <c r="FKS173" s="991"/>
      <c r="FKT173" s="991"/>
      <c r="FKU173" s="991"/>
      <c r="FKV173" s="991"/>
      <c r="FKW173" s="991"/>
      <c r="FKX173" s="991"/>
      <c r="FKY173" s="991"/>
      <c r="FKZ173" s="991"/>
      <c r="FLA173" s="991"/>
      <c r="FLB173" s="991"/>
      <c r="FLC173" s="991"/>
      <c r="FLD173" s="991"/>
      <c r="FLE173" s="991"/>
      <c r="FLF173" s="991"/>
      <c r="FLG173" s="991"/>
      <c r="FLH173" s="991"/>
      <c r="FLI173" s="991"/>
      <c r="FLJ173" s="991"/>
      <c r="FLK173" s="991"/>
      <c r="FLL173" s="991"/>
      <c r="FLM173" s="991"/>
      <c r="FLN173" s="991"/>
      <c r="FLO173" s="991"/>
      <c r="FLP173" s="991"/>
      <c r="FLQ173" s="991"/>
      <c r="FLR173" s="991"/>
      <c r="FLS173" s="991"/>
      <c r="FLT173" s="991"/>
      <c r="FLU173" s="991"/>
      <c r="FLV173" s="991"/>
      <c r="FLW173" s="991"/>
      <c r="FLX173" s="991"/>
      <c r="FLY173" s="991"/>
      <c r="FLZ173" s="991"/>
      <c r="FMA173" s="991"/>
      <c r="FMB173" s="991"/>
      <c r="FMC173" s="991"/>
      <c r="FMD173" s="991"/>
      <c r="FME173" s="991"/>
      <c r="FMF173" s="991"/>
      <c r="FMG173" s="991"/>
      <c r="FMH173" s="991"/>
      <c r="FMI173" s="991"/>
      <c r="FMJ173" s="991"/>
      <c r="FMK173" s="991"/>
      <c r="FML173" s="991"/>
      <c r="FMM173" s="991"/>
      <c r="FMN173" s="991"/>
      <c r="FMO173" s="991"/>
      <c r="FMP173" s="991"/>
      <c r="FMQ173" s="991"/>
      <c r="FMR173" s="991"/>
      <c r="FMS173" s="991"/>
      <c r="FMT173" s="991"/>
      <c r="FMU173" s="991"/>
      <c r="FMV173" s="991"/>
      <c r="FMW173" s="991"/>
      <c r="FMX173" s="991"/>
      <c r="FMY173" s="991"/>
      <c r="FMZ173" s="991"/>
      <c r="FNA173" s="991"/>
      <c r="FNB173" s="991"/>
      <c r="FNC173" s="991"/>
      <c r="FND173" s="991"/>
      <c r="FNE173" s="991"/>
      <c r="FNF173" s="991"/>
      <c r="FNG173" s="991"/>
      <c r="FNH173" s="991"/>
      <c r="FNI173" s="991"/>
      <c r="FNJ173" s="991"/>
      <c r="FNK173" s="991"/>
      <c r="FNL173" s="991"/>
      <c r="FNM173" s="991"/>
      <c r="FNN173" s="991"/>
      <c r="FNO173" s="991"/>
      <c r="FNP173" s="991"/>
      <c r="FNQ173" s="991"/>
      <c r="FNR173" s="991"/>
      <c r="FNS173" s="991"/>
      <c r="FNT173" s="991"/>
      <c r="FNU173" s="991"/>
      <c r="FNV173" s="991"/>
      <c r="FNW173" s="991"/>
      <c r="FNX173" s="991"/>
      <c r="FNY173" s="991"/>
      <c r="FNZ173" s="991"/>
      <c r="FOA173" s="991"/>
      <c r="FOB173" s="991"/>
      <c r="FOC173" s="991"/>
      <c r="FOD173" s="991"/>
      <c r="FOE173" s="991"/>
      <c r="FOF173" s="991"/>
      <c r="FOG173" s="991"/>
      <c r="FOH173" s="991"/>
      <c r="FOI173" s="991"/>
      <c r="FOJ173" s="991"/>
      <c r="FOK173" s="991"/>
      <c r="FOL173" s="991"/>
      <c r="FOM173" s="991"/>
      <c r="FON173" s="991"/>
      <c r="FOO173" s="991"/>
      <c r="FOP173" s="991"/>
      <c r="FOQ173" s="991"/>
      <c r="FOR173" s="991"/>
      <c r="FOS173" s="991"/>
      <c r="FOT173" s="991"/>
      <c r="FOU173" s="991"/>
      <c r="FOV173" s="991"/>
      <c r="FOW173" s="991"/>
      <c r="FOX173" s="991"/>
      <c r="FOY173" s="991"/>
      <c r="FOZ173" s="991"/>
      <c r="FPA173" s="991"/>
      <c r="FPB173" s="991"/>
      <c r="FPC173" s="991"/>
      <c r="FPD173" s="991"/>
      <c r="FPE173" s="991"/>
      <c r="FPF173" s="991"/>
      <c r="FPG173" s="991"/>
      <c r="FPH173" s="991"/>
      <c r="FPI173" s="991"/>
      <c r="FPJ173" s="991"/>
      <c r="FPK173" s="991"/>
      <c r="FPL173" s="991"/>
      <c r="FPM173" s="991"/>
      <c r="FPN173" s="991"/>
      <c r="FPO173" s="991"/>
      <c r="FPP173" s="991"/>
      <c r="FPQ173" s="991"/>
      <c r="FPR173" s="991"/>
      <c r="FPS173" s="991"/>
      <c r="FPT173" s="991"/>
      <c r="FPU173" s="991"/>
      <c r="FPV173" s="991"/>
      <c r="FPW173" s="991"/>
      <c r="FPX173" s="991"/>
      <c r="FPY173" s="991"/>
      <c r="FPZ173" s="991"/>
      <c r="FQA173" s="991"/>
      <c r="FQB173" s="991"/>
      <c r="FQC173" s="991"/>
      <c r="FQD173" s="991"/>
      <c r="FQE173" s="991"/>
      <c r="FQF173" s="991"/>
      <c r="FQG173" s="991"/>
      <c r="FQH173" s="991"/>
      <c r="FQI173" s="991"/>
      <c r="FQJ173" s="991"/>
      <c r="FQK173" s="991"/>
      <c r="FQL173" s="991"/>
      <c r="FQM173" s="991"/>
      <c r="FQN173" s="991"/>
      <c r="FQO173" s="991"/>
      <c r="FQP173" s="991"/>
      <c r="FQQ173" s="991"/>
      <c r="FQR173" s="991"/>
      <c r="FQS173" s="991"/>
      <c r="FQT173" s="991"/>
      <c r="FQU173" s="991"/>
      <c r="FQV173" s="991"/>
      <c r="FQW173" s="991"/>
      <c r="FQX173" s="991"/>
      <c r="FQY173" s="991"/>
      <c r="FQZ173" s="991"/>
      <c r="FRA173" s="991"/>
      <c r="FRB173" s="991"/>
      <c r="FRC173" s="991"/>
      <c r="FRD173" s="991"/>
      <c r="FRE173" s="991"/>
      <c r="FRF173" s="991"/>
      <c r="FRG173" s="991"/>
      <c r="FRH173" s="991"/>
      <c r="FRI173" s="991"/>
      <c r="FRJ173" s="991"/>
      <c r="FRK173" s="991"/>
      <c r="FRL173" s="991"/>
      <c r="FRM173" s="991"/>
      <c r="FRN173" s="991"/>
      <c r="FRO173" s="991"/>
      <c r="FRP173" s="991"/>
      <c r="FRQ173" s="991"/>
      <c r="FRR173" s="991"/>
      <c r="FRS173" s="991"/>
      <c r="FRT173" s="991"/>
      <c r="FRU173" s="991"/>
      <c r="FRV173" s="991"/>
      <c r="FRW173" s="991"/>
      <c r="FRX173" s="991"/>
      <c r="FRY173" s="991"/>
      <c r="FRZ173" s="991"/>
      <c r="FSA173" s="991"/>
      <c r="FSB173" s="991"/>
      <c r="FSC173" s="991"/>
      <c r="FSD173" s="991"/>
      <c r="FSE173" s="991"/>
      <c r="FSF173" s="991"/>
      <c r="FSG173" s="991"/>
      <c r="FSH173" s="991"/>
      <c r="FSI173" s="991"/>
      <c r="FSJ173" s="991"/>
      <c r="FSK173" s="991"/>
      <c r="FSL173" s="991"/>
      <c r="FSM173" s="991"/>
      <c r="FSN173" s="991"/>
      <c r="FSO173" s="991"/>
      <c r="FSP173" s="991"/>
      <c r="FSQ173" s="991"/>
      <c r="FSR173" s="991"/>
      <c r="FSS173" s="991"/>
      <c r="FST173" s="991"/>
      <c r="FSU173" s="991"/>
      <c r="FSV173" s="991"/>
      <c r="FSW173" s="991"/>
      <c r="FSX173" s="991"/>
      <c r="FSY173" s="991"/>
      <c r="FSZ173" s="991"/>
      <c r="FTA173" s="991"/>
      <c r="FTB173" s="991"/>
      <c r="FTC173" s="991"/>
      <c r="FTD173" s="991"/>
      <c r="FTE173" s="991"/>
      <c r="FTF173" s="991"/>
      <c r="FTG173" s="991"/>
      <c r="FTH173" s="991"/>
      <c r="FTI173" s="991"/>
      <c r="FTJ173" s="991"/>
      <c r="FTK173" s="991"/>
      <c r="FTL173" s="991"/>
      <c r="FTM173" s="991"/>
      <c r="FTN173" s="991"/>
      <c r="FTO173" s="991"/>
      <c r="FTP173" s="991"/>
      <c r="FTQ173" s="991"/>
      <c r="FTR173" s="991"/>
      <c r="FTS173" s="991"/>
      <c r="FTT173" s="991"/>
      <c r="FTU173" s="991"/>
      <c r="FTV173" s="991"/>
      <c r="FTW173" s="991"/>
      <c r="FTX173" s="991"/>
      <c r="FTY173" s="991"/>
      <c r="FTZ173" s="991"/>
      <c r="FUA173" s="991"/>
      <c r="FUB173" s="991"/>
      <c r="FUC173" s="991"/>
      <c r="FUD173" s="991"/>
      <c r="FUE173" s="991"/>
      <c r="FUF173" s="991"/>
      <c r="FUG173" s="991"/>
      <c r="FUH173" s="991"/>
      <c r="FUI173" s="991"/>
      <c r="FUJ173" s="991"/>
      <c r="FUK173" s="991"/>
      <c r="FUL173" s="991"/>
      <c r="FUM173" s="991"/>
      <c r="FUN173" s="991"/>
      <c r="FUO173" s="991"/>
      <c r="FUP173" s="991"/>
      <c r="FUQ173" s="991"/>
      <c r="FUR173" s="991"/>
      <c r="FUS173" s="991"/>
      <c r="FUT173" s="991"/>
      <c r="FUU173" s="991"/>
      <c r="FUV173" s="991"/>
      <c r="FUW173" s="991"/>
      <c r="FUX173" s="991"/>
      <c r="FUY173" s="991"/>
      <c r="FUZ173" s="991"/>
      <c r="FVA173" s="991"/>
      <c r="FVB173" s="991"/>
      <c r="FVC173" s="991"/>
      <c r="FVD173" s="991"/>
      <c r="FVE173" s="991"/>
      <c r="FVF173" s="991"/>
      <c r="FVG173" s="991"/>
      <c r="FVH173" s="991"/>
      <c r="FVI173" s="991"/>
      <c r="FVJ173" s="991"/>
      <c r="FVK173" s="991"/>
      <c r="FVL173" s="991"/>
      <c r="FVM173" s="991"/>
      <c r="FVN173" s="991"/>
      <c r="FVO173" s="991"/>
      <c r="FVP173" s="991"/>
      <c r="FVQ173" s="991"/>
      <c r="FVR173" s="991"/>
      <c r="FVS173" s="991"/>
      <c r="FVT173" s="991"/>
      <c r="FVU173" s="991"/>
      <c r="FVV173" s="991"/>
      <c r="FVW173" s="991"/>
      <c r="FVX173" s="991"/>
      <c r="FVY173" s="991"/>
      <c r="FVZ173" s="991"/>
      <c r="FWA173" s="991"/>
      <c r="FWB173" s="991"/>
      <c r="FWC173" s="991"/>
      <c r="FWD173" s="991"/>
      <c r="FWE173" s="991"/>
      <c r="FWF173" s="991"/>
      <c r="FWG173" s="991"/>
      <c r="FWH173" s="991"/>
      <c r="FWI173" s="991"/>
      <c r="FWJ173" s="991"/>
      <c r="FWK173" s="991"/>
      <c r="FWL173" s="991"/>
      <c r="FWM173" s="991"/>
      <c r="FWN173" s="991"/>
      <c r="FWO173" s="991"/>
      <c r="FWP173" s="991"/>
      <c r="FWQ173" s="991"/>
      <c r="FWR173" s="991"/>
      <c r="FWS173" s="991"/>
      <c r="FWT173" s="991"/>
      <c r="FWU173" s="991"/>
      <c r="FWV173" s="991"/>
      <c r="FWW173" s="991"/>
      <c r="FWX173" s="991"/>
      <c r="FWY173" s="991"/>
      <c r="FWZ173" s="991"/>
      <c r="FXA173" s="991"/>
      <c r="FXB173" s="991"/>
      <c r="FXC173" s="991"/>
      <c r="FXD173" s="991"/>
      <c r="FXE173" s="991"/>
      <c r="FXF173" s="991"/>
      <c r="FXG173" s="991"/>
      <c r="FXH173" s="991"/>
      <c r="FXI173" s="991"/>
      <c r="FXJ173" s="991"/>
      <c r="FXK173" s="991"/>
      <c r="FXL173" s="991"/>
      <c r="FXM173" s="991"/>
      <c r="FXN173" s="991"/>
      <c r="FXO173" s="991"/>
      <c r="FXP173" s="991"/>
      <c r="FXQ173" s="991"/>
      <c r="FXR173" s="991"/>
      <c r="FXS173" s="991"/>
      <c r="FXT173" s="991"/>
      <c r="FXU173" s="991"/>
      <c r="FXV173" s="991"/>
      <c r="FXW173" s="991"/>
      <c r="FXX173" s="991"/>
      <c r="FXY173" s="991"/>
      <c r="FXZ173" s="991"/>
      <c r="FYA173" s="991"/>
      <c r="FYB173" s="991"/>
      <c r="FYC173" s="991"/>
      <c r="FYD173" s="991"/>
      <c r="FYE173" s="991"/>
      <c r="FYF173" s="991"/>
      <c r="FYG173" s="991"/>
      <c r="FYH173" s="991"/>
      <c r="FYI173" s="991"/>
      <c r="FYJ173" s="991"/>
      <c r="FYK173" s="991"/>
      <c r="FYL173" s="991"/>
      <c r="FYM173" s="991"/>
      <c r="FYN173" s="991"/>
      <c r="FYO173" s="991"/>
      <c r="FYP173" s="991"/>
      <c r="FYQ173" s="991"/>
      <c r="FYR173" s="991"/>
      <c r="FYS173" s="991"/>
      <c r="FYT173" s="991"/>
      <c r="FYU173" s="991"/>
      <c r="FYV173" s="991"/>
      <c r="FYW173" s="991"/>
      <c r="FYX173" s="991"/>
      <c r="FYY173" s="991"/>
      <c r="FYZ173" s="991"/>
      <c r="FZA173" s="991"/>
      <c r="FZB173" s="991"/>
      <c r="FZC173" s="991"/>
      <c r="FZD173" s="991"/>
      <c r="FZE173" s="991"/>
      <c r="FZF173" s="991"/>
      <c r="FZG173" s="991"/>
      <c r="FZH173" s="991"/>
      <c r="FZI173" s="991"/>
      <c r="FZJ173" s="991"/>
      <c r="FZK173" s="991"/>
      <c r="FZL173" s="991"/>
      <c r="FZM173" s="991"/>
      <c r="FZN173" s="991"/>
      <c r="FZO173" s="991"/>
      <c r="FZP173" s="991"/>
      <c r="FZQ173" s="991"/>
      <c r="FZR173" s="991"/>
      <c r="FZS173" s="991"/>
      <c r="FZT173" s="991"/>
      <c r="FZU173" s="991"/>
      <c r="FZV173" s="991"/>
      <c r="FZW173" s="991"/>
      <c r="FZX173" s="991"/>
      <c r="FZY173" s="991"/>
      <c r="FZZ173" s="991"/>
      <c r="GAA173" s="991"/>
      <c r="GAB173" s="991"/>
      <c r="GAC173" s="991"/>
      <c r="GAD173" s="991"/>
      <c r="GAE173" s="991"/>
      <c r="GAF173" s="991"/>
      <c r="GAG173" s="991"/>
      <c r="GAH173" s="991"/>
      <c r="GAI173" s="991"/>
      <c r="GAJ173" s="991"/>
      <c r="GAK173" s="991"/>
      <c r="GAL173" s="991"/>
      <c r="GAM173" s="991"/>
      <c r="GAN173" s="991"/>
      <c r="GAO173" s="991"/>
      <c r="GAP173" s="991"/>
      <c r="GAQ173" s="991"/>
      <c r="GAR173" s="991"/>
      <c r="GAS173" s="991"/>
      <c r="GAT173" s="991"/>
      <c r="GAU173" s="991"/>
      <c r="GAV173" s="991"/>
      <c r="GAW173" s="991"/>
      <c r="GAX173" s="991"/>
      <c r="GAY173" s="991"/>
      <c r="GAZ173" s="991"/>
      <c r="GBA173" s="991"/>
      <c r="GBB173" s="991"/>
      <c r="GBC173" s="991"/>
      <c r="GBD173" s="991"/>
      <c r="GBE173" s="991"/>
      <c r="GBF173" s="991"/>
      <c r="GBG173" s="991"/>
      <c r="GBH173" s="991"/>
      <c r="GBI173" s="991"/>
      <c r="GBJ173" s="991"/>
      <c r="GBK173" s="991"/>
      <c r="GBL173" s="991"/>
      <c r="GBM173" s="991"/>
      <c r="GBN173" s="991"/>
      <c r="GBO173" s="991"/>
      <c r="GBP173" s="991"/>
      <c r="GBQ173" s="991"/>
      <c r="GBR173" s="991"/>
      <c r="GBS173" s="991"/>
      <c r="GBT173" s="991"/>
      <c r="GBU173" s="991"/>
      <c r="GBV173" s="991"/>
      <c r="GBW173" s="991"/>
      <c r="GBX173" s="991"/>
      <c r="GBY173" s="991"/>
      <c r="GBZ173" s="991"/>
      <c r="GCA173" s="991"/>
      <c r="GCB173" s="991"/>
      <c r="GCC173" s="991"/>
      <c r="GCD173" s="991"/>
      <c r="GCE173" s="991"/>
      <c r="GCF173" s="991"/>
      <c r="GCG173" s="991"/>
      <c r="GCH173" s="991"/>
      <c r="GCI173" s="991"/>
      <c r="GCJ173" s="991"/>
      <c r="GCK173" s="991"/>
      <c r="GCL173" s="991"/>
      <c r="GCM173" s="991"/>
      <c r="GCN173" s="991"/>
      <c r="GCO173" s="991"/>
      <c r="GCP173" s="991"/>
      <c r="GCQ173" s="991"/>
      <c r="GCR173" s="991"/>
      <c r="GCS173" s="991"/>
      <c r="GCT173" s="991"/>
      <c r="GCU173" s="991"/>
      <c r="GCV173" s="991"/>
      <c r="GCW173" s="991"/>
      <c r="GCX173" s="991"/>
      <c r="GCY173" s="991"/>
      <c r="GCZ173" s="991"/>
      <c r="GDA173" s="991"/>
      <c r="GDB173" s="991"/>
      <c r="GDC173" s="991"/>
      <c r="GDD173" s="991"/>
      <c r="GDE173" s="991"/>
      <c r="GDF173" s="991"/>
      <c r="GDG173" s="991"/>
      <c r="GDH173" s="991"/>
      <c r="GDI173" s="991"/>
      <c r="GDJ173" s="991"/>
      <c r="GDK173" s="991"/>
      <c r="GDL173" s="991"/>
      <c r="GDM173" s="991"/>
      <c r="GDN173" s="991"/>
      <c r="GDO173" s="991"/>
      <c r="GDP173" s="991"/>
      <c r="GDQ173" s="991"/>
      <c r="GDR173" s="991"/>
      <c r="GDS173" s="991"/>
      <c r="GDT173" s="991"/>
      <c r="GDU173" s="991"/>
      <c r="GDV173" s="991"/>
      <c r="GDW173" s="991"/>
      <c r="GDX173" s="991"/>
      <c r="GDY173" s="991"/>
      <c r="GDZ173" s="991"/>
      <c r="GEA173" s="991"/>
      <c r="GEB173" s="991"/>
      <c r="GEC173" s="991"/>
      <c r="GED173" s="991"/>
      <c r="GEE173" s="991"/>
      <c r="GEF173" s="991"/>
      <c r="GEG173" s="991"/>
      <c r="GEH173" s="991"/>
      <c r="GEI173" s="991"/>
      <c r="GEJ173" s="991"/>
      <c r="GEK173" s="991"/>
      <c r="GEL173" s="991"/>
      <c r="GEM173" s="991"/>
      <c r="GEN173" s="991"/>
      <c r="GEO173" s="991"/>
      <c r="GEP173" s="991"/>
      <c r="GEQ173" s="991"/>
      <c r="GER173" s="991"/>
      <c r="GES173" s="991"/>
      <c r="GET173" s="991"/>
      <c r="GEU173" s="991"/>
      <c r="GEV173" s="991"/>
      <c r="GEW173" s="991"/>
      <c r="GEX173" s="991"/>
      <c r="GEY173" s="991"/>
      <c r="GEZ173" s="991"/>
      <c r="GFA173" s="991"/>
      <c r="GFB173" s="991"/>
      <c r="GFC173" s="991"/>
      <c r="GFD173" s="991"/>
      <c r="GFE173" s="991"/>
      <c r="GFF173" s="991"/>
      <c r="GFG173" s="991"/>
      <c r="GFH173" s="991"/>
      <c r="GFI173" s="991"/>
      <c r="GFJ173" s="991"/>
      <c r="GFK173" s="991"/>
      <c r="GFL173" s="991"/>
      <c r="GFM173" s="991"/>
      <c r="GFN173" s="991"/>
      <c r="GFO173" s="991"/>
      <c r="GFP173" s="991"/>
      <c r="GFQ173" s="991"/>
      <c r="GFR173" s="991"/>
      <c r="GFS173" s="991"/>
      <c r="GFT173" s="991"/>
      <c r="GFU173" s="991"/>
      <c r="GFV173" s="991"/>
      <c r="GFW173" s="991"/>
      <c r="GFX173" s="991"/>
      <c r="GFY173" s="991"/>
      <c r="GFZ173" s="991"/>
      <c r="GGA173" s="991"/>
      <c r="GGB173" s="991"/>
      <c r="GGC173" s="991"/>
      <c r="GGD173" s="991"/>
      <c r="GGE173" s="991"/>
      <c r="GGF173" s="991"/>
      <c r="GGG173" s="991"/>
      <c r="GGH173" s="991"/>
      <c r="GGI173" s="991"/>
      <c r="GGJ173" s="991"/>
      <c r="GGK173" s="991"/>
      <c r="GGL173" s="991"/>
      <c r="GGM173" s="991"/>
      <c r="GGN173" s="991"/>
      <c r="GGO173" s="991"/>
      <c r="GGP173" s="991"/>
      <c r="GGQ173" s="991"/>
      <c r="GGR173" s="991"/>
      <c r="GGS173" s="991"/>
      <c r="GGT173" s="991"/>
      <c r="GGU173" s="991"/>
      <c r="GGV173" s="991"/>
      <c r="GGW173" s="991"/>
      <c r="GGX173" s="991"/>
      <c r="GGY173" s="991"/>
      <c r="GGZ173" s="991"/>
      <c r="GHA173" s="991"/>
      <c r="GHB173" s="991"/>
      <c r="GHC173" s="991"/>
      <c r="GHD173" s="991"/>
      <c r="GHE173" s="991"/>
      <c r="GHF173" s="991"/>
      <c r="GHG173" s="991"/>
      <c r="GHH173" s="991"/>
      <c r="GHI173" s="991"/>
      <c r="GHJ173" s="991"/>
      <c r="GHK173" s="991"/>
      <c r="GHL173" s="991"/>
      <c r="GHM173" s="991"/>
      <c r="GHN173" s="991"/>
      <c r="GHO173" s="991"/>
      <c r="GHP173" s="991"/>
      <c r="GHQ173" s="991"/>
      <c r="GHR173" s="991"/>
      <c r="GHS173" s="991"/>
      <c r="GHT173" s="991"/>
      <c r="GHU173" s="991"/>
      <c r="GHV173" s="991"/>
      <c r="GHW173" s="991"/>
      <c r="GHX173" s="991"/>
      <c r="GHY173" s="991"/>
      <c r="GHZ173" s="991"/>
      <c r="GIA173" s="991"/>
      <c r="GIB173" s="991"/>
      <c r="GIC173" s="991"/>
      <c r="GID173" s="991"/>
      <c r="GIE173" s="991"/>
      <c r="GIF173" s="991"/>
      <c r="GIG173" s="991"/>
      <c r="GIH173" s="991"/>
      <c r="GII173" s="991"/>
      <c r="GIJ173" s="991"/>
      <c r="GIK173" s="991"/>
      <c r="GIL173" s="991"/>
      <c r="GIM173" s="991"/>
      <c r="GIN173" s="991"/>
      <c r="GIO173" s="991"/>
      <c r="GIP173" s="991"/>
      <c r="GIQ173" s="991"/>
      <c r="GIR173" s="991"/>
      <c r="GIS173" s="991"/>
      <c r="GIT173" s="991"/>
      <c r="GIU173" s="991"/>
      <c r="GIV173" s="991"/>
      <c r="GIW173" s="991"/>
      <c r="GIX173" s="991"/>
      <c r="GIY173" s="991"/>
      <c r="GIZ173" s="991"/>
      <c r="GJA173" s="991"/>
      <c r="GJB173" s="991"/>
      <c r="GJC173" s="991"/>
      <c r="GJD173" s="991"/>
      <c r="GJE173" s="991"/>
      <c r="GJF173" s="991"/>
      <c r="GJG173" s="991"/>
      <c r="GJH173" s="991"/>
      <c r="GJI173" s="991"/>
      <c r="GJJ173" s="991"/>
      <c r="GJK173" s="991"/>
      <c r="GJL173" s="991"/>
      <c r="GJM173" s="991"/>
      <c r="GJN173" s="991"/>
      <c r="GJO173" s="991"/>
      <c r="GJP173" s="991"/>
      <c r="GJQ173" s="991"/>
      <c r="GJR173" s="991"/>
      <c r="GJS173" s="991"/>
      <c r="GJT173" s="991"/>
      <c r="GJU173" s="991"/>
      <c r="GJV173" s="991"/>
      <c r="GJW173" s="991"/>
      <c r="GJX173" s="991"/>
      <c r="GJY173" s="991"/>
      <c r="GJZ173" s="991"/>
      <c r="GKA173" s="991"/>
      <c r="GKB173" s="991"/>
      <c r="GKC173" s="991"/>
      <c r="GKD173" s="991"/>
      <c r="GKE173" s="991"/>
      <c r="GKF173" s="991"/>
      <c r="GKG173" s="991"/>
      <c r="GKH173" s="991"/>
      <c r="GKI173" s="991"/>
      <c r="GKJ173" s="991"/>
      <c r="GKK173" s="991"/>
      <c r="GKL173" s="991"/>
      <c r="GKM173" s="991"/>
      <c r="GKN173" s="991"/>
      <c r="GKO173" s="991"/>
      <c r="GKP173" s="991"/>
      <c r="GKQ173" s="991"/>
      <c r="GKR173" s="991"/>
      <c r="GKS173" s="991"/>
      <c r="GKT173" s="991"/>
      <c r="GKU173" s="991"/>
      <c r="GKV173" s="991"/>
      <c r="GKW173" s="991"/>
      <c r="GKX173" s="991"/>
      <c r="GKY173" s="991"/>
      <c r="GKZ173" s="991"/>
      <c r="GLA173" s="991"/>
      <c r="GLB173" s="991"/>
      <c r="GLC173" s="991"/>
      <c r="GLD173" s="991"/>
      <c r="GLE173" s="991"/>
      <c r="GLF173" s="991"/>
      <c r="GLG173" s="991"/>
      <c r="GLH173" s="991"/>
      <c r="GLI173" s="991"/>
      <c r="GLJ173" s="991"/>
      <c r="GLK173" s="991"/>
      <c r="GLL173" s="991"/>
      <c r="GLM173" s="991"/>
      <c r="GLN173" s="991"/>
      <c r="GLO173" s="991"/>
      <c r="GLP173" s="991"/>
      <c r="GLQ173" s="991"/>
      <c r="GLR173" s="991"/>
      <c r="GLS173" s="991"/>
      <c r="GLT173" s="991"/>
      <c r="GLU173" s="991"/>
      <c r="GLV173" s="991"/>
      <c r="GLW173" s="991"/>
      <c r="GLX173" s="991"/>
      <c r="GLY173" s="991"/>
      <c r="GLZ173" s="991"/>
      <c r="GMA173" s="991"/>
      <c r="GMB173" s="991"/>
      <c r="GMC173" s="991"/>
      <c r="GMD173" s="991"/>
      <c r="GME173" s="991"/>
      <c r="GMF173" s="991"/>
      <c r="GMG173" s="991"/>
      <c r="GMH173" s="991"/>
      <c r="GMI173" s="991"/>
      <c r="GMJ173" s="991"/>
      <c r="GMK173" s="991"/>
      <c r="GML173" s="991"/>
      <c r="GMM173" s="991"/>
      <c r="GMN173" s="991"/>
      <c r="GMO173" s="991"/>
      <c r="GMP173" s="991"/>
      <c r="GMQ173" s="991"/>
      <c r="GMR173" s="991"/>
      <c r="GMS173" s="991"/>
      <c r="GMT173" s="991"/>
      <c r="GMU173" s="991"/>
      <c r="GMV173" s="991"/>
      <c r="GMW173" s="991"/>
      <c r="GMX173" s="991"/>
      <c r="GMY173" s="991"/>
      <c r="GMZ173" s="991"/>
      <c r="GNA173" s="991"/>
      <c r="GNB173" s="991"/>
      <c r="GNC173" s="991"/>
      <c r="GND173" s="991"/>
      <c r="GNE173" s="991"/>
      <c r="GNF173" s="991"/>
      <c r="GNG173" s="991"/>
      <c r="GNH173" s="991"/>
      <c r="GNI173" s="991"/>
      <c r="GNJ173" s="991"/>
      <c r="GNK173" s="991"/>
      <c r="GNL173" s="991"/>
      <c r="GNM173" s="991"/>
      <c r="GNN173" s="991"/>
      <c r="GNO173" s="991"/>
      <c r="GNP173" s="991"/>
      <c r="GNQ173" s="991"/>
      <c r="GNR173" s="991"/>
      <c r="GNS173" s="991"/>
      <c r="GNT173" s="991"/>
      <c r="GNU173" s="991"/>
      <c r="GNV173" s="991"/>
      <c r="GNW173" s="991"/>
      <c r="GNX173" s="991"/>
      <c r="GNY173" s="991"/>
      <c r="GNZ173" s="991"/>
      <c r="GOA173" s="991"/>
      <c r="GOB173" s="991"/>
      <c r="GOC173" s="991"/>
      <c r="GOD173" s="991"/>
      <c r="GOE173" s="991"/>
      <c r="GOF173" s="991"/>
      <c r="GOG173" s="991"/>
      <c r="GOH173" s="991"/>
      <c r="GOI173" s="991"/>
      <c r="GOJ173" s="991"/>
      <c r="GOK173" s="991"/>
      <c r="GOL173" s="991"/>
      <c r="GOM173" s="991"/>
      <c r="GON173" s="991"/>
      <c r="GOO173" s="991"/>
      <c r="GOP173" s="991"/>
      <c r="GOQ173" s="991"/>
      <c r="GOR173" s="991"/>
      <c r="GOS173" s="991"/>
      <c r="GOT173" s="991"/>
      <c r="GOU173" s="991"/>
      <c r="GOV173" s="991"/>
      <c r="GOW173" s="991"/>
      <c r="GOX173" s="991"/>
      <c r="GOY173" s="991"/>
      <c r="GOZ173" s="991"/>
      <c r="GPA173" s="991"/>
      <c r="GPB173" s="991"/>
      <c r="GPC173" s="991"/>
      <c r="GPD173" s="991"/>
      <c r="GPE173" s="991"/>
      <c r="GPF173" s="991"/>
      <c r="GPG173" s="991"/>
      <c r="GPH173" s="991"/>
      <c r="GPI173" s="991"/>
      <c r="GPJ173" s="991"/>
      <c r="GPK173" s="991"/>
      <c r="GPL173" s="991"/>
      <c r="GPM173" s="991"/>
      <c r="GPN173" s="991"/>
      <c r="GPO173" s="991"/>
      <c r="GPP173" s="991"/>
      <c r="GPQ173" s="991"/>
      <c r="GPR173" s="991"/>
      <c r="GPS173" s="991"/>
      <c r="GPT173" s="991"/>
      <c r="GPU173" s="991"/>
      <c r="GPV173" s="991"/>
      <c r="GPW173" s="991"/>
      <c r="GPX173" s="991"/>
      <c r="GPY173" s="991"/>
      <c r="GPZ173" s="991"/>
      <c r="GQA173" s="991"/>
      <c r="GQB173" s="991"/>
      <c r="GQC173" s="991"/>
      <c r="GQD173" s="991"/>
      <c r="GQE173" s="991"/>
      <c r="GQF173" s="991"/>
      <c r="GQG173" s="991"/>
      <c r="GQH173" s="991"/>
      <c r="GQI173" s="991"/>
      <c r="GQJ173" s="991"/>
      <c r="GQK173" s="991"/>
      <c r="GQL173" s="991"/>
      <c r="GQM173" s="991"/>
      <c r="GQN173" s="991"/>
      <c r="GQO173" s="991"/>
      <c r="GQP173" s="991"/>
      <c r="GQQ173" s="991"/>
      <c r="GQR173" s="991"/>
      <c r="GQS173" s="991"/>
      <c r="GQT173" s="991"/>
      <c r="GQU173" s="991"/>
      <c r="GQV173" s="991"/>
      <c r="GQW173" s="991"/>
      <c r="GQX173" s="991"/>
      <c r="GQY173" s="991"/>
      <c r="GQZ173" s="991"/>
      <c r="GRA173" s="991"/>
      <c r="GRB173" s="991"/>
      <c r="GRC173" s="991"/>
      <c r="GRD173" s="991"/>
      <c r="GRE173" s="991"/>
      <c r="GRF173" s="991"/>
      <c r="GRG173" s="991"/>
      <c r="GRH173" s="991"/>
      <c r="GRI173" s="991"/>
      <c r="GRJ173" s="991"/>
      <c r="GRK173" s="991"/>
      <c r="GRL173" s="991"/>
      <c r="GRM173" s="991"/>
      <c r="GRN173" s="991"/>
      <c r="GRO173" s="991"/>
      <c r="GRP173" s="991"/>
      <c r="GRQ173" s="991"/>
      <c r="GRR173" s="991"/>
      <c r="GRS173" s="991"/>
      <c r="GRT173" s="991"/>
      <c r="GRU173" s="991"/>
      <c r="GRV173" s="991"/>
      <c r="GRW173" s="991"/>
      <c r="GRX173" s="991"/>
      <c r="GRY173" s="991"/>
      <c r="GRZ173" s="991"/>
      <c r="GSA173" s="991"/>
      <c r="GSB173" s="991"/>
      <c r="GSC173" s="991"/>
      <c r="GSD173" s="991"/>
      <c r="GSE173" s="991"/>
      <c r="GSF173" s="991"/>
      <c r="GSG173" s="991"/>
      <c r="GSH173" s="991"/>
      <c r="GSI173" s="991"/>
      <c r="GSJ173" s="991"/>
      <c r="GSK173" s="991"/>
      <c r="GSL173" s="991"/>
      <c r="GSM173" s="991"/>
      <c r="GSN173" s="991"/>
      <c r="GSO173" s="991"/>
      <c r="GSP173" s="991"/>
      <c r="GSQ173" s="991"/>
      <c r="GSR173" s="991"/>
      <c r="GSS173" s="991"/>
      <c r="GST173" s="991"/>
      <c r="GSU173" s="991"/>
      <c r="GSV173" s="991"/>
      <c r="GSW173" s="991"/>
      <c r="GSX173" s="991"/>
      <c r="GSY173" s="991"/>
      <c r="GSZ173" s="991"/>
      <c r="GTA173" s="991"/>
      <c r="GTB173" s="991"/>
      <c r="GTC173" s="991"/>
      <c r="GTD173" s="991"/>
      <c r="GTE173" s="991"/>
      <c r="GTF173" s="991"/>
      <c r="GTG173" s="991"/>
      <c r="GTH173" s="991"/>
      <c r="GTI173" s="991"/>
      <c r="GTJ173" s="991"/>
      <c r="GTK173" s="991"/>
      <c r="GTL173" s="991"/>
      <c r="GTM173" s="991"/>
      <c r="GTN173" s="991"/>
      <c r="GTO173" s="991"/>
      <c r="GTP173" s="991"/>
      <c r="GTQ173" s="991"/>
      <c r="GTR173" s="991"/>
      <c r="GTS173" s="991"/>
      <c r="GTT173" s="991"/>
      <c r="GTU173" s="991"/>
      <c r="GTV173" s="991"/>
      <c r="GTW173" s="991"/>
      <c r="GTX173" s="991"/>
      <c r="GTY173" s="991"/>
      <c r="GTZ173" s="991"/>
      <c r="GUA173" s="991"/>
      <c r="GUB173" s="991"/>
      <c r="GUC173" s="991"/>
      <c r="GUD173" s="991"/>
      <c r="GUE173" s="991"/>
      <c r="GUF173" s="991"/>
      <c r="GUG173" s="991"/>
      <c r="GUH173" s="991"/>
      <c r="GUI173" s="991"/>
      <c r="GUJ173" s="991"/>
      <c r="GUK173" s="991"/>
      <c r="GUL173" s="991"/>
      <c r="GUM173" s="991"/>
      <c r="GUN173" s="991"/>
      <c r="GUO173" s="991"/>
      <c r="GUP173" s="991"/>
      <c r="GUQ173" s="991"/>
      <c r="GUR173" s="991"/>
      <c r="GUS173" s="991"/>
      <c r="GUT173" s="991"/>
      <c r="GUU173" s="991"/>
      <c r="GUV173" s="991"/>
      <c r="GUW173" s="991"/>
      <c r="GUX173" s="991"/>
      <c r="GUY173" s="991"/>
      <c r="GUZ173" s="991"/>
      <c r="GVA173" s="991"/>
      <c r="GVB173" s="991"/>
      <c r="GVC173" s="991"/>
      <c r="GVD173" s="991"/>
      <c r="GVE173" s="991"/>
      <c r="GVF173" s="991"/>
      <c r="GVG173" s="991"/>
      <c r="GVH173" s="991"/>
      <c r="GVI173" s="991"/>
      <c r="GVJ173" s="991"/>
      <c r="GVK173" s="991"/>
      <c r="GVL173" s="991"/>
      <c r="GVM173" s="991"/>
      <c r="GVN173" s="991"/>
      <c r="GVO173" s="991"/>
      <c r="GVP173" s="991"/>
      <c r="GVQ173" s="991"/>
      <c r="GVR173" s="991"/>
      <c r="GVS173" s="991"/>
      <c r="GVT173" s="991"/>
      <c r="GVU173" s="991"/>
      <c r="GVV173" s="991"/>
      <c r="GVW173" s="991"/>
      <c r="GVX173" s="991"/>
      <c r="GVY173" s="991"/>
      <c r="GVZ173" s="991"/>
      <c r="GWA173" s="991"/>
      <c r="GWB173" s="991"/>
      <c r="GWC173" s="991"/>
      <c r="GWD173" s="991"/>
      <c r="GWE173" s="991"/>
      <c r="GWF173" s="991"/>
      <c r="GWG173" s="991"/>
      <c r="GWH173" s="991"/>
      <c r="GWI173" s="991"/>
      <c r="GWJ173" s="991"/>
      <c r="GWK173" s="991"/>
      <c r="GWL173" s="991"/>
      <c r="GWM173" s="991"/>
      <c r="GWN173" s="991"/>
      <c r="GWO173" s="991"/>
      <c r="GWP173" s="991"/>
      <c r="GWQ173" s="991"/>
      <c r="GWR173" s="991"/>
      <c r="GWS173" s="991"/>
      <c r="GWT173" s="991"/>
      <c r="GWU173" s="991"/>
      <c r="GWV173" s="991"/>
      <c r="GWW173" s="991"/>
      <c r="GWX173" s="991"/>
      <c r="GWY173" s="991"/>
      <c r="GWZ173" s="991"/>
      <c r="GXA173" s="991"/>
      <c r="GXB173" s="991"/>
      <c r="GXC173" s="991"/>
      <c r="GXD173" s="991"/>
      <c r="GXE173" s="991"/>
      <c r="GXF173" s="991"/>
      <c r="GXG173" s="991"/>
      <c r="GXH173" s="991"/>
      <c r="GXI173" s="991"/>
      <c r="GXJ173" s="991"/>
      <c r="GXK173" s="991"/>
      <c r="GXL173" s="991"/>
      <c r="GXM173" s="991"/>
      <c r="GXN173" s="991"/>
      <c r="GXO173" s="991"/>
      <c r="GXP173" s="991"/>
      <c r="GXQ173" s="991"/>
      <c r="GXR173" s="991"/>
      <c r="GXS173" s="991"/>
      <c r="GXT173" s="991"/>
      <c r="GXU173" s="991"/>
      <c r="GXV173" s="991"/>
      <c r="GXW173" s="991"/>
      <c r="GXX173" s="991"/>
      <c r="GXY173" s="991"/>
      <c r="GXZ173" s="991"/>
      <c r="GYA173" s="991"/>
      <c r="GYB173" s="991"/>
      <c r="GYC173" s="991"/>
      <c r="GYD173" s="991"/>
      <c r="GYE173" s="991"/>
      <c r="GYF173" s="991"/>
      <c r="GYG173" s="991"/>
      <c r="GYH173" s="991"/>
      <c r="GYI173" s="991"/>
      <c r="GYJ173" s="991"/>
      <c r="GYK173" s="991"/>
      <c r="GYL173" s="991"/>
      <c r="GYM173" s="991"/>
      <c r="GYN173" s="991"/>
      <c r="GYO173" s="991"/>
      <c r="GYP173" s="991"/>
      <c r="GYQ173" s="991"/>
      <c r="GYR173" s="991"/>
      <c r="GYS173" s="991"/>
      <c r="GYT173" s="991"/>
      <c r="GYU173" s="991"/>
      <c r="GYV173" s="991"/>
      <c r="GYW173" s="991"/>
      <c r="GYX173" s="991"/>
      <c r="GYY173" s="991"/>
      <c r="GYZ173" s="991"/>
      <c r="GZA173" s="991"/>
      <c r="GZB173" s="991"/>
      <c r="GZC173" s="991"/>
      <c r="GZD173" s="991"/>
      <c r="GZE173" s="991"/>
      <c r="GZF173" s="991"/>
      <c r="GZG173" s="991"/>
      <c r="GZH173" s="991"/>
      <c r="GZI173" s="991"/>
      <c r="GZJ173" s="991"/>
      <c r="GZK173" s="991"/>
      <c r="GZL173" s="991"/>
      <c r="GZM173" s="991"/>
      <c r="GZN173" s="991"/>
      <c r="GZO173" s="991"/>
      <c r="GZP173" s="991"/>
      <c r="GZQ173" s="991"/>
      <c r="GZR173" s="991"/>
      <c r="GZS173" s="991"/>
      <c r="GZT173" s="991"/>
      <c r="GZU173" s="991"/>
      <c r="GZV173" s="991"/>
      <c r="GZW173" s="991"/>
      <c r="GZX173" s="991"/>
      <c r="GZY173" s="991"/>
      <c r="GZZ173" s="991"/>
      <c r="HAA173" s="991"/>
      <c r="HAB173" s="991"/>
      <c r="HAC173" s="991"/>
      <c r="HAD173" s="991"/>
      <c r="HAE173" s="991"/>
      <c r="HAF173" s="991"/>
      <c r="HAG173" s="991"/>
      <c r="HAH173" s="991"/>
      <c r="HAI173" s="991"/>
      <c r="HAJ173" s="991"/>
      <c r="HAK173" s="991"/>
      <c r="HAL173" s="991"/>
      <c r="HAM173" s="991"/>
      <c r="HAN173" s="991"/>
      <c r="HAO173" s="991"/>
      <c r="HAP173" s="991"/>
      <c r="HAQ173" s="991"/>
      <c r="HAR173" s="991"/>
      <c r="HAS173" s="991"/>
      <c r="HAT173" s="991"/>
      <c r="HAU173" s="991"/>
      <c r="HAV173" s="991"/>
      <c r="HAW173" s="991"/>
      <c r="HAX173" s="991"/>
      <c r="HAY173" s="991"/>
      <c r="HAZ173" s="991"/>
      <c r="HBA173" s="991"/>
      <c r="HBB173" s="991"/>
      <c r="HBC173" s="991"/>
      <c r="HBD173" s="991"/>
      <c r="HBE173" s="991"/>
      <c r="HBF173" s="991"/>
      <c r="HBG173" s="991"/>
      <c r="HBH173" s="991"/>
      <c r="HBI173" s="991"/>
      <c r="HBJ173" s="991"/>
      <c r="HBK173" s="991"/>
      <c r="HBL173" s="991"/>
      <c r="HBM173" s="991"/>
      <c r="HBN173" s="991"/>
      <c r="HBO173" s="991"/>
      <c r="HBP173" s="991"/>
      <c r="HBQ173" s="991"/>
      <c r="HBR173" s="991"/>
      <c r="HBS173" s="991"/>
      <c r="HBT173" s="991"/>
      <c r="HBU173" s="991"/>
      <c r="HBV173" s="991"/>
      <c r="HBW173" s="991"/>
      <c r="HBX173" s="991"/>
      <c r="HBY173" s="991"/>
      <c r="HBZ173" s="991"/>
      <c r="HCA173" s="991"/>
      <c r="HCB173" s="991"/>
      <c r="HCC173" s="991"/>
      <c r="HCD173" s="991"/>
      <c r="HCE173" s="991"/>
      <c r="HCF173" s="991"/>
      <c r="HCG173" s="991"/>
      <c r="HCH173" s="991"/>
      <c r="HCI173" s="991"/>
      <c r="HCJ173" s="991"/>
      <c r="HCK173" s="991"/>
      <c r="HCL173" s="991"/>
      <c r="HCM173" s="991"/>
      <c r="HCN173" s="991"/>
      <c r="HCO173" s="991"/>
      <c r="HCP173" s="991"/>
      <c r="HCQ173" s="991"/>
      <c r="HCR173" s="991"/>
      <c r="HCS173" s="991"/>
      <c r="HCT173" s="991"/>
      <c r="HCU173" s="991"/>
      <c r="HCV173" s="991"/>
      <c r="HCW173" s="991"/>
      <c r="HCX173" s="991"/>
      <c r="HCY173" s="991"/>
      <c r="HCZ173" s="991"/>
      <c r="HDA173" s="991"/>
      <c r="HDB173" s="991"/>
      <c r="HDC173" s="991"/>
      <c r="HDD173" s="991"/>
      <c r="HDE173" s="991"/>
      <c r="HDF173" s="991"/>
      <c r="HDG173" s="991"/>
      <c r="HDH173" s="991"/>
      <c r="HDI173" s="991"/>
      <c r="HDJ173" s="991"/>
      <c r="HDK173" s="991"/>
      <c r="HDL173" s="991"/>
      <c r="HDM173" s="991"/>
      <c r="HDN173" s="991"/>
      <c r="HDO173" s="991"/>
      <c r="HDP173" s="991"/>
      <c r="HDQ173" s="991"/>
      <c r="HDR173" s="991"/>
      <c r="HDS173" s="991"/>
      <c r="HDT173" s="991"/>
      <c r="HDU173" s="991"/>
      <c r="HDV173" s="991"/>
      <c r="HDW173" s="991"/>
      <c r="HDX173" s="991"/>
      <c r="HDY173" s="991"/>
      <c r="HDZ173" s="991"/>
      <c r="HEA173" s="991"/>
      <c r="HEB173" s="991"/>
      <c r="HEC173" s="991"/>
      <c r="HED173" s="991"/>
      <c r="HEE173" s="991"/>
      <c r="HEF173" s="991"/>
      <c r="HEG173" s="991"/>
      <c r="HEH173" s="991"/>
      <c r="HEI173" s="991"/>
      <c r="HEJ173" s="991"/>
      <c r="HEK173" s="991"/>
      <c r="HEL173" s="991"/>
      <c r="HEM173" s="991"/>
      <c r="HEN173" s="991"/>
      <c r="HEO173" s="991"/>
      <c r="HEP173" s="991"/>
      <c r="HEQ173" s="991"/>
      <c r="HER173" s="991"/>
      <c r="HES173" s="991"/>
      <c r="HET173" s="991"/>
      <c r="HEU173" s="991"/>
      <c r="HEV173" s="991"/>
      <c r="HEW173" s="991"/>
      <c r="HEX173" s="991"/>
      <c r="HEY173" s="991"/>
      <c r="HEZ173" s="991"/>
      <c r="HFA173" s="991"/>
      <c r="HFB173" s="991"/>
      <c r="HFC173" s="991"/>
      <c r="HFD173" s="991"/>
      <c r="HFE173" s="991"/>
      <c r="HFF173" s="991"/>
      <c r="HFG173" s="991"/>
      <c r="HFH173" s="991"/>
      <c r="HFI173" s="991"/>
      <c r="HFJ173" s="991"/>
      <c r="HFK173" s="991"/>
      <c r="HFL173" s="991"/>
      <c r="HFM173" s="991"/>
      <c r="HFN173" s="991"/>
      <c r="HFO173" s="991"/>
      <c r="HFP173" s="991"/>
      <c r="HFQ173" s="991"/>
      <c r="HFR173" s="991"/>
      <c r="HFS173" s="991"/>
      <c r="HFT173" s="991"/>
      <c r="HFU173" s="991"/>
      <c r="HFV173" s="991"/>
      <c r="HFW173" s="991"/>
      <c r="HFX173" s="991"/>
      <c r="HFY173" s="991"/>
      <c r="HFZ173" s="991"/>
      <c r="HGA173" s="991"/>
      <c r="HGB173" s="991"/>
      <c r="HGC173" s="991"/>
      <c r="HGD173" s="991"/>
      <c r="HGE173" s="991"/>
      <c r="HGF173" s="991"/>
      <c r="HGG173" s="991"/>
      <c r="HGH173" s="991"/>
      <c r="HGI173" s="991"/>
      <c r="HGJ173" s="991"/>
      <c r="HGK173" s="991"/>
      <c r="HGL173" s="991"/>
      <c r="HGM173" s="991"/>
      <c r="HGN173" s="991"/>
      <c r="HGO173" s="991"/>
      <c r="HGP173" s="991"/>
      <c r="HGQ173" s="991"/>
      <c r="HGR173" s="991"/>
      <c r="HGS173" s="991"/>
      <c r="HGT173" s="991"/>
      <c r="HGU173" s="991"/>
      <c r="HGV173" s="991"/>
      <c r="HGW173" s="991"/>
      <c r="HGX173" s="991"/>
      <c r="HGY173" s="991"/>
      <c r="HGZ173" s="991"/>
      <c r="HHA173" s="991"/>
      <c r="HHB173" s="991"/>
      <c r="HHC173" s="991"/>
      <c r="HHD173" s="991"/>
      <c r="HHE173" s="991"/>
      <c r="HHF173" s="991"/>
      <c r="HHG173" s="991"/>
      <c r="HHH173" s="991"/>
      <c r="HHI173" s="991"/>
      <c r="HHJ173" s="991"/>
      <c r="HHK173" s="991"/>
      <c r="HHL173" s="991"/>
      <c r="HHM173" s="991"/>
      <c r="HHN173" s="991"/>
      <c r="HHO173" s="991"/>
      <c r="HHP173" s="991"/>
      <c r="HHQ173" s="991"/>
      <c r="HHR173" s="991"/>
      <c r="HHS173" s="991"/>
      <c r="HHT173" s="991"/>
      <c r="HHU173" s="991"/>
      <c r="HHV173" s="991"/>
      <c r="HHW173" s="991"/>
      <c r="HHX173" s="991"/>
      <c r="HHY173" s="991"/>
      <c r="HHZ173" s="991"/>
      <c r="HIA173" s="991"/>
      <c r="HIB173" s="991"/>
      <c r="HIC173" s="991"/>
      <c r="HID173" s="991"/>
      <c r="HIE173" s="991"/>
      <c r="HIF173" s="991"/>
      <c r="HIG173" s="991"/>
      <c r="HIH173" s="991"/>
      <c r="HII173" s="991"/>
      <c r="HIJ173" s="991"/>
      <c r="HIK173" s="991"/>
      <c r="HIL173" s="991"/>
      <c r="HIM173" s="991"/>
      <c r="HIN173" s="991"/>
      <c r="HIO173" s="991"/>
      <c r="HIP173" s="991"/>
      <c r="HIQ173" s="991"/>
      <c r="HIR173" s="991"/>
      <c r="HIS173" s="991"/>
      <c r="HIT173" s="991"/>
      <c r="HIU173" s="991"/>
      <c r="HIV173" s="991"/>
      <c r="HIW173" s="991"/>
      <c r="HIX173" s="991"/>
      <c r="HIY173" s="991"/>
      <c r="HIZ173" s="991"/>
      <c r="HJA173" s="991"/>
      <c r="HJB173" s="991"/>
      <c r="HJC173" s="991"/>
      <c r="HJD173" s="991"/>
      <c r="HJE173" s="991"/>
      <c r="HJF173" s="991"/>
      <c r="HJG173" s="991"/>
      <c r="HJH173" s="991"/>
      <c r="HJI173" s="991"/>
      <c r="HJJ173" s="991"/>
      <c r="HJK173" s="991"/>
      <c r="HJL173" s="991"/>
      <c r="HJM173" s="991"/>
      <c r="HJN173" s="991"/>
      <c r="HJO173" s="991"/>
      <c r="HJP173" s="991"/>
      <c r="HJQ173" s="991"/>
      <c r="HJR173" s="991"/>
      <c r="HJS173" s="991"/>
      <c r="HJT173" s="991"/>
      <c r="HJU173" s="991"/>
      <c r="HJV173" s="991"/>
      <c r="HJW173" s="991"/>
      <c r="HJX173" s="991"/>
      <c r="HJY173" s="991"/>
      <c r="HJZ173" s="991"/>
      <c r="HKA173" s="991"/>
      <c r="HKB173" s="991"/>
      <c r="HKC173" s="991"/>
      <c r="HKD173" s="991"/>
      <c r="HKE173" s="991"/>
      <c r="HKF173" s="991"/>
      <c r="HKG173" s="991"/>
      <c r="HKH173" s="991"/>
      <c r="HKI173" s="991"/>
      <c r="HKJ173" s="991"/>
      <c r="HKK173" s="991"/>
      <c r="HKL173" s="991"/>
      <c r="HKM173" s="991"/>
      <c r="HKN173" s="991"/>
      <c r="HKO173" s="991"/>
      <c r="HKP173" s="991"/>
      <c r="HKQ173" s="991"/>
      <c r="HKR173" s="991"/>
      <c r="HKS173" s="991"/>
      <c r="HKT173" s="991"/>
      <c r="HKU173" s="991"/>
      <c r="HKV173" s="991"/>
      <c r="HKW173" s="991"/>
      <c r="HKX173" s="991"/>
      <c r="HKY173" s="991"/>
      <c r="HKZ173" s="991"/>
      <c r="HLA173" s="991"/>
      <c r="HLB173" s="991"/>
      <c r="HLC173" s="991"/>
      <c r="HLD173" s="991"/>
      <c r="HLE173" s="991"/>
      <c r="HLF173" s="991"/>
      <c r="HLG173" s="991"/>
      <c r="HLH173" s="991"/>
      <c r="HLI173" s="991"/>
      <c r="HLJ173" s="991"/>
      <c r="HLK173" s="991"/>
      <c r="HLL173" s="991"/>
      <c r="HLM173" s="991"/>
      <c r="HLN173" s="991"/>
      <c r="HLO173" s="991"/>
      <c r="HLP173" s="991"/>
      <c r="HLQ173" s="991"/>
      <c r="HLR173" s="991"/>
      <c r="HLS173" s="991"/>
      <c r="HLT173" s="991"/>
      <c r="HLU173" s="991"/>
      <c r="HLV173" s="991"/>
      <c r="HLW173" s="991"/>
      <c r="HLX173" s="991"/>
      <c r="HLY173" s="991"/>
      <c r="HLZ173" s="991"/>
      <c r="HMA173" s="991"/>
      <c r="HMB173" s="991"/>
      <c r="HMC173" s="991"/>
      <c r="HMD173" s="991"/>
      <c r="HME173" s="991"/>
      <c r="HMF173" s="991"/>
      <c r="HMG173" s="991"/>
      <c r="HMH173" s="991"/>
      <c r="HMI173" s="991"/>
      <c r="HMJ173" s="991"/>
      <c r="HMK173" s="991"/>
      <c r="HML173" s="991"/>
      <c r="HMM173" s="991"/>
      <c r="HMN173" s="991"/>
      <c r="HMO173" s="991"/>
      <c r="HMP173" s="991"/>
      <c r="HMQ173" s="991"/>
      <c r="HMR173" s="991"/>
      <c r="HMS173" s="991"/>
      <c r="HMT173" s="991"/>
      <c r="HMU173" s="991"/>
      <c r="HMV173" s="991"/>
      <c r="HMW173" s="991"/>
      <c r="HMX173" s="991"/>
      <c r="HMY173" s="991"/>
      <c r="HMZ173" s="991"/>
      <c r="HNA173" s="991"/>
      <c r="HNB173" s="991"/>
      <c r="HNC173" s="991"/>
      <c r="HND173" s="991"/>
      <c r="HNE173" s="991"/>
      <c r="HNF173" s="991"/>
      <c r="HNG173" s="991"/>
      <c r="HNH173" s="991"/>
      <c r="HNI173" s="991"/>
      <c r="HNJ173" s="991"/>
      <c r="HNK173" s="991"/>
      <c r="HNL173" s="991"/>
      <c r="HNM173" s="991"/>
      <c r="HNN173" s="991"/>
      <c r="HNO173" s="991"/>
      <c r="HNP173" s="991"/>
      <c r="HNQ173" s="991"/>
      <c r="HNR173" s="991"/>
      <c r="HNS173" s="991"/>
      <c r="HNT173" s="991"/>
      <c r="HNU173" s="991"/>
      <c r="HNV173" s="991"/>
      <c r="HNW173" s="991"/>
      <c r="HNX173" s="991"/>
      <c r="HNY173" s="991"/>
      <c r="HNZ173" s="991"/>
      <c r="HOA173" s="991"/>
      <c r="HOB173" s="991"/>
      <c r="HOC173" s="991"/>
      <c r="HOD173" s="991"/>
      <c r="HOE173" s="991"/>
      <c r="HOF173" s="991"/>
      <c r="HOG173" s="991"/>
      <c r="HOH173" s="991"/>
      <c r="HOI173" s="991"/>
      <c r="HOJ173" s="991"/>
      <c r="HOK173" s="991"/>
      <c r="HOL173" s="991"/>
      <c r="HOM173" s="991"/>
      <c r="HON173" s="991"/>
      <c r="HOO173" s="991"/>
      <c r="HOP173" s="991"/>
      <c r="HOQ173" s="991"/>
      <c r="HOR173" s="991"/>
      <c r="HOS173" s="991"/>
      <c r="HOT173" s="991"/>
      <c r="HOU173" s="991"/>
      <c r="HOV173" s="991"/>
      <c r="HOW173" s="991"/>
      <c r="HOX173" s="991"/>
      <c r="HOY173" s="991"/>
      <c r="HOZ173" s="991"/>
      <c r="HPA173" s="991"/>
      <c r="HPB173" s="991"/>
      <c r="HPC173" s="991"/>
      <c r="HPD173" s="991"/>
      <c r="HPE173" s="991"/>
      <c r="HPF173" s="991"/>
      <c r="HPG173" s="991"/>
      <c r="HPH173" s="991"/>
      <c r="HPI173" s="991"/>
      <c r="HPJ173" s="991"/>
      <c r="HPK173" s="991"/>
      <c r="HPL173" s="991"/>
      <c r="HPM173" s="991"/>
      <c r="HPN173" s="991"/>
      <c r="HPO173" s="991"/>
      <c r="HPP173" s="991"/>
      <c r="HPQ173" s="991"/>
      <c r="HPR173" s="991"/>
      <c r="HPS173" s="991"/>
      <c r="HPT173" s="991"/>
      <c r="HPU173" s="991"/>
      <c r="HPV173" s="991"/>
      <c r="HPW173" s="991"/>
      <c r="HPX173" s="991"/>
      <c r="HPY173" s="991"/>
      <c r="HPZ173" s="991"/>
      <c r="HQA173" s="991"/>
      <c r="HQB173" s="991"/>
      <c r="HQC173" s="991"/>
      <c r="HQD173" s="991"/>
      <c r="HQE173" s="991"/>
      <c r="HQF173" s="991"/>
      <c r="HQG173" s="991"/>
      <c r="HQH173" s="991"/>
      <c r="HQI173" s="991"/>
      <c r="HQJ173" s="991"/>
      <c r="HQK173" s="991"/>
      <c r="HQL173" s="991"/>
      <c r="HQM173" s="991"/>
      <c r="HQN173" s="991"/>
      <c r="HQO173" s="991"/>
      <c r="HQP173" s="991"/>
      <c r="HQQ173" s="991"/>
      <c r="HQR173" s="991"/>
      <c r="HQS173" s="991"/>
      <c r="HQT173" s="991"/>
      <c r="HQU173" s="991"/>
      <c r="HQV173" s="991"/>
      <c r="HQW173" s="991"/>
      <c r="HQX173" s="991"/>
      <c r="HQY173" s="991"/>
      <c r="HQZ173" s="991"/>
      <c r="HRA173" s="991"/>
      <c r="HRB173" s="991"/>
      <c r="HRC173" s="991"/>
      <c r="HRD173" s="991"/>
      <c r="HRE173" s="991"/>
      <c r="HRF173" s="991"/>
      <c r="HRG173" s="991"/>
      <c r="HRH173" s="991"/>
      <c r="HRI173" s="991"/>
      <c r="HRJ173" s="991"/>
      <c r="HRK173" s="991"/>
      <c r="HRL173" s="991"/>
      <c r="HRM173" s="991"/>
      <c r="HRN173" s="991"/>
      <c r="HRO173" s="991"/>
      <c r="HRP173" s="991"/>
      <c r="HRQ173" s="991"/>
      <c r="HRR173" s="991"/>
      <c r="HRS173" s="991"/>
      <c r="HRT173" s="991"/>
      <c r="HRU173" s="991"/>
      <c r="HRV173" s="991"/>
      <c r="HRW173" s="991"/>
      <c r="HRX173" s="991"/>
      <c r="HRY173" s="991"/>
      <c r="HRZ173" s="991"/>
      <c r="HSA173" s="991"/>
      <c r="HSB173" s="991"/>
      <c r="HSC173" s="991"/>
      <c r="HSD173" s="991"/>
      <c r="HSE173" s="991"/>
      <c r="HSF173" s="991"/>
      <c r="HSG173" s="991"/>
      <c r="HSH173" s="991"/>
      <c r="HSI173" s="991"/>
      <c r="HSJ173" s="991"/>
      <c r="HSK173" s="991"/>
      <c r="HSL173" s="991"/>
      <c r="HSM173" s="991"/>
      <c r="HSN173" s="991"/>
      <c r="HSO173" s="991"/>
      <c r="HSP173" s="991"/>
      <c r="HSQ173" s="991"/>
      <c r="HSR173" s="991"/>
      <c r="HSS173" s="991"/>
      <c r="HST173" s="991"/>
      <c r="HSU173" s="991"/>
      <c r="HSV173" s="991"/>
      <c r="HSW173" s="991"/>
      <c r="HSX173" s="991"/>
      <c r="HSY173" s="991"/>
      <c r="HSZ173" s="991"/>
      <c r="HTA173" s="991"/>
      <c r="HTB173" s="991"/>
      <c r="HTC173" s="991"/>
      <c r="HTD173" s="991"/>
      <c r="HTE173" s="991"/>
      <c r="HTF173" s="991"/>
      <c r="HTG173" s="991"/>
      <c r="HTH173" s="991"/>
      <c r="HTI173" s="991"/>
      <c r="HTJ173" s="991"/>
      <c r="HTK173" s="991"/>
      <c r="HTL173" s="991"/>
      <c r="HTM173" s="991"/>
      <c r="HTN173" s="991"/>
      <c r="HTO173" s="991"/>
      <c r="HTP173" s="991"/>
      <c r="HTQ173" s="991"/>
      <c r="HTR173" s="991"/>
      <c r="HTS173" s="991"/>
      <c r="HTT173" s="991"/>
      <c r="HTU173" s="991"/>
      <c r="HTV173" s="991"/>
      <c r="HTW173" s="991"/>
      <c r="HTX173" s="991"/>
      <c r="HTY173" s="991"/>
      <c r="HTZ173" s="991"/>
      <c r="HUA173" s="991"/>
      <c r="HUB173" s="991"/>
      <c r="HUC173" s="991"/>
      <c r="HUD173" s="991"/>
      <c r="HUE173" s="991"/>
      <c r="HUF173" s="991"/>
      <c r="HUG173" s="991"/>
      <c r="HUH173" s="991"/>
      <c r="HUI173" s="991"/>
      <c r="HUJ173" s="991"/>
      <c r="HUK173" s="991"/>
      <c r="HUL173" s="991"/>
      <c r="HUM173" s="991"/>
      <c r="HUN173" s="991"/>
      <c r="HUO173" s="991"/>
      <c r="HUP173" s="991"/>
      <c r="HUQ173" s="991"/>
      <c r="HUR173" s="991"/>
      <c r="HUS173" s="991"/>
      <c r="HUT173" s="991"/>
      <c r="HUU173" s="991"/>
      <c r="HUV173" s="991"/>
      <c r="HUW173" s="991"/>
      <c r="HUX173" s="991"/>
      <c r="HUY173" s="991"/>
      <c r="HUZ173" s="991"/>
      <c r="HVA173" s="991"/>
      <c r="HVB173" s="991"/>
      <c r="HVC173" s="991"/>
      <c r="HVD173" s="991"/>
      <c r="HVE173" s="991"/>
      <c r="HVF173" s="991"/>
      <c r="HVG173" s="991"/>
      <c r="HVH173" s="991"/>
      <c r="HVI173" s="991"/>
      <c r="HVJ173" s="991"/>
      <c r="HVK173" s="991"/>
      <c r="HVL173" s="991"/>
      <c r="HVM173" s="991"/>
      <c r="HVN173" s="991"/>
      <c r="HVO173" s="991"/>
      <c r="HVP173" s="991"/>
      <c r="HVQ173" s="991"/>
      <c r="HVR173" s="991"/>
      <c r="HVS173" s="991"/>
      <c r="HVT173" s="991"/>
      <c r="HVU173" s="991"/>
      <c r="HVV173" s="991"/>
      <c r="HVW173" s="991"/>
      <c r="HVX173" s="991"/>
      <c r="HVY173" s="991"/>
      <c r="HVZ173" s="991"/>
      <c r="HWA173" s="991"/>
      <c r="HWB173" s="991"/>
      <c r="HWC173" s="991"/>
      <c r="HWD173" s="991"/>
      <c r="HWE173" s="991"/>
      <c r="HWF173" s="991"/>
      <c r="HWG173" s="991"/>
      <c r="HWH173" s="991"/>
      <c r="HWI173" s="991"/>
      <c r="HWJ173" s="991"/>
      <c r="HWK173" s="991"/>
      <c r="HWL173" s="991"/>
      <c r="HWM173" s="991"/>
      <c r="HWN173" s="991"/>
      <c r="HWO173" s="991"/>
      <c r="HWP173" s="991"/>
      <c r="HWQ173" s="991"/>
      <c r="HWR173" s="991"/>
      <c r="HWS173" s="991"/>
      <c r="HWT173" s="991"/>
      <c r="HWU173" s="991"/>
      <c r="HWV173" s="991"/>
      <c r="HWW173" s="991"/>
      <c r="HWX173" s="991"/>
      <c r="HWY173" s="991"/>
      <c r="HWZ173" s="991"/>
      <c r="HXA173" s="991"/>
      <c r="HXB173" s="991"/>
      <c r="HXC173" s="991"/>
      <c r="HXD173" s="991"/>
      <c r="HXE173" s="991"/>
      <c r="HXF173" s="991"/>
      <c r="HXG173" s="991"/>
      <c r="HXH173" s="991"/>
      <c r="HXI173" s="991"/>
      <c r="HXJ173" s="991"/>
      <c r="HXK173" s="991"/>
      <c r="HXL173" s="991"/>
      <c r="HXM173" s="991"/>
      <c r="HXN173" s="991"/>
      <c r="HXO173" s="991"/>
      <c r="HXP173" s="991"/>
      <c r="HXQ173" s="991"/>
      <c r="HXR173" s="991"/>
      <c r="HXS173" s="991"/>
      <c r="HXT173" s="991"/>
      <c r="HXU173" s="991"/>
      <c r="HXV173" s="991"/>
      <c r="HXW173" s="991"/>
      <c r="HXX173" s="991"/>
      <c r="HXY173" s="991"/>
      <c r="HXZ173" s="991"/>
      <c r="HYA173" s="991"/>
      <c r="HYB173" s="991"/>
      <c r="HYC173" s="991"/>
      <c r="HYD173" s="991"/>
      <c r="HYE173" s="991"/>
      <c r="HYF173" s="991"/>
      <c r="HYG173" s="991"/>
      <c r="HYH173" s="991"/>
      <c r="HYI173" s="991"/>
      <c r="HYJ173" s="991"/>
      <c r="HYK173" s="991"/>
      <c r="HYL173" s="991"/>
      <c r="HYM173" s="991"/>
      <c r="HYN173" s="991"/>
      <c r="HYO173" s="991"/>
      <c r="HYP173" s="991"/>
      <c r="HYQ173" s="991"/>
      <c r="HYR173" s="991"/>
      <c r="HYS173" s="991"/>
      <c r="HYT173" s="991"/>
      <c r="HYU173" s="991"/>
      <c r="HYV173" s="991"/>
      <c r="HYW173" s="991"/>
      <c r="HYX173" s="991"/>
      <c r="HYY173" s="991"/>
      <c r="HYZ173" s="991"/>
      <c r="HZA173" s="991"/>
      <c r="HZB173" s="991"/>
      <c r="HZC173" s="991"/>
      <c r="HZD173" s="991"/>
      <c r="HZE173" s="991"/>
      <c r="HZF173" s="991"/>
      <c r="HZG173" s="991"/>
      <c r="HZH173" s="991"/>
      <c r="HZI173" s="991"/>
      <c r="HZJ173" s="991"/>
      <c r="HZK173" s="991"/>
      <c r="HZL173" s="991"/>
      <c r="HZM173" s="991"/>
      <c r="HZN173" s="991"/>
      <c r="HZO173" s="991"/>
      <c r="HZP173" s="991"/>
      <c r="HZQ173" s="991"/>
      <c r="HZR173" s="991"/>
      <c r="HZS173" s="991"/>
      <c r="HZT173" s="991"/>
      <c r="HZU173" s="991"/>
      <c r="HZV173" s="991"/>
      <c r="HZW173" s="991"/>
      <c r="HZX173" s="991"/>
      <c r="HZY173" s="991"/>
      <c r="HZZ173" s="991"/>
      <c r="IAA173" s="991"/>
      <c r="IAB173" s="991"/>
      <c r="IAC173" s="991"/>
      <c r="IAD173" s="991"/>
      <c r="IAE173" s="991"/>
      <c r="IAF173" s="991"/>
      <c r="IAG173" s="991"/>
      <c r="IAH173" s="991"/>
      <c r="IAI173" s="991"/>
      <c r="IAJ173" s="991"/>
      <c r="IAK173" s="991"/>
      <c r="IAL173" s="991"/>
      <c r="IAM173" s="991"/>
      <c r="IAN173" s="991"/>
      <c r="IAO173" s="991"/>
      <c r="IAP173" s="991"/>
      <c r="IAQ173" s="991"/>
      <c r="IAR173" s="991"/>
      <c r="IAS173" s="991"/>
      <c r="IAT173" s="991"/>
      <c r="IAU173" s="991"/>
      <c r="IAV173" s="991"/>
      <c r="IAW173" s="991"/>
      <c r="IAX173" s="991"/>
      <c r="IAY173" s="991"/>
      <c r="IAZ173" s="991"/>
      <c r="IBA173" s="991"/>
      <c r="IBB173" s="991"/>
      <c r="IBC173" s="991"/>
      <c r="IBD173" s="991"/>
      <c r="IBE173" s="991"/>
      <c r="IBF173" s="991"/>
      <c r="IBG173" s="991"/>
      <c r="IBH173" s="991"/>
      <c r="IBI173" s="991"/>
      <c r="IBJ173" s="991"/>
      <c r="IBK173" s="991"/>
      <c r="IBL173" s="991"/>
      <c r="IBM173" s="991"/>
      <c r="IBN173" s="991"/>
      <c r="IBO173" s="991"/>
      <c r="IBP173" s="991"/>
      <c r="IBQ173" s="991"/>
      <c r="IBR173" s="991"/>
      <c r="IBS173" s="991"/>
      <c r="IBT173" s="991"/>
      <c r="IBU173" s="991"/>
      <c r="IBV173" s="991"/>
      <c r="IBW173" s="991"/>
      <c r="IBX173" s="991"/>
      <c r="IBY173" s="991"/>
      <c r="IBZ173" s="991"/>
      <c r="ICA173" s="991"/>
      <c r="ICB173" s="991"/>
      <c r="ICC173" s="991"/>
      <c r="ICD173" s="991"/>
      <c r="ICE173" s="991"/>
      <c r="ICF173" s="991"/>
      <c r="ICG173" s="991"/>
      <c r="ICH173" s="991"/>
      <c r="ICI173" s="991"/>
      <c r="ICJ173" s="991"/>
      <c r="ICK173" s="991"/>
      <c r="ICL173" s="991"/>
      <c r="ICM173" s="991"/>
      <c r="ICN173" s="991"/>
      <c r="ICO173" s="991"/>
      <c r="ICP173" s="991"/>
      <c r="ICQ173" s="991"/>
      <c r="ICR173" s="991"/>
      <c r="ICS173" s="991"/>
      <c r="ICT173" s="991"/>
      <c r="ICU173" s="991"/>
      <c r="ICV173" s="991"/>
      <c r="ICW173" s="991"/>
      <c r="ICX173" s="991"/>
      <c r="ICY173" s="991"/>
      <c r="ICZ173" s="991"/>
      <c r="IDA173" s="991"/>
      <c r="IDB173" s="991"/>
      <c r="IDC173" s="991"/>
      <c r="IDD173" s="991"/>
      <c r="IDE173" s="991"/>
      <c r="IDF173" s="991"/>
      <c r="IDG173" s="991"/>
      <c r="IDH173" s="991"/>
      <c r="IDI173" s="991"/>
      <c r="IDJ173" s="991"/>
      <c r="IDK173" s="991"/>
      <c r="IDL173" s="991"/>
      <c r="IDM173" s="991"/>
      <c r="IDN173" s="991"/>
      <c r="IDO173" s="991"/>
      <c r="IDP173" s="991"/>
      <c r="IDQ173" s="991"/>
      <c r="IDR173" s="991"/>
      <c r="IDS173" s="991"/>
      <c r="IDT173" s="991"/>
      <c r="IDU173" s="991"/>
      <c r="IDV173" s="991"/>
      <c r="IDW173" s="991"/>
      <c r="IDX173" s="991"/>
      <c r="IDY173" s="991"/>
      <c r="IDZ173" s="991"/>
      <c r="IEA173" s="991"/>
      <c r="IEB173" s="991"/>
      <c r="IEC173" s="991"/>
      <c r="IED173" s="991"/>
      <c r="IEE173" s="991"/>
      <c r="IEF173" s="991"/>
      <c r="IEG173" s="991"/>
      <c r="IEH173" s="991"/>
      <c r="IEI173" s="991"/>
      <c r="IEJ173" s="991"/>
      <c r="IEK173" s="991"/>
      <c r="IEL173" s="991"/>
      <c r="IEM173" s="991"/>
      <c r="IEN173" s="991"/>
      <c r="IEO173" s="991"/>
      <c r="IEP173" s="991"/>
      <c r="IEQ173" s="991"/>
      <c r="IER173" s="991"/>
      <c r="IES173" s="991"/>
      <c r="IET173" s="991"/>
      <c r="IEU173" s="991"/>
      <c r="IEV173" s="991"/>
      <c r="IEW173" s="991"/>
      <c r="IEX173" s="991"/>
      <c r="IEY173" s="991"/>
      <c r="IEZ173" s="991"/>
      <c r="IFA173" s="991"/>
      <c r="IFB173" s="991"/>
      <c r="IFC173" s="991"/>
      <c r="IFD173" s="991"/>
      <c r="IFE173" s="991"/>
      <c r="IFF173" s="991"/>
      <c r="IFG173" s="991"/>
      <c r="IFH173" s="991"/>
      <c r="IFI173" s="991"/>
      <c r="IFJ173" s="991"/>
      <c r="IFK173" s="991"/>
      <c r="IFL173" s="991"/>
      <c r="IFM173" s="991"/>
      <c r="IFN173" s="991"/>
      <c r="IFO173" s="991"/>
      <c r="IFP173" s="991"/>
      <c r="IFQ173" s="991"/>
      <c r="IFR173" s="991"/>
      <c r="IFS173" s="991"/>
      <c r="IFT173" s="991"/>
      <c r="IFU173" s="991"/>
      <c r="IFV173" s="991"/>
      <c r="IFW173" s="991"/>
      <c r="IFX173" s="991"/>
      <c r="IFY173" s="991"/>
      <c r="IFZ173" s="991"/>
      <c r="IGA173" s="991"/>
      <c r="IGB173" s="991"/>
      <c r="IGC173" s="991"/>
      <c r="IGD173" s="991"/>
      <c r="IGE173" s="991"/>
      <c r="IGF173" s="991"/>
      <c r="IGG173" s="991"/>
      <c r="IGH173" s="991"/>
      <c r="IGI173" s="991"/>
      <c r="IGJ173" s="991"/>
      <c r="IGK173" s="991"/>
      <c r="IGL173" s="991"/>
      <c r="IGM173" s="991"/>
      <c r="IGN173" s="991"/>
      <c r="IGO173" s="991"/>
      <c r="IGP173" s="991"/>
      <c r="IGQ173" s="991"/>
      <c r="IGR173" s="991"/>
      <c r="IGS173" s="991"/>
      <c r="IGT173" s="991"/>
      <c r="IGU173" s="991"/>
      <c r="IGV173" s="991"/>
      <c r="IGW173" s="991"/>
      <c r="IGX173" s="991"/>
      <c r="IGY173" s="991"/>
      <c r="IGZ173" s="991"/>
      <c r="IHA173" s="991"/>
      <c r="IHB173" s="991"/>
      <c r="IHC173" s="991"/>
      <c r="IHD173" s="991"/>
      <c r="IHE173" s="991"/>
      <c r="IHF173" s="991"/>
      <c r="IHG173" s="991"/>
      <c r="IHH173" s="991"/>
      <c r="IHI173" s="991"/>
      <c r="IHJ173" s="991"/>
      <c r="IHK173" s="991"/>
      <c r="IHL173" s="991"/>
      <c r="IHM173" s="991"/>
      <c r="IHN173" s="991"/>
      <c r="IHO173" s="991"/>
      <c r="IHP173" s="991"/>
      <c r="IHQ173" s="991"/>
      <c r="IHR173" s="991"/>
      <c r="IHS173" s="991"/>
      <c r="IHT173" s="991"/>
      <c r="IHU173" s="991"/>
      <c r="IHV173" s="991"/>
      <c r="IHW173" s="991"/>
      <c r="IHX173" s="991"/>
      <c r="IHY173" s="991"/>
      <c r="IHZ173" s="991"/>
      <c r="IIA173" s="991"/>
      <c r="IIB173" s="991"/>
      <c r="IIC173" s="991"/>
      <c r="IID173" s="991"/>
      <c r="IIE173" s="991"/>
      <c r="IIF173" s="991"/>
      <c r="IIG173" s="991"/>
      <c r="IIH173" s="991"/>
      <c r="III173" s="991"/>
      <c r="IIJ173" s="991"/>
      <c r="IIK173" s="991"/>
      <c r="IIL173" s="991"/>
      <c r="IIM173" s="991"/>
      <c r="IIN173" s="991"/>
      <c r="IIO173" s="991"/>
      <c r="IIP173" s="991"/>
      <c r="IIQ173" s="991"/>
      <c r="IIR173" s="991"/>
      <c r="IIS173" s="991"/>
      <c r="IIT173" s="991"/>
      <c r="IIU173" s="991"/>
      <c r="IIV173" s="991"/>
      <c r="IIW173" s="991"/>
      <c r="IIX173" s="991"/>
      <c r="IIY173" s="991"/>
      <c r="IIZ173" s="991"/>
      <c r="IJA173" s="991"/>
      <c r="IJB173" s="991"/>
      <c r="IJC173" s="991"/>
      <c r="IJD173" s="991"/>
      <c r="IJE173" s="991"/>
      <c r="IJF173" s="991"/>
      <c r="IJG173" s="991"/>
      <c r="IJH173" s="991"/>
      <c r="IJI173" s="991"/>
      <c r="IJJ173" s="991"/>
      <c r="IJK173" s="991"/>
      <c r="IJL173" s="991"/>
      <c r="IJM173" s="991"/>
      <c r="IJN173" s="991"/>
      <c r="IJO173" s="991"/>
      <c r="IJP173" s="991"/>
      <c r="IJQ173" s="991"/>
      <c r="IJR173" s="991"/>
      <c r="IJS173" s="991"/>
      <c r="IJT173" s="991"/>
      <c r="IJU173" s="991"/>
      <c r="IJV173" s="991"/>
      <c r="IJW173" s="991"/>
      <c r="IJX173" s="991"/>
      <c r="IJY173" s="991"/>
      <c r="IJZ173" s="991"/>
      <c r="IKA173" s="991"/>
      <c r="IKB173" s="991"/>
      <c r="IKC173" s="991"/>
      <c r="IKD173" s="991"/>
      <c r="IKE173" s="991"/>
      <c r="IKF173" s="991"/>
      <c r="IKG173" s="991"/>
      <c r="IKH173" s="991"/>
      <c r="IKI173" s="991"/>
      <c r="IKJ173" s="991"/>
      <c r="IKK173" s="991"/>
      <c r="IKL173" s="991"/>
      <c r="IKM173" s="991"/>
      <c r="IKN173" s="991"/>
      <c r="IKO173" s="991"/>
      <c r="IKP173" s="991"/>
      <c r="IKQ173" s="991"/>
      <c r="IKR173" s="991"/>
      <c r="IKS173" s="991"/>
      <c r="IKT173" s="991"/>
      <c r="IKU173" s="991"/>
      <c r="IKV173" s="991"/>
      <c r="IKW173" s="991"/>
      <c r="IKX173" s="991"/>
      <c r="IKY173" s="991"/>
      <c r="IKZ173" s="991"/>
      <c r="ILA173" s="991"/>
      <c r="ILB173" s="991"/>
      <c r="ILC173" s="991"/>
      <c r="ILD173" s="991"/>
      <c r="ILE173" s="991"/>
      <c r="ILF173" s="991"/>
      <c r="ILG173" s="991"/>
      <c r="ILH173" s="991"/>
      <c r="ILI173" s="991"/>
      <c r="ILJ173" s="991"/>
      <c r="ILK173" s="991"/>
      <c r="ILL173" s="991"/>
      <c r="ILM173" s="991"/>
      <c r="ILN173" s="991"/>
      <c r="ILO173" s="991"/>
      <c r="ILP173" s="991"/>
      <c r="ILQ173" s="991"/>
      <c r="ILR173" s="991"/>
      <c r="ILS173" s="991"/>
      <c r="ILT173" s="991"/>
      <c r="ILU173" s="991"/>
      <c r="ILV173" s="991"/>
      <c r="ILW173" s="991"/>
      <c r="ILX173" s="991"/>
      <c r="ILY173" s="991"/>
      <c r="ILZ173" s="991"/>
      <c r="IMA173" s="991"/>
      <c r="IMB173" s="991"/>
      <c r="IMC173" s="991"/>
      <c r="IMD173" s="991"/>
      <c r="IME173" s="991"/>
      <c r="IMF173" s="991"/>
      <c r="IMG173" s="991"/>
      <c r="IMH173" s="991"/>
      <c r="IMI173" s="991"/>
      <c r="IMJ173" s="991"/>
      <c r="IMK173" s="991"/>
      <c r="IML173" s="991"/>
      <c r="IMM173" s="991"/>
      <c r="IMN173" s="991"/>
      <c r="IMO173" s="991"/>
      <c r="IMP173" s="991"/>
      <c r="IMQ173" s="991"/>
      <c r="IMR173" s="991"/>
      <c r="IMS173" s="991"/>
      <c r="IMT173" s="991"/>
      <c r="IMU173" s="991"/>
      <c r="IMV173" s="991"/>
      <c r="IMW173" s="991"/>
      <c r="IMX173" s="991"/>
      <c r="IMY173" s="991"/>
      <c r="IMZ173" s="991"/>
      <c r="INA173" s="991"/>
      <c r="INB173" s="991"/>
      <c r="INC173" s="991"/>
      <c r="IND173" s="991"/>
      <c r="INE173" s="991"/>
      <c r="INF173" s="991"/>
      <c r="ING173" s="991"/>
      <c r="INH173" s="991"/>
      <c r="INI173" s="991"/>
      <c r="INJ173" s="991"/>
      <c r="INK173" s="991"/>
      <c r="INL173" s="991"/>
      <c r="INM173" s="991"/>
      <c r="INN173" s="991"/>
      <c r="INO173" s="991"/>
      <c r="INP173" s="991"/>
      <c r="INQ173" s="991"/>
      <c r="INR173" s="991"/>
      <c r="INS173" s="991"/>
      <c r="INT173" s="991"/>
      <c r="INU173" s="991"/>
      <c r="INV173" s="991"/>
      <c r="INW173" s="991"/>
      <c r="INX173" s="991"/>
      <c r="INY173" s="991"/>
      <c r="INZ173" s="991"/>
      <c r="IOA173" s="991"/>
      <c r="IOB173" s="991"/>
      <c r="IOC173" s="991"/>
      <c r="IOD173" s="991"/>
      <c r="IOE173" s="991"/>
      <c r="IOF173" s="991"/>
      <c r="IOG173" s="991"/>
      <c r="IOH173" s="991"/>
      <c r="IOI173" s="991"/>
      <c r="IOJ173" s="991"/>
      <c r="IOK173" s="991"/>
      <c r="IOL173" s="991"/>
      <c r="IOM173" s="991"/>
      <c r="ION173" s="991"/>
      <c r="IOO173" s="991"/>
      <c r="IOP173" s="991"/>
      <c r="IOQ173" s="991"/>
      <c r="IOR173" s="991"/>
      <c r="IOS173" s="991"/>
      <c r="IOT173" s="991"/>
      <c r="IOU173" s="991"/>
      <c r="IOV173" s="991"/>
      <c r="IOW173" s="991"/>
      <c r="IOX173" s="991"/>
      <c r="IOY173" s="991"/>
      <c r="IOZ173" s="991"/>
      <c r="IPA173" s="991"/>
      <c r="IPB173" s="991"/>
      <c r="IPC173" s="991"/>
      <c r="IPD173" s="991"/>
      <c r="IPE173" s="991"/>
      <c r="IPF173" s="991"/>
      <c r="IPG173" s="991"/>
      <c r="IPH173" s="991"/>
      <c r="IPI173" s="991"/>
      <c r="IPJ173" s="991"/>
      <c r="IPK173" s="991"/>
      <c r="IPL173" s="991"/>
      <c r="IPM173" s="991"/>
      <c r="IPN173" s="991"/>
      <c r="IPO173" s="991"/>
      <c r="IPP173" s="991"/>
      <c r="IPQ173" s="991"/>
      <c r="IPR173" s="991"/>
      <c r="IPS173" s="991"/>
      <c r="IPT173" s="991"/>
      <c r="IPU173" s="991"/>
      <c r="IPV173" s="991"/>
      <c r="IPW173" s="991"/>
      <c r="IPX173" s="991"/>
      <c r="IPY173" s="991"/>
      <c r="IPZ173" s="991"/>
      <c r="IQA173" s="991"/>
      <c r="IQB173" s="991"/>
      <c r="IQC173" s="991"/>
      <c r="IQD173" s="991"/>
      <c r="IQE173" s="991"/>
      <c r="IQF173" s="991"/>
      <c r="IQG173" s="991"/>
      <c r="IQH173" s="991"/>
      <c r="IQI173" s="991"/>
      <c r="IQJ173" s="991"/>
      <c r="IQK173" s="991"/>
      <c r="IQL173" s="991"/>
      <c r="IQM173" s="991"/>
      <c r="IQN173" s="991"/>
      <c r="IQO173" s="991"/>
      <c r="IQP173" s="991"/>
      <c r="IQQ173" s="991"/>
      <c r="IQR173" s="991"/>
      <c r="IQS173" s="991"/>
      <c r="IQT173" s="991"/>
      <c r="IQU173" s="991"/>
      <c r="IQV173" s="991"/>
      <c r="IQW173" s="991"/>
      <c r="IQX173" s="991"/>
      <c r="IQY173" s="991"/>
      <c r="IQZ173" s="991"/>
      <c r="IRA173" s="991"/>
      <c r="IRB173" s="991"/>
      <c r="IRC173" s="991"/>
      <c r="IRD173" s="991"/>
      <c r="IRE173" s="991"/>
      <c r="IRF173" s="991"/>
      <c r="IRG173" s="991"/>
      <c r="IRH173" s="991"/>
      <c r="IRI173" s="991"/>
      <c r="IRJ173" s="991"/>
      <c r="IRK173" s="991"/>
      <c r="IRL173" s="991"/>
      <c r="IRM173" s="991"/>
      <c r="IRN173" s="991"/>
      <c r="IRO173" s="991"/>
      <c r="IRP173" s="991"/>
      <c r="IRQ173" s="991"/>
      <c r="IRR173" s="991"/>
      <c r="IRS173" s="991"/>
      <c r="IRT173" s="991"/>
      <c r="IRU173" s="991"/>
      <c r="IRV173" s="991"/>
      <c r="IRW173" s="991"/>
      <c r="IRX173" s="991"/>
      <c r="IRY173" s="991"/>
      <c r="IRZ173" s="991"/>
      <c r="ISA173" s="991"/>
      <c r="ISB173" s="991"/>
      <c r="ISC173" s="991"/>
      <c r="ISD173" s="991"/>
      <c r="ISE173" s="991"/>
      <c r="ISF173" s="991"/>
      <c r="ISG173" s="991"/>
      <c r="ISH173" s="991"/>
      <c r="ISI173" s="991"/>
      <c r="ISJ173" s="991"/>
      <c r="ISK173" s="991"/>
      <c r="ISL173" s="991"/>
      <c r="ISM173" s="991"/>
      <c r="ISN173" s="991"/>
      <c r="ISO173" s="991"/>
      <c r="ISP173" s="991"/>
      <c r="ISQ173" s="991"/>
      <c r="ISR173" s="991"/>
      <c r="ISS173" s="991"/>
      <c r="IST173" s="991"/>
      <c r="ISU173" s="991"/>
      <c r="ISV173" s="991"/>
      <c r="ISW173" s="991"/>
      <c r="ISX173" s="991"/>
      <c r="ISY173" s="991"/>
      <c r="ISZ173" s="991"/>
      <c r="ITA173" s="991"/>
      <c r="ITB173" s="991"/>
      <c r="ITC173" s="991"/>
      <c r="ITD173" s="991"/>
      <c r="ITE173" s="991"/>
      <c r="ITF173" s="991"/>
      <c r="ITG173" s="991"/>
      <c r="ITH173" s="991"/>
      <c r="ITI173" s="991"/>
      <c r="ITJ173" s="991"/>
      <c r="ITK173" s="991"/>
      <c r="ITL173" s="991"/>
      <c r="ITM173" s="991"/>
      <c r="ITN173" s="991"/>
      <c r="ITO173" s="991"/>
      <c r="ITP173" s="991"/>
      <c r="ITQ173" s="991"/>
      <c r="ITR173" s="991"/>
      <c r="ITS173" s="991"/>
      <c r="ITT173" s="991"/>
      <c r="ITU173" s="991"/>
      <c r="ITV173" s="991"/>
      <c r="ITW173" s="991"/>
      <c r="ITX173" s="991"/>
      <c r="ITY173" s="991"/>
      <c r="ITZ173" s="991"/>
      <c r="IUA173" s="991"/>
      <c r="IUB173" s="991"/>
      <c r="IUC173" s="991"/>
      <c r="IUD173" s="991"/>
      <c r="IUE173" s="991"/>
      <c r="IUF173" s="991"/>
      <c r="IUG173" s="991"/>
      <c r="IUH173" s="991"/>
      <c r="IUI173" s="991"/>
      <c r="IUJ173" s="991"/>
      <c r="IUK173" s="991"/>
      <c r="IUL173" s="991"/>
      <c r="IUM173" s="991"/>
      <c r="IUN173" s="991"/>
      <c r="IUO173" s="991"/>
      <c r="IUP173" s="991"/>
      <c r="IUQ173" s="991"/>
      <c r="IUR173" s="991"/>
      <c r="IUS173" s="991"/>
      <c r="IUT173" s="991"/>
      <c r="IUU173" s="991"/>
      <c r="IUV173" s="991"/>
      <c r="IUW173" s="991"/>
      <c r="IUX173" s="991"/>
      <c r="IUY173" s="991"/>
      <c r="IUZ173" s="991"/>
      <c r="IVA173" s="991"/>
      <c r="IVB173" s="991"/>
      <c r="IVC173" s="991"/>
      <c r="IVD173" s="991"/>
      <c r="IVE173" s="991"/>
      <c r="IVF173" s="991"/>
      <c r="IVG173" s="991"/>
      <c r="IVH173" s="991"/>
      <c r="IVI173" s="991"/>
      <c r="IVJ173" s="991"/>
      <c r="IVK173" s="991"/>
      <c r="IVL173" s="991"/>
      <c r="IVM173" s="991"/>
      <c r="IVN173" s="991"/>
      <c r="IVO173" s="991"/>
      <c r="IVP173" s="991"/>
      <c r="IVQ173" s="991"/>
      <c r="IVR173" s="991"/>
      <c r="IVS173" s="991"/>
      <c r="IVT173" s="991"/>
      <c r="IVU173" s="991"/>
      <c r="IVV173" s="991"/>
      <c r="IVW173" s="991"/>
      <c r="IVX173" s="991"/>
      <c r="IVY173" s="991"/>
      <c r="IVZ173" s="991"/>
      <c r="IWA173" s="991"/>
      <c r="IWB173" s="991"/>
      <c r="IWC173" s="991"/>
      <c r="IWD173" s="991"/>
      <c r="IWE173" s="991"/>
      <c r="IWF173" s="991"/>
      <c r="IWG173" s="991"/>
      <c r="IWH173" s="991"/>
      <c r="IWI173" s="991"/>
      <c r="IWJ173" s="991"/>
      <c r="IWK173" s="991"/>
      <c r="IWL173" s="991"/>
      <c r="IWM173" s="991"/>
      <c r="IWN173" s="991"/>
      <c r="IWO173" s="991"/>
      <c r="IWP173" s="991"/>
      <c r="IWQ173" s="991"/>
      <c r="IWR173" s="991"/>
      <c r="IWS173" s="991"/>
      <c r="IWT173" s="991"/>
      <c r="IWU173" s="991"/>
      <c r="IWV173" s="991"/>
      <c r="IWW173" s="991"/>
      <c r="IWX173" s="991"/>
      <c r="IWY173" s="991"/>
      <c r="IWZ173" s="991"/>
      <c r="IXA173" s="991"/>
      <c r="IXB173" s="991"/>
      <c r="IXC173" s="991"/>
      <c r="IXD173" s="991"/>
      <c r="IXE173" s="991"/>
      <c r="IXF173" s="991"/>
      <c r="IXG173" s="991"/>
      <c r="IXH173" s="991"/>
      <c r="IXI173" s="991"/>
      <c r="IXJ173" s="991"/>
      <c r="IXK173" s="991"/>
      <c r="IXL173" s="991"/>
      <c r="IXM173" s="991"/>
      <c r="IXN173" s="991"/>
      <c r="IXO173" s="991"/>
      <c r="IXP173" s="991"/>
      <c r="IXQ173" s="991"/>
      <c r="IXR173" s="991"/>
      <c r="IXS173" s="991"/>
      <c r="IXT173" s="991"/>
      <c r="IXU173" s="991"/>
      <c r="IXV173" s="991"/>
      <c r="IXW173" s="991"/>
      <c r="IXX173" s="991"/>
      <c r="IXY173" s="991"/>
      <c r="IXZ173" s="991"/>
      <c r="IYA173" s="991"/>
      <c r="IYB173" s="991"/>
      <c r="IYC173" s="991"/>
      <c r="IYD173" s="991"/>
      <c r="IYE173" s="991"/>
      <c r="IYF173" s="991"/>
      <c r="IYG173" s="991"/>
      <c r="IYH173" s="991"/>
      <c r="IYI173" s="991"/>
      <c r="IYJ173" s="991"/>
      <c r="IYK173" s="991"/>
      <c r="IYL173" s="991"/>
      <c r="IYM173" s="991"/>
      <c r="IYN173" s="991"/>
      <c r="IYO173" s="991"/>
      <c r="IYP173" s="991"/>
      <c r="IYQ173" s="991"/>
      <c r="IYR173" s="991"/>
      <c r="IYS173" s="991"/>
      <c r="IYT173" s="991"/>
      <c r="IYU173" s="991"/>
      <c r="IYV173" s="991"/>
      <c r="IYW173" s="991"/>
      <c r="IYX173" s="991"/>
      <c r="IYY173" s="991"/>
      <c r="IYZ173" s="991"/>
      <c r="IZA173" s="991"/>
      <c r="IZB173" s="991"/>
      <c r="IZC173" s="991"/>
      <c r="IZD173" s="991"/>
      <c r="IZE173" s="991"/>
      <c r="IZF173" s="991"/>
      <c r="IZG173" s="991"/>
      <c r="IZH173" s="991"/>
      <c r="IZI173" s="991"/>
      <c r="IZJ173" s="991"/>
      <c r="IZK173" s="991"/>
      <c r="IZL173" s="991"/>
      <c r="IZM173" s="991"/>
      <c r="IZN173" s="991"/>
      <c r="IZO173" s="991"/>
      <c r="IZP173" s="991"/>
      <c r="IZQ173" s="991"/>
      <c r="IZR173" s="991"/>
      <c r="IZS173" s="991"/>
      <c r="IZT173" s="991"/>
      <c r="IZU173" s="991"/>
      <c r="IZV173" s="991"/>
      <c r="IZW173" s="991"/>
      <c r="IZX173" s="991"/>
      <c r="IZY173" s="991"/>
      <c r="IZZ173" s="991"/>
      <c r="JAA173" s="991"/>
      <c r="JAB173" s="991"/>
      <c r="JAC173" s="991"/>
      <c r="JAD173" s="991"/>
      <c r="JAE173" s="991"/>
      <c r="JAF173" s="991"/>
      <c r="JAG173" s="991"/>
      <c r="JAH173" s="991"/>
      <c r="JAI173" s="991"/>
      <c r="JAJ173" s="991"/>
      <c r="JAK173" s="991"/>
      <c r="JAL173" s="991"/>
      <c r="JAM173" s="991"/>
      <c r="JAN173" s="991"/>
      <c r="JAO173" s="991"/>
      <c r="JAP173" s="991"/>
      <c r="JAQ173" s="991"/>
      <c r="JAR173" s="991"/>
      <c r="JAS173" s="991"/>
      <c r="JAT173" s="991"/>
      <c r="JAU173" s="991"/>
      <c r="JAV173" s="991"/>
      <c r="JAW173" s="991"/>
      <c r="JAX173" s="991"/>
      <c r="JAY173" s="991"/>
      <c r="JAZ173" s="991"/>
      <c r="JBA173" s="991"/>
      <c r="JBB173" s="991"/>
      <c r="JBC173" s="991"/>
      <c r="JBD173" s="991"/>
      <c r="JBE173" s="991"/>
      <c r="JBF173" s="991"/>
      <c r="JBG173" s="991"/>
      <c r="JBH173" s="991"/>
      <c r="JBI173" s="991"/>
      <c r="JBJ173" s="991"/>
      <c r="JBK173" s="991"/>
      <c r="JBL173" s="991"/>
      <c r="JBM173" s="991"/>
      <c r="JBN173" s="991"/>
      <c r="JBO173" s="991"/>
      <c r="JBP173" s="991"/>
      <c r="JBQ173" s="991"/>
      <c r="JBR173" s="991"/>
      <c r="JBS173" s="991"/>
      <c r="JBT173" s="991"/>
      <c r="JBU173" s="991"/>
      <c r="JBV173" s="991"/>
      <c r="JBW173" s="991"/>
      <c r="JBX173" s="991"/>
      <c r="JBY173" s="991"/>
      <c r="JBZ173" s="991"/>
      <c r="JCA173" s="991"/>
      <c r="JCB173" s="991"/>
      <c r="JCC173" s="991"/>
      <c r="JCD173" s="991"/>
      <c r="JCE173" s="991"/>
      <c r="JCF173" s="991"/>
      <c r="JCG173" s="991"/>
      <c r="JCH173" s="991"/>
      <c r="JCI173" s="991"/>
      <c r="JCJ173" s="991"/>
      <c r="JCK173" s="991"/>
      <c r="JCL173" s="991"/>
      <c r="JCM173" s="991"/>
      <c r="JCN173" s="991"/>
      <c r="JCO173" s="991"/>
      <c r="JCP173" s="991"/>
      <c r="JCQ173" s="991"/>
      <c r="JCR173" s="991"/>
      <c r="JCS173" s="991"/>
      <c r="JCT173" s="991"/>
      <c r="JCU173" s="991"/>
      <c r="JCV173" s="991"/>
      <c r="JCW173" s="991"/>
      <c r="JCX173" s="991"/>
      <c r="JCY173" s="991"/>
      <c r="JCZ173" s="991"/>
      <c r="JDA173" s="991"/>
      <c r="JDB173" s="991"/>
      <c r="JDC173" s="991"/>
      <c r="JDD173" s="991"/>
      <c r="JDE173" s="991"/>
      <c r="JDF173" s="991"/>
      <c r="JDG173" s="991"/>
      <c r="JDH173" s="991"/>
      <c r="JDI173" s="991"/>
      <c r="JDJ173" s="991"/>
      <c r="JDK173" s="991"/>
      <c r="JDL173" s="991"/>
      <c r="JDM173" s="991"/>
      <c r="JDN173" s="991"/>
      <c r="JDO173" s="991"/>
      <c r="JDP173" s="991"/>
      <c r="JDQ173" s="991"/>
      <c r="JDR173" s="991"/>
      <c r="JDS173" s="991"/>
      <c r="JDT173" s="991"/>
      <c r="JDU173" s="991"/>
      <c r="JDV173" s="991"/>
      <c r="JDW173" s="991"/>
      <c r="JDX173" s="991"/>
      <c r="JDY173" s="991"/>
      <c r="JDZ173" s="991"/>
      <c r="JEA173" s="991"/>
      <c r="JEB173" s="991"/>
      <c r="JEC173" s="991"/>
      <c r="JED173" s="991"/>
      <c r="JEE173" s="991"/>
      <c r="JEF173" s="991"/>
      <c r="JEG173" s="991"/>
      <c r="JEH173" s="991"/>
      <c r="JEI173" s="991"/>
      <c r="JEJ173" s="991"/>
      <c r="JEK173" s="991"/>
      <c r="JEL173" s="991"/>
      <c r="JEM173" s="991"/>
      <c r="JEN173" s="991"/>
      <c r="JEO173" s="991"/>
      <c r="JEP173" s="991"/>
      <c r="JEQ173" s="991"/>
      <c r="JER173" s="991"/>
      <c r="JES173" s="991"/>
      <c r="JET173" s="991"/>
      <c r="JEU173" s="991"/>
      <c r="JEV173" s="991"/>
      <c r="JEW173" s="991"/>
      <c r="JEX173" s="991"/>
      <c r="JEY173" s="991"/>
      <c r="JEZ173" s="991"/>
      <c r="JFA173" s="991"/>
      <c r="JFB173" s="991"/>
      <c r="JFC173" s="991"/>
      <c r="JFD173" s="991"/>
      <c r="JFE173" s="991"/>
      <c r="JFF173" s="991"/>
      <c r="JFG173" s="991"/>
      <c r="JFH173" s="991"/>
      <c r="JFI173" s="991"/>
      <c r="JFJ173" s="991"/>
      <c r="JFK173" s="991"/>
      <c r="JFL173" s="991"/>
      <c r="JFM173" s="991"/>
      <c r="JFN173" s="991"/>
      <c r="JFO173" s="991"/>
      <c r="JFP173" s="991"/>
      <c r="JFQ173" s="991"/>
      <c r="JFR173" s="991"/>
      <c r="JFS173" s="991"/>
      <c r="JFT173" s="991"/>
      <c r="JFU173" s="991"/>
      <c r="JFV173" s="991"/>
      <c r="JFW173" s="991"/>
      <c r="JFX173" s="991"/>
      <c r="JFY173" s="991"/>
      <c r="JFZ173" s="991"/>
      <c r="JGA173" s="991"/>
      <c r="JGB173" s="991"/>
      <c r="JGC173" s="991"/>
      <c r="JGD173" s="991"/>
      <c r="JGE173" s="991"/>
      <c r="JGF173" s="991"/>
      <c r="JGG173" s="991"/>
      <c r="JGH173" s="991"/>
      <c r="JGI173" s="991"/>
      <c r="JGJ173" s="991"/>
      <c r="JGK173" s="991"/>
      <c r="JGL173" s="991"/>
      <c r="JGM173" s="991"/>
      <c r="JGN173" s="991"/>
      <c r="JGO173" s="991"/>
      <c r="JGP173" s="991"/>
      <c r="JGQ173" s="991"/>
      <c r="JGR173" s="991"/>
      <c r="JGS173" s="991"/>
      <c r="JGT173" s="991"/>
      <c r="JGU173" s="991"/>
      <c r="JGV173" s="991"/>
      <c r="JGW173" s="991"/>
      <c r="JGX173" s="991"/>
      <c r="JGY173" s="991"/>
      <c r="JGZ173" s="991"/>
      <c r="JHA173" s="991"/>
      <c r="JHB173" s="991"/>
      <c r="JHC173" s="991"/>
      <c r="JHD173" s="991"/>
      <c r="JHE173" s="991"/>
      <c r="JHF173" s="991"/>
      <c r="JHG173" s="991"/>
      <c r="JHH173" s="991"/>
      <c r="JHI173" s="991"/>
      <c r="JHJ173" s="991"/>
      <c r="JHK173" s="991"/>
      <c r="JHL173" s="991"/>
      <c r="JHM173" s="991"/>
      <c r="JHN173" s="991"/>
      <c r="JHO173" s="991"/>
      <c r="JHP173" s="991"/>
      <c r="JHQ173" s="991"/>
      <c r="JHR173" s="991"/>
      <c r="JHS173" s="991"/>
      <c r="JHT173" s="991"/>
      <c r="JHU173" s="991"/>
      <c r="JHV173" s="991"/>
      <c r="JHW173" s="991"/>
      <c r="JHX173" s="991"/>
      <c r="JHY173" s="991"/>
      <c r="JHZ173" s="991"/>
      <c r="JIA173" s="991"/>
      <c r="JIB173" s="991"/>
      <c r="JIC173" s="991"/>
      <c r="JID173" s="991"/>
      <c r="JIE173" s="991"/>
      <c r="JIF173" s="991"/>
      <c r="JIG173" s="991"/>
      <c r="JIH173" s="991"/>
      <c r="JII173" s="991"/>
      <c r="JIJ173" s="991"/>
      <c r="JIK173" s="991"/>
      <c r="JIL173" s="991"/>
      <c r="JIM173" s="991"/>
      <c r="JIN173" s="991"/>
      <c r="JIO173" s="991"/>
      <c r="JIP173" s="991"/>
      <c r="JIQ173" s="991"/>
      <c r="JIR173" s="991"/>
      <c r="JIS173" s="991"/>
      <c r="JIT173" s="991"/>
      <c r="JIU173" s="991"/>
      <c r="JIV173" s="991"/>
      <c r="JIW173" s="991"/>
      <c r="JIX173" s="991"/>
      <c r="JIY173" s="991"/>
      <c r="JIZ173" s="991"/>
      <c r="JJA173" s="991"/>
      <c r="JJB173" s="991"/>
      <c r="JJC173" s="991"/>
      <c r="JJD173" s="991"/>
      <c r="JJE173" s="991"/>
      <c r="JJF173" s="991"/>
      <c r="JJG173" s="991"/>
      <c r="JJH173" s="991"/>
      <c r="JJI173" s="991"/>
      <c r="JJJ173" s="991"/>
      <c r="JJK173" s="991"/>
      <c r="JJL173" s="991"/>
      <c r="JJM173" s="991"/>
      <c r="JJN173" s="991"/>
      <c r="JJO173" s="991"/>
      <c r="JJP173" s="991"/>
      <c r="JJQ173" s="991"/>
      <c r="JJR173" s="991"/>
      <c r="JJS173" s="991"/>
      <c r="JJT173" s="991"/>
      <c r="JJU173" s="991"/>
      <c r="JJV173" s="991"/>
      <c r="JJW173" s="991"/>
      <c r="JJX173" s="991"/>
      <c r="JJY173" s="991"/>
      <c r="JJZ173" s="991"/>
      <c r="JKA173" s="991"/>
      <c r="JKB173" s="991"/>
      <c r="JKC173" s="991"/>
      <c r="JKD173" s="991"/>
      <c r="JKE173" s="991"/>
      <c r="JKF173" s="991"/>
      <c r="JKG173" s="991"/>
      <c r="JKH173" s="991"/>
      <c r="JKI173" s="991"/>
      <c r="JKJ173" s="991"/>
      <c r="JKK173" s="991"/>
      <c r="JKL173" s="991"/>
      <c r="JKM173" s="991"/>
      <c r="JKN173" s="991"/>
      <c r="JKO173" s="991"/>
      <c r="JKP173" s="991"/>
      <c r="JKQ173" s="991"/>
      <c r="JKR173" s="991"/>
      <c r="JKS173" s="991"/>
      <c r="JKT173" s="991"/>
      <c r="JKU173" s="991"/>
      <c r="JKV173" s="991"/>
      <c r="JKW173" s="991"/>
      <c r="JKX173" s="991"/>
      <c r="JKY173" s="991"/>
      <c r="JKZ173" s="991"/>
      <c r="JLA173" s="991"/>
      <c r="JLB173" s="991"/>
      <c r="JLC173" s="991"/>
      <c r="JLD173" s="991"/>
      <c r="JLE173" s="991"/>
      <c r="JLF173" s="991"/>
      <c r="JLG173" s="991"/>
      <c r="JLH173" s="991"/>
      <c r="JLI173" s="991"/>
      <c r="JLJ173" s="991"/>
      <c r="JLK173" s="991"/>
      <c r="JLL173" s="991"/>
      <c r="JLM173" s="991"/>
      <c r="JLN173" s="991"/>
      <c r="JLO173" s="991"/>
      <c r="JLP173" s="991"/>
      <c r="JLQ173" s="991"/>
      <c r="JLR173" s="991"/>
      <c r="JLS173" s="991"/>
      <c r="JLT173" s="991"/>
      <c r="JLU173" s="991"/>
      <c r="JLV173" s="991"/>
      <c r="JLW173" s="991"/>
      <c r="JLX173" s="991"/>
      <c r="JLY173" s="991"/>
      <c r="JLZ173" s="991"/>
      <c r="JMA173" s="991"/>
      <c r="JMB173" s="991"/>
      <c r="JMC173" s="991"/>
      <c r="JMD173" s="991"/>
      <c r="JME173" s="991"/>
      <c r="JMF173" s="991"/>
      <c r="JMG173" s="991"/>
      <c r="JMH173" s="991"/>
      <c r="JMI173" s="991"/>
      <c r="JMJ173" s="991"/>
      <c r="JMK173" s="991"/>
      <c r="JML173" s="991"/>
      <c r="JMM173" s="991"/>
      <c r="JMN173" s="991"/>
      <c r="JMO173" s="991"/>
      <c r="JMP173" s="991"/>
      <c r="JMQ173" s="991"/>
      <c r="JMR173" s="991"/>
      <c r="JMS173" s="991"/>
      <c r="JMT173" s="991"/>
      <c r="JMU173" s="991"/>
      <c r="JMV173" s="991"/>
      <c r="JMW173" s="991"/>
      <c r="JMX173" s="991"/>
      <c r="JMY173" s="991"/>
      <c r="JMZ173" s="991"/>
      <c r="JNA173" s="991"/>
      <c r="JNB173" s="991"/>
      <c r="JNC173" s="991"/>
      <c r="JND173" s="991"/>
      <c r="JNE173" s="991"/>
      <c r="JNF173" s="991"/>
      <c r="JNG173" s="991"/>
      <c r="JNH173" s="991"/>
      <c r="JNI173" s="991"/>
      <c r="JNJ173" s="991"/>
      <c r="JNK173" s="991"/>
      <c r="JNL173" s="991"/>
      <c r="JNM173" s="991"/>
      <c r="JNN173" s="991"/>
      <c r="JNO173" s="991"/>
      <c r="JNP173" s="991"/>
      <c r="JNQ173" s="991"/>
      <c r="JNR173" s="991"/>
      <c r="JNS173" s="991"/>
      <c r="JNT173" s="991"/>
      <c r="JNU173" s="991"/>
      <c r="JNV173" s="991"/>
      <c r="JNW173" s="991"/>
      <c r="JNX173" s="991"/>
      <c r="JNY173" s="991"/>
      <c r="JNZ173" s="991"/>
      <c r="JOA173" s="991"/>
      <c r="JOB173" s="991"/>
      <c r="JOC173" s="991"/>
      <c r="JOD173" s="991"/>
      <c r="JOE173" s="991"/>
      <c r="JOF173" s="991"/>
      <c r="JOG173" s="991"/>
      <c r="JOH173" s="991"/>
      <c r="JOI173" s="991"/>
      <c r="JOJ173" s="991"/>
      <c r="JOK173" s="991"/>
      <c r="JOL173" s="991"/>
      <c r="JOM173" s="991"/>
      <c r="JON173" s="991"/>
      <c r="JOO173" s="991"/>
      <c r="JOP173" s="991"/>
      <c r="JOQ173" s="991"/>
      <c r="JOR173" s="991"/>
      <c r="JOS173" s="991"/>
      <c r="JOT173" s="991"/>
      <c r="JOU173" s="991"/>
      <c r="JOV173" s="991"/>
      <c r="JOW173" s="991"/>
      <c r="JOX173" s="991"/>
      <c r="JOY173" s="991"/>
      <c r="JOZ173" s="991"/>
      <c r="JPA173" s="991"/>
      <c r="JPB173" s="991"/>
      <c r="JPC173" s="991"/>
      <c r="JPD173" s="991"/>
      <c r="JPE173" s="991"/>
      <c r="JPF173" s="991"/>
      <c r="JPG173" s="991"/>
      <c r="JPH173" s="991"/>
      <c r="JPI173" s="991"/>
      <c r="JPJ173" s="991"/>
      <c r="JPK173" s="991"/>
      <c r="JPL173" s="991"/>
      <c r="JPM173" s="991"/>
      <c r="JPN173" s="991"/>
      <c r="JPO173" s="991"/>
      <c r="JPP173" s="991"/>
      <c r="JPQ173" s="991"/>
      <c r="JPR173" s="991"/>
      <c r="JPS173" s="991"/>
      <c r="JPT173" s="991"/>
      <c r="JPU173" s="991"/>
      <c r="JPV173" s="991"/>
      <c r="JPW173" s="991"/>
      <c r="JPX173" s="991"/>
      <c r="JPY173" s="991"/>
      <c r="JPZ173" s="991"/>
      <c r="JQA173" s="991"/>
      <c r="JQB173" s="991"/>
      <c r="JQC173" s="991"/>
      <c r="JQD173" s="991"/>
      <c r="JQE173" s="991"/>
      <c r="JQF173" s="991"/>
      <c r="JQG173" s="991"/>
      <c r="JQH173" s="991"/>
      <c r="JQI173" s="991"/>
      <c r="JQJ173" s="991"/>
      <c r="JQK173" s="991"/>
      <c r="JQL173" s="991"/>
      <c r="JQM173" s="991"/>
      <c r="JQN173" s="991"/>
      <c r="JQO173" s="991"/>
      <c r="JQP173" s="991"/>
      <c r="JQQ173" s="991"/>
      <c r="JQR173" s="991"/>
      <c r="JQS173" s="991"/>
      <c r="JQT173" s="991"/>
      <c r="JQU173" s="991"/>
      <c r="JQV173" s="991"/>
      <c r="JQW173" s="991"/>
      <c r="JQX173" s="991"/>
      <c r="JQY173" s="991"/>
      <c r="JQZ173" s="991"/>
      <c r="JRA173" s="991"/>
      <c r="JRB173" s="991"/>
      <c r="JRC173" s="991"/>
      <c r="JRD173" s="991"/>
      <c r="JRE173" s="991"/>
      <c r="JRF173" s="991"/>
      <c r="JRG173" s="991"/>
      <c r="JRH173" s="991"/>
      <c r="JRI173" s="991"/>
      <c r="JRJ173" s="991"/>
      <c r="JRK173" s="991"/>
      <c r="JRL173" s="991"/>
      <c r="JRM173" s="991"/>
      <c r="JRN173" s="991"/>
      <c r="JRO173" s="991"/>
      <c r="JRP173" s="991"/>
      <c r="JRQ173" s="991"/>
      <c r="JRR173" s="991"/>
      <c r="JRS173" s="991"/>
      <c r="JRT173" s="991"/>
      <c r="JRU173" s="991"/>
      <c r="JRV173" s="991"/>
      <c r="JRW173" s="991"/>
      <c r="JRX173" s="991"/>
      <c r="JRY173" s="991"/>
      <c r="JRZ173" s="991"/>
      <c r="JSA173" s="991"/>
      <c r="JSB173" s="991"/>
      <c r="JSC173" s="991"/>
      <c r="JSD173" s="991"/>
      <c r="JSE173" s="991"/>
      <c r="JSF173" s="991"/>
      <c r="JSG173" s="991"/>
      <c r="JSH173" s="991"/>
      <c r="JSI173" s="991"/>
      <c r="JSJ173" s="991"/>
      <c r="JSK173" s="991"/>
      <c r="JSL173" s="991"/>
      <c r="JSM173" s="991"/>
      <c r="JSN173" s="991"/>
      <c r="JSO173" s="991"/>
      <c r="JSP173" s="991"/>
      <c r="JSQ173" s="991"/>
      <c r="JSR173" s="991"/>
      <c r="JSS173" s="991"/>
      <c r="JST173" s="991"/>
      <c r="JSU173" s="991"/>
      <c r="JSV173" s="991"/>
      <c r="JSW173" s="991"/>
      <c r="JSX173" s="991"/>
      <c r="JSY173" s="991"/>
      <c r="JSZ173" s="991"/>
      <c r="JTA173" s="991"/>
      <c r="JTB173" s="991"/>
      <c r="JTC173" s="991"/>
      <c r="JTD173" s="991"/>
      <c r="JTE173" s="991"/>
      <c r="JTF173" s="991"/>
      <c r="JTG173" s="991"/>
      <c r="JTH173" s="991"/>
      <c r="JTI173" s="991"/>
      <c r="JTJ173" s="991"/>
      <c r="JTK173" s="991"/>
      <c r="JTL173" s="991"/>
      <c r="JTM173" s="991"/>
      <c r="JTN173" s="991"/>
      <c r="JTO173" s="991"/>
      <c r="JTP173" s="991"/>
      <c r="JTQ173" s="991"/>
      <c r="JTR173" s="991"/>
      <c r="JTS173" s="991"/>
      <c r="JTT173" s="991"/>
      <c r="JTU173" s="991"/>
      <c r="JTV173" s="991"/>
      <c r="JTW173" s="991"/>
      <c r="JTX173" s="991"/>
      <c r="JTY173" s="991"/>
      <c r="JTZ173" s="991"/>
      <c r="JUA173" s="991"/>
      <c r="JUB173" s="991"/>
      <c r="JUC173" s="991"/>
      <c r="JUD173" s="991"/>
      <c r="JUE173" s="991"/>
      <c r="JUF173" s="991"/>
      <c r="JUG173" s="991"/>
      <c r="JUH173" s="991"/>
      <c r="JUI173" s="991"/>
      <c r="JUJ173" s="991"/>
      <c r="JUK173" s="991"/>
      <c r="JUL173" s="991"/>
      <c r="JUM173" s="991"/>
      <c r="JUN173" s="991"/>
      <c r="JUO173" s="991"/>
      <c r="JUP173" s="991"/>
      <c r="JUQ173" s="991"/>
      <c r="JUR173" s="991"/>
      <c r="JUS173" s="991"/>
      <c r="JUT173" s="991"/>
      <c r="JUU173" s="991"/>
      <c r="JUV173" s="991"/>
      <c r="JUW173" s="991"/>
      <c r="JUX173" s="991"/>
      <c r="JUY173" s="991"/>
      <c r="JUZ173" s="991"/>
      <c r="JVA173" s="991"/>
      <c r="JVB173" s="991"/>
      <c r="JVC173" s="991"/>
      <c r="JVD173" s="991"/>
      <c r="JVE173" s="991"/>
      <c r="JVF173" s="991"/>
      <c r="JVG173" s="991"/>
      <c r="JVH173" s="991"/>
      <c r="JVI173" s="991"/>
      <c r="JVJ173" s="991"/>
      <c r="JVK173" s="991"/>
      <c r="JVL173" s="991"/>
      <c r="JVM173" s="991"/>
      <c r="JVN173" s="991"/>
      <c r="JVO173" s="991"/>
      <c r="JVP173" s="991"/>
      <c r="JVQ173" s="991"/>
      <c r="JVR173" s="991"/>
      <c r="JVS173" s="991"/>
      <c r="JVT173" s="991"/>
      <c r="JVU173" s="991"/>
      <c r="JVV173" s="991"/>
      <c r="JVW173" s="991"/>
      <c r="JVX173" s="991"/>
      <c r="JVY173" s="991"/>
      <c r="JVZ173" s="991"/>
      <c r="JWA173" s="991"/>
      <c r="JWB173" s="991"/>
      <c r="JWC173" s="991"/>
      <c r="JWD173" s="991"/>
      <c r="JWE173" s="991"/>
      <c r="JWF173" s="991"/>
      <c r="JWG173" s="991"/>
      <c r="JWH173" s="991"/>
      <c r="JWI173" s="991"/>
      <c r="JWJ173" s="991"/>
      <c r="JWK173" s="991"/>
      <c r="JWL173" s="991"/>
      <c r="JWM173" s="991"/>
      <c r="JWN173" s="991"/>
      <c r="JWO173" s="991"/>
      <c r="JWP173" s="991"/>
      <c r="JWQ173" s="991"/>
      <c r="JWR173" s="991"/>
      <c r="JWS173" s="991"/>
      <c r="JWT173" s="991"/>
      <c r="JWU173" s="991"/>
      <c r="JWV173" s="991"/>
      <c r="JWW173" s="991"/>
      <c r="JWX173" s="991"/>
      <c r="JWY173" s="991"/>
      <c r="JWZ173" s="991"/>
      <c r="JXA173" s="991"/>
      <c r="JXB173" s="991"/>
      <c r="JXC173" s="991"/>
      <c r="JXD173" s="991"/>
      <c r="JXE173" s="991"/>
      <c r="JXF173" s="991"/>
      <c r="JXG173" s="991"/>
      <c r="JXH173" s="991"/>
      <c r="JXI173" s="991"/>
      <c r="JXJ173" s="991"/>
      <c r="JXK173" s="991"/>
      <c r="JXL173" s="991"/>
      <c r="JXM173" s="991"/>
      <c r="JXN173" s="991"/>
      <c r="JXO173" s="991"/>
      <c r="JXP173" s="991"/>
      <c r="JXQ173" s="991"/>
      <c r="JXR173" s="991"/>
      <c r="JXS173" s="991"/>
      <c r="JXT173" s="991"/>
      <c r="JXU173" s="991"/>
      <c r="JXV173" s="991"/>
      <c r="JXW173" s="991"/>
      <c r="JXX173" s="991"/>
      <c r="JXY173" s="991"/>
      <c r="JXZ173" s="991"/>
      <c r="JYA173" s="991"/>
      <c r="JYB173" s="991"/>
      <c r="JYC173" s="991"/>
      <c r="JYD173" s="991"/>
      <c r="JYE173" s="991"/>
      <c r="JYF173" s="991"/>
      <c r="JYG173" s="991"/>
      <c r="JYH173" s="991"/>
      <c r="JYI173" s="991"/>
      <c r="JYJ173" s="991"/>
      <c r="JYK173" s="991"/>
      <c r="JYL173" s="991"/>
      <c r="JYM173" s="991"/>
      <c r="JYN173" s="991"/>
      <c r="JYO173" s="991"/>
      <c r="JYP173" s="991"/>
      <c r="JYQ173" s="991"/>
      <c r="JYR173" s="991"/>
      <c r="JYS173" s="991"/>
      <c r="JYT173" s="991"/>
      <c r="JYU173" s="991"/>
      <c r="JYV173" s="991"/>
      <c r="JYW173" s="991"/>
      <c r="JYX173" s="991"/>
      <c r="JYY173" s="991"/>
      <c r="JYZ173" s="991"/>
      <c r="JZA173" s="991"/>
      <c r="JZB173" s="991"/>
      <c r="JZC173" s="991"/>
      <c r="JZD173" s="991"/>
      <c r="JZE173" s="991"/>
      <c r="JZF173" s="991"/>
      <c r="JZG173" s="991"/>
      <c r="JZH173" s="991"/>
      <c r="JZI173" s="991"/>
      <c r="JZJ173" s="991"/>
      <c r="JZK173" s="991"/>
      <c r="JZL173" s="991"/>
      <c r="JZM173" s="991"/>
      <c r="JZN173" s="991"/>
      <c r="JZO173" s="991"/>
      <c r="JZP173" s="991"/>
      <c r="JZQ173" s="991"/>
      <c r="JZR173" s="991"/>
      <c r="JZS173" s="991"/>
      <c r="JZT173" s="991"/>
      <c r="JZU173" s="991"/>
      <c r="JZV173" s="991"/>
      <c r="JZW173" s="991"/>
      <c r="JZX173" s="991"/>
      <c r="JZY173" s="991"/>
      <c r="JZZ173" s="991"/>
      <c r="KAA173" s="991"/>
      <c r="KAB173" s="991"/>
      <c r="KAC173" s="991"/>
      <c r="KAD173" s="991"/>
      <c r="KAE173" s="991"/>
      <c r="KAF173" s="991"/>
      <c r="KAG173" s="991"/>
      <c r="KAH173" s="991"/>
      <c r="KAI173" s="991"/>
      <c r="KAJ173" s="991"/>
      <c r="KAK173" s="991"/>
      <c r="KAL173" s="991"/>
      <c r="KAM173" s="991"/>
      <c r="KAN173" s="991"/>
      <c r="KAO173" s="991"/>
      <c r="KAP173" s="991"/>
      <c r="KAQ173" s="991"/>
      <c r="KAR173" s="991"/>
      <c r="KAS173" s="991"/>
      <c r="KAT173" s="991"/>
      <c r="KAU173" s="991"/>
      <c r="KAV173" s="991"/>
      <c r="KAW173" s="991"/>
      <c r="KAX173" s="991"/>
      <c r="KAY173" s="991"/>
      <c r="KAZ173" s="991"/>
      <c r="KBA173" s="991"/>
      <c r="KBB173" s="991"/>
      <c r="KBC173" s="991"/>
      <c r="KBD173" s="991"/>
      <c r="KBE173" s="991"/>
      <c r="KBF173" s="991"/>
      <c r="KBG173" s="991"/>
      <c r="KBH173" s="991"/>
      <c r="KBI173" s="991"/>
      <c r="KBJ173" s="991"/>
      <c r="KBK173" s="991"/>
      <c r="KBL173" s="991"/>
      <c r="KBM173" s="991"/>
      <c r="KBN173" s="991"/>
      <c r="KBO173" s="991"/>
      <c r="KBP173" s="991"/>
      <c r="KBQ173" s="991"/>
      <c r="KBR173" s="991"/>
      <c r="KBS173" s="991"/>
      <c r="KBT173" s="991"/>
      <c r="KBU173" s="991"/>
      <c r="KBV173" s="991"/>
      <c r="KBW173" s="991"/>
      <c r="KBX173" s="991"/>
      <c r="KBY173" s="991"/>
      <c r="KBZ173" s="991"/>
      <c r="KCA173" s="991"/>
      <c r="KCB173" s="991"/>
      <c r="KCC173" s="991"/>
      <c r="KCD173" s="991"/>
      <c r="KCE173" s="991"/>
      <c r="KCF173" s="991"/>
      <c r="KCG173" s="991"/>
      <c r="KCH173" s="991"/>
      <c r="KCI173" s="991"/>
      <c r="KCJ173" s="991"/>
      <c r="KCK173" s="991"/>
      <c r="KCL173" s="991"/>
      <c r="KCM173" s="991"/>
      <c r="KCN173" s="991"/>
      <c r="KCO173" s="991"/>
      <c r="KCP173" s="991"/>
      <c r="KCQ173" s="991"/>
      <c r="KCR173" s="991"/>
      <c r="KCS173" s="991"/>
      <c r="KCT173" s="991"/>
      <c r="KCU173" s="991"/>
      <c r="KCV173" s="991"/>
      <c r="KCW173" s="991"/>
      <c r="KCX173" s="991"/>
      <c r="KCY173" s="991"/>
      <c r="KCZ173" s="991"/>
      <c r="KDA173" s="991"/>
      <c r="KDB173" s="991"/>
      <c r="KDC173" s="991"/>
      <c r="KDD173" s="991"/>
      <c r="KDE173" s="991"/>
      <c r="KDF173" s="991"/>
      <c r="KDG173" s="991"/>
      <c r="KDH173" s="991"/>
      <c r="KDI173" s="991"/>
      <c r="KDJ173" s="991"/>
      <c r="KDK173" s="991"/>
      <c r="KDL173" s="991"/>
      <c r="KDM173" s="991"/>
      <c r="KDN173" s="991"/>
      <c r="KDO173" s="991"/>
      <c r="KDP173" s="991"/>
      <c r="KDQ173" s="991"/>
      <c r="KDR173" s="991"/>
      <c r="KDS173" s="991"/>
      <c r="KDT173" s="991"/>
      <c r="KDU173" s="991"/>
      <c r="KDV173" s="991"/>
      <c r="KDW173" s="991"/>
      <c r="KDX173" s="991"/>
      <c r="KDY173" s="991"/>
      <c r="KDZ173" s="991"/>
      <c r="KEA173" s="991"/>
      <c r="KEB173" s="991"/>
      <c r="KEC173" s="991"/>
      <c r="KED173" s="991"/>
      <c r="KEE173" s="991"/>
      <c r="KEF173" s="991"/>
      <c r="KEG173" s="991"/>
      <c r="KEH173" s="991"/>
      <c r="KEI173" s="991"/>
      <c r="KEJ173" s="991"/>
      <c r="KEK173" s="991"/>
      <c r="KEL173" s="991"/>
      <c r="KEM173" s="991"/>
      <c r="KEN173" s="991"/>
      <c r="KEO173" s="991"/>
      <c r="KEP173" s="991"/>
      <c r="KEQ173" s="991"/>
      <c r="KER173" s="991"/>
      <c r="KES173" s="991"/>
      <c r="KET173" s="991"/>
      <c r="KEU173" s="991"/>
      <c r="KEV173" s="991"/>
      <c r="KEW173" s="991"/>
      <c r="KEX173" s="991"/>
      <c r="KEY173" s="991"/>
      <c r="KEZ173" s="991"/>
      <c r="KFA173" s="991"/>
      <c r="KFB173" s="991"/>
      <c r="KFC173" s="991"/>
      <c r="KFD173" s="991"/>
      <c r="KFE173" s="991"/>
      <c r="KFF173" s="991"/>
      <c r="KFG173" s="991"/>
      <c r="KFH173" s="991"/>
      <c r="KFI173" s="991"/>
      <c r="KFJ173" s="991"/>
      <c r="KFK173" s="991"/>
      <c r="KFL173" s="991"/>
      <c r="KFM173" s="991"/>
      <c r="KFN173" s="991"/>
      <c r="KFO173" s="991"/>
      <c r="KFP173" s="991"/>
      <c r="KFQ173" s="991"/>
      <c r="KFR173" s="991"/>
      <c r="KFS173" s="991"/>
      <c r="KFT173" s="991"/>
      <c r="KFU173" s="991"/>
      <c r="KFV173" s="991"/>
      <c r="KFW173" s="991"/>
      <c r="KFX173" s="991"/>
      <c r="KFY173" s="991"/>
      <c r="KFZ173" s="991"/>
      <c r="KGA173" s="991"/>
      <c r="KGB173" s="991"/>
      <c r="KGC173" s="991"/>
      <c r="KGD173" s="991"/>
      <c r="KGE173" s="991"/>
      <c r="KGF173" s="991"/>
      <c r="KGG173" s="991"/>
      <c r="KGH173" s="991"/>
      <c r="KGI173" s="991"/>
      <c r="KGJ173" s="991"/>
      <c r="KGK173" s="991"/>
      <c r="KGL173" s="991"/>
      <c r="KGM173" s="991"/>
      <c r="KGN173" s="991"/>
      <c r="KGO173" s="991"/>
      <c r="KGP173" s="991"/>
      <c r="KGQ173" s="991"/>
      <c r="KGR173" s="991"/>
      <c r="KGS173" s="991"/>
      <c r="KGT173" s="991"/>
      <c r="KGU173" s="991"/>
      <c r="KGV173" s="991"/>
      <c r="KGW173" s="991"/>
      <c r="KGX173" s="991"/>
      <c r="KGY173" s="991"/>
      <c r="KGZ173" s="991"/>
      <c r="KHA173" s="991"/>
      <c r="KHB173" s="991"/>
      <c r="KHC173" s="991"/>
      <c r="KHD173" s="991"/>
      <c r="KHE173" s="991"/>
      <c r="KHF173" s="991"/>
      <c r="KHG173" s="991"/>
      <c r="KHH173" s="991"/>
      <c r="KHI173" s="991"/>
      <c r="KHJ173" s="991"/>
      <c r="KHK173" s="991"/>
      <c r="KHL173" s="991"/>
      <c r="KHM173" s="991"/>
      <c r="KHN173" s="991"/>
      <c r="KHO173" s="991"/>
      <c r="KHP173" s="991"/>
      <c r="KHQ173" s="991"/>
      <c r="KHR173" s="991"/>
      <c r="KHS173" s="991"/>
      <c r="KHT173" s="991"/>
      <c r="KHU173" s="991"/>
      <c r="KHV173" s="991"/>
      <c r="KHW173" s="991"/>
      <c r="KHX173" s="991"/>
      <c r="KHY173" s="991"/>
      <c r="KHZ173" s="991"/>
      <c r="KIA173" s="991"/>
      <c r="KIB173" s="991"/>
      <c r="KIC173" s="991"/>
      <c r="KID173" s="991"/>
      <c r="KIE173" s="991"/>
      <c r="KIF173" s="991"/>
      <c r="KIG173" s="991"/>
      <c r="KIH173" s="991"/>
      <c r="KII173" s="991"/>
      <c r="KIJ173" s="991"/>
      <c r="KIK173" s="991"/>
      <c r="KIL173" s="991"/>
      <c r="KIM173" s="991"/>
      <c r="KIN173" s="991"/>
      <c r="KIO173" s="991"/>
      <c r="KIP173" s="991"/>
      <c r="KIQ173" s="991"/>
      <c r="KIR173" s="991"/>
      <c r="KIS173" s="991"/>
      <c r="KIT173" s="991"/>
      <c r="KIU173" s="991"/>
      <c r="KIV173" s="991"/>
      <c r="KIW173" s="991"/>
      <c r="KIX173" s="991"/>
      <c r="KIY173" s="991"/>
      <c r="KIZ173" s="991"/>
      <c r="KJA173" s="991"/>
      <c r="KJB173" s="991"/>
      <c r="KJC173" s="991"/>
      <c r="KJD173" s="991"/>
      <c r="KJE173" s="991"/>
      <c r="KJF173" s="991"/>
      <c r="KJG173" s="991"/>
      <c r="KJH173" s="991"/>
      <c r="KJI173" s="991"/>
      <c r="KJJ173" s="991"/>
      <c r="KJK173" s="991"/>
      <c r="KJL173" s="991"/>
      <c r="KJM173" s="991"/>
      <c r="KJN173" s="991"/>
      <c r="KJO173" s="991"/>
      <c r="KJP173" s="991"/>
      <c r="KJQ173" s="991"/>
      <c r="KJR173" s="991"/>
      <c r="KJS173" s="991"/>
      <c r="KJT173" s="991"/>
      <c r="KJU173" s="991"/>
      <c r="KJV173" s="991"/>
      <c r="KJW173" s="991"/>
      <c r="KJX173" s="991"/>
      <c r="KJY173" s="991"/>
      <c r="KJZ173" s="991"/>
      <c r="KKA173" s="991"/>
      <c r="KKB173" s="991"/>
      <c r="KKC173" s="991"/>
      <c r="KKD173" s="991"/>
      <c r="KKE173" s="991"/>
      <c r="KKF173" s="991"/>
      <c r="KKG173" s="991"/>
      <c r="KKH173" s="991"/>
      <c r="KKI173" s="991"/>
      <c r="KKJ173" s="991"/>
      <c r="KKK173" s="991"/>
      <c r="KKL173" s="991"/>
      <c r="KKM173" s="991"/>
      <c r="KKN173" s="991"/>
      <c r="KKO173" s="991"/>
      <c r="KKP173" s="991"/>
      <c r="KKQ173" s="991"/>
      <c r="KKR173" s="991"/>
      <c r="KKS173" s="991"/>
      <c r="KKT173" s="991"/>
      <c r="KKU173" s="991"/>
      <c r="KKV173" s="991"/>
      <c r="KKW173" s="991"/>
      <c r="KKX173" s="991"/>
      <c r="KKY173" s="991"/>
      <c r="KKZ173" s="991"/>
      <c r="KLA173" s="991"/>
      <c r="KLB173" s="991"/>
      <c r="KLC173" s="991"/>
      <c r="KLD173" s="991"/>
      <c r="KLE173" s="991"/>
      <c r="KLF173" s="991"/>
      <c r="KLG173" s="991"/>
      <c r="KLH173" s="991"/>
      <c r="KLI173" s="991"/>
      <c r="KLJ173" s="991"/>
      <c r="KLK173" s="991"/>
      <c r="KLL173" s="991"/>
      <c r="KLM173" s="991"/>
      <c r="KLN173" s="991"/>
      <c r="KLO173" s="991"/>
      <c r="KLP173" s="991"/>
      <c r="KLQ173" s="991"/>
      <c r="KLR173" s="991"/>
      <c r="KLS173" s="991"/>
      <c r="KLT173" s="991"/>
      <c r="KLU173" s="991"/>
      <c r="KLV173" s="991"/>
      <c r="KLW173" s="991"/>
      <c r="KLX173" s="991"/>
      <c r="KLY173" s="991"/>
      <c r="KLZ173" s="991"/>
      <c r="KMA173" s="991"/>
      <c r="KMB173" s="991"/>
      <c r="KMC173" s="991"/>
      <c r="KMD173" s="991"/>
      <c r="KME173" s="991"/>
      <c r="KMF173" s="991"/>
      <c r="KMG173" s="991"/>
      <c r="KMH173" s="991"/>
      <c r="KMI173" s="991"/>
      <c r="KMJ173" s="991"/>
      <c r="KMK173" s="991"/>
      <c r="KML173" s="991"/>
      <c r="KMM173" s="991"/>
      <c r="KMN173" s="991"/>
      <c r="KMO173" s="991"/>
      <c r="KMP173" s="991"/>
      <c r="KMQ173" s="991"/>
      <c r="KMR173" s="991"/>
      <c r="KMS173" s="991"/>
      <c r="KMT173" s="991"/>
      <c r="KMU173" s="991"/>
      <c r="KMV173" s="991"/>
      <c r="KMW173" s="991"/>
      <c r="KMX173" s="991"/>
      <c r="KMY173" s="991"/>
      <c r="KMZ173" s="991"/>
      <c r="KNA173" s="991"/>
      <c r="KNB173" s="991"/>
      <c r="KNC173" s="991"/>
      <c r="KND173" s="991"/>
      <c r="KNE173" s="991"/>
      <c r="KNF173" s="991"/>
      <c r="KNG173" s="991"/>
      <c r="KNH173" s="991"/>
      <c r="KNI173" s="991"/>
      <c r="KNJ173" s="991"/>
      <c r="KNK173" s="991"/>
      <c r="KNL173" s="991"/>
      <c r="KNM173" s="991"/>
      <c r="KNN173" s="991"/>
      <c r="KNO173" s="991"/>
      <c r="KNP173" s="991"/>
      <c r="KNQ173" s="991"/>
      <c r="KNR173" s="991"/>
      <c r="KNS173" s="991"/>
      <c r="KNT173" s="991"/>
      <c r="KNU173" s="991"/>
      <c r="KNV173" s="991"/>
      <c r="KNW173" s="991"/>
      <c r="KNX173" s="991"/>
      <c r="KNY173" s="991"/>
      <c r="KNZ173" s="991"/>
      <c r="KOA173" s="991"/>
      <c r="KOB173" s="991"/>
      <c r="KOC173" s="991"/>
      <c r="KOD173" s="991"/>
      <c r="KOE173" s="991"/>
      <c r="KOF173" s="991"/>
      <c r="KOG173" s="991"/>
      <c r="KOH173" s="991"/>
      <c r="KOI173" s="991"/>
      <c r="KOJ173" s="991"/>
      <c r="KOK173" s="991"/>
      <c r="KOL173" s="991"/>
      <c r="KOM173" s="991"/>
      <c r="KON173" s="991"/>
      <c r="KOO173" s="991"/>
      <c r="KOP173" s="991"/>
      <c r="KOQ173" s="991"/>
      <c r="KOR173" s="991"/>
      <c r="KOS173" s="991"/>
      <c r="KOT173" s="991"/>
      <c r="KOU173" s="991"/>
      <c r="KOV173" s="991"/>
      <c r="KOW173" s="991"/>
      <c r="KOX173" s="991"/>
      <c r="KOY173" s="991"/>
      <c r="KOZ173" s="991"/>
      <c r="KPA173" s="991"/>
      <c r="KPB173" s="991"/>
      <c r="KPC173" s="991"/>
      <c r="KPD173" s="991"/>
      <c r="KPE173" s="991"/>
      <c r="KPF173" s="991"/>
      <c r="KPG173" s="991"/>
      <c r="KPH173" s="991"/>
      <c r="KPI173" s="991"/>
      <c r="KPJ173" s="991"/>
      <c r="KPK173" s="991"/>
      <c r="KPL173" s="991"/>
      <c r="KPM173" s="991"/>
      <c r="KPN173" s="991"/>
      <c r="KPO173" s="991"/>
      <c r="KPP173" s="991"/>
      <c r="KPQ173" s="991"/>
      <c r="KPR173" s="991"/>
      <c r="KPS173" s="991"/>
      <c r="KPT173" s="991"/>
      <c r="KPU173" s="991"/>
      <c r="KPV173" s="991"/>
      <c r="KPW173" s="991"/>
      <c r="KPX173" s="991"/>
      <c r="KPY173" s="991"/>
      <c r="KPZ173" s="991"/>
      <c r="KQA173" s="991"/>
      <c r="KQB173" s="991"/>
      <c r="KQC173" s="991"/>
      <c r="KQD173" s="991"/>
      <c r="KQE173" s="991"/>
      <c r="KQF173" s="991"/>
      <c r="KQG173" s="991"/>
      <c r="KQH173" s="991"/>
      <c r="KQI173" s="991"/>
      <c r="KQJ173" s="991"/>
      <c r="KQK173" s="991"/>
      <c r="KQL173" s="991"/>
      <c r="KQM173" s="991"/>
      <c r="KQN173" s="991"/>
      <c r="KQO173" s="991"/>
      <c r="KQP173" s="991"/>
      <c r="KQQ173" s="991"/>
      <c r="KQR173" s="991"/>
      <c r="KQS173" s="991"/>
      <c r="KQT173" s="991"/>
      <c r="KQU173" s="991"/>
      <c r="KQV173" s="991"/>
      <c r="KQW173" s="991"/>
      <c r="KQX173" s="991"/>
      <c r="KQY173" s="991"/>
      <c r="KQZ173" s="991"/>
      <c r="KRA173" s="991"/>
      <c r="KRB173" s="991"/>
      <c r="KRC173" s="991"/>
      <c r="KRD173" s="991"/>
      <c r="KRE173" s="991"/>
      <c r="KRF173" s="991"/>
      <c r="KRG173" s="991"/>
      <c r="KRH173" s="991"/>
      <c r="KRI173" s="991"/>
      <c r="KRJ173" s="991"/>
      <c r="KRK173" s="991"/>
      <c r="KRL173" s="991"/>
      <c r="KRM173" s="991"/>
      <c r="KRN173" s="991"/>
      <c r="KRO173" s="991"/>
      <c r="KRP173" s="991"/>
      <c r="KRQ173" s="991"/>
      <c r="KRR173" s="991"/>
      <c r="KRS173" s="991"/>
      <c r="KRT173" s="991"/>
      <c r="KRU173" s="991"/>
      <c r="KRV173" s="991"/>
      <c r="KRW173" s="991"/>
      <c r="KRX173" s="991"/>
      <c r="KRY173" s="991"/>
      <c r="KRZ173" s="991"/>
      <c r="KSA173" s="991"/>
      <c r="KSB173" s="991"/>
      <c r="KSC173" s="991"/>
      <c r="KSD173" s="991"/>
      <c r="KSE173" s="991"/>
      <c r="KSF173" s="991"/>
      <c r="KSG173" s="991"/>
      <c r="KSH173" s="991"/>
      <c r="KSI173" s="991"/>
      <c r="KSJ173" s="991"/>
      <c r="KSK173" s="991"/>
      <c r="KSL173" s="991"/>
      <c r="KSM173" s="991"/>
      <c r="KSN173" s="991"/>
      <c r="KSO173" s="991"/>
      <c r="KSP173" s="991"/>
      <c r="KSQ173" s="991"/>
      <c r="KSR173" s="991"/>
      <c r="KSS173" s="991"/>
      <c r="KST173" s="991"/>
      <c r="KSU173" s="991"/>
      <c r="KSV173" s="991"/>
      <c r="KSW173" s="991"/>
      <c r="KSX173" s="991"/>
      <c r="KSY173" s="991"/>
      <c r="KSZ173" s="991"/>
      <c r="KTA173" s="991"/>
      <c r="KTB173" s="991"/>
      <c r="KTC173" s="991"/>
      <c r="KTD173" s="991"/>
      <c r="KTE173" s="991"/>
      <c r="KTF173" s="991"/>
      <c r="KTG173" s="991"/>
      <c r="KTH173" s="991"/>
      <c r="KTI173" s="991"/>
      <c r="KTJ173" s="991"/>
      <c r="KTK173" s="991"/>
      <c r="KTL173" s="991"/>
      <c r="KTM173" s="991"/>
      <c r="KTN173" s="991"/>
      <c r="KTO173" s="991"/>
      <c r="KTP173" s="991"/>
      <c r="KTQ173" s="991"/>
      <c r="KTR173" s="991"/>
      <c r="KTS173" s="991"/>
      <c r="KTT173" s="991"/>
      <c r="KTU173" s="991"/>
      <c r="KTV173" s="991"/>
      <c r="KTW173" s="991"/>
      <c r="KTX173" s="991"/>
      <c r="KTY173" s="991"/>
      <c r="KTZ173" s="991"/>
      <c r="KUA173" s="991"/>
      <c r="KUB173" s="991"/>
      <c r="KUC173" s="991"/>
      <c r="KUD173" s="991"/>
      <c r="KUE173" s="991"/>
      <c r="KUF173" s="991"/>
      <c r="KUG173" s="991"/>
      <c r="KUH173" s="991"/>
      <c r="KUI173" s="991"/>
      <c r="KUJ173" s="991"/>
      <c r="KUK173" s="991"/>
      <c r="KUL173" s="991"/>
      <c r="KUM173" s="991"/>
      <c r="KUN173" s="991"/>
      <c r="KUO173" s="991"/>
      <c r="KUP173" s="991"/>
      <c r="KUQ173" s="991"/>
      <c r="KUR173" s="991"/>
      <c r="KUS173" s="991"/>
      <c r="KUT173" s="991"/>
      <c r="KUU173" s="991"/>
      <c r="KUV173" s="991"/>
      <c r="KUW173" s="991"/>
      <c r="KUX173" s="991"/>
      <c r="KUY173" s="991"/>
      <c r="KUZ173" s="991"/>
      <c r="KVA173" s="991"/>
      <c r="KVB173" s="991"/>
      <c r="KVC173" s="991"/>
      <c r="KVD173" s="991"/>
      <c r="KVE173" s="991"/>
      <c r="KVF173" s="991"/>
      <c r="KVG173" s="991"/>
      <c r="KVH173" s="991"/>
      <c r="KVI173" s="991"/>
      <c r="KVJ173" s="991"/>
      <c r="KVK173" s="991"/>
      <c r="KVL173" s="991"/>
      <c r="KVM173" s="991"/>
      <c r="KVN173" s="991"/>
      <c r="KVO173" s="991"/>
      <c r="KVP173" s="991"/>
      <c r="KVQ173" s="991"/>
      <c r="KVR173" s="991"/>
      <c r="KVS173" s="991"/>
      <c r="KVT173" s="991"/>
      <c r="KVU173" s="991"/>
      <c r="KVV173" s="991"/>
      <c r="KVW173" s="991"/>
      <c r="KVX173" s="991"/>
      <c r="KVY173" s="991"/>
      <c r="KVZ173" s="991"/>
      <c r="KWA173" s="991"/>
      <c r="KWB173" s="991"/>
      <c r="KWC173" s="991"/>
      <c r="KWD173" s="991"/>
      <c r="KWE173" s="991"/>
      <c r="KWF173" s="991"/>
      <c r="KWG173" s="991"/>
      <c r="KWH173" s="991"/>
      <c r="KWI173" s="991"/>
      <c r="KWJ173" s="991"/>
      <c r="KWK173" s="991"/>
      <c r="KWL173" s="991"/>
      <c r="KWM173" s="991"/>
      <c r="KWN173" s="991"/>
      <c r="KWO173" s="991"/>
      <c r="KWP173" s="991"/>
      <c r="KWQ173" s="991"/>
      <c r="KWR173" s="991"/>
      <c r="KWS173" s="991"/>
      <c r="KWT173" s="991"/>
      <c r="KWU173" s="991"/>
      <c r="KWV173" s="991"/>
      <c r="KWW173" s="991"/>
      <c r="KWX173" s="991"/>
      <c r="KWY173" s="991"/>
      <c r="KWZ173" s="991"/>
      <c r="KXA173" s="991"/>
      <c r="KXB173" s="991"/>
      <c r="KXC173" s="991"/>
      <c r="KXD173" s="991"/>
      <c r="KXE173" s="991"/>
      <c r="KXF173" s="991"/>
      <c r="KXG173" s="991"/>
      <c r="KXH173" s="991"/>
      <c r="KXI173" s="991"/>
      <c r="KXJ173" s="991"/>
      <c r="KXK173" s="991"/>
      <c r="KXL173" s="991"/>
      <c r="KXM173" s="991"/>
      <c r="KXN173" s="991"/>
      <c r="KXO173" s="991"/>
      <c r="KXP173" s="991"/>
      <c r="KXQ173" s="991"/>
      <c r="KXR173" s="991"/>
      <c r="KXS173" s="991"/>
      <c r="KXT173" s="991"/>
      <c r="KXU173" s="991"/>
      <c r="KXV173" s="991"/>
      <c r="KXW173" s="991"/>
      <c r="KXX173" s="991"/>
      <c r="KXY173" s="991"/>
      <c r="KXZ173" s="991"/>
      <c r="KYA173" s="991"/>
      <c r="KYB173" s="991"/>
      <c r="KYC173" s="991"/>
      <c r="KYD173" s="991"/>
      <c r="KYE173" s="991"/>
      <c r="KYF173" s="991"/>
      <c r="KYG173" s="991"/>
      <c r="KYH173" s="991"/>
      <c r="KYI173" s="991"/>
      <c r="KYJ173" s="991"/>
      <c r="KYK173" s="991"/>
      <c r="KYL173" s="991"/>
      <c r="KYM173" s="991"/>
      <c r="KYN173" s="991"/>
      <c r="KYO173" s="991"/>
      <c r="KYP173" s="991"/>
      <c r="KYQ173" s="991"/>
      <c r="KYR173" s="991"/>
      <c r="KYS173" s="991"/>
      <c r="KYT173" s="991"/>
      <c r="KYU173" s="991"/>
      <c r="KYV173" s="991"/>
      <c r="KYW173" s="991"/>
      <c r="KYX173" s="991"/>
      <c r="KYY173" s="991"/>
      <c r="KYZ173" s="991"/>
      <c r="KZA173" s="991"/>
      <c r="KZB173" s="991"/>
      <c r="KZC173" s="991"/>
      <c r="KZD173" s="991"/>
      <c r="KZE173" s="991"/>
      <c r="KZF173" s="991"/>
      <c r="KZG173" s="991"/>
      <c r="KZH173" s="991"/>
      <c r="KZI173" s="991"/>
      <c r="KZJ173" s="991"/>
      <c r="KZK173" s="991"/>
      <c r="KZL173" s="991"/>
      <c r="KZM173" s="991"/>
      <c r="KZN173" s="991"/>
      <c r="KZO173" s="991"/>
      <c r="KZP173" s="991"/>
      <c r="KZQ173" s="991"/>
      <c r="KZR173" s="991"/>
      <c r="KZS173" s="991"/>
      <c r="KZT173" s="991"/>
      <c r="KZU173" s="991"/>
      <c r="KZV173" s="991"/>
      <c r="KZW173" s="991"/>
      <c r="KZX173" s="991"/>
      <c r="KZY173" s="991"/>
      <c r="KZZ173" s="991"/>
      <c r="LAA173" s="991"/>
      <c r="LAB173" s="991"/>
      <c r="LAC173" s="991"/>
      <c r="LAD173" s="991"/>
      <c r="LAE173" s="991"/>
      <c r="LAF173" s="991"/>
      <c r="LAG173" s="991"/>
      <c r="LAH173" s="991"/>
      <c r="LAI173" s="991"/>
      <c r="LAJ173" s="991"/>
      <c r="LAK173" s="991"/>
      <c r="LAL173" s="991"/>
      <c r="LAM173" s="991"/>
      <c r="LAN173" s="991"/>
      <c r="LAO173" s="991"/>
      <c r="LAP173" s="991"/>
      <c r="LAQ173" s="991"/>
      <c r="LAR173" s="991"/>
      <c r="LAS173" s="991"/>
      <c r="LAT173" s="991"/>
      <c r="LAU173" s="991"/>
      <c r="LAV173" s="991"/>
      <c r="LAW173" s="991"/>
      <c r="LAX173" s="991"/>
      <c r="LAY173" s="991"/>
      <c r="LAZ173" s="991"/>
      <c r="LBA173" s="991"/>
      <c r="LBB173" s="991"/>
      <c r="LBC173" s="991"/>
      <c r="LBD173" s="991"/>
      <c r="LBE173" s="991"/>
      <c r="LBF173" s="991"/>
      <c r="LBG173" s="991"/>
      <c r="LBH173" s="991"/>
      <c r="LBI173" s="991"/>
      <c r="LBJ173" s="991"/>
      <c r="LBK173" s="991"/>
      <c r="LBL173" s="991"/>
      <c r="LBM173" s="991"/>
      <c r="LBN173" s="991"/>
      <c r="LBO173" s="991"/>
      <c r="LBP173" s="991"/>
      <c r="LBQ173" s="991"/>
      <c r="LBR173" s="991"/>
      <c r="LBS173" s="991"/>
      <c r="LBT173" s="991"/>
      <c r="LBU173" s="991"/>
      <c r="LBV173" s="991"/>
      <c r="LBW173" s="991"/>
      <c r="LBX173" s="991"/>
      <c r="LBY173" s="991"/>
      <c r="LBZ173" s="991"/>
      <c r="LCA173" s="991"/>
      <c r="LCB173" s="991"/>
      <c r="LCC173" s="991"/>
      <c r="LCD173" s="991"/>
      <c r="LCE173" s="991"/>
      <c r="LCF173" s="991"/>
      <c r="LCG173" s="991"/>
      <c r="LCH173" s="991"/>
      <c r="LCI173" s="991"/>
      <c r="LCJ173" s="991"/>
      <c r="LCK173" s="991"/>
      <c r="LCL173" s="991"/>
      <c r="LCM173" s="991"/>
      <c r="LCN173" s="991"/>
      <c r="LCO173" s="991"/>
      <c r="LCP173" s="991"/>
      <c r="LCQ173" s="991"/>
      <c r="LCR173" s="991"/>
      <c r="LCS173" s="991"/>
      <c r="LCT173" s="991"/>
      <c r="LCU173" s="991"/>
      <c r="LCV173" s="991"/>
      <c r="LCW173" s="991"/>
      <c r="LCX173" s="991"/>
      <c r="LCY173" s="991"/>
      <c r="LCZ173" s="991"/>
      <c r="LDA173" s="991"/>
      <c r="LDB173" s="991"/>
      <c r="LDC173" s="991"/>
      <c r="LDD173" s="991"/>
      <c r="LDE173" s="991"/>
      <c r="LDF173" s="991"/>
      <c r="LDG173" s="991"/>
      <c r="LDH173" s="991"/>
      <c r="LDI173" s="991"/>
      <c r="LDJ173" s="991"/>
      <c r="LDK173" s="991"/>
      <c r="LDL173" s="991"/>
      <c r="LDM173" s="991"/>
      <c r="LDN173" s="991"/>
      <c r="LDO173" s="991"/>
      <c r="LDP173" s="991"/>
      <c r="LDQ173" s="991"/>
      <c r="LDR173" s="991"/>
      <c r="LDS173" s="991"/>
      <c r="LDT173" s="991"/>
      <c r="LDU173" s="991"/>
      <c r="LDV173" s="991"/>
      <c r="LDW173" s="991"/>
      <c r="LDX173" s="991"/>
      <c r="LDY173" s="991"/>
      <c r="LDZ173" s="991"/>
      <c r="LEA173" s="991"/>
      <c r="LEB173" s="991"/>
      <c r="LEC173" s="991"/>
      <c r="LED173" s="991"/>
      <c r="LEE173" s="991"/>
      <c r="LEF173" s="991"/>
      <c r="LEG173" s="991"/>
      <c r="LEH173" s="991"/>
      <c r="LEI173" s="991"/>
      <c r="LEJ173" s="991"/>
      <c r="LEK173" s="991"/>
      <c r="LEL173" s="991"/>
      <c r="LEM173" s="991"/>
      <c r="LEN173" s="991"/>
      <c r="LEO173" s="991"/>
      <c r="LEP173" s="991"/>
      <c r="LEQ173" s="991"/>
      <c r="LER173" s="991"/>
      <c r="LES173" s="991"/>
      <c r="LET173" s="991"/>
      <c r="LEU173" s="991"/>
      <c r="LEV173" s="991"/>
      <c r="LEW173" s="991"/>
      <c r="LEX173" s="991"/>
      <c r="LEY173" s="991"/>
      <c r="LEZ173" s="991"/>
      <c r="LFA173" s="991"/>
      <c r="LFB173" s="991"/>
      <c r="LFC173" s="991"/>
      <c r="LFD173" s="991"/>
      <c r="LFE173" s="991"/>
      <c r="LFF173" s="991"/>
      <c r="LFG173" s="991"/>
      <c r="LFH173" s="991"/>
      <c r="LFI173" s="991"/>
      <c r="LFJ173" s="991"/>
      <c r="LFK173" s="991"/>
      <c r="LFL173" s="991"/>
      <c r="LFM173" s="991"/>
      <c r="LFN173" s="991"/>
      <c r="LFO173" s="991"/>
      <c r="LFP173" s="991"/>
      <c r="LFQ173" s="991"/>
      <c r="LFR173" s="991"/>
      <c r="LFS173" s="991"/>
      <c r="LFT173" s="991"/>
      <c r="LFU173" s="991"/>
      <c r="LFV173" s="991"/>
      <c r="LFW173" s="991"/>
      <c r="LFX173" s="991"/>
      <c r="LFY173" s="991"/>
      <c r="LFZ173" s="991"/>
      <c r="LGA173" s="991"/>
      <c r="LGB173" s="991"/>
      <c r="LGC173" s="991"/>
      <c r="LGD173" s="991"/>
      <c r="LGE173" s="991"/>
      <c r="LGF173" s="991"/>
      <c r="LGG173" s="991"/>
      <c r="LGH173" s="991"/>
      <c r="LGI173" s="991"/>
      <c r="LGJ173" s="991"/>
      <c r="LGK173" s="991"/>
      <c r="LGL173" s="991"/>
      <c r="LGM173" s="991"/>
      <c r="LGN173" s="991"/>
      <c r="LGO173" s="991"/>
      <c r="LGP173" s="991"/>
      <c r="LGQ173" s="991"/>
      <c r="LGR173" s="991"/>
      <c r="LGS173" s="991"/>
      <c r="LGT173" s="991"/>
      <c r="LGU173" s="991"/>
      <c r="LGV173" s="991"/>
      <c r="LGW173" s="991"/>
      <c r="LGX173" s="991"/>
      <c r="LGY173" s="991"/>
      <c r="LGZ173" s="991"/>
      <c r="LHA173" s="991"/>
      <c r="LHB173" s="991"/>
      <c r="LHC173" s="991"/>
      <c r="LHD173" s="991"/>
      <c r="LHE173" s="991"/>
      <c r="LHF173" s="991"/>
      <c r="LHG173" s="991"/>
      <c r="LHH173" s="991"/>
      <c r="LHI173" s="991"/>
      <c r="LHJ173" s="991"/>
      <c r="LHK173" s="991"/>
      <c r="LHL173" s="991"/>
      <c r="LHM173" s="991"/>
      <c r="LHN173" s="991"/>
      <c r="LHO173" s="991"/>
      <c r="LHP173" s="991"/>
      <c r="LHQ173" s="991"/>
      <c r="LHR173" s="991"/>
      <c r="LHS173" s="991"/>
      <c r="LHT173" s="991"/>
      <c r="LHU173" s="991"/>
      <c r="LHV173" s="991"/>
      <c r="LHW173" s="991"/>
      <c r="LHX173" s="991"/>
      <c r="LHY173" s="991"/>
      <c r="LHZ173" s="991"/>
      <c r="LIA173" s="991"/>
      <c r="LIB173" s="991"/>
      <c r="LIC173" s="991"/>
      <c r="LID173" s="991"/>
      <c r="LIE173" s="991"/>
      <c r="LIF173" s="991"/>
      <c r="LIG173" s="991"/>
      <c r="LIH173" s="991"/>
      <c r="LII173" s="991"/>
      <c r="LIJ173" s="991"/>
      <c r="LIK173" s="991"/>
      <c r="LIL173" s="991"/>
      <c r="LIM173" s="991"/>
      <c r="LIN173" s="991"/>
      <c r="LIO173" s="991"/>
      <c r="LIP173" s="991"/>
      <c r="LIQ173" s="991"/>
      <c r="LIR173" s="991"/>
      <c r="LIS173" s="991"/>
      <c r="LIT173" s="991"/>
      <c r="LIU173" s="991"/>
      <c r="LIV173" s="991"/>
      <c r="LIW173" s="991"/>
      <c r="LIX173" s="991"/>
      <c r="LIY173" s="991"/>
      <c r="LIZ173" s="991"/>
      <c r="LJA173" s="991"/>
      <c r="LJB173" s="991"/>
      <c r="LJC173" s="991"/>
      <c r="LJD173" s="991"/>
      <c r="LJE173" s="991"/>
      <c r="LJF173" s="991"/>
      <c r="LJG173" s="991"/>
      <c r="LJH173" s="991"/>
      <c r="LJI173" s="991"/>
      <c r="LJJ173" s="991"/>
      <c r="LJK173" s="991"/>
      <c r="LJL173" s="991"/>
      <c r="LJM173" s="991"/>
      <c r="LJN173" s="991"/>
      <c r="LJO173" s="991"/>
      <c r="LJP173" s="991"/>
      <c r="LJQ173" s="991"/>
      <c r="LJR173" s="991"/>
      <c r="LJS173" s="991"/>
      <c r="LJT173" s="991"/>
      <c r="LJU173" s="991"/>
      <c r="LJV173" s="991"/>
      <c r="LJW173" s="991"/>
      <c r="LJX173" s="991"/>
      <c r="LJY173" s="991"/>
      <c r="LJZ173" s="991"/>
      <c r="LKA173" s="991"/>
      <c r="LKB173" s="991"/>
      <c r="LKC173" s="991"/>
      <c r="LKD173" s="991"/>
      <c r="LKE173" s="991"/>
      <c r="LKF173" s="991"/>
      <c r="LKG173" s="991"/>
      <c r="LKH173" s="991"/>
      <c r="LKI173" s="991"/>
      <c r="LKJ173" s="991"/>
      <c r="LKK173" s="991"/>
      <c r="LKL173" s="991"/>
      <c r="LKM173" s="991"/>
      <c r="LKN173" s="991"/>
      <c r="LKO173" s="991"/>
      <c r="LKP173" s="991"/>
      <c r="LKQ173" s="991"/>
      <c r="LKR173" s="991"/>
      <c r="LKS173" s="991"/>
      <c r="LKT173" s="991"/>
      <c r="LKU173" s="991"/>
      <c r="LKV173" s="991"/>
      <c r="LKW173" s="991"/>
      <c r="LKX173" s="991"/>
      <c r="LKY173" s="991"/>
      <c r="LKZ173" s="991"/>
      <c r="LLA173" s="991"/>
      <c r="LLB173" s="991"/>
      <c r="LLC173" s="991"/>
      <c r="LLD173" s="991"/>
      <c r="LLE173" s="991"/>
      <c r="LLF173" s="991"/>
      <c r="LLG173" s="991"/>
      <c r="LLH173" s="991"/>
      <c r="LLI173" s="991"/>
      <c r="LLJ173" s="991"/>
      <c r="LLK173" s="991"/>
      <c r="LLL173" s="991"/>
      <c r="LLM173" s="991"/>
      <c r="LLN173" s="991"/>
      <c r="LLO173" s="991"/>
      <c r="LLP173" s="991"/>
      <c r="LLQ173" s="991"/>
      <c r="LLR173" s="991"/>
      <c r="LLS173" s="991"/>
      <c r="LLT173" s="991"/>
      <c r="LLU173" s="991"/>
      <c r="LLV173" s="991"/>
      <c r="LLW173" s="991"/>
      <c r="LLX173" s="991"/>
      <c r="LLY173" s="991"/>
      <c r="LLZ173" s="991"/>
      <c r="LMA173" s="991"/>
      <c r="LMB173" s="991"/>
      <c r="LMC173" s="991"/>
      <c r="LMD173" s="991"/>
      <c r="LME173" s="991"/>
      <c r="LMF173" s="991"/>
      <c r="LMG173" s="991"/>
      <c r="LMH173" s="991"/>
      <c r="LMI173" s="991"/>
      <c r="LMJ173" s="991"/>
      <c r="LMK173" s="991"/>
      <c r="LML173" s="991"/>
      <c r="LMM173" s="991"/>
      <c r="LMN173" s="991"/>
      <c r="LMO173" s="991"/>
      <c r="LMP173" s="991"/>
      <c r="LMQ173" s="991"/>
      <c r="LMR173" s="991"/>
      <c r="LMS173" s="991"/>
      <c r="LMT173" s="991"/>
      <c r="LMU173" s="991"/>
      <c r="LMV173" s="991"/>
      <c r="LMW173" s="991"/>
      <c r="LMX173" s="991"/>
      <c r="LMY173" s="991"/>
      <c r="LMZ173" s="991"/>
      <c r="LNA173" s="991"/>
      <c r="LNB173" s="991"/>
      <c r="LNC173" s="991"/>
      <c r="LND173" s="991"/>
      <c r="LNE173" s="991"/>
      <c r="LNF173" s="991"/>
      <c r="LNG173" s="991"/>
      <c r="LNH173" s="991"/>
      <c r="LNI173" s="991"/>
      <c r="LNJ173" s="991"/>
      <c r="LNK173" s="991"/>
      <c r="LNL173" s="991"/>
      <c r="LNM173" s="991"/>
      <c r="LNN173" s="991"/>
      <c r="LNO173" s="991"/>
      <c r="LNP173" s="991"/>
      <c r="LNQ173" s="991"/>
      <c r="LNR173" s="991"/>
      <c r="LNS173" s="991"/>
      <c r="LNT173" s="991"/>
      <c r="LNU173" s="991"/>
      <c r="LNV173" s="991"/>
      <c r="LNW173" s="991"/>
      <c r="LNX173" s="991"/>
      <c r="LNY173" s="991"/>
      <c r="LNZ173" s="991"/>
      <c r="LOA173" s="991"/>
      <c r="LOB173" s="991"/>
      <c r="LOC173" s="991"/>
      <c r="LOD173" s="991"/>
      <c r="LOE173" s="991"/>
      <c r="LOF173" s="991"/>
      <c r="LOG173" s="991"/>
      <c r="LOH173" s="991"/>
      <c r="LOI173" s="991"/>
      <c r="LOJ173" s="991"/>
      <c r="LOK173" s="991"/>
      <c r="LOL173" s="991"/>
      <c r="LOM173" s="991"/>
      <c r="LON173" s="991"/>
      <c r="LOO173" s="991"/>
      <c r="LOP173" s="991"/>
      <c r="LOQ173" s="991"/>
      <c r="LOR173" s="991"/>
      <c r="LOS173" s="991"/>
      <c r="LOT173" s="991"/>
      <c r="LOU173" s="991"/>
      <c r="LOV173" s="991"/>
      <c r="LOW173" s="991"/>
      <c r="LOX173" s="991"/>
      <c r="LOY173" s="991"/>
      <c r="LOZ173" s="991"/>
      <c r="LPA173" s="991"/>
      <c r="LPB173" s="991"/>
      <c r="LPC173" s="991"/>
      <c r="LPD173" s="991"/>
      <c r="LPE173" s="991"/>
      <c r="LPF173" s="991"/>
      <c r="LPG173" s="991"/>
      <c r="LPH173" s="991"/>
      <c r="LPI173" s="991"/>
      <c r="LPJ173" s="991"/>
      <c r="LPK173" s="991"/>
      <c r="LPL173" s="991"/>
      <c r="LPM173" s="991"/>
      <c r="LPN173" s="991"/>
      <c r="LPO173" s="991"/>
      <c r="LPP173" s="991"/>
      <c r="LPQ173" s="991"/>
      <c r="LPR173" s="991"/>
      <c r="LPS173" s="991"/>
      <c r="LPT173" s="991"/>
      <c r="LPU173" s="991"/>
      <c r="LPV173" s="991"/>
      <c r="LPW173" s="991"/>
      <c r="LPX173" s="991"/>
      <c r="LPY173" s="991"/>
      <c r="LPZ173" s="991"/>
      <c r="LQA173" s="991"/>
      <c r="LQB173" s="991"/>
      <c r="LQC173" s="991"/>
      <c r="LQD173" s="991"/>
      <c r="LQE173" s="991"/>
      <c r="LQF173" s="991"/>
      <c r="LQG173" s="991"/>
      <c r="LQH173" s="991"/>
      <c r="LQI173" s="991"/>
      <c r="LQJ173" s="991"/>
      <c r="LQK173" s="991"/>
      <c r="LQL173" s="991"/>
      <c r="LQM173" s="991"/>
      <c r="LQN173" s="991"/>
      <c r="LQO173" s="991"/>
      <c r="LQP173" s="991"/>
      <c r="LQQ173" s="991"/>
      <c r="LQR173" s="991"/>
      <c r="LQS173" s="991"/>
      <c r="LQT173" s="991"/>
      <c r="LQU173" s="991"/>
      <c r="LQV173" s="991"/>
      <c r="LQW173" s="991"/>
      <c r="LQX173" s="991"/>
      <c r="LQY173" s="991"/>
      <c r="LQZ173" s="991"/>
      <c r="LRA173" s="991"/>
      <c r="LRB173" s="991"/>
      <c r="LRC173" s="991"/>
      <c r="LRD173" s="991"/>
      <c r="LRE173" s="991"/>
      <c r="LRF173" s="991"/>
      <c r="LRG173" s="991"/>
      <c r="LRH173" s="991"/>
      <c r="LRI173" s="991"/>
      <c r="LRJ173" s="991"/>
      <c r="LRK173" s="991"/>
      <c r="LRL173" s="991"/>
      <c r="LRM173" s="991"/>
      <c r="LRN173" s="991"/>
      <c r="LRO173" s="991"/>
      <c r="LRP173" s="991"/>
      <c r="LRQ173" s="991"/>
      <c r="LRR173" s="991"/>
      <c r="LRS173" s="991"/>
      <c r="LRT173" s="991"/>
      <c r="LRU173" s="991"/>
      <c r="LRV173" s="991"/>
      <c r="LRW173" s="991"/>
      <c r="LRX173" s="991"/>
      <c r="LRY173" s="991"/>
      <c r="LRZ173" s="991"/>
      <c r="LSA173" s="991"/>
      <c r="LSB173" s="991"/>
      <c r="LSC173" s="991"/>
      <c r="LSD173" s="991"/>
      <c r="LSE173" s="991"/>
      <c r="LSF173" s="991"/>
      <c r="LSG173" s="991"/>
      <c r="LSH173" s="991"/>
      <c r="LSI173" s="991"/>
      <c r="LSJ173" s="991"/>
      <c r="LSK173" s="991"/>
      <c r="LSL173" s="991"/>
      <c r="LSM173" s="991"/>
      <c r="LSN173" s="991"/>
      <c r="LSO173" s="991"/>
      <c r="LSP173" s="991"/>
      <c r="LSQ173" s="991"/>
      <c r="LSR173" s="991"/>
      <c r="LSS173" s="991"/>
      <c r="LST173" s="991"/>
      <c r="LSU173" s="991"/>
      <c r="LSV173" s="991"/>
      <c r="LSW173" s="991"/>
      <c r="LSX173" s="991"/>
      <c r="LSY173" s="991"/>
      <c r="LSZ173" s="991"/>
      <c r="LTA173" s="991"/>
      <c r="LTB173" s="991"/>
      <c r="LTC173" s="991"/>
      <c r="LTD173" s="991"/>
      <c r="LTE173" s="991"/>
      <c r="LTF173" s="991"/>
      <c r="LTG173" s="991"/>
      <c r="LTH173" s="991"/>
      <c r="LTI173" s="991"/>
      <c r="LTJ173" s="991"/>
      <c r="LTK173" s="991"/>
      <c r="LTL173" s="991"/>
      <c r="LTM173" s="991"/>
      <c r="LTN173" s="991"/>
      <c r="LTO173" s="991"/>
      <c r="LTP173" s="991"/>
      <c r="LTQ173" s="991"/>
      <c r="LTR173" s="991"/>
      <c r="LTS173" s="991"/>
      <c r="LTT173" s="991"/>
      <c r="LTU173" s="991"/>
      <c r="LTV173" s="991"/>
      <c r="LTW173" s="991"/>
      <c r="LTX173" s="991"/>
      <c r="LTY173" s="991"/>
      <c r="LTZ173" s="991"/>
      <c r="LUA173" s="991"/>
      <c r="LUB173" s="991"/>
      <c r="LUC173" s="991"/>
      <c r="LUD173" s="991"/>
      <c r="LUE173" s="991"/>
      <c r="LUF173" s="991"/>
      <c r="LUG173" s="991"/>
      <c r="LUH173" s="991"/>
      <c r="LUI173" s="991"/>
      <c r="LUJ173" s="991"/>
      <c r="LUK173" s="991"/>
      <c r="LUL173" s="991"/>
      <c r="LUM173" s="991"/>
      <c r="LUN173" s="991"/>
      <c r="LUO173" s="991"/>
      <c r="LUP173" s="991"/>
      <c r="LUQ173" s="991"/>
      <c r="LUR173" s="991"/>
      <c r="LUS173" s="991"/>
      <c r="LUT173" s="991"/>
      <c r="LUU173" s="991"/>
      <c r="LUV173" s="991"/>
      <c r="LUW173" s="991"/>
      <c r="LUX173" s="991"/>
      <c r="LUY173" s="991"/>
      <c r="LUZ173" s="991"/>
      <c r="LVA173" s="991"/>
      <c r="LVB173" s="991"/>
      <c r="LVC173" s="991"/>
      <c r="LVD173" s="991"/>
      <c r="LVE173" s="991"/>
      <c r="LVF173" s="991"/>
      <c r="LVG173" s="991"/>
      <c r="LVH173" s="991"/>
      <c r="LVI173" s="991"/>
      <c r="LVJ173" s="991"/>
      <c r="LVK173" s="991"/>
      <c r="LVL173" s="991"/>
      <c r="LVM173" s="991"/>
      <c r="LVN173" s="991"/>
      <c r="LVO173" s="991"/>
      <c r="LVP173" s="991"/>
      <c r="LVQ173" s="991"/>
      <c r="LVR173" s="991"/>
      <c r="LVS173" s="991"/>
      <c r="LVT173" s="991"/>
      <c r="LVU173" s="991"/>
      <c r="LVV173" s="991"/>
      <c r="LVW173" s="991"/>
      <c r="LVX173" s="991"/>
      <c r="LVY173" s="991"/>
      <c r="LVZ173" s="991"/>
      <c r="LWA173" s="991"/>
      <c r="LWB173" s="991"/>
      <c r="LWC173" s="991"/>
      <c r="LWD173" s="991"/>
      <c r="LWE173" s="991"/>
      <c r="LWF173" s="991"/>
      <c r="LWG173" s="991"/>
      <c r="LWH173" s="991"/>
      <c r="LWI173" s="991"/>
      <c r="LWJ173" s="991"/>
      <c r="LWK173" s="991"/>
      <c r="LWL173" s="991"/>
      <c r="LWM173" s="991"/>
      <c r="LWN173" s="991"/>
      <c r="LWO173" s="991"/>
      <c r="LWP173" s="991"/>
      <c r="LWQ173" s="991"/>
      <c r="LWR173" s="991"/>
      <c r="LWS173" s="991"/>
      <c r="LWT173" s="991"/>
      <c r="LWU173" s="991"/>
      <c r="LWV173" s="991"/>
      <c r="LWW173" s="991"/>
      <c r="LWX173" s="991"/>
      <c r="LWY173" s="991"/>
      <c r="LWZ173" s="991"/>
      <c r="LXA173" s="991"/>
      <c r="LXB173" s="991"/>
      <c r="LXC173" s="991"/>
      <c r="LXD173" s="991"/>
      <c r="LXE173" s="991"/>
      <c r="LXF173" s="991"/>
      <c r="LXG173" s="991"/>
      <c r="LXH173" s="991"/>
      <c r="LXI173" s="991"/>
      <c r="LXJ173" s="991"/>
      <c r="LXK173" s="991"/>
      <c r="LXL173" s="991"/>
      <c r="LXM173" s="991"/>
      <c r="LXN173" s="991"/>
      <c r="LXO173" s="991"/>
      <c r="LXP173" s="991"/>
      <c r="LXQ173" s="991"/>
      <c r="LXR173" s="991"/>
      <c r="LXS173" s="991"/>
      <c r="LXT173" s="991"/>
      <c r="LXU173" s="991"/>
      <c r="LXV173" s="991"/>
      <c r="LXW173" s="991"/>
      <c r="LXX173" s="991"/>
      <c r="LXY173" s="991"/>
      <c r="LXZ173" s="991"/>
      <c r="LYA173" s="991"/>
      <c r="LYB173" s="991"/>
      <c r="LYC173" s="991"/>
      <c r="LYD173" s="991"/>
      <c r="LYE173" s="991"/>
      <c r="LYF173" s="991"/>
      <c r="LYG173" s="991"/>
      <c r="LYH173" s="991"/>
      <c r="LYI173" s="991"/>
      <c r="LYJ173" s="991"/>
      <c r="LYK173" s="991"/>
      <c r="LYL173" s="991"/>
      <c r="LYM173" s="991"/>
      <c r="LYN173" s="991"/>
      <c r="LYO173" s="991"/>
      <c r="LYP173" s="991"/>
      <c r="LYQ173" s="991"/>
      <c r="LYR173" s="991"/>
      <c r="LYS173" s="991"/>
      <c r="LYT173" s="991"/>
      <c r="LYU173" s="991"/>
      <c r="LYV173" s="991"/>
      <c r="LYW173" s="991"/>
      <c r="LYX173" s="991"/>
      <c r="LYY173" s="991"/>
      <c r="LYZ173" s="991"/>
      <c r="LZA173" s="991"/>
      <c r="LZB173" s="991"/>
      <c r="LZC173" s="991"/>
      <c r="LZD173" s="991"/>
      <c r="LZE173" s="991"/>
      <c r="LZF173" s="991"/>
      <c r="LZG173" s="991"/>
      <c r="LZH173" s="991"/>
      <c r="LZI173" s="991"/>
      <c r="LZJ173" s="991"/>
      <c r="LZK173" s="991"/>
      <c r="LZL173" s="991"/>
      <c r="LZM173" s="991"/>
      <c r="LZN173" s="991"/>
      <c r="LZO173" s="991"/>
      <c r="LZP173" s="991"/>
      <c r="LZQ173" s="991"/>
      <c r="LZR173" s="991"/>
      <c r="LZS173" s="991"/>
      <c r="LZT173" s="991"/>
      <c r="LZU173" s="991"/>
      <c r="LZV173" s="991"/>
      <c r="LZW173" s="991"/>
      <c r="LZX173" s="991"/>
      <c r="LZY173" s="991"/>
      <c r="LZZ173" s="991"/>
      <c r="MAA173" s="991"/>
      <c r="MAB173" s="991"/>
      <c r="MAC173" s="991"/>
      <c r="MAD173" s="991"/>
      <c r="MAE173" s="991"/>
      <c r="MAF173" s="991"/>
      <c r="MAG173" s="991"/>
      <c r="MAH173" s="991"/>
      <c r="MAI173" s="991"/>
      <c r="MAJ173" s="991"/>
      <c r="MAK173" s="991"/>
      <c r="MAL173" s="991"/>
      <c r="MAM173" s="991"/>
      <c r="MAN173" s="991"/>
      <c r="MAO173" s="991"/>
      <c r="MAP173" s="991"/>
      <c r="MAQ173" s="991"/>
      <c r="MAR173" s="991"/>
      <c r="MAS173" s="991"/>
      <c r="MAT173" s="991"/>
      <c r="MAU173" s="991"/>
      <c r="MAV173" s="991"/>
      <c r="MAW173" s="991"/>
      <c r="MAX173" s="991"/>
      <c r="MAY173" s="991"/>
      <c r="MAZ173" s="991"/>
      <c r="MBA173" s="991"/>
      <c r="MBB173" s="991"/>
      <c r="MBC173" s="991"/>
      <c r="MBD173" s="991"/>
      <c r="MBE173" s="991"/>
      <c r="MBF173" s="991"/>
      <c r="MBG173" s="991"/>
      <c r="MBH173" s="991"/>
      <c r="MBI173" s="991"/>
      <c r="MBJ173" s="991"/>
      <c r="MBK173" s="991"/>
      <c r="MBL173" s="991"/>
      <c r="MBM173" s="991"/>
      <c r="MBN173" s="991"/>
      <c r="MBO173" s="991"/>
      <c r="MBP173" s="991"/>
      <c r="MBQ173" s="991"/>
      <c r="MBR173" s="991"/>
      <c r="MBS173" s="991"/>
      <c r="MBT173" s="991"/>
      <c r="MBU173" s="991"/>
      <c r="MBV173" s="991"/>
      <c r="MBW173" s="991"/>
      <c r="MBX173" s="991"/>
      <c r="MBY173" s="991"/>
      <c r="MBZ173" s="991"/>
      <c r="MCA173" s="991"/>
      <c r="MCB173" s="991"/>
      <c r="MCC173" s="991"/>
      <c r="MCD173" s="991"/>
      <c r="MCE173" s="991"/>
      <c r="MCF173" s="991"/>
      <c r="MCG173" s="991"/>
      <c r="MCH173" s="991"/>
      <c r="MCI173" s="991"/>
      <c r="MCJ173" s="991"/>
      <c r="MCK173" s="991"/>
      <c r="MCL173" s="991"/>
      <c r="MCM173" s="991"/>
      <c r="MCN173" s="991"/>
      <c r="MCO173" s="991"/>
      <c r="MCP173" s="991"/>
      <c r="MCQ173" s="991"/>
      <c r="MCR173" s="991"/>
      <c r="MCS173" s="991"/>
      <c r="MCT173" s="991"/>
      <c r="MCU173" s="991"/>
      <c r="MCV173" s="991"/>
      <c r="MCW173" s="991"/>
      <c r="MCX173" s="991"/>
      <c r="MCY173" s="991"/>
      <c r="MCZ173" s="991"/>
      <c r="MDA173" s="991"/>
      <c r="MDB173" s="991"/>
      <c r="MDC173" s="991"/>
      <c r="MDD173" s="991"/>
      <c r="MDE173" s="991"/>
      <c r="MDF173" s="991"/>
      <c r="MDG173" s="991"/>
      <c r="MDH173" s="991"/>
      <c r="MDI173" s="991"/>
      <c r="MDJ173" s="991"/>
      <c r="MDK173" s="991"/>
      <c r="MDL173" s="991"/>
      <c r="MDM173" s="991"/>
      <c r="MDN173" s="991"/>
      <c r="MDO173" s="991"/>
      <c r="MDP173" s="991"/>
      <c r="MDQ173" s="991"/>
      <c r="MDR173" s="991"/>
      <c r="MDS173" s="991"/>
      <c r="MDT173" s="991"/>
      <c r="MDU173" s="991"/>
      <c r="MDV173" s="991"/>
      <c r="MDW173" s="991"/>
      <c r="MDX173" s="991"/>
      <c r="MDY173" s="991"/>
      <c r="MDZ173" s="991"/>
      <c r="MEA173" s="991"/>
      <c r="MEB173" s="991"/>
      <c r="MEC173" s="991"/>
      <c r="MED173" s="991"/>
      <c r="MEE173" s="991"/>
      <c r="MEF173" s="991"/>
      <c r="MEG173" s="991"/>
      <c r="MEH173" s="991"/>
      <c r="MEI173" s="991"/>
      <c r="MEJ173" s="991"/>
      <c r="MEK173" s="991"/>
      <c r="MEL173" s="991"/>
      <c r="MEM173" s="991"/>
      <c r="MEN173" s="991"/>
      <c r="MEO173" s="991"/>
      <c r="MEP173" s="991"/>
      <c r="MEQ173" s="991"/>
      <c r="MER173" s="991"/>
      <c r="MES173" s="991"/>
      <c r="MET173" s="991"/>
      <c r="MEU173" s="991"/>
      <c r="MEV173" s="991"/>
      <c r="MEW173" s="991"/>
      <c r="MEX173" s="991"/>
      <c r="MEY173" s="991"/>
      <c r="MEZ173" s="991"/>
      <c r="MFA173" s="991"/>
      <c r="MFB173" s="991"/>
      <c r="MFC173" s="991"/>
      <c r="MFD173" s="991"/>
      <c r="MFE173" s="991"/>
      <c r="MFF173" s="991"/>
      <c r="MFG173" s="991"/>
      <c r="MFH173" s="991"/>
      <c r="MFI173" s="991"/>
      <c r="MFJ173" s="991"/>
      <c r="MFK173" s="991"/>
      <c r="MFL173" s="991"/>
      <c r="MFM173" s="991"/>
      <c r="MFN173" s="991"/>
      <c r="MFO173" s="991"/>
      <c r="MFP173" s="991"/>
      <c r="MFQ173" s="991"/>
      <c r="MFR173" s="991"/>
      <c r="MFS173" s="991"/>
      <c r="MFT173" s="991"/>
      <c r="MFU173" s="991"/>
      <c r="MFV173" s="991"/>
      <c r="MFW173" s="991"/>
      <c r="MFX173" s="991"/>
      <c r="MFY173" s="991"/>
      <c r="MFZ173" s="991"/>
      <c r="MGA173" s="991"/>
      <c r="MGB173" s="991"/>
      <c r="MGC173" s="991"/>
      <c r="MGD173" s="991"/>
      <c r="MGE173" s="991"/>
      <c r="MGF173" s="991"/>
      <c r="MGG173" s="991"/>
      <c r="MGH173" s="991"/>
      <c r="MGI173" s="991"/>
      <c r="MGJ173" s="991"/>
      <c r="MGK173" s="991"/>
      <c r="MGL173" s="991"/>
      <c r="MGM173" s="991"/>
      <c r="MGN173" s="991"/>
      <c r="MGO173" s="991"/>
      <c r="MGP173" s="991"/>
      <c r="MGQ173" s="991"/>
      <c r="MGR173" s="991"/>
      <c r="MGS173" s="991"/>
      <c r="MGT173" s="991"/>
      <c r="MGU173" s="991"/>
      <c r="MGV173" s="991"/>
      <c r="MGW173" s="991"/>
      <c r="MGX173" s="991"/>
      <c r="MGY173" s="991"/>
      <c r="MGZ173" s="991"/>
      <c r="MHA173" s="991"/>
      <c r="MHB173" s="991"/>
      <c r="MHC173" s="991"/>
      <c r="MHD173" s="991"/>
      <c r="MHE173" s="991"/>
      <c r="MHF173" s="991"/>
      <c r="MHG173" s="991"/>
      <c r="MHH173" s="991"/>
      <c r="MHI173" s="991"/>
      <c r="MHJ173" s="991"/>
      <c r="MHK173" s="991"/>
      <c r="MHL173" s="991"/>
      <c r="MHM173" s="991"/>
      <c r="MHN173" s="991"/>
      <c r="MHO173" s="991"/>
      <c r="MHP173" s="991"/>
      <c r="MHQ173" s="991"/>
      <c r="MHR173" s="991"/>
      <c r="MHS173" s="991"/>
      <c r="MHT173" s="991"/>
      <c r="MHU173" s="991"/>
      <c r="MHV173" s="991"/>
      <c r="MHW173" s="991"/>
      <c r="MHX173" s="991"/>
      <c r="MHY173" s="991"/>
      <c r="MHZ173" s="991"/>
      <c r="MIA173" s="991"/>
      <c r="MIB173" s="991"/>
      <c r="MIC173" s="991"/>
      <c r="MID173" s="991"/>
      <c r="MIE173" s="991"/>
      <c r="MIF173" s="991"/>
      <c r="MIG173" s="991"/>
      <c r="MIH173" s="991"/>
      <c r="MII173" s="991"/>
      <c r="MIJ173" s="991"/>
      <c r="MIK173" s="991"/>
      <c r="MIL173" s="991"/>
      <c r="MIM173" s="991"/>
      <c r="MIN173" s="991"/>
      <c r="MIO173" s="991"/>
      <c r="MIP173" s="991"/>
      <c r="MIQ173" s="991"/>
      <c r="MIR173" s="991"/>
      <c r="MIS173" s="991"/>
      <c r="MIT173" s="991"/>
      <c r="MIU173" s="991"/>
      <c r="MIV173" s="991"/>
      <c r="MIW173" s="991"/>
      <c r="MIX173" s="991"/>
      <c r="MIY173" s="991"/>
      <c r="MIZ173" s="991"/>
      <c r="MJA173" s="991"/>
      <c r="MJB173" s="991"/>
      <c r="MJC173" s="991"/>
      <c r="MJD173" s="991"/>
      <c r="MJE173" s="991"/>
      <c r="MJF173" s="991"/>
      <c r="MJG173" s="991"/>
      <c r="MJH173" s="991"/>
      <c r="MJI173" s="991"/>
      <c r="MJJ173" s="991"/>
      <c r="MJK173" s="991"/>
      <c r="MJL173" s="991"/>
      <c r="MJM173" s="991"/>
      <c r="MJN173" s="991"/>
      <c r="MJO173" s="991"/>
      <c r="MJP173" s="991"/>
      <c r="MJQ173" s="991"/>
      <c r="MJR173" s="991"/>
      <c r="MJS173" s="991"/>
      <c r="MJT173" s="991"/>
      <c r="MJU173" s="991"/>
      <c r="MJV173" s="991"/>
      <c r="MJW173" s="991"/>
      <c r="MJX173" s="991"/>
      <c r="MJY173" s="991"/>
      <c r="MJZ173" s="991"/>
      <c r="MKA173" s="991"/>
      <c r="MKB173" s="991"/>
      <c r="MKC173" s="991"/>
      <c r="MKD173" s="991"/>
      <c r="MKE173" s="991"/>
      <c r="MKF173" s="991"/>
      <c r="MKG173" s="991"/>
      <c r="MKH173" s="991"/>
      <c r="MKI173" s="991"/>
      <c r="MKJ173" s="991"/>
      <c r="MKK173" s="991"/>
      <c r="MKL173" s="991"/>
      <c r="MKM173" s="991"/>
      <c r="MKN173" s="991"/>
      <c r="MKO173" s="991"/>
      <c r="MKP173" s="991"/>
      <c r="MKQ173" s="991"/>
      <c r="MKR173" s="991"/>
      <c r="MKS173" s="991"/>
      <c r="MKT173" s="991"/>
      <c r="MKU173" s="991"/>
      <c r="MKV173" s="991"/>
      <c r="MKW173" s="991"/>
      <c r="MKX173" s="991"/>
      <c r="MKY173" s="991"/>
      <c r="MKZ173" s="991"/>
      <c r="MLA173" s="991"/>
      <c r="MLB173" s="991"/>
      <c r="MLC173" s="991"/>
      <c r="MLD173" s="991"/>
      <c r="MLE173" s="991"/>
      <c r="MLF173" s="991"/>
      <c r="MLG173" s="991"/>
      <c r="MLH173" s="991"/>
      <c r="MLI173" s="991"/>
      <c r="MLJ173" s="991"/>
      <c r="MLK173" s="991"/>
      <c r="MLL173" s="991"/>
      <c r="MLM173" s="991"/>
      <c r="MLN173" s="991"/>
      <c r="MLO173" s="991"/>
      <c r="MLP173" s="991"/>
      <c r="MLQ173" s="991"/>
      <c r="MLR173" s="991"/>
      <c r="MLS173" s="991"/>
      <c r="MLT173" s="991"/>
      <c r="MLU173" s="991"/>
      <c r="MLV173" s="991"/>
      <c r="MLW173" s="991"/>
      <c r="MLX173" s="991"/>
      <c r="MLY173" s="991"/>
      <c r="MLZ173" s="991"/>
      <c r="MMA173" s="991"/>
      <c r="MMB173" s="991"/>
      <c r="MMC173" s="991"/>
      <c r="MMD173" s="991"/>
      <c r="MME173" s="991"/>
      <c r="MMF173" s="991"/>
      <c r="MMG173" s="991"/>
      <c r="MMH173" s="991"/>
      <c r="MMI173" s="991"/>
      <c r="MMJ173" s="991"/>
      <c r="MMK173" s="991"/>
      <c r="MML173" s="991"/>
      <c r="MMM173" s="991"/>
      <c r="MMN173" s="991"/>
      <c r="MMO173" s="991"/>
      <c r="MMP173" s="991"/>
      <c r="MMQ173" s="991"/>
      <c r="MMR173" s="991"/>
      <c r="MMS173" s="991"/>
      <c r="MMT173" s="991"/>
      <c r="MMU173" s="991"/>
      <c r="MMV173" s="991"/>
      <c r="MMW173" s="991"/>
      <c r="MMX173" s="991"/>
      <c r="MMY173" s="991"/>
      <c r="MMZ173" s="991"/>
      <c r="MNA173" s="991"/>
      <c r="MNB173" s="991"/>
      <c r="MNC173" s="991"/>
      <c r="MND173" s="991"/>
      <c r="MNE173" s="991"/>
      <c r="MNF173" s="991"/>
      <c r="MNG173" s="991"/>
      <c r="MNH173" s="991"/>
      <c r="MNI173" s="991"/>
      <c r="MNJ173" s="991"/>
      <c r="MNK173" s="991"/>
      <c r="MNL173" s="991"/>
      <c r="MNM173" s="991"/>
      <c r="MNN173" s="991"/>
      <c r="MNO173" s="991"/>
      <c r="MNP173" s="991"/>
      <c r="MNQ173" s="991"/>
      <c r="MNR173" s="991"/>
      <c r="MNS173" s="991"/>
      <c r="MNT173" s="991"/>
      <c r="MNU173" s="991"/>
      <c r="MNV173" s="991"/>
      <c r="MNW173" s="991"/>
      <c r="MNX173" s="991"/>
      <c r="MNY173" s="991"/>
      <c r="MNZ173" s="991"/>
      <c r="MOA173" s="991"/>
      <c r="MOB173" s="991"/>
      <c r="MOC173" s="991"/>
      <c r="MOD173" s="991"/>
      <c r="MOE173" s="991"/>
      <c r="MOF173" s="991"/>
      <c r="MOG173" s="991"/>
      <c r="MOH173" s="991"/>
      <c r="MOI173" s="991"/>
      <c r="MOJ173" s="991"/>
      <c r="MOK173" s="991"/>
      <c r="MOL173" s="991"/>
      <c r="MOM173" s="991"/>
      <c r="MON173" s="991"/>
      <c r="MOO173" s="991"/>
      <c r="MOP173" s="991"/>
      <c r="MOQ173" s="991"/>
      <c r="MOR173" s="991"/>
      <c r="MOS173" s="991"/>
      <c r="MOT173" s="991"/>
      <c r="MOU173" s="991"/>
      <c r="MOV173" s="991"/>
      <c r="MOW173" s="991"/>
      <c r="MOX173" s="991"/>
      <c r="MOY173" s="991"/>
      <c r="MOZ173" s="991"/>
      <c r="MPA173" s="991"/>
      <c r="MPB173" s="991"/>
      <c r="MPC173" s="991"/>
      <c r="MPD173" s="991"/>
      <c r="MPE173" s="991"/>
      <c r="MPF173" s="991"/>
      <c r="MPG173" s="991"/>
      <c r="MPH173" s="991"/>
      <c r="MPI173" s="991"/>
      <c r="MPJ173" s="991"/>
      <c r="MPK173" s="991"/>
      <c r="MPL173" s="991"/>
      <c r="MPM173" s="991"/>
      <c r="MPN173" s="991"/>
      <c r="MPO173" s="991"/>
      <c r="MPP173" s="991"/>
      <c r="MPQ173" s="991"/>
      <c r="MPR173" s="991"/>
      <c r="MPS173" s="991"/>
      <c r="MPT173" s="991"/>
      <c r="MPU173" s="991"/>
      <c r="MPV173" s="991"/>
      <c r="MPW173" s="991"/>
      <c r="MPX173" s="991"/>
      <c r="MPY173" s="991"/>
      <c r="MPZ173" s="991"/>
      <c r="MQA173" s="991"/>
      <c r="MQB173" s="991"/>
      <c r="MQC173" s="991"/>
      <c r="MQD173" s="991"/>
      <c r="MQE173" s="991"/>
      <c r="MQF173" s="991"/>
      <c r="MQG173" s="991"/>
      <c r="MQH173" s="991"/>
      <c r="MQI173" s="991"/>
      <c r="MQJ173" s="991"/>
      <c r="MQK173" s="991"/>
      <c r="MQL173" s="991"/>
      <c r="MQM173" s="991"/>
      <c r="MQN173" s="991"/>
      <c r="MQO173" s="991"/>
      <c r="MQP173" s="991"/>
      <c r="MQQ173" s="991"/>
      <c r="MQR173" s="991"/>
      <c r="MQS173" s="991"/>
      <c r="MQT173" s="991"/>
      <c r="MQU173" s="991"/>
      <c r="MQV173" s="991"/>
      <c r="MQW173" s="991"/>
      <c r="MQX173" s="991"/>
      <c r="MQY173" s="991"/>
      <c r="MQZ173" s="991"/>
      <c r="MRA173" s="991"/>
      <c r="MRB173" s="991"/>
      <c r="MRC173" s="991"/>
      <c r="MRD173" s="991"/>
      <c r="MRE173" s="991"/>
      <c r="MRF173" s="991"/>
      <c r="MRG173" s="991"/>
      <c r="MRH173" s="991"/>
      <c r="MRI173" s="991"/>
      <c r="MRJ173" s="991"/>
      <c r="MRK173" s="991"/>
      <c r="MRL173" s="991"/>
      <c r="MRM173" s="991"/>
      <c r="MRN173" s="991"/>
      <c r="MRO173" s="991"/>
      <c r="MRP173" s="991"/>
      <c r="MRQ173" s="991"/>
      <c r="MRR173" s="991"/>
      <c r="MRS173" s="991"/>
      <c r="MRT173" s="991"/>
      <c r="MRU173" s="991"/>
      <c r="MRV173" s="991"/>
      <c r="MRW173" s="991"/>
      <c r="MRX173" s="991"/>
      <c r="MRY173" s="991"/>
      <c r="MRZ173" s="991"/>
      <c r="MSA173" s="991"/>
      <c r="MSB173" s="991"/>
      <c r="MSC173" s="991"/>
      <c r="MSD173" s="991"/>
      <c r="MSE173" s="991"/>
      <c r="MSF173" s="991"/>
      <c r="MSG173" s="991"/>
      <c r="MSH173" s="991"/>
      <c r="MSI173" s="991"/>
      <c r="MSJ173" s="991"/>
      <c r="MSK173" s="991"/>
      <c r="MSL173" s="991"/>
      <c r="MSM173" s="991"/>
      <c r="MSN173" s="991"/>
      <c r="MSO173" s="991"/>
      <c r="MSP173" s="991"/>
      <c r="MSQ173" s="991"/>
      <c r="MSR173" s="991"/>
      <c r="MSS173" s="991"/>
      <c r="MST173" s="991"/>
      <c r="MSU173" s="991"/>
      <c r="MSV173" s="991"/>
      <c r="MSW173" s="991"/>
      <c r="MSX173" s="991"/>
      <c r="MSY173" s="991"/>
      <c r="MSZ173" s="991"/>
      <c r="MTA173" s="991"/>
      <c r="MTB173" s="991"/>
      <c r="MTC173" s="991"/>
      <c r="MTD173" s="991"/>
      <c r="MTE173" s="991"/>
      <c r="MTF173" s="991"/>
      <c r="MTG173" s="991"/>
      <c r="MTH173" s="991"/>
      <c r="MTI173" s="991"/>
      <c r="MTJ173" s="991"/>
      <c r="MTK173" s="991"/>
      <c r="MTL173" s="991"/>
      <c r="MTM173" s="991"/>
      <c r="MTN173" s="991"/>
      <c r="MTO173" s="991"/>
      <c r="MTP173" s="991"/>
      <c r="MTQ173" s="991"/>
      <c r="MTR173" s="991"/>
      <c r="MTS173" s="991"/>
      <c r="MTT173" s="991"/>
      <c r="MTU173" s="991"/>
      <c r="MTV173" s="991"/>
      <c r="MTW173" s="991"/>
      <c r="MTX173" s="991"/>
      <c r="MTY173" s="991"/>
      <c r="MTZ173" s="991"/>
      <c r="MUA173" s="991"/>
      <c r="MUB173" s="991"/>
      <c r="MUC173" s="991"/>
      <c r="MUD173" s="991"/>
      <c r="MUE173" s="991"/>
      <c r="MUF173" s="991"/>
      <c r="MUG173" s="991"/>
      <c r="MUH173" s="991"/>
      <c r="MUI173" s="991"/>
      <c r="MUJ173" s="991"/>
      <c r="MUK173" s="991"/>
      <c r="MUL173" s="991"/>
      <c r="MUM173" s="991"/>
      <c r="MUN173" s="991"/>
      <c r="MUO173" s="991"/>
      <c r="MUP173" s="991"/>
      <c r="MUQ173" s="991"/>
      <c r="MUR173" s="991"/>
      <c r="MUS173" s="991"/>
      <c r="MUT173" s="991"/>
      <c r="MUU173" s="991"/>
      <c r="MUV173" s="991"/>
      <c r="MUW173" s="991"/>
      <c r="MUX173" s="991"/>
      <c r="MUY173" s="991"/>
      <c r="MUZ173" s="991"/>
      <c r="MVA173" s="991"/>
      <c r="MVB173" s="991"/>
      <c r="MVC173" s="991"/>
      <c r="MVD173" s="991"/>
      <c r="MVE173" s="991"/>
      <c r="MVF173" s="991"/>
      <c r="MVG173" s="991"/>
      <c r="MVH173" s="991"/>
      <c r="MVI173" s="991"/>
      <c r="MVJ173" s="991"/>
      <c r="MVK173" s="991"/>
      <c r="MVL173" s="991"/>
      <c r="MVM173" s="991"/>
      <c r="MVN173" s="991"/>
      <c r="MVO173" s="991"/>
      <c r="MVP173" s="991"/>
      <c r="MVQ173" s="991"/>
      <c r="MVR173" s="991"/>
      <c r="MVS173" s="991"/>
      <c r="MVT173" s="991"/>
      <c r="MVU173" s="991"/>
      <c r="MVV173" s="991"/>
      <c r="MVW173" s="991"/>
      <c r="MVX173" s="991"/>
      <c r="MVY173" s="991"/>
      <c r="MVZ173" s="991"/>
      <c r="MWA173" s="991"/>
      <c r="MWB173" s="991"/>
      <c r="MWC173" s="991"/>
      <c r="MWD173" s="991"/>
      <c r="MWE173" s="991"/>
      <c r="MWF173" s="991"/>
      <c r="MWG173" s="991"/>
      <c r="MWH173" s="991"/>
      <c r="MWI173" s="991"/>
      <c r="MWJ173" s="991"/>
      <c r="MWK173" s="991"/>
      <c r="MWL173" s="991"/>
      <c r="MWM173" s="991"/>
      <c r="MWN173" s="991"/>
      <c r="MWO173" s="991"/>
      <c r="MWP173" s="991"/>
      <c r="MWQ173" s="991"/>
      <c r="MWR173" s="991"/>
      <c r="MWS173" s="991"/>
      <c r="MWT173" s="991"/>
      <c r="MWU173" s="991"/>
      <c r="MWV173" s="991"/>
      <c r="MWW173" s="991"/>
      <c r="MWX173" s="991"/>
      <c r="MWY173" s="991"/>
      <c r="MWZ173" s="991"/>
      <c r="MXA173" s="991"/>
      <c r="MXB173" s="991"/>
      <c r="MXC173" s="991"/>
      <c r="MXD173" s="991"/>
      <c r="MXE173" s="991"/>
      <c r="MXF173" s="991"/>
      <c r="MXG173" s="991"/>
      <c r="MXH173" s="991"/>
      <c r="MXI173" s="991"/>
      <c r="MXJ173" s="991"/>
      <c r="MXK173" s="991"/>
      <c r="MXL173" s="991"/>
      <c r="MXM173" s="991"/>
      <c r="MXN173" s="991"/>
      <c r="MXO173" s="991"/>
      <c r="MXP173" s="991"/>
      <c r="MXQ173" s="991"/>
      <c r="MXR173" s="991"/>
      <c r="MXS173" s="991"/>
      <c r="MXT173" s="991"/>
      <c r="MXU173" s="991"/>
      <c r="MXV173" s="991"/>
      <c r="MXW173" s="991"/>
      <c r="MXX173" s="991"/>
      <c r="MXY173" s="991"/>
      <c r="MXZ173" s="991"/>
      <c r="MYA173" s="991"/>
      <c r="MYB173" s="991"/>
      <c r="MYC173" s="991"/>
      <c r="MYD173" s="991"/>
      <c r="MYE173" s="991"/>
      <c r="MYF173" s="991"/>
      <c r="MYG173" s="991"/>
      <c r="MYH173" s="991"/>
      <c r="MYI173" s="991"/>
      <c r="MYJ173" s="991"/>
      <c r="MYK173" s="991"/>
      <c r="MYL173" s="991"/>
      <c r="MYM173" s="991"/>
      <c r="MYN173" s="991"/>
      <c r="MYO173" s="991"/>
      <c r="MYP173" s="991"/>
      <c r="MYQ173" s="991"/>
      <c r="MYR173" s="991"/>
      <c r="MYS173" s="991"/>
      <c r="MYT173" s="991"/>
      <c r="MYU173" s="991"/>
      <c r="MYV173" s="991"/>
      <c r="MYW173" s="991"/>
      <c r="MYX173" s="991"/>
      <c r="MYY173" s="991"/>
      <c r="MYZ173" s="991"/>
      <c r="MZA173" s="991"/>
      <c r="MZB173" s="991"/>
      <c r="MZC173" s="991"/>
      <c r="MZD173" s="991"/>
      <c r="MZE173" s="991"/>
      <c r="MZF173" s="991"/>
      <c r="MZG173" s="991"/>
      <c r="MZH173" s="991"/>
      <c r="MZI173" s="991"/>
      <c r="MZJ173" s="991"/>
      <c r="MZK173" s="991"/>
      <c r="MZL173" s="991"/>
      <c r="MZM173" s="991"/>
      <c r="MZN173" s="991"/>
      <c r="MZO173" s="991"/>
      <c r="MZP173" s="991"/>
      <c r="MZQ173" s="991"/>
      <c r="MZR173" s="991"/>
      <c r="MZS173" s="991"/>
      <c r="MZT173" s="991"/>
      <c r="MZU173" s="991"/>
      <c r="MZV173" s="991"/>
      <c r="MZW173" s="991"/>
      <c r="MZX173" s="991"/>
      <c r="MZY173" s="991"/>
      <c r="MZZ173" s="991"/>
      <c r="NAA173" s="991"/>
      <c r="NAB173" s="991"/>
      <c r="NAC173" s="991"/>
      <c r="NAD173" s="991"/>
      <c r="NAE173" s="991"/>
      <c r="NAF173" s="991"/>
      <c r="NAG173" s="991"/>
      <c r="NAH173" s="991"/>
      <c r="NAI173" s="991"/>
      <c r="NAJ173" s="991"/>
      <c r="NAK173" s="991"/>
      <c r="NAL173" s="991"/>
      <c r="NAM173" s="991"/>
      <c r="NAN173" s="991"/>
      <c r="NAO173" s="991"/>
      <c r="NAP173" s="991"/>
      <c r="NAQ173" s="991"/>
      <c r="NAR173" s="991"/>
      <c r="NAS173" s="991"/>
      <c r="NAT173" s="991"/>
      <c r="NAU173" s="991"/>
      <c r="NAV173" s="991"/>
      <c r="NAW173" s="991"/>
      <c r="NAX173" s="991"/>
      <c r="NAY173" s="991"/>
      <c r="NAZ173" s="991"/>
      <c r="NBA173" s="991"/>
      <c r="NBB173" s="991"/>
      <c r="NBC173" s="991"/>
      <c r="NBD173" s="991"/>
      <c r="NBE173" s="991"/>
      <c r="NBF173" s="991"/>
      <c r="NBG173" s="991"/>
      <c r="NBH173" s="991"/>
      <c r="NBI173" s="991"/>
      <c r="NBJ173" s="991"/>
      <c r="NBK173" s="991"/>
      <c r="NBL173" s="991"/>
      <c r="NBM173" s="991"/>
      <c r="NBN173" s="991"/>
      <c r="NBO173" s="991"/>
      <c r="NBP173" s="991"/>
      <c r="NBQ173" s="991"/>
      <c r="NBR173" s="991"/>
      <c r="NBS173" s="991"/>
      <c r="NBT173" s="991"/>
      <c r="NBU173" s="991"/>
      <c r="NBV173" s="991"/>
      <c r="NBW173" s="991"/>
      <c r="NBX173" s="991"/>
      <c r="NBY173" s="991"/>
      <c r="NBZ173" s="991"/>
      <c r="NCA173" s="991"/>
      <c r="NCB173" s="991"/>
      <c r="NCC173" s="991"/>
      <c r="NCD173" s="991"/>
      <c r="NCE173" s="991"/>
      <c r="NCF173" s="991"/>
      <c r="NCG173" s="991"/>
      <c r="NCH173" s="991"/>
      <c r="NCI173" s="991"/>
      <c r="NCJ173" s="991"/>
      <c r="NCK173" s="991"/>
      <c r="NCL173" s="991"/>
      <c r="NCM173" s="991"/>
      <c r="NCN173" s="991"/>
      <c r="NCO173" s="991"/>
      <c r="NCP173" s="991"/>
      <c r="NCQ173" s="991"/>
      <c r="NCR173" s="991"/>
      <c r="NCS173" s="991"/>
      <c r="NCT173" s="991"/>
      <c r="NCU173" s="991"/>
      <c r="NCV173" s="991"/>
      <c r="NCW173" s="991"/>
      <c r="NCX173" s="991"/>
      <c r="NCY173" s="991"/>
      <c r="NCZ173" s="991"/>
      <c r="NDA173" s="991"/>
      <c r="NDB173" s="991"/>
      <c r="NDC173" s="991"/>
      <c r="NDD173" s="991"/>
      <c r="NDE173" s="991"/>
      <c r="NDF173" s="991"/>
      <c r="NDG173" s="991"/>
      <c r="NDH173" s="991"/>
      <c r="NDI173" s="991"/>
      <c r="NDJ173" s="991"/>
      <c r="NDK173" s="991"/>
      <c r="NDL173" s="991"/>
      <c r="NDM173" s="991"/>
      <c r="NDN173" s="991"/>
      <c r="NDO173" s="991"/>
      <c r="NDP173" s="991"/>
      <c r="NDQ173" s="991"/>
      <c r="NDR173" s="991"/>
      <c r="NDS173" s="991"/>
      <c r="NDT173" s="991"/>
      <c r="NDU173" s="991"/>
      <c r="NDV173" s="991"/>
      <c r="NDW173" s="991"/>
      <c r="NDX173" s="991"/>
      <c r="NDY173" s="991"/>
      <c r="NDZ173" s="991"/>
      <c r="NEA173" s="991"/>
      <c r="NEB173" s="991"/>
      <c r="NEC173" s="991"/>
      <c r="NED173" s="991"/>
      <c r="NEE173" s="991"/>
      <c r="NEF173" s="991"/>
      <c r="NEG173" s="991"/>
      <c r="NEH173" s="991"/>
      <c r="NEI173" s="991"/>
      <c r="NEJ173" s="991"/>
      <c r="NEK173" s="991"/>
      <c r="NEL173" s="991"/>
      <c r="NEM173" s="991"/>
      <c r="NEN173" s="991"/>
      <c r="NEO173" s="991"/>
      <c r="NEP173" s="991"/>
      <c r="NEQ173" s="991"/>
      <c r="NER173" s="991"/>
      <c r="NES173" s="991"/>
      <c r="NET173" s="991"/>
      <c r="NEU173" s="991"/>
      <c r="NEV173" s="991"/>
      <c r="NEW173" s="991"/>
      <c r="NEX173" s="991"/>
      <c r="NEY173" s="991"/>
      <c r="NEZ173" s="991"/>
      <c r="NFA173" s="991"/>
      <c r="NFB173" s="991"/>
      <c r="NFC173" s="991"/>
      <c r="NFD173" s="991"/>
      <c r="NFE173" s="991"/>
      <c r="NFF173" s="991"/>
      <c r="NFG173" s="991"/>
      <c r="NFH173" s="991"/>
      <c r="NFI173" s="991"/>
      <c r="NFJ173" s="991"/>
      <c r="NFK173" s="991"/>
      <c r="NFL173" s="991"/>
      <c r="NFM173" s="991"/>
      <c r="NFN173" s="991"/>
      <c r="NFO173" s="991"/>
      <c r="NFP173" s="991"/>
      <c r="NFQ173" s="991"/>
      <c r="NFR173" s="991"/>
      <c r="NFS173" s="991"/>
      <c r="NFT173" s="991"/>
      <c r="NFU173" s="991"/>
      <c r="NFV173" s="991"/>
      <c r="NFW173" s="991"/>
      <c r="NFX173" s="991"/>
      <c r="NFY173" s="991"/>
      <c r="NFZ173" s="991"/>
      <c r="NGA173" s="991"/>
      <c r="NGB173" s="991"/>
      <c r="NGC173" s="991"/>
      <c r="NGD173" s="991"/>
      <c r="NGE173" s="991"/>
      <c r="NGF173" s="991"/>
      <c r="NGG173" s="991"/>
      <c r="NGH173" s="991"/>
      <c r="NGI173" s="991"/>
      <c r="NGJ173" s="991"/>
      <c r="NGK173" s="991"/>
      <c r="NGL173" s="991"/>
      <c r="NGM173" s="991"/>
      <c r="NGN173" s="991"/>
      <c r="NGO173" s="991"/>
      <c r="NGP173" s="991"/>
      <c r="NGQ173" s="991"/>
      <c r="NGR173" s="991"/>
      <c r="NGS173" s="991"/>
      <c r="NGT173" s="991"/>
      <c r="NGU173" s="991"/>
      <c r="NGV173" s="991"/>
      <c r="NGW173" s="991"/>
      <c r="NGX173" s="991"/>
      <c r="NGY173" s="991"/>
      <c r="NGZ173" s="991"/>
      <c r="NHA173" s="991"/>
      <c r="NHB173" s="991"/>
      <c r="NHC173" s="991"/>
      <c r="NHD173" s="991"/>
      <c r="NHE173" s="991"/>
      <c r="NHF173" s="991"/>
      <c r="NHG173" s="991"/>
      <c r="NHH173" s="991"/>
      <c r="NHI173" s="991"/>
      <c r="NHJ173" s="991"/>
      <c r="NHK173" s="991"/>
      <c r="NHL173" s="991"/>
      <c r="NHM173" s="991"/>
      <c r="NHN173" s="991"/>
      <c r="NHO173" s="991"/>
      <c r="NHP173" s="991"/>
      <c r="NHQ173" s="991"/>
      <c r="NHR173" s="991"/>
      <c r="NHS173" s="991"/>
      <c r="NHT173" s="991"/>
      <c r="NHU173" s="991"/>
      <c r="NHV173" s="991"/>
      <c r="NHW173" s="991"/>
      <c r="NHX173" s="991"/>
      <c r="NHY173" s="991"/>
      <c r="NHZ173" s="991"/>
      <c r="NIA173" s="991"/>
      <c r="NIB173" s="991"/>
      <c r="NIC173" s="991"/>
      <c r="NID173" s="991"/>
      <c r="NIE173" s="991"/>
      <c r="NIF173" s="991"/>
      <c r="NIG173" s="991"/>
      <c r="NIH173" s="991"/>
      <c r="NII173" s="991"/>
      <c r="NIJ173" s="991"/>
      <c r="NIK173" s="991"/>
      <c r="NIL173" s="991"/>
      <c r="NIM173" s="991"/>
      <c r="NIN173" s="991"/>
      <c r="NIO173" s="991"/>
      <c r="NIP173" s="991"/>
      <c r="NIQ173" s="991"/>
      <c r="NIR173" s="991"/>
      <c r="NIS173" s="991"/>
      <c r="NIT173" s="991"/>
      <c r="NIU173" s="991"/>
      <c r="NIV173" s="991"/>
      <c r="NIW173" s="991"/>
      <c r="NIX173" s="991"/>
      <c r="NIY173" s="991"/>
      <c r="NIZ173" s="991"/>
      <c r="NJA173" s="991"/>
      <c r="NJB173" s="991"/>
      <c r="NJC173" s="991"/>
      <c r="NJD173" s="991"/>
      <c r="NJE173" s="991"/>
      <c r="NJF173" s="991"/>
      <c r="NJG173" s="991"/>
      <c r="NJH173" s="991"/>
      <c r="NJI173" s="991"/>
      <c r="NJJ173" s="991"/>
      <c r="NJK173" s="991"/>
      <c r="NJL173" s="991"/>
      <c r="NJM173" s="991"/>
      <c r="NJN173" s="991"/>
      <c r="NJO173" s="991"/>
      <c r="NJP173" s="991"/>
      <c r="NJQ173" s="991"/>
      <c r="NJR173" s="991"/>
      <c r="NJS173" s="991"/>
      <c r="NJT173" s="991"/>
      <c r="NJU173" s="991"/>
      <c r="NJV173" s="991"/>
      <c r="NJW173" s="991"/>
      <c r="NJX173" s="991"/>
      <c r="NJY173" s="991"/>
      <c r="NJZ173" s="991"/>
      <c r="NKA173" s="991"/>
      <c r="NKB173" s="991"/>
      <c r="NKC173" s="991"/>
      <c r="NKD173" s="991"/>
      <c r="NKE173" s="991"/>
      <c r="NKF173" s="991"/>
      <c r="NKG173" s="991"/>
      <c r="NKH173" s="991"/>
      <c r="NKI173" s="991"/>
      <c r="NKJ173" s="991"/>
      <c r="NKK173" s="991"/>
      <c r="NKL173" s="991"/>
      <c r="NKM173" s="991"/>
      <c r="NKN173" s="991"/>
      <c r="NKO173" s="991"/>
      <c r="NKP173" s="991"/>
      <c r="NKQ173" s="991"/>
      <c r="NKR173" s="991"/>
      <c r="NKS173" s="991"/>
      <c r="NKT173" s="991"/>
      <c r="NKU173" s="991"/>
      <c r="NKV173" s="991"/>
      <c r="NKW173" s="991"/>
      <c r="NKX173" s="991"/>
      <c r="NKY173" s="991"/>
      <c r="NKZ173" s="991"/>
      <c r="NLA173" s="991"/>
      <c r="NLB173" s="991"/>
      <c r="NLC173" s="991"/>
      <c r="NLD173" s="991"/>
      <c r="NLE173" s="991"/>
      <c r="NLF173" s="991"/>
      <c r="NLG173" s="991"/>
      <c r="NLH173" s="991"/>
      <c r="NLI173" s="991"/>
      <c r="NLJ173" s="991"/>
      <c r="NLK173" s="991"/>
      <c r="NLL173" s="991"/>
      <c r="NLM173" s="991"/>
      <c r="NLN173" s="991"/>
      <c r="NLO173" s="991"/>
      <c r="NLP173" s="991"/>
      <c r="NLQ173" s="991"/>
      <c r="NLR173" s="991"/>
      <c r="NLS173" s="991"/>
      <c r="NLT173" s="991"/>
      <c r="NLU173" s="991"/>
      <c r="NLV173" s="991"/>
      <c r="NLW173" s="991"/>
      <c r="NLX173" s="991"/>
      <c r="NLY173" s="991"/>
      <c r="NLZ173" s="991"/>
      <c r="NMA173" s="991"/>
      <c r="NMB173" s="991"/>
      <c r="NMC173" s="991"/>
      <c r="NMD173" s="991"/>
      <c r="NME173" s="991"/>
      <c r="NMF173" s="991"/>
      <c r="NMG173" s="991"/>
      <c r="NMH173" s="991"/>
      <c r="NMI173" s="991"/>
      <c r="NMJ173" s="991"/>
      <c r="NMK173" s="991"/>
      <c r="NML173" s="991"/>
      <c r="NMM173" s="991"/>
      <c r="NMN173" s="991"/>
      <c r="NMO173" s="991"/>
      <c r="NMP173" s="991"/>
      <c r="NMQ173" s="991"/>
      <c r="NMR173" s="991"/>
      <c r="NMS173" s="991"/>
      <c r="NMT173" s="991"/>
      <c r="NMU173" s="991"/>
      <c r="NMV173" s="991"/>
      <c r="NMW173" s="991"/>
      <c r="NMX173" s="991"/>
      <c r="NMY173" s="991"/>
      <c r="NMZ173" s="991"/>
      <c r="NNA173" s="991"/>
      <c r="NNB173" s="991"/>
      <c r="NNC173" s="991"/>
      <c r="NND173" s="991"/>
      <c r="NNE173" s="991"/>
      <c r="NNF173" s="991"/>
      <c r="NNG173" s="991"/>
      <c r="NNH173" s="991"/>
      <c r="NNI173" s="991"/>
      <c r="NNJ173" s="991"/>
      <c r="NNK173" s="991"/>
      <c r="NNL173" s="991"/>
      <c r="NNM173" s="991"/>
      <c r="NNN173" s="991"/>
      <c r="NNO173" s="991"/>
      <c r="NNP173" s="991"/>
      <c r="NNQ173" s="991"/>
      <c r="NNR173" s="991"/>
      <c r="NNS173" s="991"/>
      <c r="NNT173" s="991"/>
      <c r="NNU173" s="991"/>
      <c r="NNV173" s="991"/>
      <c r="NNW173" s="991"/>
      <c r="NNX173" s="991"/>
      <c r="NNY173" s="991"/>
      <c r="NNZ173" s="991"/>
      <c r="NOA173" s="991"/>
      <c r="NOB173" s="991"/>
      <c r="NOC173" s="991"/>
      <c r="NOD173" s="991"/>
      <c r="NOE173" s="991"/>
      <c r="NOF173" s="991"/>
      <c r="NOG173" s="991"/>
      <c r="NOH173" s="991"/>
      <c r="NOI173" s="991"/>
      <c r="NOJ173" s="991"/>
      <c r="NOK173" s="991"/>
      <c r="NOL173" s="991"/>
      <c r="NOM173" s="991"/>
      <c r="NON173" s="991"/>
      <c r="NOO173" s="991"/>
      <c r="NOP173" s="991"/>
      <c r="NOQ173" s="991"/>
      <c r="NOR173" s="991"/>
      <c r="NOS173" s="991"/>
      <c r="NOT173" s="991"/>
      <c r="NOU173" s="991"/>
      <c r="NOV173" s="991"/>
      <c r="NOW173" s="991"/>
      <c r="NOX173" s="991"/>
      <c r="NOY173" s="991"/>
      <c r="NOZ173" s="991"/>
      <c r="NPA173" s="991"/>
      <c r="NPB173" s="991"/>
      <c r="NPC173" s="991"/>
      <c r="NPD173" s="991"/>
      <c r="NPE173" s="991"/>
      <c r="NPF173" s="991"/>
      <c r="NPG173" s="991"/>
      <c r="NPH173" s="991"/>
      <c r="NPI173" s="991"/>
      <c r="NPJ173" s="991"/>
      <c r="NPK173" s="991"/>
      <c r="NPL173" s="991"/>
      <c r="NPM173" s="991"/>
      <c r="NPN173" s="991"/>
      <c r="NPO173" s="991"/>
      <c r="NPP173" s="991"/>
      <c r="NPQ173" s="991"/>
      <c r="NPR173" s="991"/>
      <c r="NPS173" s="991"/>
      <c r="NPT173" s="991"/>
      <c r="NPU173" s="991"/>
      <c r="NPV173" s="991"/>
      <c r="NPW173" s="991"/>
      <c r="NPX173" s="991"/>
      <c r="NPY173" s="991"/>
      <c r="NPZ173" s="991"/>
      <c r="NQA173" s="991"/>
      <c r="NQB173" s="991"/>
      <c r="NQC173" s="991"/>
      <c r="NQD173" s="991"/>
      <c r="NQE173" s="991"/>
      <c r="NQF173" s="991"/>
      <c r="NQG173" s="991"/>
      <c r="NQH173" s="991"/>
      <c r="NQI173" s="991"/>
      <c r="NQJ173" s="991"/>
      <c r="NQK173" s="991"/>
      <c r="NQL173" s="991"/>
      <c r="NQM173" s="991"/>
      <c r="NQN173" s="991"/>
      <c r="NQO173" s="991"/>
      <c r="NQP173" s="991"/>
      <c r="NQQ173" s="991"/>
      <c r="NQR173" s="991"/>
      <c r="NQS173" s="991"/>
      <c r="NQT173" s="991"/>
      <c r="NQU173" s="991"/>
      <c r="NQV173" s="991"/>
      <c r="NQW173" s="991"/>
      <c r="NQX173" s="991"/>
      <c r="NQY173" s="991"/>
      <c r="NQZ173" s="991"/>
      <c r="NRA173" s="991"/>
      <c r="NRB173" s="991"/>
      <c r="NRC173" s="991"/>
      <c r="NRD173" s="991"/>
      <c r="NRE173" s="991"/>
      <c r="NRF173" s="991"/>
      <c r="NRG173" s="991"/>
      <c r="NRH173" s="991"/>
      <c r="NRI173" s="991"/>
      <c r="NRJ173" s="991"/>
      <c r="NRK173" s="991"/>
      <c r="NRL173" s="991"/>
      <c r="NRM173" s="991"/>
      <c r="NRN173" s="991"/>
      <c r="NRO173" s="991"/>
      <c r="NRP173" s="991"/>
      <c r="NRQ173" s="991"/>
      <c r="NRR173" s="991"/>
      <c r="NRS173" s="991"/>
      <c r="NRT173" s="991"/>
      <c r="NRU173" s="991"/>
      <c r="NRV173" s="991"/>
      <c r="NRW173" s="991"/>
      <c r="NRX173" s="991"/>
      <c r="NRY173" s="991"/>
      <c r="NRZ173" s="991"/>
      <c r="NSA173" s="991"/>
      <c r="NSB173" s="991"/>
      <c r="NSC173" s="991"/>
      <c r="NSD173" s="991"/>
      <c r="NSE173" s="991"/>
      <c r="NSF173" s="991"/>
      <c r="NSG173" s="991"/>
      <c r="NSH173" s="991"/>
      <c r="NSI173" s="991"/>
      <c r="NSJ173" s="991"/>
      <c r="NSK173" s="991"/>
      <c r="NSL173" s="991"/>
      <c r="NSM173" s="991"/>
      <c r="NSN173" s="991"/>
      <c r="NSO173" s="991"/>
      <c r="NSP173" s="991"/>
      <c r="NSQ173" s="991"/>
      <c r="NSR173" s="991"/>
      <c r="NSS173" s="991"/>
      <c r="NST173" s="991"/>
      <c r="NSU173" s="991"/>
      <c r="NSV173" s="991"/>
      <c r="NSW173" s="991"/>
      <c r="NSX173" s="991"/>
      <c r="NSY173" s="991"/>
      <c r="NSZ173" s="991"/>
      <c r="NTA173" s="991"/>
      <c r="NTB173" s="991"/>
      <c r="NTC173" s="991"/>
      <c r="NTD173" s="991"/>
      <c r="NTE173" s="991"/>
      <c r="NTF173" s="991"/>
      <c r="NTG173" s="991"/>
      <c r="NTH173" s="991"/>
      <c r="NTI173" s="991"/>
      <c r="NTJ173" s="991"/>
      <c r="NTK173" s="991"/>
      <c r="NTL173" s="991"/>
      <c r="NTM173" s="991"/>
      <c r="NTN173" s="991"/>
      <c r="NTO173" s="991"/>
      <c r="NTP173" s="991"/>
      <c r="NTQ173" s="991"/>
      <c r="NTR173" s="991"/>
      <c r="NTS173" s="991"/>
      <c r="NTT173" s="991"/>
      <c r="NTU173" s="991"/>
      <c r="NTV173" s="991"/>
      <c r="NTW173" s="991"/>
      <c r="NTX173" s="991"/>
      <c r="NTY173" s="991"/>
      <c r="NTZ173" s="991"/>
      <c r="NUA173" s="991"/>
      <c r="NUB173" s="991"/>
      <c r="NUC173" s="991"/>
      <c r="NUD173" s="991"/>
      <c r="NUE173" s="991"/>
      <c r="NUF173" s="991"/>
      <c r="NUG173" s="991"/>
      <c r="NUH173" s="991"/>
      <c r="NUI173" s="991"/>
      <c r="NUJ173" s="991"/>
      <c r="NUK173" s="991"/>
      <c r="NUL173" s="991"/>
      <c r="NUM173" s="991"/>
      <c r="NUN173" s="991"/>
      <c r="NUO173" s="991"/>
      <c r="NUP173" s="991"/>
      <c r="NUQ173" s="991"/>
      <c r="NUR173" s="991"/>
      <c r="NUS173" s="991"/>
      <c r="NUT173" s="991"/>
      <c r="NUU173" s="991"/>
      <c r="NUV173" s="991"/>
      <c r="NUW173" s="991"/>
      <c r="NUX173" s="991"/>
      <c r="NUY173" s="991"/>
      <c r="NUZ173" s="991"/>
      <c r="NVA173" s="991"/>
      <c r="NVB173" s="991"/>
      <c r="NVC173" s="991"/>
      <c r="NVD173" s="991"/>
      <c r="NVE173" s="991"/>
      <c r="NVF173" s="991"/>
      <c r="NVG173" s="991"/>
      <c r="NVH173" s="991"/>
      <c r="NVI173" s="991"/>
      <c r="NVJ173" s="991"/>
      <c r="NVK173" s="991"/>
      <c r="NVL173" s="991"/>
      <c r="NVM173" s="991"/>
      <c r="NVN173" s="991"/>
      <c r="NVO173" s="991"/>
      <c r="NVP173" s="991"/>
      <c r="NVQ173" s="991"/>
      <c r="NVR173" s="991"/>
      <c r="NVS173" s="991"/>
      <c r="NVT173" s="991"/>
      <c r="NVU173" s="991"/>
      <c r="NVV173" s="991"/>
      <c r="NVW173" s="991"/>
      <c r="NVX173" s="991"/>
      <c r="NVY173" s="991"/>
      <c r="NVZ173" s="991"/>
      <c r="NWA173" s="991"/>
      <c r="NWB173" s="991"/>
      <c r="NWC173" s="991"/>
      <c r="NWD173" s="991"/>
      <c r="NWE173" s="991"/>
      <c r="NWF173" s="991"/>
      <c r="NWG173" s="991"/>
      <c r="NWH173" s="991"/>
      <c r="NWI173" s="991"/>
      <c r="NWJ173" s="991"/>
      <c r="NWK173" s="991"/>
      <c r="NWL173" s="991"/>
      <c r="NWM173" s="991"/>
      <c r="NWN173" s="991"/>
      <c r="NWO173" s="991"/>
      <c r="NWP173" s="991"/>
      <c r="NWQ173" s="991"/>
      <c r="NWR173" s="991"/>
      <c r="NWS173" s="991"/>
      <c r="NWT173" s="991"/>
      <c r="NWU173" s="991"/>
      <c r="NWV173" s="991"/>
      <c r="NWW173" s="991"/>
      <c r="NWX173" s="991"/>
      <c r="NWY173" s="991"/>
      <c r="NWZ173" s="991"/>
      <c r="NXA173" s="991"/>
      <c r="NXB173" s="991"/>
      <c r="NXC173" s="991"/>
      <c r="NXD173" s="991"/>
      <c r="NXE173" s="991"/>
      <c r="NXF173" s="991"/>
      <c r="NXG173" s="991"/>
      <c r="NXH173" s="991"/>
      <c r="NXI173" s="991"/>
      <c r="NXJ173" s="991"/>
      <c r="NXK173" s="991"/>
      <c r="NXL173" s="991"/>
      <c r="NXM173" s="991"/>
      <c r="NXN173" s="991"/>
      <c r="NXO173" s="991"/>
      <c r="NXP173" s="991"/>
      <c r="NXQ173" s="991"/>
      <c r="NXR173" s="991"/>
      <c r="NXS173" s="991"/>
      <c r="NXT173" s="991"/>
      <c r="NXU173" s="991"/>
      <c r="NXV173" s="991"/>
      <c r="NXW173" s="991"/>
      <c r="NXX173" s="991"/>
      <c r="NXY173" s="991"/>
      <c r="NXZ173" s="991"/>
      <c r="NYA173" s="991"/>
      <c r="NYB173" s="991"/>
      <c r="NYC173" s="991"/>
      <c r="NYD173" s="991"/>
      <c r="NYE173" s="991"/>
      <c r="NYF173" s="991"/>
      <c r="NYG173" s="991"/>
      <c r="NYH173" s="991"/>
      <c r="NYI173" s="991"/>
      <c r="NYJ173" s="991"/>
      <c r="NYK173" s="991"/>
      <c r="NYL173" s="991"/>
      <c r="NYM173" s="991"/>
      <c r="NYN173" s="991"/>
      <c r="NYO173" s="991"/>
      <c r="NYP173" s="991"/>
      <c r="NYQ173" s="991"/>
      <c r="NYR173" s="991"/>
      <c r="NYS173" s="991"/>
      <c r="NYT173" s="991"/>
      <c r="NYU173" s="991"/>
      <c r="NYV173" s="991"/>
      <c r="NYW173" s="991"/>
      <c r="NYX173" s="991"/>
      <c r="NYY173" s="991"/>
      <c r="NYZ173" s="991"/>
      <c r="NZA173" s="991"/>
      <c r="NZB173" s="991"/>
      <c r="NZC173" s="991"/>
      <c r="NZD173" s="991"/>
      <c r="NZE173" s="991"/>
      <c r="NZF173" s="991"/>
      <c r="NZG173" s="991"/>
      <c r="NZH173" s="991"/>
      <c r="NZI173" s="991"/>
      <c r="NZJ173" s="991"/>
      <c r="NZK173" s="991"/>
      <c r="NZL173" s="991"/>
      <c r="NZM173" s="991"/>
      <c r="NZN173" s="991"/>
      <c r="NZO173" s="991"/>
      <c r="NZP173" s="991"/>
      <c r="NZQ173" s="991"/>
      <c r="NZR173" s="991"/>
      <c r="NZS173" s="991"/>
      <c r="NZT173" s="991"/>
      <c r="NZU173" s="991"/>
      <c r="NZV173" s="991"/>
      <c r="NZW173" s="991"/>
      <c r="NZX173" s="991"/>
      <c r="NZY173" s="991"/>
      <c r="NZZ173" s="991"/>
      <c r="OAA173" s="991"/>
      <c r="OAB173" s="991"/>
      <c r="OAC173" s="991"/>
      <c r="OAD173" s="991"/>
      <c r="OAE173" s="991"/>
      <c r="OAF173" s="991"/>
      <c r="OAG173" s="991"/>
      <c r="OAH173" s="991"/>
      <c r="OAI173" s="991"/>
      <c r="OAJ173" s="991"/>
      <c r="OAK173" s="991"/>
      <c r="OAL173" s="991"/>
      <c r="OAM173" s="991"/>
      <c r="OAN173" s="991"/>
      <c r="OAO173" s="991"/>
      <c r="OAP173" s="991"/>
      <c r="OAQ173" s="991"/>
      <c r="OAR173" s="991"/>
      <c r="OAS173" s="991"/>
      <c r="OAT173" s="991"/>
      <c r="OAU173" s="991"/>
      <c r="OAV173" s="991"/>
      <c r="OAW173" s="991"/>
      <c r="OAX173" s="991"/>
      <c r="OAY173" s="991"/>
      <c r="OAZ173" s="991"/>
      <c r="OBA173" s="991"/>
      <c r="OBB173" s="991"/>
      <c r="OBC173" s="991"/>
      <c r="OBD173" s="991"/>
      <c r="OBE173" s="991"/>
      <c r="OBF173" s="991"/>
      <c r="OBG173" s="991"/>
      <c r="OBH173" s="991"/>
      <c r="OBI173" s="991"/>
      <c r="OBJ173" s="991"/>
      <c r="OBK173" s="991"/>
      <c r="OBL173" s="991"/>
      <c r="OBM173" s="991"/>
      <c r="OBN173" s="991"/>
      <c r="OBO173" s="991"/>
      <c r="OBP173" s="991"/>
      <c r="OBQ173" s="991"/>
      <c r="OBR173" s="991"/>
      <c r="OBS173" s="991"/>
      <c r="OBT173" s="991"/>
      <c r="OBU173" s="991"/>
      <c r="OBV173" s="991"/>
      <c r="OBW173" s="991"/>
      <c r="OBX173" s="991"/>
      <c r="OBY173" s="991"/>
      <c r="OBZ173" s="991"/>
      <c r="OCA173" s="991"/>
      <c r="OCB173" s="991"/>
      <c r="OCC173" s="991"/>
      <c r="OCD173" s="991"/>
      <c r="OCE173" s="991"/>
      <c r="OCF173" s="991"/>
      <c r="OCG173" s="991"/>
      <c r="OCH173" s="991"/>
      <c r="OCI173" s="991"/>
      <c r="OCJ173" s="991"/>
      <c r="OCK173" s="991"/>
      <c r="OCL173" s="991"/>
      <c r="OCM173" s="991"/>
      <c r="OCN173" s="991"/>
      <c r="OCO173" s="991"/>
      <c r="OCP173" s="991"/>
      <c r="OCQ173" s="991"/>
      <c r="OCR173" s="991"/>
      <c r="OCS173" s="991"/>
      <c r="OCT173" s="991"/>
      <c r="OCU173" s="991"/>
      <c r="OCV173" s="991"/>
      <c r="OCW173" s="991"/>
      <c r="OCX173" s="991"/>
      <c r="OCY173" s="991"/>
      <c r="OCZ173" s="991"/>
      <c r="ODA173" s="991"/>
      <c r="ODB173" s="991"/>
      <c r="ODC173" s="991"/>
      <c r="ODD173" s="991"/>
      <c r="ODE173" s="991"/>
      <c r="ODF173" s="991"/>
      <c r="ODG173" s="991"/>
      <c r="ODH173" s="991"/>
      <c r="ODI173" s="991"/>
      <c r="ODJ173" s="991"/>
      <c r="ODK173" s="991"/>
      <c r="ODL173" s="991"/>
      <c r="ODM173" s="991"/>
      <c r="ODN173" s="991"/>
      <c r="ODO173" s="991"/>
      <c r="ODP173" s="991"/>
      <c r="ODQ173" s="991"/>
      <c r="ODR173" s="991"/>
      <c r="ODS173" s="991"/>
      <c r="ODT173" s="991"/>
      <c r="ODU173" s="991"/>
      <c r="ODV173" s="991"/>
      <c r="ODW173" s="991"/>
      <c r="ODX173" s="991"/>
      <c r="ODY173" s="991"/>
      <c r="ODZ173" s="991"/>
      <c r="OEA173" s="991"/>
      <c r="OEB173" s="991"/>
      <c r="OEC173" s="991"/>
      <c r="OED173" s="991"/>
      <c r="OEE173" s="991"/>
      <c r="OEF173" s="991"/>
      <c r="OEG173" s="991"/>
      <c r="OEH173" s="991"/>
      <c r="OEI173" s="991"/>
      <c r="OEJ173" s="991"/>
      <c r="OEK173" s="991"/>
      <c r="OEL173" s="991"/>
      <c r="OEM173" s="991"/>
      <c r="OEN173" s="991"/>
      <c r="OEO173" s="991"/>
      <c r="OEP173" s="991"/>
      <c r="OEQ173" s="991"/>
      <c r="OER173" s="991"/>
      <c r="OES173" s="991"/>
      <c r="OET173" s="991"/>
      <c r="OEU173" s="991"/>
      <c r="OEV173" s="991"/>
      <c r="OEW173" s="991"/>
      <c r="OEX173" s="991"/>
      <c r="OEY173" s="991"/>
      <c r="OEZ173" s="991"/>
      <c r="OFA173" s="991"/>
      <c r="OFB173" s="991"/>
      <c r="OFC173" s="991"/>
      <c r="OFD173" s="991"/>
      <c r="OFE173" s="991"/>
      <c r="OFF173" s="991"/>
      <c r="OFG173" s="991"/>
      <c r="OFH173" s="991"/>
      <c r="OFI173" s="991"/>
      <c r="OFJ173" s="991"/>
      <c r="OFK173" s="991"/>
      <c r="OFL173" s="991"/>
      <c r="OFM173" s="991"/>
      <c r="OFN173" s="991"/>
      <c r="OFO173" s="991"/>
      <c r="OFP173" s="991"/>
      <c r="OFQ173" s="991"/>
      <c r="OFR173" s="991"/>
      <c r="OFS173" s="991"/>
      <c r="OFT173" s="991"/>
      <c r="OFU173" s="991"/>
      <c r="OFV173" s="991"/>
      <c r="OFW173" s="991"/>
      <c r="OFX173" s="991"/>
      <c r="OFY173" s="991"/>
      <c r="OFZ173" s="991"/>
      <c r="OGA173" s="991"/>
      <c r="OGB173" s="991"/>
      <c r="OGC173" s="991"/>
      <c r="OGD173" s="991"/>
      <c r="OGE173" s="991"/>
      <c r="OGF173" s="991"/>
      <c r="OGG173" s="991"/>
      <c r="OGH173" s="991"/>
      <c r="OGI173" s="991"/>
      <c r="OGJ173" s="991"/>
      <c r="OGK173" s="991"/>
      <c r="OGL173" s="991"/>
      <c r="OGM173" s="991"/>
      <c r="OGN173" s="991"/>
      <c r="OGO173" s="991"/>
      <c r="OGP173" s="991"/>
      <c r="OGQ173" s="991"/>
      <c r="OGR173" s="991"/>
      <c r="OGS173" s="991"/>
      <c r="OGT173" s="991"/>
      <c r="OGU173" s="991"/>
      <c r="OGV173" s="991"/>
      <c r="OGW173" s="991"/>
      <c r="OGX173" s="991"/>
      <c r="OGY173" s="991"/>
      <c r="OGZ173" s="991"/>
      <c r="OHA173" s="991"/>
      <c r="OHB173" s="991"/>
      <c r="OHC173" s="991"/>
      <c r="OHD173" s="991"/>
      <c r="OHE173" s="991"/>
      <c r="OHF173" s="991"/>
      <c r="OHG173" s="991"/>
      <c r="OHH173" s="991"/>
      <c r="OHI173" s="991"/>
      <c r="OHJ173" s="991"/>
      <c r="OHK173" s="991"/>
      <c r="OHL173" s="991"/>
      <c r="OHM173" s="991"/>
      <c r="OHN173" s="991"/>
      <c r="OHO173" s="991"/>
      <c r="OHP173" s="991"/>
      <c r="OHQ173" s="991"/>
      <c r="OHR173" s="991"/>
      <c r="OHS173" s="991"/>
      <c r="OHT173" s="991"/>
      <c r="OHU173" s="991"/>
      <c r="OHV173" s="991"/>
      <c r="OHW173" s="991"/>
      <c r="OHX173" s="991"/>
      <c r="OHY173" s="991"/>
      <c r="OHZ173" s="991"/>
      <c r="OIA173" s="991"/>
      <c r="OIB173" s="991"/>
      <c r="OIC173" s="991"/>
      <c r="OID173" s="991"/>
      <c r="OIE173" s="991"/>
      <c r="OIF173" s="991"/>
      <c r="OIG173" s="991"/>
      <c r="OIH173" s="991"/>
      <c r="OII173" s="991"/>
      <c r="OIJ173" s="991"/>
      <c r="OIK173" s="991"/>
      <c r="OIL173" s="991"/>
      <c r="OIM173" s="991"/>
      <c r="OIN173" s="991"/>
      <c r="OIO173" s="991"/>
      <c r="OIP173" s="991"/>
      <c r="OIQ173" s="991"/>
      <c r="OIR173" s="991"/>
      <c r="OIS173" s="991"/>
      <c r="OIT173" s="991"/>
      <c r="OIU173" s="991"/>
      <c r="OIV173" s="991"/>
      <c r="OIW173" s="991"/>
      <c r="OIX173" s="991"/>
      <c r="OIY173" s="991"/>
      <c r="OIZ173" s="991"/>
      <c r="OJA173" s="991"/>
      <c r="OJB173" s="991"/>
      <c r="OJC173" s="991"/>
      <c r="OJD173" s="991"/>
      <c r="OJE173" s="991"/>
      <c r="OJF173" s="991"/>
      <c r="OJG173" s="991"/>
      <c r="OJH173" s="991"/>
      <c r="OJI173" s="991"/>
      <c r="OJJ173" s="991"/>
      <c r="OJK173" s="991"/>
      <c r="OJL173" s="991"/>
      <c r="OJM173" s="991"/>
      <c r="OJN173" s="991"/>
      <c r="OJO173" s="991"/>
      <c r="OJP173" s="991"/>
      <c r="OJQ173" s="991"/>
      <c r="OJR173" s="991"/>
      <c r="OJS173" s="991"/>
      <c r="OJT173" s="991"/>
      <c r="OJU173" s="991"/>
      <c r="OJV173" s="991"/>
      <c r="OJW173" s="991"/>
      <c r="OJX173" s="991"/>
      <c r="OJY173" s="991"/>
      <c r="OJZ173" s="991"/>
      <c r="OKA173" s="991"/>
      <c r="OKB173" s="991"/>
      <c r="OKC173" s="991"/>
      <c r="OKD173" s="991"/>
      <c r="OKE173" s="991"/>
      <c r="OKF173" s="991"/>
      <c r="OKG173" s="991"/>
      <c r="OKH173" s="991"/>
      <c r="OKI173" s="991"/>
      <c r="OKJ173" s="991"/>
      <c r="OKK173" s="991"/>
      <c r="OKL173" s="991"/>
      <c r="OKM173" s="991"/>
      <c r="OKN173" s="991"/>
      <c r="OKO173" s="991"/>
      <c r="OKP173" s="991"/>
      <c r="OKQ173" s="991"/>
      <c r="OKR173" s="991"/>
      <c r="OKS173" s="991"/>
      <c r="OKT173" s="991"/>
      <c r="OKU173" s="991"/>
      <c r="OKV173" s="991"/>
      <c r="OKW173" s="991"/>
      <c r="OKX173" s="991"/>
      <c r="OKY173" s="991"/>
      <c r="OKZ173" s="991"/>
      <c r="OLA173" s="991"/>
      <c r="OLB173" s="991"/>
      <c r="OLC173" s="991"/>
      <c r="OLD173" s="991"/>
      <c r="OLE173" s="991"/>
      <c r="OLF173" s="991"/>
      <c r="OLG173" s="991"/>
      <c r="OLH173" s="991"/>
      <c r="OLI173" s="991"/>
      <c r="OLJ173" s="991"/>
      <c r="OLK173" s="991"/>
      <c r="OLL173" s="991"/>
      <c r="OLM173" s="991"/>
      <c r="OLN173" s="991"/>
      <c r="OLO173" s="991"/>
      <c r="OLP173" s="991"/>
      <c r="OLQ173" s="991"/>
      <c r="OLR173" s="991"/>
      <c r="OLS173" s="991"/>
      <c r="OLT173" s="991"/>
      <c r="OLU173" s="991"/>
      <c r="OLV173" s="991"/>
      <c r="OLW173" s="991"/>
      <c r="OLX173" s="991"/>
      <c r="OLY173" s="991"/>
      <c r="OLZ173" s="991"/>
      <c r="OMA173" s="991"/>
      <c r="OMB173" s="991"/>
      <c r="OMC173" s="991"/>
      <c r="OMD173" s="991"/>
      <c r="OME173" s="991"/>
      <c r="OMF173" s="991"/>
      <c r="OMG173" s="991"/>
      <c r="OMH173" s="991"/>
      <c r="OMI173" s="991"/>
      <c r="OMJ173" s="991"/>
      <c r="OMK173" s="991"/>
      <c r="OML173" s="991"/>
      <c r="OMM173" s="991"/>
      <c r="OMN173" s="991"/>
      <c r="OMO173" s="991"/>
      <c r="OMP173" s="991"/>
      <c r="OMQ173" s="991"/>
      <c r="OMR173" s="991"/>
      <c r="OMS173" s="991"/>
      <c r="OMT173" s="991"/>
      <c r="OMU173" s="991"/>
      <c r="OMV173" s="991"/>
      <c r="OMW173" s="991"/>
      <c r="OMX173" s="991"/>
      <c r="OMY173" s="991"/>
      <c r="OMZ173" s="991"/>
      <c r="ONA173" s="991"/>
      <c r="ONB173" s="991"/>
      <c r="ONC173" s="991"/>
      <c r="OND173" s="991"/>
      <c r="ONE173" s="991"/>
      <c r="ONF173" s="991"/>
      <c r="ONG173" s="991"/>
      <c r="ONH173" s="991"/>
      <c r="ONI173" s="991"/>
      <c r="ONJ173" s="991"/>
      <c r="ONK173" s="991"/>
      <c r="ONL173" s="991"/>
      <c r="ONM173" s="991"/>
      <c r="ONN173" s="991"/>
      <c r="ONO173" s="991"/>
      <c r="ONP173" s="991"/>
      <c r="ONQ173" s="991"/>
      <c r="ONR173" s="991"/>
      <c r="ONS173" s="991"/>
      <c r="ONT173" s="991"/>
      <c r="ONU173" s="991"/>
      <c r="ONV173" s="991"/>
      <c r="ONW173" s="991"/>
      <c r="ONX173" s="991"/>
      <c r="ONY173" s="991"/>
      <c r="ONZ173" s="991"/>
      <c r="OOA173" s="991"/>
      <c r="OOB173" s="991"/>
      <c r="OOC173" s="991"/>
      <c r="OOD173" s="991"/>
      <c r="OOE173" s="991"/>
      <c r="OOF173" s="991"/>
      <c r="OOG173" s="991"/>
      <c r="OOH173" s="991"/>
      <c r="OOI173" s="991"/>
      <c r="OOJ173" s="991"/>
      <c r="OOK173" s="991"/>
      <c r="OOL173" s="991"/>
      <c r="OOM173" s="991"/>
      <c r="OON173" s="991"/>
      <c r="OOO173" s="991"/>
      <c r="OOP173" s="991"/>
      <c r="OOQ173" s="991"/>
      <c r="OOR173" s="991"/>
      <c r="OOS173" s="991"/>
      <c r="OOT173" s="991"/>
      <c r="OOU173" s="991"/>
      <c r="OOV173" s="991"/>
      <c r="OOW173" s="991"/>
      <c r="OOX173" s="991"/>
      <c r="OOY173" s="991"/>
      <c r="OOZ173" s="991"/>
      <c r="OPA173" s="991"/>
      <c r="OPB173" s="991"/>
      <c r="OPC173" s="991"/>
      <c r="OPD173" s="991"/>
      <c r="OPE173" s="991"/>
      <c r="OPF173" s="991"/>
      <c r="OPG173" s="991"/>
      <c r="OPH173" s="991"/>
      <c r="OPI173" s="991"/>
      <c r="OPJ173" s="991"/>
      <c r="OPK173" s="991"/>
      <c r="OPL173" s="991"/>
      <c r="OPM173" s="991"/>
      <c r="OPN173" s="991"/>
      <c r="OPO173" s="991"/>
      <c r="OPP173" s="991"/>
      <c r="OPQ173" s="991"/>
      <c r="OPR173" s="991"/>
      <c r="OPS173" s="991"/>
      <c r="OPT173" s="991"/>
      <c r="OPU173" s="991"/>
      <c r="OPV173" s="991"/>
      <c r="OPW173" s="991"/>
      <c r="OPX173" s="991"/>
      <c r="OPY173" s="991"/>
      <c r="OPZ173" s="991"/>
      <c r="OQA173" s="991"/>
      <c r="OQB173" s="991"/>
      <c r="OQC173" s="991"/>
      <c r="OQD173" s="991"/>
      <c r="OQE173" s="991"/>
      <c r="OQF173" s="991"/>
      <c r="OQG173" s="991"/>
      <c r="OQH173" s="991"/>
      <c r="OQI173" s="991"/>
      <c r="OQJ173" s="991"/>
      <c r="OQK173" s="991"/>
      <c r="OQL173" s="991"/>
      <c r="OQM173" s="991"/>
      <c r="OQN173" s="991"/>
      <c r="OQO173" s="991"/>
      <c r="OQP173" s="991"/>
      <c r="OQQ173" s="991"/>
      <c r="OQR173" s="991"/>
      <c r="OQS173" s="991"/>
      <c r="OQT173" s="991"/>
      <c r="OQU173" s="991"/>
      <c r="OQV173" s="991"/>
      <c r="OQW173" s="991"/>
      <c r="OQX173" s="991"/>
      <c r="OQY173" s="991"/>
      <c r="OQZ173" s="991"/>
      <c r="ORA173" s="991"/>
      <c r="ORB173" s="991"/>
      <c r="ORC173" s="991"/>
      <c r="ORD173" s="991"/>
      <c r="ORE173" s="991"/>
      <c r="ORF173" s="991"/>
      <c r="ORG173" s="991"/>
      <c r="ORH173" s="991"/>
      <c r="ORI173" s="991"/>
      <c r="ORJ173" s="991"/>
      <c r="ORK173" s="991"/>
      <c r="ORL173" s="991"/>
      <c r="ORM173" s="991"/>
      <c r="ORN173" s="991"/>
      <c r="ORO173" s="991"/>
      <c r="ORP173" s="991"/>
      <c r="ORQ173" s="991"/>
      <c r="ORR173" s="991"/>
      <c r="ORS173" s="991"/>
      <c r="ORT173" s="991"/>
      <c r="ORU173" s="991"/>
      <c r="ORV173" s="991"/>
      <c r="ORW173" s="991"/>
      <c r="ORX173" s="991"/>
      <c r="ORY173" s="991"/>
      <c r="ORZ173" s="991"/>
      <c r="OSA173" s="991"/>
      <c r="OSB173" s="991"/>
      <c r="OSC173" s="991"/>
      <c r="OSD173" s="991"/>
      <c r="OSE173" s="991"/>
      <c r="OSF173" s="991"/>
      <c r="OSG173" s="991"/>
      <c r="OSH173" s="991"/>
      <c r="OSI173" s="991"/>
      <c r="OSJ173" s="991"/>
      <c r="OSK173" s="991"/>
      <c r="OSL173" s="991"/>
      <c r="OSM173" s="991"/>
      <c r="OSN173" s="991"/>
      <c r="OSO173" s="991"/>
      <c r="OSP173" s="991"/>
      <c r="OSQ173" s="991"/>
      <c r="OSR173" s="991"/>
      <c r="OSS173" s="991"/>
      <c r="OST173" s="991"/>
      <c r="OSU173" s="991"/>
      <c r="OSV173" s="991"/>
      <c r="OSW173" s="991"/>
      <c r="OSX173" s="991"/>
      <c r="OSY173" s="991"/>
      <c r="OSZ173" s="991"/>
      <c r="OTA173" s="991"/>
      <c r="OTB173" s="991"/>
      <c r="OTC173" s="991"/>
      <c r="OTD173" s="991"/>
      <c r="OTE173" s="991"/>
      <c r="OTF173" s="991"/>
      <c r="OTG173" s="991"/>
      <c r="OTH173" s="991"/>
      <c r="OTI173" s="991"/>
      <c r="OTJ173" s="991"/>
      <c r="OTK173" s="991"/>
      <c r="OTL173" s="991"/>
      <c r="OTM173" s="991"/>
      <c r="OTN173" s="991"/>
      <c r="OTO173" s="991"/>
      <c r="OTP173" s="991"/>
      <c r="OTQ173" s="991"/>
      <c r="OTR173" s="991"/>
      <c r="OTS173" s="991"/>
      <c r="OTT173" s="991"/>
      <c r="OTU173" s="991"/>
      <c r="OTV173" s="991"/>
      <c r="OTW173" s="991"/>
      <c r="OTX173" s="991"/>
      <c r="OTY173" s="991"/>
      <c r="OTZ173" s="991"/>
      <c r="OUA173" s="991"/>
      <c r="OUB173" s="991"/>
      <c r="OUC173" s="991"/>
      <c r="OUD173" s="991"/>
      <c r="OUE173" s="991"/>
      <c r="OUF173" s="991"/>
      <c r="OUG173" s="991"/>
      <c r="OUH173" s="991"/>
      <c r="OUI173" s="991"/>
      <c r="OUJ173" s="991"/>
      <c r="OUK173" s="991"/>
      <c r="OUL173" s="991"/>
      <c r="OUM173" s="991"/>
      <c r="OUN173" s="991"/>
      <c r="OUO173" s="991"/>
      <c r="OUP173" s="991"/>
      <c r="OUQ173" s="991"/>
      <c r="OUR173" s="991"/>
      <c r="OUS173" s="991"/>
      <c r="OUT173" s="991"/>
      <c r="OUU173" s="991"/>
      <c r="OUV173" s="991"/>
      <c r="OUW173" s="991"/>
      <c r="OUX173" s="991"/>
      <c r="OUY173" s="991"/>
      <c r="OUZ173" s="991"/>
      <c r="OVA173" s="991"/>
      <c r="OVB173" s="991"/>
      <c r="OVC173" s="991"/>
      <c r="OVD173" s="991"/>
      <c r="OVE173" s="991"/>
      <c r="OVF173" s="991"/>
      <c r="OVG173" s="991"/>
      <c r="OVH173" s="991"/>
      <c r="OVI173" s="991"/>
      <c r="OVJ173" s="991"/>
      <c r="OVK173" s="991"/>
      <c r="OVL173" s="991"/>
      <c r="OVM173" s="991"/>
      <c r="OVN173" s="991"/>
      <c r="OVO173" s="991"/>
      <c r="OVP173" s="991"/>
      <c r="OVQ173" s="991"/>
      <c r="OVR173" s="991"/>
      <c r="OVS173" s="991"/>
      <c r="OVT173" s="991"/>
      <c r="OVU173" s="991"/>
      <c r="OVV173" s="991"/>
      <c r="OVW173" s="991"/>
      <c r="OVX173" s="991"/>
      <c r="OVY173" s="991"/>
      <c r="OVZ173" s="991"/>
      <c r="OWA173" s="991"/>
      <c r="OWB173" s="991"/>
      <c r="OWC173" s="991"/>
      <c r="OWD173" s="991"/>
      <c r="OWE173" s="991"/>
      <c r="OWF173" s="991"/>
      <c r="OWG173" s="991"/>
      <c r="OWH173" s="991"/>
      <c r="OWI173" s="991"/>
      <c r="OWJ173" s="991"/>
      <c r="OWK173" s="991"/>
      <c r="OWL173" s="991"/>
      <c r="OWM173" s="991"/>
      <c r="OWN173" s="991"/>
      <c r="OWO173" s="991"/>
      <c r="OWP173" s="991"/>
      <c r="OWQ173" s="991"/>
      <c r="OWR173" s="991"/>
      <c r="OWS173" s="991"/>
      <c r="OWT173" s="991"/>
      <c r="OWU173" s="991"/>
      <c r="OWV173" s="991"/>
      <c r="OWW173" s="991"/>
      <c r="OWX173" s="991"/>
      <c r="OWY173" s="991"/>
      <c r="OWZ173" s="991"/>
      <c r="OXA173" s="991"/>
      <c r="OXB173" s="991"/>
      <c r="OXC173" s="991"/>
      <c r="OXD173" s="991"/>
      <c r="OXE173" s="991"/>
      <c r="OXF173" s="991"/>
      <c r="OXG173" s="991"/>
      <c r="OXH173" s="991"/>
      <c r="OXI173" s="991"/>
      <c r="OXJ173" s="991"/>
      <c r="OXK173" s="991"/>
      <c r="OXL173" s="991"/>
      <c r="OXM173" s="991"/>
      <c r="OXN173" s="991"/>
      <c r="OXO173" s="991"/>
      <c r="OXP173" s="991"/>
      <c r="OXQ173" s="991"/>
      <c r="OXR173" s="991"/>
      <c r="OXS173" s="991"/>
      <c r="OXT173" s="991"/>
      <c r="OXU173" s="991"/>
      <c r="OXV173" s="991"/>
      <c r="OXW173" s="991"/>
      <c r="OXX173" s="991"/>
      <c r="OXY173" s="991"/>
      <c r="OXZ173" s="991"/>
      <c r="OYA173" s="991"/>
      <c r="OYB173" s="991"/>
      <c r="OYC173" s="991"/>
      <c r="OYD173" s="991"/>
      <c r="OYE173" s="991"/>
      <c r="OYF173" s="991"/>
      <c r="OYG173" s="991"/>
      <c r="OYH173" s="991"/>
      <c r="OYI173" s="991"/>
      <c r="OYJ173" s="991"/>
      <c r="OYK173" s="991"/>
      <c r="OYL173" s="991"/>
      <c r="OYM173" s="991"/>
      <c r="OYN173" s="991"/>
      <c r="OYO173" s="991"/>
      <c r="OYP173" s="991"/>
      <c r="OYQ173" s="991"/>
      <c r="OYR173" s="991"/>
      <c r="OYS173" s="991"/>
      <c r="OYT173" s="991"/>
      <c r="OYU173" s="991"/>
      <c r="OYV173" s="991"/>
      <c r="OYW173" s="991"/>
      <c r="OYX173" s="991"/>
      <c r="OYY173" s="991"/>
      <c r="OYZ173" s="991"/>
      <c r="OZA173" s="991"/>
      <c r="OZB173" s="991"/>
      <c r="OZC173" s="991"/>
      <c r="OZD173" s="991"/>
      <c r="OZE173" s="991"/>
      <c r="OZF173" s="991"/>
      <c r="OZG173" s="991"/>
      <c r="OZH173" s="991"/>
      <c r="OZI173" s="991"/>
      <c r="OZJ173" s="991"/>
      <c r="OZK173" s="991"/>
      <c r="OZL173" s="991"/>
      <c r="OZM173" s="991"/>
      <c r="OZN173" s="991"/>
      <c r="OZO173" s="991"/>
      <c r="OZP173" s="991"/>
      <c r="OZQ173" s="991"/>
      <c r="OZR173" s="991"/>
      <c r="OZS173" s="991"/>
      <c r="OZT173" s="991"/>
      <c r="OZU173" s="991"/>
      <c r="OZV173" s="991"/>
      <c r="OZW173" s="991"/>
      <c r="OZX173" s="991"/>
      <c r="OZY173" s="991"/>
      <c r="OZZ173" s="991"/>
      <c r="PAA173" s="991"/>
      <c r="PAB173" s="991"/>
      <c r="PAC173" s="991"/>
      <c r="PAD173" s="991"/>
      <c r="PAE173" s="991"/>
      <c r="PAF173" s="991"/>
      <c r="PAG173" s="991"/>
      <c r="PAH173" s="991"/>
      <c r="PAI173" s="991"/>
      <c r="PAJ173" s="991"/>
      <c r="PAK173" s="991"/>
      <c r="PAL173" s="991"/>
      <c r="PAM173" s="991"/>
      <c r="PAN173" s="991"/>
      <c r="PAO173" s="991"/>
      <c r="PAP173" s="991"/>
      <c r="PAQ173" s="991"/>
      <c r="PAR173" s="991"/>
      <c r="PAS173" s="991"/>
      <c r="PAT173" s="991"/>
      <c r="PAU173" s="991"/>
      <c r="PAV173" s="991"/>
      <c r="PAW173" s="991"/>
      <c r="PAX173" s="991"/>
      <c r="PAY173" s="991"/>
      <c r="PAZ173" s="991"/>
      <c r="PBA173" s="991"/>
      <c r="PBB173" s="991"/>
      <c r="PBC173" s="991"/>
      <c r="PBD173" s="991"/>
      <c r="PBE173" s="991"/>
      <c r="PBF173" s="991"/>
      <c r="PBG173" s="991"/>
      <c r="PBH173" s="991"/>
      <c r="PBI173" s="991"/>
      <c r="PBJ173" s="991"/>
      <c r="PBK173" s="991"/>
      <c r="PBL173" s="991"/>
      <c r="PBM173" s="991"/>
      <c r="PBN173" s="991"/>
      <c r="PBO173" s="991"/>
      <c r="PBP173" s="991"/>
      <c r="PBQ173" s="991"/>
      <c r="PBR173" s="991"/>
      <c r="PBS173" s="991"/>
      <c r="PBT173" s="991"/>
      <c r="PBU173" s="991"/>
      <c r="PBV173" s="991"/>
      <c r="PBW173" s="991"/>
      <c r="PBX173" s="991"/>
      <c r="PBY173" s="991"/>
      <c r="PBZ173" s="991"/>
      <c r="PCA173" s="991"/>
      <c r="PCB173" s="991"/>
      <c r="PCC173" s="991"/>
      <c r="PCD173" s="991"/>
      <c r="PCE173" s="991"/>
      <c r="PCF173" s="991"/>
      <c r="PCG173" s="991"/>
      <c r="PCH173" s="991"/>
      <c r="PCI173" s="991"/>
      <c r="PCJ173" s="991"/>
      <c r="PCK173" s="991"/>
      <c r="PCL173" s="991"/>
      <c r="PCM173" s="991"/>
      <c r="PCN173" s="991"/>
      <c r="PCO173" s="991"/>
      <c r="PCP173" s="991"/>
      <c r="PCQ173" s="991"/>
      <c r="PCR173" s="991"/>
      <c r="PCS173" s="991"/>
      <c r="PCT173" s="991"/>
      <c r="PCU173" s="991"/>
      <c r="PCV173" s="991"/>
      <c r="PCW173" s="991"/>
      <c r="PCX173" s="991"/>
      <c r="PCY173" s="991"/>
      <c r="PCZ173" s="991"/>
      <c r="PDA173" s="991"/>
      <c r="PDB173" s="991"/>
      <c r="PDC173" s="991"/>
      <c r="PDD173" s="991"/>
      <c r="PDE173" s="991"/>
      <c r="PDF173" s="991"/>
      <c r="PDG173" s="991"/>
      <c r="PDH173" s="991"/>
      <c r="PDI173" s="991"/>
      <c r="PDJ173" s="991"/>
      <c r="PDK173" s="991"/>
      <c r="PDL173" s="991"/>
      <c r="PDM173" s="991"/>
      <c r="PDN173" s="991"/>
      <c r="PDO173" s="991"/>
      <c r="PDP173" s="991"/>
      <c r="PDQ173" s="991"/>
      <c r="PDR173" s="991"/>
      <c r="PDS173" s="991"/>
      <c r="PDT173" s="991"/>
      <c r="PDU173" s="991"/>
      <c r="PDV173" s="991"/>
      <c r="PDW173" s="991"/>
      <c r="PDX173" s="991"/>
      <c r="PDY173" s="991"/>
      <c r="PDZ173" s="991"/>
      <c r="PEA173" s="991"/>
      <c r="PEB173" s="991"/>
      <c r="PEC173" s="991"/>
      <c r="PED173" s="991"/>
      <c r="PEE173" s="991"/>
      <c r="PEF173" s="991"/>
      <c r="PEG173" s="991"/>
      <c r="PEH173" s="991"/>
      <c r="PEI173" s="991"/>
      <c r="PEJ173" s="991"/>
      <c r="PEK173" s="991"/>
      <c r="PEL173" s="991"/>
      <c r="PEM173" s="991"/>
      <c r="PEN173" s="991"/>
      <c r="PEO173" s="991"/>
      <c r="PEP173" s="991"/>
      <c r="PEQ173" s="991"/>
      <c r="PER173" s="991"/>
      <c r="PES173" s="991"/>
      <c r="PET173" s="991"/>
      <c r="PEU173" s="991"/>
      <c r="PEV173" s="991"/>
      <c r="PEW173" s="991"/>
      <c r="PEX173" s="991"/>
      <c r="PEY173" s="991"/>
      <c r="PEZ173" s="991"/>
      <c r="PFA173" s="991"/>
      <c r="PFB173" s="991"/>
      <c r="PFC173" s="991"/>
      <c r="PFD173" s="991"/>
      <c r="PFE173" s="991"/>
      <c r="PFF173" s="991"/>
      <c r="PFG173" s="991"/>
      <c r="PFH173" s="991"/>
      <c r="PFI173" s="991"/>
      <c r="PFJ173" s="991"/>
      <c r="PFK173" s="991"/>
      <c r="PFL173" s="991"/>
      <c r="PFM173" s="991"/>
      <c r="PFN173" s="991"/>
      <c r="PFO173" s="991"/>
      <c r="PFP173" s="991"/>
      <c r="PFQ173" s="991"/>
      <c r="PFR173" s="991"/>
      <c r="PFS173" s="991"/>
      <c r="PFT173" s="991"/>
      <c r="PFU173" s="991"/>
      <c r="PFV173" s="991"/>
      <c r="PFW173" s="991"/>
      <c r="PFX173" s="991"/>
      <c r="PFY173" s="991"/>
      <c r="PFZ173" s="991"/>
      <c r="PGA173" s="991"/>
      <c r="PGB173" s="991"/>
      <c r="PGC173" s="991"/>
      <c r="PGD173" s="991"/>
      <c r="PGE173" s="991"/>
      <c r="PGF173" s="991"/>
      <c r="PGG173" s="991"/>
      <c r="PGH173" s="991"/>
      <c r="PGI173" s="991"/>
      <c r="PGJ173" s="991"/>
      <c r="PGK173" s="991"/>
      <c r="PGL173" s="991"/>
      <c r="PGM173" s="991"/>
      <c r="PGN173" s="991"/>
      <c r="PGO173" s="991"/>
      <c r="PGP173" s="991"/>
      <c r="PGQ173" s="991"/>
      <c r="PGR173" s="991"/>
      <c r="PGS173" s="991"/>
      <c r="PGT173" s="991"/>
      <c r="PGU173" s="991"/>
      <c r="PGV173" s="991"/>
      <c r="PGW173" s="991"/>
      <c r="PGX173" s="991"/>
      <c r="PGY173" s="991"/>
      <c r="PGZ173" s="991"/>
      <c r="PHA173" s="991"/>
      <c r="PHB173" s="991"/>
      <c r="PHC173" s="991"/>
      <c r="PHD173" s="991"/>
      <c r="PHE173" s="991"/>
      <c r="PHF173" s="991"/>
      <c r="PHG173" s="991"/>
      <c r="PHH173" s="991"/>
      <c r="PHI173" s="991"/>
      <c r="PHJ173" s="991"/>
      <c r="PHK173" s="991"/>
      <c r="PHL173" s="991"/>
      <c r="PHM173" s="991"/>
      <c r="PHN173" s="991"/>
      <c r="PHO173" s="991"/>
      <c r="PHP173" s="991"/>
      <c r="PHQ173" s="991"/>
      <c r="PHR173" s="991"/>
      <c r="PHS173" s="991"/>
      <c r="PHT173" s="991"/>
      <c r="PHU173" s="991"/>
      <c r="PHV173" s="991"/>
      <c r="PHW173" s="991"/>
      <c r="PHX173" s="991"/>
      <c r="PHY173" s="991"/>
      <c r="PHZ173" s="991"/>
      <c r="PIA173" s="991"/>
      <c r="PIB173" s="991"/>
      <c r="PIC173" s="991"/>
      <c r="PID173" s="991"/>
      <c r="PIE173" s="991"/>
      <c r="PIF173" s="991"/>
      <c r="PIG173" s="991"/>
      <c r="PIH173" s="991"/>
      <c r="PII173" s="991"/>
      <c r="PIJ173" s="991"/>
      <c r="PIK173" s="991"/>
      <c r="PIL173" s="991"/>
      <c r="PIM173" s="991"/>
      <c r="PIN173" s="991"/>
      <c r="PIO173" s="991"/>
      <c r="PIP173" s="991"/>
      <c r="PIQ173" s="991"/>
      <c r="PIR173" s="991"/>
      <c r="PIS173" s="991"/>
      <c r="PIT173" s="991"/>
      <c r="PIU173" s="991"/>
      <c r="PIV173" s="991"/>
      <c r="PIW173" s="991"/>
      <c r="PIX173" s="991"/>
      <c r="PIY173" s="991"/>
      <c r="PIZ173" s="991"/>
      <c r="PJA173" s="991"/>
      <c r="PJB173" s="991"/>
      <c r="PJC173" s="991"/>
      <c r="PJD173" s="991"/>
      <c r="PJE173" s="991"/>
      <c r="PJF173" s="991"/>
      <c r="PJG173" s="991"/>
      <c r="PJH173" s="991"/>
      <c r="PJI173" s="991"/>
      <c r="PJJ173" s="991"/>
      <c r="PJK173" s="991"/>
      <c r="PJL173" s="991"/>
      <c r="PJM173" s="991"/>
      <c r="PJN173" s="991"/>
      <c r="PJO173" s="991"/>
      <c r="PJP173" s="991"/>
      <c r="PJQ173" s="991"/>
      <c r="PJR173" s="991"/>
      <c r="PJS173" s="991"/>
      <c r="PJT173" s="991"/>
      <c r="PJU173" s="991"/>
      <c r="PJV173" s="991"/>
      <c r="PJW173" s="991"/>
      <c r="PJX173" s="991"/>
      <c r="PJY173" s="991"/>
      <c r="PJZ173" s="991"/>
      <c r="PKA173" s="991"/>
      <c r="PKB173" s="991"/>
      <c r="PKC173" s="991"/>
      <c r="PKD173" s="991"/>
      <c r="PKE173" s="991"/>
      <c r="PKF173" s="991"/>
      <c r="PKG173" s="991"/>
      <c r="PKH173" s="991"/>
      <c r="PKI173" s="991"/>
      <c r="PKJ173" s="991"/>
      <c r="PKK173" s="991"/>
      <c r="PKL173" s="991"/>
      <c r="PKM173" s="991"/>
      <c r="PKN173" s="991"/>
      <c r="PKO173" s="991"/>
      <c r="PKP173" s="991"/>
      <c r="PKQ173" s="991"/>
      <c r="PKR173" s="991"/>
      <c r="PKS173" s="991"/>
      <c r="PKT173" s="991"/>
      <c r="PKU173" s="991"/>
      <c r="PKV173" s="991"/>
      <c r="PKW173" s="991"/>
      <c r="PKX173" s="991"/>
      <c r="PKY173" s="991"/>
      <c r="PKZ173" s="991"/>
      <c r="PLA173" s="991"/>
      <c r="PLB173" s="991"/>
      <c r="PLC173" s="991"/>
      <c r="PLD173" s="991"/>
      <c r="PLE173" s="991"/>
      <c r="PLF173" s="991"/>
      <c r="PLG173" s="991"/>
      <c r="PLH173" s="991"/>
      <c r="PLI173" s="991"/>
      <c r="PLJ173" s="991"/>
      <c r="PLK173" s="991"/>
      <c r="PLL173" s="991"/>
      <c r="PLM173" s="991"/>
      <c r="PLN173" s="991"/>
      <c r="PLO173" s="991"/>
      <c r="PLP173" s="991"/>
      <c r="PLQ173" s="991"/>
      <c r="PLR173" s="991"/>
      <c r="PLS173" s="991"/>
      <c r="PLT173" s="991"/>
      <c r="PLU173" s="991"/>
      <c r="PLV173" s="991"/>
      <c r="PLW173" s="991"/>
      <c r="PLX173" s="991"/>
      <c r="PLY173" s="991"/>
      <c r="PLZ173" s="991"/>
      <c r="PMA173" s="991"/>
      <c r="PMB173" s="991"/>
      <c r="PMC173" s="991"/>
      <c r="PMD173" s="991"/>
      <c r="PME173" s="991"/>
      <c r="PMF173" s="991"/>
      <c r="PMG173" s="991"/>
      <c r="PMH173" s="991"/>
      <c r="PMI173" s="991"/>
      <c r="PMJ173" s="991"/>
      <c r="PMK173" s="991"/>
      <c r="PML173" s="991"/>
      <c r="PMM173" s="991"/>
      <c r="PMN173" s="991"/>
      <c r="PMO173" s="991"/>
      <c r="PMP173" s="991"/>
      <c r="PMQ173" s="991"/>
      <c r="PMR173" s="991"/>
      <c r="PMS173" s="991"/>
      <c r="PMT173" s="991"/>
      <c r="PMU173" s="991"/>
      <c r="PMV173" s="991"/>
      <c r="PMW173" s="991"/>
      <c r="PMX173" s="991"/>
      <c r="PMY173" s="991"/>
      <c r="PMZ173" s="991"/>
      <c r="PNA173" s="991"/>
      <c r="PNB173" s="991"/>
      <c r="PNC173" s="991"/>
      <c r="PND173" s="991"/>
      <c r="PNE173" s="991"/>
      <c r="PNF173" s="991"/>
      <c r="PNG173" s="991"/>
      <c r="PNH173" s="991"/>
      <c r="PNI173" s="991"/>
      <c r="PNJ173" s="991"/>
      <c r="PNK173" s="991"/>
      <c r="PNL173" s="991"/>
      <c r="PNM173" s="991"/>
      <c r="PNN173" s="991"/>
      <c r="PNO173" s="991"/>
      <c r="PNP173" s="991"/>
      <c r="PNQ173" s="991"/>
      <c r="PNR173" s="991"/>
      <c r="PNS173" s="991"/>
      <c r="PNT173" s="991"/>
      <c r="PNU173" s="991"/>
      <c r="PNV173" s="991"/>
      <c r="PNW173" s="991"/>
      <c r="PNX173" s="991"/>
      <c r="PNY173" s="991"/>
      <c r="PNZ173" s="991"/>
      <c r="POA173" s="991"/>
      <c r="POB173" s="991"/>
      <c r="POC173" s="991"/>
      <c r="POD173" s="991"/>
      <c r="POE173" s="991"/>
      <c r="POF173" s="991"/>
      <c r="POG173" s="991"/>
      <c r="POH173" s="991"/>
      <c r="POI173" s="991"/>
      <c r="POJ173" s="991"/>
      <c r="POK173" s="991"/>
      <c r="POL173" s="991"/>
      <c r="POM173" s="991"/>
      <c r="PON173" s="991"/>
      <c r="POO173" s="991"/>
      <c r="POP173" s="991"/>
      <c r="POQ173" s="991"/>
      <c r="POR173" s="991"/>
      <c r="POS173" s="991"/>
      <c r="POT173" s="991"/>
      <c r="POU173" s="991"/>
      <c r="POV173" s="991"/>
      <c r="POW173" s="991"/>
      <c r="POX173" s="991"/>
      <c r="POY173" s="991"/>
      <c r="POZ173" s="991"/>
      <c r="PPA173" s="991"/>
      <c r="PPB173" s="991"/>
      <c r="PPC173" s="991"/>
      <c r="PPD173" s="991"/>
      <c r="PPE173" s="991"/>
      <c r="PPF173" s="991"/>
      <c r="PPG173" s="991"/>
      <c r="PPH173" s="991"/>
      <c r="PPI173" s="991"/>
      <c r="PPJ173" s="991"/>
      <c r="PPK173" s="991"/>
      <c r="PPL173" s="991"/>
      <c r="PPM173" s="991"/>
      <c r="PPN173" s="991"/>
      <c r="PPO173" s="991"/>
      <c r="PPP173" s="991"/>
      <c r="PPQ173" s="991"/>
      <c r="PPR173" s="991"/>
      <c r="PPS173" s="991"/>
      <c r="PPT173" s="991"/>
      <c r="PPU173" s="991"/>
      <c r="PPV173" s="991"/>
      <c r="PPW173" s="991"/>
      <c r="PPX173" s="991"/>
      <c r="PPY173" s="991"/>
      <c r="PPZ173" s="991"/>
      <c r="PQA173" s="991"/>
      <c r="PQB173" s="991"/>
      <c r="PQC173" s="991"/>
      <c r="PQD173" s="991"/>
      <c r="PQE173" s="991"/>
      <c r="PQF173" s="991"/>
      <c r="PQG173" s="991"/>
      <c r="PQH173" s="991"/>
      <c r="PQI173" s="991"/>
      <c r="PQJ173" s="991"/>
      <c r="PQK173" s="991"/>
      <c r="PQL173" s="991"/>
      <c r="PQM173" s="991"/>
      <c r="PQN173" s="991"/>
      <c r="PQO173" s="991"/>
      <c r="PQP173" s="991"/>
      <c r="PQQ173" s="991"/>
      <c r="PQR173" s="991"/>
      <c r="PQS173" s="991"/>
      <c r="PQT173" s="991"/>
      <c r="PQU173" s="991"/>
      <c r="PQV173" s="991"/>
      <c r="PQW173" s="991"/>
      <c r="PQX173" s="991"/>
      <c r="PQY173" s="991"/>
      <c r="PQZ173" s="991"/>
      <c r="PRA173" s="991"/>
      <c r="PRB173" s="991"/>
      <c r="PRC173" s="991"/>
      <c r="PRD173" s="991"/>
      <c r="PRE173" s="991"/>
      <c r="PRF173" s="991"/>
      <c r="PRG173" s="991"/>
      <c r="PRH173" s="991"/>
      <c r="PRI173" s="991"/>
      <c r="PRJ173" s="991"/>
      <c r="PRK173" s="991"/>
      <c r="PRL173" s="991"/>
      <c r="PRM173" s="991"/>
      <c r="PRN173" s="991"/>
      <c r="PRO173" s="991"/>
      <c r="PRP173" s="991"/>
      <c r="PRQ173" s="991"/>
      <c r="PRR173" s="991"/>
      <c r="PRS173" s="991"/>
      <c r="PRT173" s="991"/>
      <c r="PRU173" s="991"/>
      <c r="PRV173" s="991"/>
      <c r="PRW173" s="991"/>
      <c r="PRX173" s="991"/>
      <c r="PRY173" s="991"/>
      <c r="PRZ173" s="991"/>
      <c r="PSA173" s="991"/>
      <c r="PSB173" s="991"/>
      <c r="PSC173" s="991"/>
      <c r="PSD173" s="991"/>
      <c r="PSE173" s="991"/>
      <c r="PSF173" s="991"/>
      <c r="PSG173" s="991"/>
      <c r="PSH173" s="991"/>
      <c r="PSI173" s="991"/>
      <c r="PSJ173" s="991"/>
      <c r="PSK173" s="991"/>
      <c r="PSL173" s="991"/>
      <c r="PSM173" s="991"/>
      <c r="PSN173" s="991"/>
      <c r="PSO173" s="991"/>
      <c r="PSP173" s="991"/>
      <c r="PSQ173" s="991"/>
      <c r="PSR173" s="991"/>
      <c r="PSS173" s="991"/>
      <c r="PST173" s="991"/>
      <c r="PSU173" s="991"/>
      <c r="PSV173" s="991"/>
      <c r="PSW173" s="991"/>
      <c r="PSX173" s="991"/>
      <c r="PSY173" s="991"/>
      <c r="PSZ173" s="991"/>
      <c r="PTA173" s="991"/>
      <c r="PTB173" s="991"/>
      <c r="PTC173" s="991"/>
      <c r="PTD173" s="991"/>
      <c r="PTE173" s="991"/>
      <c r="PTF173" s="991"/>
      <c r="PTG173" s="991"/>
      <c r="PTH173" s="991"/>
      <c r="PTI173" s="991"/>
      <c r="PTJ173" s="991"/>
      <c r="PTK173" s="991"/>
      <c r="PTL173" s="991"/>
      <c r="PTM173" s="991"/>
      <c r="PTN173" s="991"/>
      <c r="PTO173" s="991"/>
      <c r="PTP173" s="991"/>
      <c r="PTQ173" s="991"/>
      <c r="PTR173" s="991"/>
      <c r="PTS173" s="991"/>
      <c r="PTT173" s="991"/>
      <c r="PTU173" s="991"/>
      <c r="PTV173" s="991"/>
      <c r="PTW173" s="991"/>
      <c r="PTX173" s="991"/>
      <c r="PTY173" s="991"/>
      <c r="PTZ173" s="991"/>
      <c r="PUA173" s="991"/>
      <c r="PUB173" s="991"/>
      <c r="PUC173" s="991"/>
      <c r="PUD173" s="991"/>
      <c r="PUE173" s="991"/>
      <c r="PUF173" s="991"/>
      <c r="PUG173" s="991"/>
      <c r="PUH173" s="991"/>
      <c r="PUI173" s="991"/>
      <c r="PUJ173" s="991"/>
      <c r="PUK173" s="991"/>
      <c r="PUL173" s="991"/>
      <c r="PUM173" s="991"/>
      <c r="PUN173" s="991"/>
      <c r="PUO173" s="991"/>
      <c r="PUP173" s="991"/>
      <c r="PUQ173" s="991"/>
      <c r="PUR173" s="991"/>
      <c r="PUS173" s="991"/>
      <c r="PUT173" s="991"/>
      <c r="PUU173" s="991"/>
      <c r="PUV173" s="991"/>
      <c r="PUW173" s="991"/>
      <c r="PUX173" s="991"/>
      <c r="PUY173" s="991"/>
      <c r="PUZ173" s="991"/>
      <c r="PVA173" s="991"/>
      <c r="PVB173" s="991"/>
      <c r="PVC173" s="991"/>
      <c r="PVD173" s="991"/>
      <c r="PVE173" s="991"/>
      <c r="PVF173" s="991"/>
      <c r="PVG173" s="991"/>
      <c r="PVH173" s="991"/>
      <c r="PVI173" s="991"/>
      <c r="PVJ173" s="991"/>
      <c r="PVK173" s="991"/>
      <c r="PVL173" s="991"/>
      <c r="PVM173" s="991"/>
      <c r="PVN173" s="991"/>
      <c r="PVO173" s="991"/>
      <c r="PVP173" s="991"/>
      <c r="PVQ173" s="991"/>
      <c r="PVR173" s="991"/>
      <c r="PVS173" s="991"/>
      <c r="PVT173" s="991"/>
      <c r="PVU173" s="991"/>
      <c r="PVV173" s="991"/>
      <c r="PVW173" s="991"/>
      <c r="PVX173" s="991"/>
      <c r="PVY173" s="991"/>
      <c r="PVZ173" s="991"/>
      <c r="PWA173" s="991"/>
      <c r="PWB173" s="991"/>
      <c r="PWC173" s="991"/>
      <c r="PWD173" s="991"/>
      <c r="PWE173" s="991"/>
      <c r="PWF173" s="991"/>
      <c r="PWG173" s="991"/>
      <c r="PWH173" s="991"/>
      <c r="PWI173" s="991"/>
      <c r="PWJ173" s="991"/>
      <c r="PWK173" s="991"/>
      <c r="PWL173" s="991"/>
      <c r="PWM173" s="991"/>
      <c r="PWN173" s="991"/>
      <c r="PWO173" s="991"/>
      <c r="PWP173" s="991"/>
      <c r="PWQ173" s="991"/>
      <c r="PWR173" s="991"/>
      <c r="PWS173" s="991"/>
      <c r="PWT173" s="991"/>
      <c r="PWU173" s="991"/>
      <c r="PWV173" s="991"/>
      <c r="PWW173" s="991"/>
      <c r="PWX173" s="991"/>
      <c r="PWY173" s="991"/>
      <c r="PWZ173" s="991"/>
      <c r="PXA173" s="991"/>
      <c r="PXB173" s="991"/>
      <c r="PXC173" s="991"/>
      <c r="PXD173" s="991"/>
      <c r="PXE173" s="991"/>
      <c r="PXF173" s="991"/>
      <c r="PXG173" s="991"/>
      <c r="PXH173" s="991"/>
      <c r="PXI173" s="991"/>
      <c r="PXJ173" s="991"/>
      <c r="PXK173" s="991"/>
      <c r="PXL173" s="991"/>
      <c r="PXM173" s="991"/>
      <c r="PXN173" s="991"/>
      <c r="PXO173" s="991"/>
      <c r="PXP173" s="991"/>
      <c r="PXQ173" s="991"/>
      <c r="PXR173" s="991"/>
      <c r="PXS173" s="991"/>
      <c r="PXT173" s="991"/>
      <c r="PXU173" s="991"/>
      <c r="PXV173" s="991"/>
      <c r="PXW173" s="991"/>
      <c r="PXX173" s="991"/>
      <c r="PXY173" s="991"/>
      <c r="PXZ173" s="991"/>
      <c r="PYA173" s="991"/>
      <c r="PYB173" s="991"/>
      <c r="PYC173" s="991"/>
      <c r="PYD173" s="991"/>
      <c r="PYE173" s="991"/>
      <c r="PYF173" s="991"/>
      <c r="PYG173" s="991"/>
      <c r="PYH173" s="991"/>
      <c r="PYI173" s="991"/>
      <c r="PYJ173" s="991"/>
      <c r="PYK173" s="991"/>
      <c r="PYL173" s="991"/>
      <c r="PYM173" s="991"/>
      <c r="PYN173" s="991"/>
      <c r="PYO173" s="991"/>
      <c r="PYP173" s="991"/>
      <c r="PYQ173" s="991"/>
      <c r="PYR173" s="991"/>
      <c r="PYS173" s="991"/>
      <c r="PYT173" s="991"/>
      <c r="PYU173" s="991"/>
      <c r="PYV173" s="991"/>
      <c r="PYW173" s="991"/>
      <c r="PYX173" s="991"/>
      <c r="PYY173" s="991"/>
      <c r="PYZ173" s="991"/>
      <c r="PZA173" s="991"/>
      <c r="PZB173" s="991"/>
      <c r="PZC173" s="991"/>
      <c r="PZD173" s="991"/>
      <c r="PZE173" s="991"/>
      <c r="PZF173" s="991"/>
      <c r="PZG173" s="991"/>
      <c r="PZH173" s="991"/>
      <c r="PZI173" s="991"/>
      <c r="PZJ173" s="991"/>
      <c r="PZK173" s="991"/>
      <c r="PZL173" s="991"/>
      <c r="PZM173" s="991"/>
      <c r="PZN173" s="991"/>
      <c r="PZO173" s="991"/>
      <c r="PZP173" s="991"/>
      <c r="PZQ173" s="991"/>
      <c r="PZR173" s="991"/>
      <c r="PZS173" s="991"/>
      <c r="PZT173" s="991"/>
      <c r="PZU173" s="991"/>
      <c r="PZV173" s="991"/>
      <c r="PZW173" s="991"/>
      <c r="PZX173" s="991"/>
      <c r="PZY173" s="991"/>
      <c r="PZZ173" s="991"/>
      <c r="QAA173" s="991"/>
      <c r="QAB173" s="991"/>
      <c r="QAC173" s="991"/>
      <c r="QAD173" s="991"/>
      <c r="QAE173" s="991"/>
      <c r="QAF173" s="991"/>
      <c r="QAG173" s="991"/>
      <c r="QAH173" s="991"/>
      <c r="QAI173" s="991"/>
      <c r="QAJ173" s="991"/>
      <c r="QAK173" s="991"/>
      <c r="QAL173" s="991"/>
      <c r="QAM173" s="991"/>
      <c r="QAN173" s="991"/>
      <c r="QAO173" s="991"/>
      <c r="QAP173" s="991"/>
      <c r="QAQ173" s="991"/>
      <c r="QAR173" s="991"/>
      <c r="QAS173" s="991"/>
      <c r="QAT173" s="991"/>
      <c r="QAU173" s="991"/>
      <c r="QAV173" s="991"/>
      <c r="QAW173" s="991"/>
      <c r="QAX173" s="991"/>
      <c r="QAY173" s="991"/>
      <c r="QAZ173" s="991"/>
      <c r="QBA173" s="991"/>
      <c r="QBB173" s="991"/>
      <c r="QBC173" s="991"/>
      <c r="QBD173" s="991"/>
      <c r="QBE173" s="991"/>
      <c r="QBF173" s="991"/>
      <c r="QBG173" s="991"/>
      <c r="QBH173" s="991"/>
      <c r="QBI173" s="991"/>
      <c r="QBJ173" s="991"/>
      <c r="QBK173" s="991"/>
      <c r="QBL173" s="991"/>
      <c r="QBM173" s="991"/>
      <c r="QBN173" s="991"/>
      <c r="QBO173" s="991"/>
      <c r="QBP173" s="991"/>
      <c r="QBQ173" s="991"/>
      <c r="QBR173" s="991"/>
      <c r="QBS173" s="991"/>
      <c r="QBT173" s="991"/>
      <c r="QBU173" s="991"/>
      <c r="QBV173" s="991"/>
      <c r="QBW173" s="991"/>
      <c r="QBX173" s="991"/>
      <c r="QBY173" s="991"/>
      <c r="QBZ173" s="991"/>
      <c r="QCA173" s="991"/>
      <c r="QCB173" s="991"/>
      <c r="QCC173" s="991"/>
      <c r="QCD173" s="991"/>
      <c r="QCE173" s="991"/>
      <c r="QCF173" s="991"/>
      <c r="QCG173" s="991"/>
      <c r="QCH173" s="991"/>
      <c r="QCI173" s="991"/>
      <c r="QCJ173" s="991"/>
      <c r="QCK173" s="991"/>
      <c r="QCL173" s="991"/>
      <c r="QCM173" s="991"/>
      <c r="QCN173" s="991"/>
      <c r="QCO173" s="991"/>
      <c r="QCP173" s="991"/>
      <c r="QCQ173" s="991"/>
      <c r="QCR173" s="991"/>
      <c r="QCS173" s="991"/>
      <c r="QCT173" s="991"/>
      <c r="QCU173" s="991"/>
      <c r="QCV173" s="991"/>
      <c r="QCW173" s="991"/>
      <c r="QCX173" s="991"/>
      <c r="QCY173" s="991"/>
      <c r="QCZ173" s="991"/>
      <c r="QDA173" s="991"/>
      <c r="QDB173" s="991"/>
      <c r="QDC173" s="991"/>
      <c r="QDD173" s="991"/>
      <c r="QDE173" s="991"/>
      <c r="QDF173" s="991"/>
      <c r="QDG173" s="991"/>
      <c r="QDH173" s="991"/>
      <c r="QDI173" s="991"/>
      <c r="QDJ173" s="991"/>
      <c r="QDK173" s="991"/>
      <c r="QDL173" s="991"/>
      <c r="QDM173" s="991"/>
      <c r="QDN173" s="991"/>
      <c r="QDO173" s="991"/>
      <c r="QDP173" s="991"/>
      <c r="QDQ173" s="991"/>
      <c r="QDR173" s="991"/>
      <c r="QDS173" s="991"/>
      <c r="QDT173" s="991"/>
      <c r="QDU173" s="991"/>
      <c r="QDV173" s="991"/>
      <c r="QDW173" s="991"/>
      <c r="QDX173" s="991"/>
      <c r="QDY173" s="991"/>
      <c r="QDZ173" s="991"/>
      <c r="QEA173" s="991"/>
      <c r="QEB173" s="991"/>
      <c r="QEC173" s="991"/>
      <c r="QED173" s="991"/>
      <c r="QEE173" s="991"/>
      <c r="QEF173" s="991"/>
      <c r="QEG173" s="991"/>
      <c r="QEH173" s="991"/>
      <c r="QEI173" s="991"/>
      <c r="QEJ173" s="991"/>
      <c r="QEK173" s="991"/>
      <c r="QEL173" s="991"/>
      <c r="QEM173" s="991"/>
      <c r="QEN173" s="991"/>
      <c r="QEO173" s="991"/>
      <c r="QEP173" s="991"/>
      <c r="QEQ173" s="991"/>
      <c r="QER173" s="991"/>
      <c r="QES173" s="991"/>
      <c r="QET173" s="991"/>
      <c r="QEU173" s="991"/>
      <c r="QEV173" s="991"/>
      <c r="QEW173" s="991"/>
      <c r="QEX173" s="991"/>
      <c r="QEY173" s="991"/>
      <c r="QEZ173" s="991"/>
      <c r="QFA173" s="991"/>
      <c r="QFB173" s="991"/>
      <c r="QFC173" s="991"/>
      <c r="QFD173" s="991"/>
      <c r="QFE173" s="991"/>
      <c r="QFF173" s="991"/>
      <c r="QFG173" s="991"/>
      <c r="QFH173" s="991"/>
      <c r="QFI173" s="991"/>
      <c r="QFJ173" s="991"/>
      <c r="QFK173" s="991"/>
      <c r="QFL173" s="991"/>
      <c r="QFM173" s="991"/>
      <c r="QFN173" s="991"/>
      <c r="QFO173" s="991"/>
      <c r="QFP173" s="991"/>
      <c r="QFQ173" s="991"/>
      <c r="QFR173" s="991"/>
      <c r="QFS173" s="991"/>
      <c r="QFT173" s="991"/>
      <c r="QFU173" s="991"/>
      <c r="QFV173" s="991"/>
      <c r="QFW173" s="991"/>
      <c r="QFX173" s="991"/>
      <c r="QFY173" s="991"/>
      <c r="QFZ173" s="991"/>
      <c r="QGA173" s="991"/>
      <c r="QGB173" s="991"/>
      <c r="QGC173" s="991"/>
      <c r="QGD173" s="991"/>
      <c r="QGE173" s="991"/>
      <c r="QGF173" s="991"/>
      <c r="QGG173" s="991"/>
      <c r="QGH173" s="991"/>
      <c r="QGI173" s="991"/>
      <c r="QGJ173" s="991"/>
      <c r="QGK173" s="991"/>
      <c r="QGL173" s="991"/>
      <c r="QGM173" s="991"/>
      <c r="QGN173" s="991"/>
      <c r="QGO173" s="991"/>
      <c r="QGP173" s="991"/>
      <c r="QGQ173" s="991"/>
      <c r="QGR173" s="991"/>
      <c r="QGS173" s="991"/>
      <c r="QGT173" s="991"/>
      <c r="QGU173" s="991"/>
      <c r="QGV173" s="991"/>
      <c r="QGW173" s="991"/>
      <c r="QGX173" s="991"/>
      <c r="QGY173" s="991"/>
      <c r="QGZ173" s="991"/>
      <c r="QHA173" s="991"/>
      <c r="QHB173" s="991"/>
      <c r="QHC173" s="991"/>
      <c r="QHD173" s="991"/>
      <c r="QHE173" s="991"/>
      <c r="QHF173" s="991"/>
      <c r="QHG173" s="991"/>
      <c r="QHH173" s="991"/>
      <c r="QHI173" s="991"/>
      <c r="QHJ173" s="991"/>
      <c r="QHK173" s="991"/>
      <c r="QHL173" s="991"/>
      <c r="QHM173" s="991"/>
      <c r="QHN173" s="991"/>
      <c r="QHO173" s="991"/>
      <c r="QHP173" s="991"/>
      <c r="QHQ173" s="991"/>
      <c r="QHR173" s="991"/>
      <c r="QHS173" s="991"/>
      <c r="QHT173" s="991"/>
      <c r="QHU173" s="991"/>
      <c r="QHV173" s="991"/>
      <c r="QHW173" s="991"/>
      <c r="QHX173" s="991"/>
      <c r="QHY173" s="991"/>
      <c r="QHZ173" s="991"/>
      <c r="QIA173" s="991"/>
      <c r="QIB173" s="991"/>
      <c r="QIC173" s="991"/>
      <c r="QID173" s="991"/>
      <c r="QIE173" s="991"/>
      <c r="QIF173" s="991"/>
      <c r="QIG173" s="991"/>
      <c r="QIH173" s="991"/>
      <c r="QII173" s="991"/>
      <c r="QIJ173" s="991"/>
      <c r="QIK173" s="991"/>
      <c r="QIL173" s="991"/>
      <c r="QIM173" s="991"/>
      <c r="QIN173" s="991"/>
      <c r="QIO173" s="991"/>
      <c r="QIP173" s="991"/>
      <c r="QIQ173" s="991"/>
      <c r="QIR173" s="991"/>
      <c r="QIS173" s="991"/>
      <c r="QIT173" s="991"/>
      <c r="QIU173" s="991"/>
      <c r="QIV173" s="991"/>
      <c r="QIW173" s="991"/>
      <c r="QIX173" s="991"/>
      <c r="QIY173" s="991"/>
      <c r="QIZ173" s="991"/>
      <c r="QJA173" s="991"/>
      <c r="QJB173" s="991"/>
      <c r="QJC173" s="991"/>
      <c r="QJD173" s="991"/>
      <c r="QJE173" s="991"/>
      <c r="QJF173" s="991"/>
      <c r="QJG173" s="991"/>
      <c r="QJH173" s="991"/>
      <c r="QJI173" s="991"/>
      <c r="QJJ173" s="991"/>
      <c r="QJK173" s="991"/>
      <c r="QJL173" s="991"/>
      <c r="QJM173" s="991"/>
      <c r="QJN173" s="991"/>
      <c r="QJO173" s="991"/>
      <c r="QJP173" s="991"/>
      <c r="QJQ173" s="991"/>
      <c r="QJR173" s="991"/>
      <c r="QJS173" s="991"/>
      <c r="QJT173" s="991"/>
      <c r="QJU173" s="991"/>
      <c r="QJV173" s="991"/>
      <c r="QJW173" s="991"/>
      <c r="QJX173" s="991"/>
      <c r="QJY173" s="991"/>
      <c r="QJZ173" s="991"/>
      <c r="QKA173" s="991"/>
      <c r="QKB173" s="991"/>
      <c r="QKC173" s="991"/>
      <c r="QKD173" s="991"/>
      <c r="QKE173" s="991"/>
      <c r="QKF173" s="991"/>
      <c r="QKG173" s="991"/>
      <c r="QKH173" s="991"/>
      <c r="QKI173" s="991"/>
      <c r="QKJ173" s="991"/>
      <c r="QKK173" s="991"/>
      <c r="QKL173" s="991"/>
      <c r="QKM173" s="991"/>
      <c r="QKN173" s="991"/>
      <c r="QKO173" s="991"/>
      <c r="QKP173" s="991"/>
      <c r="QKQ173" s="991"/>
      <c r="QKR173" s="991"/>
      <c r="QKS173" s="991"/>
      <c r="QKT173" s="991"/>
      <c r="QKU173" s="991"/>
      <c r="QKV173" s="991"/>
      <c r="QKW173" s="991"/>
      <c r="QKX173" s="991"/>
      <c r="QKY173" s="991"/>
      <c r="QKZ173" s="991"/>
      <c r="QLA173" s="991"/>
      <c r="QLB173" s="991"/>
      <c r="QLC173" s="991"/>
      <c r="QLD173" s="991"/>
      <c r="QLE173" s="991"/>
      <c r="QLF173" s="991"/>
      <c r="QLG173" s="991"/>
      <c r="QLH173" s="991"/>
      <c r="QLI173" s="991"/>
      <c r="QLJ173" s="991"/>
      <c r="QLK173" s="991"/>
      <c r="QLL173" s="991"/>
      <c r="QLM173" s="991"/>
      <c r="QLN173" s="991"/>
      <c r="QLO173" s="991"/>
      <c r="QLP173" s="991"/>
      <c r="QLQ173" s="991"/>
      <c r="QLR173" s="991"/>
      <c r="QLS173" s="991"/>
      <c r="QLT173" s="991"/>
      <c r="QLU173" s="991"/>
      <c r="QLV173" s="991"/>
      <c r="QLW173" s="991"/>
      <c r="QLX173" s="991"/>
      <c r="QLY173" s="991"/>
      <c r="QLZ173" s="991"/>
      <c r="QMA173" s="991"/>
      <c r="QMB173" s="991"/>
      <c r="QMC173" s="991"/>
      <c r="QMD173" s="991"/>
      <c r="QME173" s="991"/>
      <c r="QMF173" s="991"/>
      <c r="QMG173" s="991"/>
      <c r="QMH173" s="991"/>
      <c r="QMI173" s="991"/>
      <c r="QMJ173" s="991"/>
      <c r="QMK173" s="991"/>
      <c r="QML173" s="991"/>
      <c r="QMM173" s="991"/>
      <c r="QMN173" s="991"/>
      <c r="QMO173" s="991"/>
      <c r="QMP173" s="991"/>
      <c r="QMQ173" s="991"/>
      <c r="QMR173" s="991"/>
      <c r="QMS173" s="991"/>
      <c r="QMT173" s="991"/>
      <c r="QMU173" s="991"/>
      <c r="QMV173" s="991"/>
      <c r="QMW173" s="991"/>
      <c r="QMX173" s="991"/>
      <c r="QMY173" s="991"/>
      <c r="QMZ173" s="991"/>
      <c r="QNA173" s="991"/>
      <c r="QNB173" s="991"/>
      <c r="QNC173" s="991"/>
      <c r="QND173" s="991"/>
      <c r="QNE173" s="991"/>
      <c r="QNF173" s="991"/>
      <c r="QNG173" s="991"/>
      <c r="QNH173" s="991"/>
      <c r="QNI173" s="991"/>
      <c r="QNJ173" s="991"/>
      <c r="QNK173" s="991"/>
      <c r="QNL173" s="991"/>
      <c r="QNM173" s="991"/>
      <c r="QNN173" s="991"/>
      <c r="QNO173" s="991"/>
      <c r="QNP173" s="991"/>
      <c r="QNQ173" s="991"/>
      <c r="QNR173" s="991"/>
      <c r="QNS173" s="991"/>
      <c r="QNT173" s="991"/>
      <c r="QNU173" s="991"/>
      <c r="QNV173" s="991"/>
      <c r="QNW173" s="991"/>
      <c r="QNX173" s="991"/>
      <c r="QNY173" s="991"/>
      <c r="QNZ173" s="991"/>
      <c r="QOA173" s="991"/>
      <c r="QOB173" s="991"/>
      <c r="QOC173" s="991"/>
      <c r="QOD173" s="991"/>
      <c r="QOE173" s="991"/>
      <c r="QOF173" s="991"/>
      <c r="QOG173" s="991"/>
      <c r="QOH173" s="991"/>
      <c r="QOI173" s="991"/>
      <c r="QOJ173" s="991"/>
      <c r="QOK173" s="991"/>
      <c r="QOL173" s="991"/>
      <c r="QOM173" s="991"/>
      <c r="QON173" s="991"/>
      <c r="QOO173" s="991"/>
      <c r="QOP173" s="991"/>
      <c r="QOQ173" s="991"/>
      <c r="QOR173" s="991"/>
      <c r="QOS173" s="991"/>
      <c r="QOT173" s="991"/>
      <c r="QOU173" s="991"/>
      <c r="QOV173" s="991"/>
      <c r="QOW173" s="991"/>
      <c r="QOX173" s="991"/>
      <c r="QOY173" s="991"/>
      <c r="QOZ173" s="991"/>
      <c r="QPA173" s="991"/>
      <c r="QPB173" s="991"/>
      <c r="QPC173" s="991"/>
      <c r="QPD173" s="991"/>
      <c r="QPE173" s="991"/>
      <c r="QPF173" s="991"/>
      <c r="QPG173" s="991"/>
      <c r="QPH173" s="991"/>
      <c r="QPI173" s="991"/>
      <c r="QPJ173" s="991"/>
      <c r="QPK173" s="991"/>
      <c r="QPL173" s="991"/>
      <c r="QPM173" s="991"/>
      <c r="QPN173" s="991"/>
      <c r="QPO173" s="991"/>
      <c r="QPP173" s="991"/>
      <c r="QPQ173" s="991"/>
      <c r="QPR173" s="991"/>
      <c r="QPS173" s="991"/>
      <c r="QPT173" s="991"/>
      <c r="QPU173" s="991"/>
      <c r="QPV173" s="991"/>
      <c r="QPW173" s="991"/>
      <c r="QPX173" s="991"/>
      <c r="QPY173" s="991"/>
      <c r="QPZ173" s="991"/>
      <c r="QQA173" s="991"/>
      <c r="QQB173" s="991"/>
      <c r="QQC173" s="991"/>
      <c r="QQD173" s="991"/>
      <c r="QQE173" s="991"/>
      <c r="QQF173" s="991"/>
      <c r="QQG173" s="991"/>
      <c r="QQH173" s="991"/>
      <c r="QQI173" s="991"/>
      <c r="QQJ173" s="991"/>
      <c r="QQK173" s="991"/>
      <c r="QQL173" s="991"/>
      <c r="QQM173" s="991"/>
      <c r="QQN173" s="991"/>
      <c r="QQO173" s="991"/>
      <c r="QQP173" s="991"/>
      <c r="QQQ173" s="991"/>
      <c r="QQR173" s="991"/>
      <c r="QQS173" s="991"/>
      <c r="QQT173" s="991"/>
      <c r="QQU173" s="991"/>
      <c r="QQV173" s="991"/>
      <c r="QQW173" s="991"/>
      <c r="QQX173" s="991"/>
      <c r="QQY173" s="991"/>
      <c r="QQZ173" s="991"/>
      <c r="QRA173" s="991"/>
      <c r="QRB173" s="991"/>
      <c r="QRC173" s="991"/>
      <c r="QRD173" s="991"/>
      <c r="QRE173" s="991"/>
      <c r="QRF173" s="991"/>
      <c r="QRG173" s="991"/>
      <c r="QRH173" s="991"/>
      <c r="QRI173" s="991"/>
      <c r="QRJ173" s="991"/>
      <c r="QRK173" s="991"/>
      <c r="QRL173" s="991"/>
      <c r="QRM173" s="991"/>
      <c r="QRN173" s="991"/>
      <c r="QRO173" s="991"/>
      <c r="QRP173" s="991"/>
      <c r="QRQ173" s="991"/>
      <c r="QRR173" s="991"/>
      <c r="QRS173" s="991"/>
      <c r="QRT173" s="991"/>
      <c r="QRU173" s="991"/>
      <c r="QRV173" s="991"/>
      <c r="QRW173" s="991"/>
      <c r="QRX173" s="991"/>
      <c r="QRY173" s="991"/>
      <c r="QRZ173" s="991"/>
      <c r="QSA173" s="991"/>
      <c r="QSB173" s="991"/>
      <c r="QSC173" s="991"/>
      <c r="QSD173" s="991"/>
      <c r="QSE173" s="991"/>
      <c r="QSF173" s="991"/>
      <c r="QSG173" s="991"/>
      <c r="QSH173" s="991"/>
      <c r="QSI173" s="991"/>
      <c r="QSJ173" s="991"/>
      <c r="QSK173" s="991"/>
      <c r="QSL173" s="991"/>
      <c r="QSM173" s="991"/>
      <c r="QSN173" s="991"/>
      <c r="QSO173" s="991"/>
      <c r="QSP173" s="991"/>
      <c r="QSQ173" s="991"/>
      <c r="QSR173" s="991"/>
      <c r="QSS173" s="991"/>
      <c r="QST173" s="991"/>
      <c r="QSU173" s="991"/>
      <c r="QSV173" s="991"/>
      <c r="QSW173" s="991"/>
      <c r="QSX173" s="991"/>
      <c r="QSY173" s="991"/>
      <c r="QSZ173" s="991"/>
      <c r="QTA173" s="991"/>
      <c r="QTB173" s="991"/>
      <c r="QTC173" s="991"/>
      <c r="QTD173" s="991"/>
      <c r="QTE173" s="991"/>
      <c r="QTF173" s="991"/>
      <c r="QTG173" s="991"/>
      <c r="QTH173" s="991"/>
      <c r="QTI173" s="991"/>
      <c r="QTJ173" s="991"/>
      <c r="QTK173" s="991"/>
      <c r="QTL173" s="991"/>
      <c r="QTM173" s="991"/>
      <c r="QTN173" s="991"/>
      <c r="QTO173" s="991"/>
      <c r="QTP173" s="991"/>
      <c r="QTQ173" s="991"/>
      <c r="QTR173" s="991"/>
      <c r="QTS173" s="991"/>
      <c r="QTT173" s="991"/>
      <c r="QTU173" s="991"/>
      <c r="QTV173" s="991"/>
      <c r="QTW173" s="991"/>
      <c r="QTX173" s="991"/>
      <c r="QTY173" s="991"/>
      <c r="QTZ173" s="991"/>
      <c r="QUA173" s="991"/>
      <c r="QUB173" s="991"/>
      <c r="QUC173" s="991"/>
      <c r="QUD173" s="991"/>
      <c r="QUE173" s="991"/>
      <c r="QUF173" s="991"/>
      <c r="QUG173" s="991"/>
      <c r="QUH173" s="991"/>
      <c r="QUI173" s="991"/>
      <c r="QUJ173" s="991"/>
      <c r="QUK173" s="991"/>
      <c r="QUL173" s="991"/>
      <c r="QUM173" s="991"/>
      <c r="QUN173" s="991"/>
      <c r="QUO173" s="991"/>
      <c r="QUP173" s="991"/>
      <c r="QUQ173" s="991"/>
      <c r="QUR173" s="991"/>
      <c r="QUS173" s="991"/>
      <c r="QUT173" s="991"/>
      <c r="QUU173" s="991"/>
      <c r="QUV173" s="991"/>
      <c r="QUW173" s="991"/>
      <c r="QUX173" s="991"/>
      <c r="QUY173" s="991"/>
      <c r="QUZ173" s="991"/>
      <c r="QVA173" s="991"/>
      <c r="QVB173" s="991"/>
      <c r="QVC173" s="991"/>
      <c r="QVD173" s="991"/>
      <c r="QVE173" s="991"/>
      <c r="QVF173" s="991"/>
      <c r="QVG173" s="991"/>
      <c r="QVH173" s="991"/>
      <c r="QVI173" s="991"/>
      <c r="QVJ173" s="991"/>
      <c r="QVK173" s="991"/>
      <c r="QVL173" s="991"/>
      <c r="QVM173" s="991"/>
      <c r="QVN173" s="991"/>
      <c r="QVO173" s="991"/>
      <c r="QVP173" s="991"/>
      <c r="QVQ173" s="991"/>
      <c r="QVR173" s="991"/>
      <c r="QVS173" s="991"/>
      <c r="QVT173" s="991"/>
      <c r="QVU173" s="991"/>
      <c r="QVV173" s="991"/>
      <c r="QVW173" s="991"/>
      <c r="QVX173" s="991"/>
      <c r="QVY173" s="991"/>
      <c r="QVZ173" s="991"/>
      <c r="QWA173" s="991"/>
      <c r="QWB173" s="991"/>
      <c r="QWC173" s="991"/>
      <c r="QWD173" s="991"/>
      <c r="QWE173" s="991"/>
      <c r="QWF173" s="991"/>
      <c r="QWG173" s="991"/>
      <c r="QWH173" s="991"/>
      <c r="QWI173" s="991"/>
      <c r="QWJ173" s="991"/>
      <c r="QWK173" s="991"/>
      <c r="QWL173" s="991"/>
      <c r="QWM173" s="991"/>
      <c r="QWN173" s="991"/>
      <c r="QWO173" s="991"/>
      <c r="QWP173" s="991"/>
      <c r="QWQ173" s="991"/>
      <c r="QWR173" s="991"/>
      <c r="QWS173" s="991"/>
      <c r="QWT173" s="991"/>
      <c r="QWU173" s="991"/>
      <c r="QWV173" s="991"/>
      <c r="QWW173" s="991"/>
      <c r="QWX173" s="991"/>
      <c r="QWY173" s="991"/>
      <c r="QWZ173" s="991"/>
      <c r="QXA173" s="991"/>
      <c r="QXB173" s="991"/>
      <c r="QXC173" s="991"/>
      <c r="QXD173" s="991"/>
      <c r="QXE173" s="991"/>
      <c r="QXF173" s="991"/>
      <c r="QXG173" s="991"/>
      <c r="QXH173" s="991"/>
      <c r="QXI173" s="991"/>
      <c r="QXJ173" s="991"/>
      <c r="QXK173" s="991"/>
      <c r="QXL173" s="991"/>
      <c r="QXM173" s="991"/>
      <c r="QXN173" s="991"/>
      <c r="QXO173" s="991"/>
      <c r="QXP173" s="991"/>
      <c r="QXQ173" s="991"/>
      <c r="QXR173" s="991"/>
      <c r="QXS173" s="991"/>
      <c r="QXT173" s="991"/>
      <c r="QXU173" s="991"/>
      <c r="QXV173" s="991"/>
      <c r="QXW173" s="991"/>
      <c r="QXX173" s="991"/>
      <c r="QXY173" s="991"/>
      <c r="QXZ173" s="991"/>
      <c r="QYA173" s="991"/>
      <c r="QYB173" s="991"/>
      <c r="QYC173" s="991"/>
      <c r="QYD173" s="991"/>
      <c r="QYE173" s="991"/>
      <c r="QYF173" s="991"/>
      <c r="QYG173" s="991"/>
      <c r="QYH173" s="991"/>
      <c r="QYI173" s="991"/>
      <c r="QYJ173" s="991"/>
      <c r="QYK173" s="991"/>
      <c r="QYL173" s="991"/>
      <c r="QYM173" s="991"/>
      <c r="QYN173" s="991"/>
      <c r="QYO173" s="991"/>
      <c r="QYP173" s="991"/>
      <c r="QYQ173" s="991"/>
      <c r="QYR173" s="991"/>
      <c r="QYS173" s="991"/>
      <c r="QYT173" s="991"/>
      <c r="QYU173" s="991"/>
      <c r="QYV173" s="991"/>
      <c r="QYW173" s="991"/>
      <c r="QYX173" s="991"/>
      <c r="QYY173" s="991"/>
      <c r="QYZ173" s="991"/>
      <c r="QZA173" s="991"/>
      <c r="QZB173" s="991"/>
      <c r="QZC173" s="991"/>
      <c r="QZD173" s="991"/>
      <c r="QZE173" s="991"/>
      <c r="QZF173" s="991"/>
      <c r="QZG173" s="991"/>
      <c r="QZH173" s="991"/>
      <c r="QZI173" s="991"/>
      <c r="QZJ173" s="991"/>
      <c r="QZK173" s="991"/>
      <c r="QZL173" s="991"/>
      <c r="QZM173" s="991"/>
      <c r="QZN173" s="991"/>
      <c r="QZO173" s="991"/>
      <c r="QZP173" s="991"/>
      <c r="QZQ173" s="991"/>
      <c r="QZR173" s="991"/>
      <c r="QZS173" s="991"/>
      <c r="QZT173" s="991"/>
      <c r="QZU173" s="991"/>
      <c r="QZV173" s="991"/>
      <c r="QZW173" s="991"/>
      <c r="QZX173" s="991"/>
      <c r="QZY173" s="991"/>
      <c r="QZZ173" s="991"/>
      <c r="RAA173" s="991"/>
      <c r="RAB173" s="991"/>
      <c r="RAC173" s="991"/>
      <c r="RAD173" s="991"/>
      <c r="RAE173" s="991"/>
      <c r="RAF173" s="991"/>
      <c r="RAG173" s="991"/>
      <c r="RAH173" s="991"/>
      <c r="RAI173" s="991"/>
      <c r="RAJ173" s="991"/>
      <c r="RAK173" s="991"/>
      <c r="RAL173" s="991"/>
      <c r="RAM173" s="991"/>
      <c r="RAN173" s="991"/>
      <c r="RAO173" s="991"/>
      <c r="RAP173" s="991"/>
      <c r="RAQ173" s="991"/>
      <c r="RAR173" s="991"/>
      <c r="RAS173" s="991"/>
      <c r="RAT173" s="991"/>
      <c r="RAU173" s="991"/>
      <c r="RAV173" s="991"/>
      <c r="RAW173" s="991"/>
      <c r="RAX173" s="991"/>
      <c r="RAY173" s="991"/>
      <c r="RAZ173" s="991"/>
      <c r="RBA173" s="991"/>
      <c r="RBB173" s="991"/>
      <c r="RBC173" s="991"/>
      <c r="RBD173" s="991"/>
      <c r="RBE173" s="991"/>
      <c r="RBF173" s="991"/>
      <c r="RBG173" s="991"/>
      <c r="RBH173" s="991"/>
      <c r="RBI173" s="991"/>
      <c r="RBJ173" s="991"/>
      <c r="RBK173" s="991"/>
      <c r="RBL173" s="991"/>
      <c r="RBM173" s="991"/>
      <c r="RBN173" s="991"/>
      <c r="RBO173" s="991"/>
      <c r="RBP173" s="991"/>
      <c r="RBQ173" s="991"/>
      <c r="RBR173" s="991"/>
      <c r="RBS173" s="991"/>
      <c r="RBT173" s="991"/>
      <c r="RBU173" s="991"/>
      <c r="RBV173" s="991"/>
      <c r="RBW173" s="991"/>
      <c r="RBX173" s="991"/>
      <c r="RBY173" s="991"/>
      <c r="RBZ173" s="991"/>
      <c r="RCA173" s="991"/>
      <c r="RCB173" s="991"/>
      <c r="RCC173" s="991"/>
      <c r="RCD173" s="991"/>
      <c r="RCE173" s="991"/>
      <c r="RCF173" s="991"/>
      <c r="RCG173" s="991"/>
      <c r="RCH173" s="991"/>
      <c r="RCI173" s="991"/>
      <c r="RCJ173" s="991"/>
      <c r="RCK173" s="991"/>
      <c r="RCL173" s="991"/>
      <c r="RCM173" s="991"/>
      <c r="RCN173" s="991"/>
      <c r="RCO173" s="991"/>
      <c r="RCP173" s="991"/>
      <c r="RCQ173" s="991"/>
      <c r="RCR173" s="991"/>
      <c r="RCS173" s="991"/>
      <c r="RCT173" s="991"/>
      <c r="RCU173" s="991"/>
      <c r="RCV173" s="991"/>
      <c r="RCW173" s="991"/>
      <c r="RCX173" s="991"/>
      <c r="RCY173" s="991"/>
      <c r="RCZ173" s="991"/>
      <c r="RDA173" s="991"/>
      <c r="RDB173" s="991"/>
      <c r="RDC173" s="991"/>
      <c r="RDD173" s="991"/>
      <c r="RDE173" s="991"/>
      <c r="RDF173" s="991"/>
      <c r="RDG173" s="991"/>
      <c r="RDH173" s="991"/>
      <c r="RDI173" s="991"/>
      <c r="RDJ173" s="991"/>
      <c r="RDK173" s="991"/>
      <c r="RDL173" s="991"/>
      <c r="RDM173" s="991"/>
      <c r="RDN173" s="991"/>
      <c r="RDO173" s="991"/>
      <c r="RDP173" s="991"/>
      <c r="RDQ173" s="991"/>
      <c r="RDR173" s="991"/>
      <c r="RDS173" s="991"/>
      <c r="RDT173" s="991"/>
      <c r="RDU173" s="991"/>
      <c r="RDV173" s="991"/>
      <c r="RDW173" s="991"/>
      <c r="RDX173" s="991"/>
      <c r="RDY173" s="991"/>
      <c r="RDZ173" s="991"/>
      <c r="REA173" s="991"/>
      <c r="REB173" s="991"/>
      <c r="REC173" s="991"/>
      <c r="RED173" s="991"/>
      <c r="REE173" s="991"/>
      <c r="REF173" s="991"/>
      <c r="REG173" s="991"/>
      <c r="REH173" s="991"/>
      <c r="REI173" s="991"/>
      <c r="REJ173" s="991"/>
      <c r="REK173" s="991"/>
      <c r="REL173" s="991"/>
      <c r="REM173" s="991"/>
      <c r="REN173" s="991"/>
      <c r="REO173" s="991"/>
      <c r="REP173" s="991"/>
      <c r="REQ173" s="991"/>
      <c r="RER173" s="991"/>
      <c r="RES173" s="991"/>
      <c r="RET173" s="991"/>
      <c r="REU173" s="991"/>
      <c r="REV173" s="991"/>
      <c r="REW173" s="991"/>
      <c r="REX173" s="991"/>
      <c r="REY173" s="991"/>
      <c r="REZ173" s="991"/>
      <c r="RFA173" s="991"/>
      <c r="RFB173" s="991"/>
      <c r="RFC173" s="991"/>
      <c r="RFD173" s="991"/>
      <c r="RFE173" s="991"/>
      <c r="RFF173" s="991"/>
      <c r="RFG173" s="991"/>
      <c r="RFH173" s="991"/>
      <c r="RFI173" s="991"/>
      <c r="RFJ173" s="991"/>
      <c r="RFK173" s="991"/>
      <c r="RFL173" s="991"/>
      <c r="RFM173" s="991"/>
      <c r="RFN173" s="991"/>
      <c r="RFO173" s="991"/>
      <c r="RFP173" s="991"/>
      <c r="RFQ173" s="991"/>
      <c r="RFR173" s="991"/>
      <c r="RFS173" s="991"/>
      <c r="RFT173" s="991"/>
      <c r="RFU173" s="991"/>
      <c r="RFV173" s="991"/>
      <c r="RFW173" s="991"/>
      <c r="RFX173" s="991"/>
      <c r="RFY173" s="991"/>
      <c r="RFZ173" s="991"/>
      <c r="RGA173" s="991"/>
      <c r="RGB173" s="991"/>
      <c r="RGC173" s="991"/>
      <c r="RGD173" s="991"/>
      <c r="RGE173" s="991"/>
      <c r="RGF173" s="991"/>
      <c r="RGG173" s="991"/>
      <c r="RGH173" s="991"/>
      <c r="RGI173" s="991"/>
      <c r="RGJ173" s="991"/>
      <c r="RGK173" s="991"/>
      <c r="RGL173" s="991"/>
      <c r="RGM173" s="991"/>
      <c r="RGN173" s="991"/>
      <c r="RGO173" s="991"/>
      <c r="RGP173" s="991"/>
      <c r="RGQ173" s="991"/>
      <c r="RGR173" s="991"/>
      <c r="RGS173" s="991"/>
      <c r="RGT173" s="991"/>
      <c r="RGU173" s="991"/>
      <c r="RGV173" s="991"/>
      <c r="RGW173" s="991"/>
      <c r="RGX173" s="991"/>
      <c r="RGY173" s="991"/>
      <c r="RGZ173" s="991"/>
      <c r="RHA173" s="991"/>
      <c r="RHB173" s="991"/>
      <c r="RHC173" s="991"/>
      <c r="RHD173" s="991"/>
      <c r="RHE173" s="991"/>
      <c r="RHF173" s="991"/>
      <c r="RHG173" s="991"/>
      <c r="RHH173" s="991"/>
      <c r="RHI173" s="991"/>
      <c r="RHJ173" s="991"/>
      <c r="RHK173" s="991"/>
      <c r="RHL173" s="991"/>
      <c r="RHM173" s="991"/>
      <c r="RHN173" s="991"/>
      <c r="RHO173" s="991"/>
      <c r="RHP173" s="991"/>
      <c r="RHQ173" s="991"/>
      <c r="RHR173" s="991"/>
      <c r="RHS173" s="991"/>
      <c r="RHT173" s="991"/>
      <c r="RHU173" s="991"/>
      <c r="RHV173" s="991"/>
      <c r="RHW173" s="991"/>
      <c r="RHX173" s="991"/>
      <c r="RHY173" s="991"/>
      <c r="RHZ173" s="991"/>
      <c r="RIA173" s="991"/>
      <c r="RIB173" s="991"/>
      <c r="RIC173" s="991"/>
      <c r="RID173" s="991"/>
      <c r="RIE173" s="991"/>
      <c r="RIF173" s="991"/>
      <c r="RIG173" s="991"/>
      <c r="RIH173" s="991"/>
      <c r="RII173" s="991"/>
      <c r="RIJ173" s="991"/>
      <c r="RIK173" s="991"/>
      <c r="RIL173" s="991"/>
      <c r="RIM173" s="991"/>
      <c r="RIN173" s="991"/>
      <c r="RIO173" s="991"/>
      <c r="RIP173" s="991"/>
      <c r="RIQ173" s="991"/>
      <c r="RIR173" s="991"/>
      <c r="RIS173" s="991"/>
      <c r="RIT173" s="991"/>
      <c r="RIU173" s="991"/>
      <c r="RIV173" s="991"/>
      <c r="RIW173" s="991"/>
      <c r="RIX173" s="991"/>
      <c r="RIY173" s="991"/>
      <c r="RIZ173" s="991"/>
      <c r="RJA173" s="991"/>
      <c r="RJB173" s="991"/>
      <c r="RJC173" s="991"/>
      <c r="RJD173" s="991"/>
      <c r="RJE173" s="991"/>
      <c r="RJF173" s="991"/>
      <c r="RJG173" s="991"/>
      <c r="RJH173" s="991"/>
      <c r="RJI173" s="991"/>
      <c r="RJJ173" s="991"/>
      <c r="RJK173" s="991"/>
      <c r="RJL173" s="991"/>
      <c r="RJM173" s="991"/>
      <c r="RJN173" s="991"/>
      <c r="RJO173" s="991"/>
      <c r="RJP173" s="991"/>
      <c r="RJQ173" s="991"/>
      <c r="RJR173" s="991"/>
      <c r="RJS173" s="991"/>
      <c r="RJT173" s="991"/>
      <c r="RJU173" s="991"/>
      <c r="RJV173" s="991"/>
      <c r="RJW173" s="991"/>
      <c r="RJX173" s="991"/>
      <c r="RJY173" s="991"/>
      <c r="RJZ173" s="991"/>
      <c r="RKA173" s="991"/>
      <c r="RKB173" s="991"/>
      <c r="RKC173" s="991"/>
      <c r="RKD173" s="991"/>
      <c r="RKE173" s="991"/>
      <c r="RKF173" s="991"/>
      <c r="RKG173" s="991"/>
      <c r="RKH173" s="991"/>
      <c r="RKI173" s="991"/>
      <c r="RKJ173" s="991"/>
      <c r="RKK173" s="991"/>
      <c r="RKL173" s="991"/>
      <c r="RKM173" s="991"/>
      <c r="RKN173" s="991"/>
      <c r="RKO173" s="991"/>
      <c r="RKP173" s="991"/>
      <c r="RKQ173" s="991"/>
      <c r="RKR173" s="991"/>
      <c r="RKS173" s="991"/>
      <c r="RKT173" s="991"/>
      <c r="RKU173" s="991"/>
      <c r="RKV173" s="991"/>
      <c r="RKW173" s="991"/>
      <c r="RKX173" s="991"/>
      <c r="RKY173" s="991"/>
      <c r="RKZ173" s="991"/>
      <c r="RLA173" s="991"/>
      <c r="RLB173" s="991"/>
      <c r="RLC173" s="991"/>
      <c r="RLD173" s="991"/>
      <c r="RLE173" s="991"/>
      <c r="RLF173" s="991"/>
      <c r="RLG173" s="991"/>
      <c r="RLH173" s="991"/>
      <c r="RLI173" s="991"/>
      <c r="RLJ173" s="991"/>
      <c r="RLK173" s="991"/>
      <c r="RLL173" s="991"/>
      <c r="RLM173" s="991"/>
      <c r="RLN173" s="991"/>
      <c r="RLO173" s="991"/>
      <c r="RLP173" s="991"/>
      <c r="RLQ173" s="991"/>
      <c r="RLR173" s="991"/>
      <c r="RLS173" s="991"/>
      <c r="RLT173" s="991"/>
      <c r="RLU173" s="991"/>
      <c r="RLV173" s="991"/>
      <c r="RLW173" s="991"/>
      <c r="RLX173" s="991"/>
      <c r="RLY173" s="991"/>
      <c r="RLZ173" s="991"/>
      <c r="RMA173" s="991"/>
      <c r="RMB173" s="991"/>
      <c r="RMC173" s="991"/>
      <c r="RMD173" s="991"/>
      <c r="RME173" s="991"/>
      <c r="RMF173" s="991"/>
      <c r="RMG173" s="991"/>
      <c r="RMH173" s="991"/>
      <c r="RMI173" s="991"/>
      <c r="RMJ173" s="991"/>
      <c r="RMK173" s="991"/>
      <c r="RML173" s="991"/>
      <c r="RMM173" s="991"/>
      <c r="RMN173" s="991"/>
      <c r="RMO173" s="991"/>
      <c r="RMP173" s="991"/>
      <c r="RMQ173" s="991"/>
      <c r="RMR173" s="991"/>
      <c r="RMS173" s="991"/>
      <c r="RMT173" s="991"/>
      <c r="RMU173" s="991"/>
      <c r="RMV173" s="991"/>
      <c r="RMW173" s="991"/>
      <c r="RMX173" s="991"/>
      <c r="RMY173" s="991"/>
      <c r="RMZ173" s="991"/>
      <c r="RNA173" s="991"/>
      <c r="RNB173" s="991"/>
      <c r="RNC173" s="991"/>
      <c r="RND173" s="991"/>
      <c r="RNE173" s="991"/>
      <c r="RNF173" s="991"/>
      <c r="RNG173" s="991"/>
      <c r="RNH173" s="991"/>
      <c r="RNI173" s="991"/>
      <c r="RNJ173" s="991"/>
      <c r="RNK173" s="991"/>
      <c r="RNL173" s="991"/>
      <c r="RNM173" s="991"/>
      <c r="RNN173" s="991"/>
      <c r="RNO173" s="991"/>
      <c r="RNP173" s="991"/>
      <c r="RNQ173" s="991"/>
      <c r="RNR173" s="991"/>
      <c r="RNS173" s="991"/>
      <c r="RNT173" s="991"/>
      <c r="RNU173" s="991"/>
      <c r="RNV173" s="991"/>
      <c r="RNW173" s="991"/>
      <c r="RNX173" s="991"/>
      <c r="RNY173" s="991"/>
      <c r="RNZ173" s="991"/>
      <c r="ROA173" s="991"/>
      <c r="ROB173" s="991"/>
      <c r="ROC173" s="991"/>
      <c r="ROD173" s="991"/>
      <c r="ROE173" s="991"/>
      <c r="ROF173" s="991"/>
      <c r="ROG173" s="991"/>
      <c r="ROH173" s="991"/>
      <c r="ROI173" s="991"/>
      <c r="ROJ173" s="991"/>
      <c r="ROK173" s="991"/>
      <c r="ROL173" s="991"/>
      <c r="ROM173" s="991"/>
      <c r="RON173" s="991"/>
      <c r="ROO173" s="991"/>
      <c r="ROP173" s="991"/>
      <c r="ROQ173" s="991"/>
      <c r="ROR173" s="991"/>
      <c r="ROS173" s="991"/>
      <c r="ROT173" s="991"/>
      <c r="ROU173" s="991"/>
      <c r="ROV173" s="991"/>
      <c r="ROW173" s="991"/>
      <c r="ROX173" s="991"/>
      <c r="ROY173" s="991"/>
      <c r="ROZ173" s="991"/>
      <c r="RPA173" s="991"/>
      <c r="RPB173" s="991"/>
      <c r="RPC173" s="991"/>
      <c r="RPD173" s="991"/>
      <c r="RPE173" s="991"/>
      <c r="RPF173" s="991"/>
      <c r="RPG173" s="991"/>
      <c r="RPH173" s="991"/>
      <c r="RPI173" s="991"/>
      <c r="RPJ173" s="991"/>
      <c r="RPK173" s="991"/>
      <c r="RPL173" s="991"/>
      <c r="RPM173" s="991"/>
      <c r="RPN173" s="991"/>
      <c r="RPO173" s="991"/>
      <c r="RPP173" s="991"/>
      <c r="RPQ173" s="991"/>
      <c r="RPR173" s="991"/>
      <c r="RPS173" s="991"/>
      <c r="RPT173" s="991"/>
      <c r="RPU173" s="991"/>
      <c r="RPV173" s="991"/>
      <c r="RPW173" s="991"/>
      <c r="RPX173" s="991"/>
      <c r="RPY173" s="991"/>
      <c r="RPZ173" s="991"/>
      <c r="RQA173" s="991"/>
      <c r="RQB173" s="991"/>
      <c r="RQC173" s="991"/>
      <c r="RQD173" s="991"/>
      <c r="RQE173" s="991"/>
      <c r="RQF173" s="991"/>
      <c r="RQG173" s="991"/>
      <c r="RQH173" s="991"/>
      <c r="RQI173" s="991"/>
      <c r="RQJ173" s="991"/>
      <c r="RQK173" s="991"/>
      <c r="RQL173" s="991"/>
      <c r="RQM173" s="991"/>
      <c r="RQN173" s="991"/>
      <c r="RQO173" s="991"/>
      <c r="RQP173" s="991"/>
      <c r="RQQ173" s="991"/>
      <c r="RQR173" s="991"/>
      <c r="RQS173" s="991"/>
      <c r="RQT173" s="991"/>
      <c r="RQU173" s="991"/>
      <c r="RQV173" s="991"/>
      <c r="RQW173" s="991"/>
      <c r="RQX173" s="991"/>
      <c r="RQY173" s="991"/>
      <c r="RQZ173" s="991"/>
      <c r="RRA173" s="991"/>
      <c r="RRB173" s="991"/>
      <c r="RRC173" s="991"/>
      <c r="RRD173" s="991"/>
      <c r="RRE173" s="991"/>
      <c r="RRF173" s="991"/>
      <c r="RRG173" s="991"/>
      <c r="RRH173" s="991"/>
      <c r="RRI173" s="991"/>
      <c r="RRJ173" s="991"/>
      <c r="RRK173" s="991"/>
      <c r="RRL173" s="991"/>
      <c r="RRM173" s="991"/>
      <c r="RRN173" s="991"/>
      <c r="RRO173" s="991"/>
      <c r="RRP173" s="991"/>
      <c r="RRQ173" s="991"/>
      <c r="RRR173" s="991"/>
      <c r="RRS173" s="991"/>
      <c r="RRT173" s="991"/>
      <c r="RRU173" s="991"/>
      <c r="RRV173" s="991"/>
      <c r="RRW173" s="991"/>
      <c r="RRX173" s="991"/>
      <c r="RRY173" s="991"/>
      <c r="RRZ173" s="991"/>
      <c r="RSA173" s="991"/>
      <c r="RSB173" s="991"/>
      <c r="RSC173" s="991"/>
      <c r="RSD173" s="991"/>
      <c r="RSE173" s="991"/>
      <c r="RSF173" s="991"/>
      <c r="RSG173" s="991"/>
      <c r="RSH173" s="991"/>
      <c r="RSI173" s="991"/>
      <c r="RSJ173" s="991"/>
      <c r="RSK173" s="991"/>
      <c r="RSL173" s="991"/>
      <c r="RSM173" s="991"/>
      <c r="RSN173" s="991"/>
      <c r="RSO173" s="991"/>
      <c r="RSP173" s="991"/>
      <c r="RSQ173" s="991"/>
      <c r="RSR173" s="991"/>
      <c r="RSS173" s="991"/>
      <c r="RST173" s="991"/>
      <c r="RSU173" s="991"/>
      <c r="RSV173" s="991"/>
      <c r="RSW173" s="991"/>
      <c r="RSX173" s="991"/>
      <c r="RSY173" s="991"/>
      <c r="RSZ173" s="991"/>
      <c r="RTA173" s="991"/>
      <c r="RTB173" s="991"/>
      <c r="RTC173" s="991"/>
      <c r="RTD173" s="991"/>
      <c r="RTE173" s="991"/>
      <c r="RTF173" s="991"/>
      <c r="RTG173" s="991"/>
      <c r="RTH173" s="991"/>
      <c r="RTI173" s="991"/>
      <c r="RTJ173" s="991"/>
      <c r="RTK173" s="991"/>
      <c r="RTL173" s="991"/>
      <c r="RTM173" s="991"/>
      <c r="RTN173" s="991"/>
      <c r="RTO173" s="991"/>
      <c r="RTP173" s="991"/>
      <c r="RTQ173" s="991"/>
      <c r="RTR173" s="991"/>
      <c r="RTS173" s="991"/>
      <c r="RTT173" s="991"/>
      <c r="RTU173" s="991"/>
      <c r="RTV173" s="991"/>
      <c r="RTW173" s="991"/>
      <c r="RTX173" s="991"/>
      <c r="RTY173" s="991"/>
      <c r="RTZ173" s="991"/>
      <c r="RUA173" s="991"/>
      <c r="RUB173" s="991"/>
      <c r="RUC173" s="991"/>
      <c r="RUD173" s="991"/>
      <c r="RUE173" s="991"/>
      <c r="RUF173" s="991"/>
      <c r="RUG173" s="991"/>
      <c r="RUH173" s="991"/>
      <c r="RUI173" s="991"/>
      <c r="RUJ173" s="991"/>
      <c r="RUK173" s="991"/>
      <c r="RUL173" s="991"/>
      <c r="RUM173" s="991"/>
      <c r="RUN173" s="991"/>
      <c r="RUO173" s="991"/>
      <c r="RUP173" s="991"/>
      <c r="RUQ173" s="991"/>
      <c r="RUR173" s="991"/>
      <c r="RUS173" s="991"/>
      <c r="RUT173" s="991"/>
      <c r="RUU173" s="991"/>
      <c r="RUV173" s="991"/>
      <c r="RUW173" s="991"/>
      <c r="RUX173" s="991"/>
      <c r="RUY173" s="991"/>
      <c r="RUZ173" s="991"/>
      <c r="RVA173" s="991"/>
      <c r="RVB173" s="991"/>
      <c r="RVC173" s="991"/>
      <c r="RVD173" s="991"/>
      <c r="RVE173" s="991"/>
      <c r="RVF173" s="991"/>
      <c r="RVG173" s="991"/>
      <c r="RVH173" s="991"/>
      <c r="RVI173" s="991"/>
      <c r="RVJ173" s="991"/>
      <c r="RVK173" s="991"/>
      <c r="RVL173" s="991"/>
      <c r="RVM173" s="991"/>
      <c r="RVN173" s="991"/>
      <c r="RVO173" s="991"/>
      <c r="RVP173" s="991"/>
      <c r="RVQ173" s="991"/>
      <c r="RVR173" s="991"/>
      <c r="RVS173" s="991"/>
      <c r="RVT173" s="991"/>
      <c r="RVU173" s="991"/>
      <c r="RVV173" s="991"/>
      <c r="RVW173" s="991"/>
      <c r="RVX173" s="991"/>
      <c r="RVY173" s="991"/>
      <c r="RVZ173" s="991"/>
      <c r="RWA173" s="991"/>
      <c r="RWB173" s="991"/>
      <c r="RWC173" s="991"/>
      <c r="RWD173" s="991"/>
      <c r="RWE173" s="991"/>
      <c r="RWF173" s="991"/>
      <c r="RWG173" s="991"/>
      <c r="RWH173" s="991"/>
      <c r="RWI173" s="991"/>
      <c r="RWJ173" s="991"/>
      <c r="RWK173" s="991"/>
      <c r="RWL173" s="991"/>
      <c r="RWM173" s="991"/>
      <c r="RWN173" s="991"/>
      <c r="RWO173" s="991"/>
      <c r="RWP173" s="991"/>
      <c r="RWQ173" s="991"/>
      <c r="RWR173" s="991"/>
      <c r="RWS173" s="991"/>
      <c r="RWT173" s="991"/>
      <c r="RWU173" s="991"/>
      <c r="RWV173" s="991"/>
      <c r="RWW173" s="991"/>
      <c r="RWX173" s="991"/>
      <c r="RWY173" s="991"/>
      <c r="RWZ173" s="991"/>
      <c r="RXA173" s="991"/>
      <c r="RXB173" s="991"/>
      <c r="RXC173" s="991"/>
      <c r="RXD173" s="991"/>
      <c r="RXE173" s="991"/>
      <c r="RXF173" s="991"/>
      <c r="RXG173" s="991"/>
      <c r="RXH173" s="991"/>
      <c r="RXI173" s="991"/>
      <c r="RXJ173" s="991"/>
      <c r="RXK173" s="991"/>
      <c r="RXL173" s="991"/>
      <c r="RXM173" s="991"/>
      <c r="RXN173" s="991"/>
      <c r="RXO173" s="991"/>
      <c r="RXP173" s="991"/>
      <c r="RXQ173" s="991"/>
      <c r="RXR173" s="991"/>
      <c r="RXS173" s="991"/>
      <c r="RXT173" s="991"/>
      <c r="RXU173" s="991"/>
      <c r="RXV173" s="991"/>
      <c r="RXW173" s="991"/>
      <c r="RXX173" s="991"/>
      <c r="RXY173" s="991"/>
      <c r="RXZ173" s="991"/>
      <c r="RYA173" s="991"/>
      <c r="RYB173" s="991"/>
      <c r="RYC173" s="991"/>
      <c r="RYD173" s="991"/>
      <c r="RYE173" s="991"/>
      <c r="RYF173" s="991"/>
      <c r="RYG173" s="991"/>
      <c r="RYH173" s="991"/>
      <c r="RYI173" s="991"/>
      <c r="RYJ173" s="991"/>
      <c r="RYK173" s="991"/>
      <c r="RYL173" s="991"/>
      <c r="RYM173" s="991"/>
      <c r="RYN173" s="991"/>
      <c r="RYO173" s="991"/>
      <c r="RYP173" s="991"/>
      <c r="RYQ173" s="991"/>
      <c r="RYR173" s="991"/>
      <c r="RYS173" s="991"/>
      <c r="RYT173" s="991"/>
      <c r="RYU173" s="991"/>
      <c r="RYV173" s="991"/>
      <c r="RYW173" s="991"/>
      <c r="RYX173" s="991"/>
      <c r="RYY173" s="991"/>
      <c r="RYZ173" s="991"/>
      <c r="RZA173" s="991"/>
      <c r="RZB173" s="991"/>
      <c r="RZC173" s="991"/>
      <c r="RZD173" s="991"/>
      <c r="RZE173" s="991"/>
      <c r="RZF173" s="991"/>
      <c r="RZG173" s="991"/>
      <c r="RZH173" s="991"/>
      <c r="RZI173" s="991"/>
      <c r="RZJ173" s="991"/>
      <c r="RZK173" s="991"/>
      <c r="RZL173" s="991"/>
      <c r="RZM173" s="991"/>
      <c r="RZN173" s="991"/>
      <c r="RZO173" s="991"/>
      <c r="RZP173" s="991"/>
      <c r="RZQ173" s="991"/>
      <c r="RZR173" s="991"/>
      <c r="RZS173" s="991"/>
      <c r="RZT173" s="991"/>
      <c r="RZU173" s="991"/>
      <c r="RZV173" s="991"/>
      <c r="RZW173" s="991"/>
      <c r="RZX173" s="991"/>
      <c r="RZY173" s="991"/>
      <c r="RZZ173" s="991"/>
      <c r="SAA173" s="991"/>
      <c r="SAB173" s="991"/>
      <c r="SAC173" s="991"/>
      <c r="SAD173" s="991"/>
      <c r="SAE173" s="991"/>
      <c r="SAF173" s="991"/>
      <c r="SAG173" s="991"/>
      <c r="SAH173" s="991"/>
      <c r="SAI173" s="991"/>
      <c r="SAJ173" s="991"/>
      <c r="SAK173" s="991"/>
      <c r="SAL173" s="991"/>
      <c r="SAM173" s="991"/>
      <c r="SAN173" s="991"/>
      <c r="SAO173" s="991"/>
      <c r="SAP173" s="991"/>
      <c r="SAQ173" s="991"/>
      <c r="SAR173" s="991"/>
      <c r="SAS173" s="991"/>
      <c r="SAT173" s="991"/>
      <c r="SAU173" s="991"/>
      <c r="SAV173" s="991"/>
      <c r="SAW173" s="991"/>
      <c r="SAX173" s="991"/>
      <c r="SAY173" s="991"/>
      <c r="SAZ173" s="991"/>
      <c r="SBA173" s="991"/>
      <c r="SBB173" s="991"/>
      <c r="SBC173" s="991"/>
      <c r="SBD173" s="991"/>
      <c r="SBE173" s="991"/>
      <c r="SBF173" s="991"/>
      <c r="SBG173" s="991"/>
      <c r="SBH173" s="991"/>
      <c r="SBI173" s="991"/>
      <c r="SBJ173" s="991"/>
      <c r="SBK173" s="991"/>
      <c r="SBL173" s="991"/>
      <c r="SBM173" s="991"/>
      <c r="SBN173" s="991"/>
      <c r="SBO173" s="991"/>
      <c r="SBP173" s="991"/>
      <c r="SBQ173" s="991"/>
      <c r="SBR173" s="991"/>
      <c r="SBS173" s="991"/>
      <c r="SBT173" s="991"/>
      <c r="SBU173" s="991"/>
      <c r="SBV173" s="991"/>
      <c r="SBW173" s="991"/>
      <c r="SBX173" s="991"/>
      <c r="SBY173" s="991"/>
      <c r="SBZ173" s="991"/>
      <c r="SCA173" s="991"/>
      <c r="SCB173" s="991"/>
      <c r="SCC173" s="991"/>
      <c r="SCD173" s="991"/>
      <c r="SCE173" s="991"/>
      <c r="SCF173" s="991"/>
      <c r="SCG173" s="991"/>
      <c r="SCH173" s="991"/>
      <c r="SCI173" s="991"/>
      <c r="SCJ173" s="991"/>
      <c r="SCK173" s="991"/>
      <c r="SCL173" s="991"/>
      <c r="SCM173" s="991"/>
      <c r="SCN173" s="991"/>
      <c r="SCO173" s="991"/>
      <c r="SCP173" s="991"/>
      <c r="SCQ173" s="991"/>
      <c r="SCR173" s="991"/>
      <c r="SCS173" s="991"/>
      <c r="SCT173" s="991"/>
      <c r="SCU173" s="991"/>
      <c r="SCV173" s="991"/>
      <c r="SCW173" s="991"/>
      <c r="SCX173" s="991"/>
      <c r="SCY173" s="991"/>
      <c r="SCZ173" s="991"/>
      <c r="SDA173" s="991"/>
      <c r="SDB173" s="991"/>
      <c r="SDC173" s="991"/>
      <c r="SDD173" s="991"/>
      <c r="SDE173" s="991"/>
      <c r="SDF173" s="991"/>
      <c r="SDG173" s="991"/>
      <c r="SDH173" s="991"/>
      <c r="SDI173" s="991"/>
      <c r="SDJ173" s="991"/>
      <c r="SDK173" s="991"/>
      <c r="SDL173" s="991"/>
      <c r="SDM173" s="991"/>
      <c r="SDN173" s="991"/>
      <c r="SDO173" s="991"/>
      <c r="SDP173" s="991"/>
      <c r="SDQ173" s="991"/>
      <c r="SDR173" s="991"/>
      <c r="SDS173" s="991"/>
      <c r="SDT173" s="991"/>
      <c r="SDU173" s="991"/>
      <c r="SDV173" s="991"/>
      <c r="SDW173" s="991"/>
      <c r="SDX173" s="991"/>
      <c r="SDY173" s="991"/>
      <c r="SDZ173" s="991"/>
      <c r="SEA173" s="991"/>
      <c r="SEB173" s="991"/>
      <c r="SEC173" s="991"/>
      <c r="SED173" s="991"/>
      <c r="SEE173" s="991"/>
      <c r="SEF173" s="991"/>
      <c r="SEG173" s="991"/>
      <c r="SEH173" s="991"/>
      <c r="SEI173" s="991"/>
      <c r="SEJ173" s="991"/>
      <c r="SEK173" s="991"/>
      <c r="SEL173" s="991"/>
      <c r="SEM173" s="991"/>
      <c r="SEN173" s="991"/>
      <c r="SEO173" s="991"/>
      <c r="SEP173" s="991"/>
      <c r="SEQ173" s="991"/>
      <c r="SER173" s="991"/>
      <c r="SES173" s="991"/>
      <c r="SET173" s="991"/>
      <c r="SEU173" s="991"/>
      <c r="SEV173" s="991"/>
      <c r="SEW173" s="991"/>
      <c r="SEX173" s="991"/>
      <c r="SEY173" s="991"/>
      <c r="SEZ173" s="991"/>
      <c r="SFA173" s="991"/>
      <c r="SFB173" s="991"/>
      <c r="SFC173" s="991"/>
      <c r="SFD173" s="991"/>
      <c r="SFE173" s="991"/>
      <c r="SFF173" s="991"/>
      <c r="SFG173" s="991"/>
      <c r="SFH173" s="991"/>
      <c r="SFI173" s="991"/>
      <c r="SFJ173" s="991"/>
      <c r="SFK173" s="991"/>
      <c r="SFL173" s="991"/>
      <c r="SFM173" s="991"/>
      <c r="SFN173" s="991"/>
      <c r="SFO173" s="991"/>
      <c r="SFP173" s="991"/>
      <c r="SFQ173" s="991"/>
      <c r="SFR173" s="991"/>
      <c r="SFS173" s="991"/>
      <c r="SFT173" s="991"/>
      <c r="SFU173" s="991"/>
      <c r="SFV173" s="991"/>
      <c r="SFW173" s="991"/>
      <c r="SFX173" s="991"/>
      <c r="SFY173" s="991"/>
      <c r="SFZ173" s="991"/>
      <c r="SGA173" s="991"/>
      <c r="SGB173" s="991"/>
      <c r="SGC173" s="991"/>
      <c r="SGD173" s="991"/>
      <c r="SGE173" s="991"/>
      <c r="SGF173" s="991"/>
      <c r="SGG173" s="991"/>
      <c r="SGH173" s="991"/>
      <c r="SGI173" s="991"/>
      <c r="SGJ173" s="991"/>
      <c r="SGK173" s="991"/>
      <c r="SGL173" s="991"/>
      <c r="SGM173" s="991"/>
      <c r="SGN173" s="991"/>
      <c r="SGO173" s="991"/>
      <c r="SGP173" s="991"/>
      <c r="SGQ173" s="991"/>
      <c r="SGR173" s="991"/>
      <c r="SGS173" s="991"/>
      <c r="SGT173" s="991"/>
      <c r="SGU173" s="991"/>
      <c r="SGV173" s="991"/>
      <c r="SGW173" s="991"/>
      <c r="SGX173" s="991"/>
      <c r="SGY173" s="991"/>
      <c r="SGZ173" s="991"/>
      <c r="SHA173" s="991"/>
      <c r="SHB173" s="991"/>
      <c r="SHC173" s="991"/>
      <c r="SHD173" s="991"/>
      <c r="SHE173" s="991"/>
      <c r="SHF173" s="991"/>
      <c r="SHG173" s="991"/>
      <c r="SHH173" s="991"/>
      <c r="SHI173" s="991"/>
      <c r="SHJ173" s="991"/>
      <c r="SHK173" s="991"/>
      <c r="SHL173" s="991"/>
      <c r="SHM173" s="991"/>
      <c r="SHN173" s="991"/>
      <c r="SHO173" s="991"/>
      <c r="SHP173" s="991"/>
      <c r="SHQ173" s="991"/>
      <c r="SHR173" s="991"/>
      <c r="SHS173" s="991"/>
      <c r="SHT173" s="991"/>
      <c r="SHU173" s="991"/>
      <c r="SHV173" s="991"/>
      <c r="SHW173" s="991"/>
      <c r="SHX173" s="991"/>
      <c r="SHY173" s="991"/>
      <c r="SHZ173" s="991"/>
      <c r="SIA173" s="991"/>
      <c r="SIB173" s="991"/>
      <c r="SIC173" s="991"/>
      <c r="SID173" s="991"/>
      <c r="SIE173" s="991"/>
      <c r="SIF173" s="991"/>
      <c r="SIG173" s="991"/>
      <c r="SIH173" s="991"/>
      <c r="SII173" s="991"/>
      <c r="SIJ173" s="991"/>
      <c r="SIK173" s="991"/>
      <c r="SIL173" s="991"/>
      <c r="SIM173" s="991"/>
      <c r="SIN173" s="991"/>
      <c r="SIO173" s="991"/>
      <c r="SIP173" s="991"/>
      <c r="SIQ173" s="991"/>
      <c r="SIR173" s="991"/>
      <c r="SIS173" s="991"/>
      <c r="SIT173" s="991"/>
      <c r="SIU173" s="991"/>
      <c r="SIV173" s="991"/>
      <c r="SIW173" s="991"/>
      <c r="SIX173" s="991"/>
      <c r="SIY173" s="991"/>
      <c r="SIZ173" s="991"/>
      <c r="SJA173" s="991"/>
      <c r="SJB173" s="991"/>
      <c r="SJC173" s="991"/>
      <c r="SJD173" s="991"/>
      <c r="SJE173" s="991"/>
      <c r="SJF173" s="991"/>
      <c r="SJG173" s="991"/>
      <c r="SJH173" s="991"/>
      <c r="SJI173" s="991"/>
      <c r="SJJ173" s="991"/>
      <c r="SJK173" s="991"/>
      <c r="SJL173" s="991"/>
      <c r="SJM173" s="991"/>
      <c r="SJN173" s="991"/>
      <c r="SJO173" s="991"/>
      <c r="SJP173" s="991"/>
      <c r="SJQ173" s="991"/>
      <c r="SJR173" s="991"/>
      <c r="SJS173" s="991"/>
      <c r="SJT173" s="991"/>
      <c r="SJU173" s="991"/>
      <c r="SJV173" s="991"/>
      <c r="SJW173" s="991"/>
      <c r="SJX173" s="991"/>
      <c r="SJY173" s="991"/>
      <c r="SJZ173" s="991"/>
      <c r="SKA173" s="991"/>
      <c r="SKB173" s="991"/>
      <c r="SKC173" s="991"/>
      <c r="SKD173" s="991"/>
      <c r="SKE173" s="991"/>
      <c r="SKF173" s="991"/>
      <c r="SKG173" s="991"/>
      <c r="SKH173" s="991"/>
      <c r="SKI173" s="991"/>
      <c r="SKJ173" s="991"/>
      <c r="SKK173" s="991"/>
      <c r="SKL173" s="991"/>
      <c r="SKM173" s="991"/>
      <c r="SKN173" s="991"/>
      <c r="SKO173" s="991"/>
      <c r="SKP173" s="991"/>
      <c r="SKQ173" s="991"/>
      <c r="SKR173" s="991"/>
      <c r="SKS173" s="991"/>
      <c r="SKT173" s="991"/>
      <c r="SKU173" s="991"/>
      <c r="SKV173" s="991"/>
      <c r="SKW173" s="991"/>
      <c r="SKX173" s="991"/>
      <c r="SKY173" s="991"/>
      <c r="SKZ173" s="991"/>
      <c r="SLA173" s="991"/>
      <c r="SLB173" s="991"/>
      <c r="SLC173" s="991"/>
      <c r="SLD173" s="991"/>
      <c r="SLE173" s="991"/>
      <c r="SLF173" s="991"/>
      <c r="SLG173" s="991"/>
      <c r="SLH173" s="991"/>
      <c r="SLI173" s="991"/>
      <c r="SLJ173" s="991"/>
      <c r="SLK173" s="991"/>
      <c r="SLL173" s="991"/>
      <c r="SLM173" s="991"/>
      <c r="SLN173" s="991"/>
      <c r="SLO173" s="991"/>
      <c r="SLP173" s="991"/>
      <c r="SLQ173" s="991"/>
      <c r="SLR173" s="991"/>
      <c r="SLS173" s="991"/>
      <c r="SLT173" s="991"/>
      <c r="SLU173" s="991"/>
      <c r="SLV173" s="991"/>
      <c r="SLW173" s="991"/>
      <c r="SLX173" s="991"/>
      <c r="SLY173" s="991"/>
      <c r="SLZ173" s="991"/>
      <c r="SMA173" s="991"/>
      <c r="SMB173" s="991"/>
      <c r="SMC173" s="991"/>
      <c r="SMD173" s="991"/>
      <c r="SME173" s="991"/>
      <c r="SMF173" s="991"/>
      <c r="SMG173" s="991"/>
      <c r="SMH173" s="991"/>
      <c r="SMI173" s="991"/>
      <c r="SMJ173" s="991"/>
      <c r="SMK173" s="991"/>
      <c r="SML173" s="991"/>
      <c r="SMM173" s="991"/>
      <c r="SMN173" s="991"/>
      <c r="SMO173" s="991"/>
      <c r="SMP173" s="991"/>
      <c r="SMQ173" s="991"/>
      <c r="SMR173" s="991"/>
      <c r="SMS173" s="991"/>
      <c r="SMT173" s="991"/>
      <c r="SMU173" s="991"/>
      <c r="SMV173" s="991"/>
      <c r="SMW173" s="991"/>
      <c r="SMX173" s="991"/>
      <c r="SMY173" s="991"/>
      <c r="SMZ173" s="991"/>
      <c r="SNA173" s="991"/>
      <c r="SNB173" s="991"/>
      <c r="SNC173" s="991"/>
      <c r="SND173" s="991"/>
      <c r="SNE173" s="991"/>
      <c r="SNF173" s="991"/>
      <c r="SNG173" s="991"/>
      <c r="SNH173" s="991"/>
      <c r="SNI173" s="991"/>
      <c r="SNJ173" s="991"/>
      <c r="SNK173" s="991"/>
      <c r="SNL173" s="991"/>
      <c r="SNM173" s="991"/>
      <c r="SNN173" s="991"/>
      <c r="SNO173" s="991"/>
      <c r="SNP173" s="991"/>
      <c r="SNQ173" s="991"/>
      <c r="SNR173" s="991"/>
      <c r="SNS173" s="991"/>
      <c r="SNT173" s="991"/>
      <c r="SNU173" s="991"/>
      <c r="SNV173" s="991"/>
      <c r="SNW173" s="991"/>
      <c r="SNX173" s="991"/>
      <c r="SNY173" s="991"/>
      <c r="SNZ173" s="991"/>
      <c r="SOA173" s="991"/>
      <c r="SOB173" s="991"/>
      <c r="SOC173" s="991"/>
      <c r="SOD173" s="991"/>
      <c r="SOE173" s="991"/>
      <c r="SOF173" s="991"/>
      <c r="SOG173" s="991"/>
      <c r="SOH173" s="991"/>
      <c r="SOI173" s="991"/>
      <c r="SOJ173" s="991"/>
      <c r="SOK173" s="991"/>
      <c r="SOL173" s="991"/>
      <c r="SOM173" s="991"/>
      <c r="SON173" s="991"/>
      <c r="SOO173" s="991"/>
      <c r="SOP173" s="991"/>
      <c r="SOQ173" s="991"/>
      <c r="SOR173" s="991"/>
      <c r="SOS173" s="991"/>
      <c r="SOT173" s="991"/>
      <c r="SOU173" s="991"/>
      <c r="SOV173" s="991"/>
      <c r="SOW173" s="991"/>
      <c r="SOX173" s="991"/>
      <c r="SOY173" s="991"/>
      <c r="SOZ173" s="991"/>
      <c r="SPA173" s="991"/>
      <c r="SPB173" s="991"/>
      <c r="SPC173" s="991"/>
      <c r="SPD173" s="991"/>
      <c r="SPE173" s="991"/>
      <c r="SPF173" s="991"/>
      <c r="SPG173" s="991"/>
      <c r="SPH173" s="991"/>
      <c r="SPI173" s="991"/>
      <c r="SPJ173" s="991"/>
      <c r="SPK173" s="991"/>
      <c r="SPL173" s="991"/>
      <c r="SPM173" s="991"/>
      <c r="SPN173" s="991"/>
      <c r="SPO173" s="991"/>
      <c r="SPP173" s="991"/>
      <c r="SPQ173" s="991"/>
      <c r="SPR173" s="991"/>
      <c r="SPS173" s="991"/>
      <c r="SPT173" s="991"/>
      <c r="SPU173" s="991"/>
      <c r="SPV173" s="991"/>
      <c r="SPW173" s="991"/>
      <c r="SPX173" s="991"/>
      <c r="SPY173" s="991"/>
      <c r="SPZ173" s="991"/>
      <c r="SQA173" s="991"/>
      <c r="SQB173" s="991"/>
      <c r="SQC173" s="991"/>
      <c r="SQD173" s="991"/>
      <c r="SQE173" s="991"/>
      <c r="SQF173" s="991"/>
      <c r="SQG173" s="991"/>
      <c r="SQH173" s="991"/>
      <c r="SQI173" s="991"/>
      <c r="SQJ173" s="991"/>
      <c r="SQK173" s="991"/>
      <c r="SQL173" s="991"/>
      <c r="SQM173" s="991"/>
      <c r="SQN173" s="991"/>
      <c r="SQO173" s="991"/>
      <c r="SQP173" s="991"/>
      <c r="SQQ173" s="991"/>
      <c r="SQR173" s="991"/>
      <c r="SQS173" s="991"/>
      <c r="SQT173" s="991"/>
      <c r="SQU173" s="991"/>
      <c r="SQV173" s="991"/>
      <c r="SQW173" s="991"/>
      <c r="SQX173" s="991"/>
      <c r="SQY173" s="991"/>
      <c r="SQZ173" s="991"/>
      <c r="SRA173" s="991"/>
      <c r="SRB173" s="991"/>
      <c r="SRC173" s="991"/>
      <c r="SRD173" s="991"/>
      <c r="SRE173" s="991"/>
      <c r="SRF173" s="991"/>
      <c r="SRG173" s="991"/>
      <c r="SRH173" s="991"/>
      <c r="SRI173" s="991"/>
      <c r="SRJ173" s="991"/>
      <c r="SRK173" s="991"/>
      <c r="SRL173" s="991"/>
      <c r="SRM173" s="991"/>
      <c r="SRN173" s="991"/>
      <c r="SRO173" s="991"/>
      <c r="SRP173" s="991"/>
      <c r="SRQ173" s="991"/>
      <c r="SRR173" s="991"/>
      <c r="SRS173" s="991"/>
      <c r="SRT173" s="991"/>
      <c r="SRU173" s="991"/>
      <c r="SRV173" s="991"/>
      <c r="SRW173" s="991"/>
      <c r="SRX173" s="991"/>
      <c r="SRY173" s="991"/>
      <c r="SRZ173" s="991"/>
      <c r="SSA173" s="991"/>
      <c r="SSB173" s="991"/>
      <c r="SSC173" s="991"/>
      <c r="SSD173" s="991"/>
      <c r="SSE173" s="991"/>
      <c r="SSF173" s="991"/>
      <c r="SSG173" s="991"/>
      <c r="SSH173" s="991"/>
      <c r="SSI173" s="991"/>
      <c r="SSJ173" s="991"/>
      <c r="SSK173" s="991"/>
      <c r="SSL173" s="991"/>
      <c r="SSM173" s="991"/>
      <c r="SSN173" s="991"/>
      <c r="SSO173" s="991"/>
      <c r="SSP173" s="991"/>
      <c r="SSQ173" s="991"/>
      <c r="SSR173" s="991"/>
      <c r="SSS173" s="991"/>
      <c r="SST173" s="991"/>
      <c r="SSU173" s="991"/>
      <c r="SSV173" s="991"/>
      <c r="SSW173" s="991"/>
      <c r="SSX173" s="991"/>
      <c r="SSY173" s="991"/>
      <c r="SSZ173" s="991"/>
      <c r="STA173" s="991"/>
      <c r="STB173" s="991"/>
      <c r="STC173" s="991"/>
      <c r="STD173" s="991"/>
      <c r="STE173" s="991"/>
      <c r="STF173" s="991"/>
      <c r="STG173" s="991"/>
      <c r="STH173" s="991"/>
      <c r="STI173" s="991"/>
      <c r="STJ173" s="991"/>
      <c r="STK173" s="991"/>
      <c r="STL173" s="991"/>
      <c r="STM173" s="991"/>
      <c r="STN173" s="991"/>
      <c r="STO173" s="991"/>
      <c r="STP173" s="991"/>
      <c r="STQ173" s="991"/>
      <c r="STR173" s="991"/>
      <c r="STS173" s="991"/>
      <c r="STT173" s="991"/>
      <c r="STU173" s="991"/>
      <c r="STV173" s="991"/>
      <c r="STW173" s="991"/>
      <c r="STX173" s="991"/>
      <c r="STY173" s="991"/>
      <c r="STZ173" s="991"/>
      <c r="SUA173" s="991"/>
      <c r="SUB173" s="991"/>
      <c r="SUC173" s="991"/>
      <c r="SUD173" s="991"/>
      <c r="SUE173" s="991"/>
      <c r="SUF173" s="991"/>
      <c r="SUG173" s="991"/>
      <c r="SUH173" s="991"/>
      <c r="SUI173" s="991"/>
      <c r="SUJ173" s="991"/>
      <c r="SUK173" s="991"/>
      <c r="SUL173" s="991"/>
      <c r="SUM173" s="991"/>
      <c r="SUN173" s="991"/>
      <c r="SUO173" s="991"/>
      <c r="SUP173" s="991"/>
      <c r="SUQ173" s="991"/>
      <c r="SUR173" s="991"/>
      <c r="SUS173" s="991"/>
      <c r="SUT173" s="991"/>
      <c r="SUU173" s="991"/>
      <c r="SUV173" s="991"/>
      <c r="SUW173" s="991"/>
      <c r="SUX173" s="991"/>
      <c r="SUY173" s="991"/>
      <c r="SUZ173" s="991"/>
      <c r="SVA173" s="991"/>
      <c r="SVB173" s="991"/>
      <c r="SVC173" s="991"/>
      <c r="SVD173" s="991"/>
      <c r="SVE173" s="991"/>
      <c r="SVF173" s="991"/>
      <c r="SVG173" s="991"/>
      <c r="SVH173" s="991"/>
      <c r="SVI173" s="991"/>
      <c r="SVJ173" s="991"/>
      <c r="SVK173" s="991"/>
      <c r="SVL173" s="991"/>
      <c r="SVM173" s="991"/>
      <c r="SVN173" s="991"/>
      <c r="SVO173" s="991"/>
      <c r="SVP173" s="991"/>
      <c r="SVQ173" s="991"/>
      <c r="SVR173" s="991"/>
      <c r="SVS173" s="991"/>
      <c r="SVT173" s="991"/>
      <c r="SVU173" s="991"/>
      <c r="SVV173" s="991"/>
      <c r="SVW173" s="991"/>
      <c r="SVX173" s="991"/>
      <c r="SVY173" s="991"/>
      <c r="SVZ173" s="991"/>
      <c r="SWA173" s="991"/>
      <c r="SWB173" s="991"/>
      <c r="SWC173" s="991"/>
      <c r="SWD173" s="991"/>
      <c r="SWE173" s="991"/>
      <c r="SWF173" s="991"/>
      <c r="SWG173" s="991"/>
      <c r="SWH173" s="991"/>
      <c r="SWI173" s="991"/>
      <c r="SWJ173" s="991"/>
      <c r="SWK173" s="991"/>
      <c r="SWL173" s="991"/>
      <c r="SWM173" s="991"/>
      <c r="SWN173" s="991"/>
      <c r="SWO173" s="991"/>
      <c r="SWP173" s="991"/>
      <c r="SWQ173" s="991"/>
      <c r="SWR173" s="991"/>
      <c r="SWS173" s="991"/>
      <c r="SWT173" s="991"/>
      <c r="SWU173" s="991"/>
      <c r="SWV173" s="991"/>
      <c r="SWW173" s="991"/>
      <c r="SWX173" s="991"/>
      <c r="SWY173" s="991"/>
      <c r="SWZ173" s="991"/>
      <c r="SXA173" s="991"/>
      <c r="SXB173" s="991"/>
      <c r="SXC173" s="991"/>
      <c r="SXD173" s="991"/>
      <c r="SXE173" s="991"/>
      <c r="SXF173" s="991"/>
      <c r="SXG173" s="991"/>
      <c r="SXH173" s="991"/>
      <c r="SXI173" s="991"/>
      <c r="SXJ173" s="991"/>
      <c r="SXK173" s="991"/>
      <c r="SXL173" s="991"/>
      <c r="SXM173" s="991"/>
      <c r="SXN173" s="991"/>
      <c r="SXO173" s="991"/>
      <c r="SXP173" s="991"/>
      <c r="SXQ173" s="991"/>
      <c r="SXR173" s="991"/>
      <c r="SXS173" s="991"/>
      <c r="SXT173" s="991"/>
      <c r="SXU173" s="991"/>
      <c r="SXV173" s="991"/>
      <c r="SXW173" s="991"/>
      <c r="SXX173" s="991"/>
      <c r="SXY173" s="991"/>
      <c r="SXZ173" s="991"/>
      <c r="SYA173" s="991"/>
      <c r="SYB173" s="991"/>
      <c r="SYC173" s="991"/>
      <c r="SYD173" s="991"/>
      <c r="SYE173" s="991"/>
      <c r="SYF173" s="991"/>
      <c r="SYG173" s="991"/>
      <c r="SYH173" s="991"/>
      <c r="SYI173" s="991"/>
      <c r="SYJ173" s="991"/>
      <c r="SYK173" s="991"/>
      <c r="SYL173" s="991"/>
      <c r="SYM173" s="991"/>
      <c r="SYN173" s="991"/>
      <c r="SYO173" s="991"/>
      <c r="SYP173" s="991"/>
      <c r="SYQ173" s="991"/>
      <c r="SYR173" s="991"/>
      <c r="SYS173" s="991"/>
      <c r="SYT173" s="991"/>
      <c r="SYU173" s="991"/>
      <c r="SYV173" s="991"/>
      <c r="SYW173" s="991"/>
      <c r="SYX173" s="991"/>
      <c r="SYY173" s="991"/>
      <c r="SYZ173" s="991"/>
      <c r="SZA173" s="991"/>
      <c r="SZB173" s="991"/>
      <c r="SZC173" s="991"/>
      <c r="SZD173" s="991"/>
      <c r="SZE173" s="991"/>
      <c r="SZF173" s="991"/>
      <c r="SZG173" s="991"/>
      <c r="SZH173" s="991"/>
      <c r="SZI173" s="991"/>
      <c r="SZJ173" s="991"/>
      <c r="SZK173" s="991"/>
      <c r="SZL173" s="991"/>
      <c r="SZM173" s="991"/>
      <c r="SZN173" s="991"/>
      <c r="SZO173" s="991"/>
      <c r="SZP173" s="991"/>
      <c r="SZQ173" s="991"/>
      <c r="SZR173" s="991"/>
      <c r="SZS173" s="991"/>
      <c r="SZT173" s="991"/>
      <c r="SZU173" s="991"/>
      <c r="SZV173" s="991"/>
      <c r="SZW173" s="991"/>
      <c r="SZX173" s="991"/>
      <c r="SZY173" s="991"/>
      <c r="SZZ173" s="991"/>
      <c r="TAA173" s="991"/>
      <c r="TAB173" s="991"/>
      <c r="TAC173" s="991"/>
      <c r="TAD173" s="991"/>
      <c r="TAE173" s="991"/>
      <c r="TAF173" s="991"/>
      <c r="TAG173" s="991"/>
      <c r="TAH173" s="991"/>
      <c r="TAI173" s="991"/>
      <c r="TAJ173" s="991"/>
      <c r="TAK173" s="991"/>
      <c r="TAL173" s="991"/>
      <c r="TAM173" s="991"/>
      <c r="TAN173" s="991"/>
      <c r="TAO173" s="991"/>
      <c r="TAP173" s="991"/>
      <c r="TAQ173" s="991"/>
      <c r="TAR173" s="991"/>
      <c r="TAS173" s="991"/>
      <c r="TAT173" s="991"/>
      <c r="TAU173" s="991"/>
      <c r="TAV173" s="991"/>
      <c r="TAW173" s="991"/>
      <c r="TAX173" s="991"/>
      <c r="TAY173" s="991"/>
      <c r="TAZ173" s="991"/>
      <c r="TBA173" s="991"/>
      <c r="TBB173" s="991"/>
      <c r="TBC173" s="991"/>
      <c r="TBD173" s="991"/>
      <c r="TBE173" s="991"/>
      <c r="TBF173" s="991"/>
      <c r="TBG173" s="991"/>
      <c r="TBH173" s="991"/>
      <c r="TBI173" s="991"/>
      <c r="TBJ173" s="991"/>
      <c r="TBK173" s="991"/>
      <c r="TBL173" s="991"/>
      <c r="TBM173" s="991"/>
      <c r="TBN173" s="991"/>
      <c r="TBO173" s="991"/>
      <c r="TBP173" s="991"/>
      <c r="TBQ173" s="991"/>
      <c r="TBR173" s="991"/>
      <c r="TBS173" s="991"/>
      <c r="TBT173" s="991"/>
      <c r="TBU173" s="991"/>
      <c r="TBV173" s="991"/>
      <c r="TBW173" s="991"/>
      <c r="TBX173" s="991"/>
      <c r="TBY173" s="991"/>
      <c r="TBZ173" s="991"/>
      <c r="TCA173" s="991"/>
      <c r="TCB173" s="991"/>
      <c r="TCC173" s="991"/>
      <c r="TCD173" s="991"/>
      <c r="TCE173" s="991"/>
      <c r="TCF173" s="991"/>
      <c r="TCG173" s="991"/>
      <c r="TCH173" s="991"/>
      <c r="TCI173" s="991"/>
      <c r="TCJ173" s="991"/>
      <c r="TCK173" s="991"/>
      <c r="TCL173" s="991"/>
      <c r="TCM173" s="991"/>
      <c r="TCN173" s="991"/>
      <c r="TCO173" s="991"/>
      <c r="TCP173" s="991"/>
      <c r="TCQ173" s="991"/>
      <c r="TCR173" s="991"/>
      <c r="TCS173" s="991"/>
      <c r="TCT173" s="991"/>
      <c r="TCU173" s="991"/>
      <c r="TCV173" s="991"/>
      <c r="TCW173" s="991"/>
      <c r="TCX173" s="991"/>
      <c r="TCY173" s="991"/>
      <c r="TCZ173" s="991"/>
      <c r="TDA173" s="991"/>
      <c r="TDB173" s="991"/>
      <c r="TDC173" s="991"/>
      <c r="TDD173" s="991"/>
      <c r="TDE173" s="991"/>
      <c r="TDF173" s="991"/>
      <c r="TDG173" s="991"/>
      <c r="TDH173" s="991"/>
      <c r="TDI173" s="991"/>
      <c r="TDJ173" s="991"/>
      <c r="TDK173" s="991"/>
      <c r="TDL173" s="991"/>
      <c r="TDM173" s="991"/>
      <c r="TDN173" s="991"/>
      <c r="TDO173" s="991"/>
      <c r="TDP173" s="991"/>
      <c r="TDQ173" s="991"/>
      <c r="TDR173" s="991"/>
      <c r="TDS173" s="991"/>
      <c r="TDT173" s="991"/>
      <c r="TDU173" s="991"/>
      <c r="TDV173" s="991"/>
      <c r="TDW173" s="991"/>
      <c r="TDX173" s="991"/>
      <c r="TDY173" s="991"/>
      <c r="TDZ173" s="991"/>
      <c r="TEA173" s="991"/>
      <c r="TEB173" s="991"/>
      <c r="TEC173" s="991"/>
      <c r="TED173" s="991"/>
      <c r="TEE173" s="991"/>
      <c r="TEF173" s="991"/>
      <c r="TEG173" s="991"/>
      <c r="TEH173" s="991"/>
      <c r="TEI173" s="991"/>
      <c r="TEJ173" s="991"/>
      <c r="TEK173" s="991"/>
      <c r="TEL173" s="991"/>
      <c r="TEM173" s="991"/>
      <c r="TEN173" s="991"/>
      <c r="TEO173" s="991"/>
      <c r="TEP173" s="991"/>
      <c r="TEQ173" s="991"/>
      <c r="TER173" s="991"/>
      <c r="TES173" s="991"/>
      <c r="TET173" s="991"/>
      <c r="TEU173" s="991"/>
      <c r="TEV173" s="991"/>
      <c r="TEW173" s="991"/>
      <c r="TEX173" s="991"/>
      <c r="TEY173" s="991"/>
      <c r="TEZ173" s="991"/>
      <c r="TFA173" s="991"/>
      <c r="TFB173" s="991"/>
      <c r="TFC173" s="991"/>
      <c r="TFD173" s="991"/>
      <c r="TFE173" s="991"/>
      <c r="TFF173" s="991"/>
      <c r="TFG173" s="991"/>
      <c r="TFH173" s="991"/>
      <c r="TFI173" s="991"/>
      <c r="TFJ173" s="991"/>
      <c r="TFK173" s="991"/>
      <c r="TFL173" s="991"/>
      <c r="TFM173" s="991"/>
      <c r="TFN173" s="991"/>
      <c r="TFO173" s="991"/>
      <c r="TFP173" s="991"/>
      <c r="TFQ173" s="991"/>
      <c r="TFR173" s="991"/>
      <c r="TFS173" s="991"/>
      <c r="TFT173" s="991"/>
      <c r="TFU173" s="991"/>
      <c r="TFV173" s="991"/>
      <c r="TFW173" s="991"/>
      <c r="TFX173" s="991"/>
      <c r="TFY173" s="991"/>
      <c r="TFZ173" s="991"/>
      <c r="TGA173" s="991"/>
      <c r="TGB173" s="991"/>
      <c r="TGC173" s="991"/>
      <c r="TGD173" s="991"/>
      <c r="TGE173" s="991"/>
      <c r="TGF173" s="991"/>
      <c r="TGG173" s="991"/>
      <c r="TGH173" s="991"/>
      <c r="TGI173" s="991"/>
      <c r="TGJ173" s="991"/>
      <c r="TGK173" s="991"/>
      <c r="TGL173" s="991"/>
      <c r="TGM173" s="991"/>
      <c r="TGN173" s="991"/>
      <c r="TGO173" s="991"/>
      <c r="TGP173" s="991"/>
      <c r="TGQ173" s="991"/>
      <c r="TGR173" s="991"/>
      <c r="TGS173" s="991"/>
      <c r="TGT173" s="991"/>
      <c r="TGU173" s="991"/>
      <c r="TGV173" s="991"/>
      <c r="TGW173" s="991"/>
      <c r="TGX173" s="991"/>
      <c r="TGY173" s="991"/>
      <c r="TGZ173" s="991"/>
      <c r="THA173" s="991"/>
      <c r="THB173" s="991"/>
      <c r="THC173" s="991"/>
      <c r="THD173" s="991"/>
      <c r="THE173" s="991"/>
      <c r="THF173" s="991"/>
      <c r="THG173" s="991"/>
      <c r="THH173" s="991"/>
      <c r="THI173" s="991"/>
      <c r="THJ173" s="991"/>
      <c r="THK173" s="991"/>
      <c r="THL173" s="991"/>
      <c r="THM173" s="991"/>
      <c r="THN173" s="991"/>
      <c r="THO173" s="991"/>
      <c r="THP173" s="991"/>
      <c r="THQ173" s="991"/>
      <c r="THR173" s="991"/>
      <c r="THS173" s="991"/>
      <c r="THT173" s="991"/>
      <c r="THU173" s="991"/>
      <c r="THV173" s="991"/>
      <c r="THW173" s="991"/>
      <c r="THX173" s="991"/>
      <c r="THY173" s="991"/>
      <c r="THZ173" s="991"/>
      <c r="TIA173" s="991"/>
      <c r="TIB173" s="991"/>
      <c r="TIC173" s="991"/>
      <c r="TID173" s="991"/>
      <c r="TIE173" s="991"/>
      <c r="TIF173" s="991"/>
      <c r="TIG173" s="991"/>
      <c r="TIH173" s="991"/>
      <c r="TII173" s="991"/>
      <c r="TIJ173" s="991"/>
      <c r="TIK173" s="991"/>
      <c r="TIL173" s="991"/>
      <c r="TIM173" s="991"/>
      <c r="TIN173" s="991"/>
      <c r="TIO173" s="991"/>
      <c r="TIP173" s="991"/>
      <c r="TIQ173" s="991"/>
      <c r="TIR173" s="991"/>
      <c r="TIS173" s="991"/>
      <c r="TIT173" s="991"/>
      <c r="TIU173" s="991"/>
      <c r="TIV173" s="991"/>
      <c r="TIW173" s="991"/>
      <c r="TIX173" s="991"/>
      <c r="TIY173" s="991"/>
      <c r="TIZ173" s="991"/>
      <c r="TJA173" s="991"/>
      <c r="TJB173" s="991"/>
      <c r="TJC173" s="991"/>
      <c r="TJD173" s="991"/>
      <c r="TJE173" s="991"/>
      <c r="TJF173" s="991"/>
      <c r="TJG173" s="991"/>
      <c r="TJH173" s="991"/>
      <c r="TJI173" s="991"/>
      <c r="TJJ173" s="991"/>
      <c r="TJK173" s="991"/>
      <c r="TJL173" s="991"/>
      <c r="TJM173" s="991"/>
      <c r="TJN173" s="991"/>
      <c r="TJO173" s="991"/>
      <c r="TJP173" s="991"/>
      <c r="TJQ173" s="991"/>
      <c r="TJR173" s="991"/>
      <c r="TJS173" s="991"/>
      <c r="TJT173" s="991"/>
      <c r="TJU173" s="991"/>
      <c r="TJV173" s="991"/>
      <c r="TJW173" s="991"/>
      <c r="TJX173" s="991"/>
      <c r="TJY173" s="991"/>
      <c r="TJZ173" s="991"/>
      <c r="TKA173" s="991"/>
      <c r="TKB173" s="991"/>
      <c r="TKC173" s="991"/>
      <c r="TKD173" s="991"/>
      <c r="TKE173" s="991"/>
      <c r="TKF173" s="991"/>
      <c r="TKG173" s="991"/>
      <c r="TKH173" s="991"/>
      <c r="TKI173" s="991"/>
      <c r="TKJ173" s="991"/>
      <c r="TKK173" s="991"/>
      <c r="TKL173" s="991"/>
      <c r="TKM173" s="991"/>
      <c r="TKN173" s="991"/>
      <c r="TKO173" s="991"/>
      <c r="TKP173" s="991"/>
      <c r="TKQ173" s="991"/>
      <c r="TKR173" s="991"/>
      <c r="TKS173" s="991"/>
      <c r="TKT173" s="991"/>
      <c r="TKU173" s="991"/>
      <c r="TKV173" s="991"/>
      <c r="TKW173" s="991"/>
      <c r="TKX173" s="991"/>
      <c r="TKY173" s="991"/>
      <c r="TKZ173" s="991"/>
      <c r="TLA173" s="991"/>
      <c r="TLB173" s="991"/>
      <c r="TLC173" s="991"/>
      <c r="TLD173" s="991"/>
      <c r="TLE173" s="991"/>
      <c r="TLF173" s="991"/>
      <c r="TLG173" s="991"/>
      <c r="TLH173" s="991"/>
      <c r="TLI173" s="991"/>
      <c r="TLJ173" s="991"/>
      <c r="TLK173" s="991"/>
      <c r="TLL173" s="991"/>
      <c r="TLM173" s="991"/>
      <c r="TLN173" s="991"/>
      <c r="TLO173" s="991"/>
      <c r="TLP173" s="991"/>
      <c r="TLQ173" s="991"/>
      <c r="TLR173" s="991"/>
      <c r="TLS173" s="991"/>
      <c r="TLT173" s="991"/>
      <c r="TLU173" s="991"/>
      <c r="TLV173" s="991"/>
      <c r="TLW173" s="991"/>
      <c r="TLX173" s="991"/>
      <c r="TLY173" s="991"/>
      <c r="TLZ173" s="991"/>
      <c r="TMA173" s="991"/>
      <c r="TMB173" s="991"/>
      <c r="TMC173" s="991"/>
      <c r="TMD173" s="991"/>
      <c r="TME173" s="991"/>
      <c r="TMF173" s="991"/>
      <c r="TMG173" s="991"/>
      <c r="TMH173" s="991"/>
      <c r="TMI173" s="991"/>
      <c r="TMJ173" s="991"/>
      <c r="TMK173" s="991"/>
      <c r="TML173" s="991"/>
      <c r="TMM173" s="991"/>
      <c r="TMN173" s="991"/>
      <c r="TMO173" s="991"/>
      <c r="TMP173" s="991"/>
      <c r="TMQ173" s="991"/>
      <c r="TMR173" s="991"/>
      <c r="TMS173" s="991"/>
      <c r="TMT173" s="991"/>
      <c r="TMU173" s="991"/>
      <c r="TMV173" s="991"/>
      <c r="TMW173" s="991"/>
      <c r="TMX173" s="991"/>
      <c r="TMY173" s="991"/>
      <c r="TMZ173" s="991"/>
      <c r="TNA173" s="991"/>
      <c r="TNB173" s="991"/>
      <c r="TNC173" s="991"/>
      <c r="TND173" s="991"/>
      <c r="TNE173" s="991"/>
      <c r="TNF173" s="991"/>
      <c r="TNG173" s="991"/>
      <c r="TNH173" s="991"/>
      <c r="TNI173" s="991"/>
      <c r="TNJ173" s="991"/>
      <c r="TNK173" s="991"/>
      <c r="TNL173" s="991"/>
      <c r="TNM173" s="991"/>
      <c r="TNN173" s="991"/>
      <c r="TNO173" s="991"/>
      <c r="TNP173" s="991"/>
      <c r="TNQ173" s="991"/>
      <c r="TNR173" s="991"/>
      <c r="TNS173" s="991"/>
      <c r="TNT173" s="991"/>
      <c r="TNU173" s="991"/>
      <c r="TNV173" s="991"/>
      <c r="TNW173" s="991"/>
      <c r="TNX173" s="991"/>
      <c r="TNY173" s="991"/>
      <c r="TNZ173" s="991"/>
      <c r="TOA173" s="991"/>
      <c r="TOB173" s="991"/>
      <c r="TOC173" s="991"/>
      <c r="TOD173" s="991"/>
      <c r="TOE173" s="991"/>
      <c r="TOF173" s="991"/>
      <c r="TOG173" s="991"/>
      <c r="TOH173" s="991"/>
      <c r="TOI173" s="991"/>
      <c r="TOJ173" s="991"/>
      <c r="TOK173" s="991"/>
      <c r="TOL173" s="991"/>
      <c r="TOM173" s="991"/>
      <c r="TON173" s="991"/>
      <c r="TOO173" s="991"/>
      <c r="TOP173" s="991"/>
      <c r="TOQ173" s="991"/>
      <c r="TOR173" s="991"/>
      <c r="TOS173" s="991"/>
      <c r="TOT173" s="991"/>
      <c r="TOU173" s="991"/>
      <c r="TOV173" s="991"/>
      <c r="TOW173" s="991"/>
      <c r="TOX173" s="991"/>
      <c r="TOY173" s="991"/>
      <c r="TOZ173" s="991"/>
      <c r="TPA173" s="991"/>
      <c r="TPB173" s="991"/>
      <c r="TPC173" s="991"/>
      <c r="TPD173" s="991"/>
      <c r="TPE173" s="991"/>
      <c r="TPF173" s="991"/>
      <c r="TPG173" s="991"/>
      <c r="TPH173" s="991"/>
      <c r="TPI173" s="991"/>
      <c r="TPJ173" s="991"/>
      <c r="TPK173" s="991"/>
      <c r="TPL173" s="991"/>
      <c r="TPM173" s="991"/>
      <c r="TPN173" s="991"/>
      <c r="TPO173" s="991"/>
      <c r="TPP173" s="991"/>
      <c r="TPQ173" s="991"/>
      <c r="TPR173" s="991"/>
      <c r="TPS173" s="991"/>
      <c r="TPT173" s="991"/>
      <c r="TPU173" s="991"/>
      <c r="TPV173" s="991"/>
      <c r="TPW173" s="991"/>
      <c r="TPX173" s="991"/>
      <c r="TPY173" s="991"/>
      <c r="TPZ173" s="991"/>
      <c r="TQA173" s="991"/>
      <c r="TQB173" s="991"/>
      <c r="TQC173" s="991"/>
      <c r="TQD173" s="991"/>
      <c r="TQE173" s="991"/>
      <c r="TQF173" s="991"/>
      <c r="TQG173" s="991"/>
      <c r="TQH173" s="991"/>
      <c r="TQI173" s="991"/>
      <c r="TQJ173" s="991"/>
      <c r="TQK173" s="991"/>
      <c r="TQL173" s="991"/>
      <c r="TQM173" s="991"/>
      <c r="TQN173" s="991"/>
      <c r="TQO173" s="991"/>
      <c r="TQP173" s="991"/>
      <c r="TQQ173" s="991"/>
      <c r="TQR173" s="991"/>
      <c r="TQS173" s="991"/>
      <c r="TQT173" s="991"/>
      <c r="TQU173" s="991"/>
      <c r="TQV173" s="991"/>
      <c r="TQW173" s="991"/>
      <c r="TQX173" s="991"/>
      <c r="TQY173" s="991"/>
      <c r="TQZ173" s="991"/>
      <c r="TRA173" s="991"/>
      <c r="TRB173" s="991"/>
      <c r="TRC173" s="991"/>
      <c r="TRD173" s="991"/>
      <c r="TRE173" s="991"/>
      <c r="TRF173" s="991"/>
      <c r="TRG173" s="991"/>
      <c r="TRH173" s="991"/>
      <c r="TRI173" s="991"/>
      <c r="TRJ173" s="991"/>
      <c r="TRK173" s="991"/>
      <c r="TRL173" s="991"/>
      <c r="TRM173" s="991"/>
      <c r="TRN173" s="991"/>
      <c r="TRO173" s="991"/>
      <c r="TRP173" s="991"/>
      <c r="TRQ173" s="991"/>
      <c r="TRR173" s="991"/>
      <c r="TRS173" s="991"/>
      <c r="TRT173" s="991"/>
      <c r="TRU173" s="991"/>
      <c r="TRV173" s="991"/>
      <c r="TRW173" s="991"/>
      <c r="TRX173" s="991"/>
      <c r="TRY173" s="991"/>
      <c r="TRZ173" s="991"/>
      <c r="TSA173" s="991"/>
      <c r="TSB173" s="991"/>
      <c r="TSC173" s="991"/>
      <c r="TSD173" s="991"/>
      <c r="TSE173" s="991"/>
      <c r="TSF173" s="991"/>
      <c r="TSG173" s="991"/>
      <c r="TSH173" s="991"/>
      <c r="TSI173" s="991"/>
      <c r="TSJ173" s="991"/>
      <c r="TSK173" s="991"/>
      <c r="TSL173" s="991"/>
      <c r="TSM173" s="991"/>
      <c r="TSN173" s="991"/>
      <c r="TSO173" s="991"/>
      <c r="TSP173" s="991"/>
      <c r="TSQ173" s="991"/>
      <c r="TSR173" s="991"/>
      <c r="TSS173" s="991"/>
      <c r="TST173" s="991"/>
      <c r="TSU173" s="991"/>
      <c r="TSV173" s="991"/>
      <c r="TSW173" s="991"/>
      <c r="TSX173" s="991"/>
      <c r="TSY173" s="991"/>
      <c r="TSZ173" s="991"/>
      <c r="TTA173" s="991"/>
      <c r="TTB173" s="991"/>
      <c r="TTC173" s="991"/>
      <c r="TTD173" s="991"/>
      <c r="TTE173" s="991"/>
      <c r="TTF173" s="991"/>
      <c r="TTG173" s="991"/>
      <c r="TTH173" s="991"/>
      <c r="TTI173" s="991"/>
      <c r="TTJ173" s="991"/>
      <c r="TTK173" s="991"/>
      <c r="TTL173" s="991"/>
      <c r="TTM173" s="991"/>
      <c r="TTN173" s="991"/>
      <c r="TTO173" s="991"/>
      <c r="TTP173" s="991"/>
      <c r="TTQ173" s="991"/>
      <c r="TTR173" s="991"/>
      <c r="TTS173" s="991"/>
      <c r="TTT173" s="991"/>
      <c r="TTU173" s="991"/>
      <c r="TTV173" s="991"/>
      <c r="TTW173" s="991"/>
      <c r="TTX173" s="991"/>
      <c r="TTY173" s="991"/>
      <c r="TTZ173" s="991"/>
      <c r="TUA173" s="991"/>
      <c r="TUB173" s="991"/>
      <c r="TUC173" s="991"/>
      <c r="TUD173" s="991"/>
      <c r="TUE173" s="991"/>
      <c r="TUF173" s="991"/>
      <c r="TUG173" s="991"/>
      <c r="TUH173" s="991"/>
      <c r="TUI173" s="991"/>
      <c r="TUJ173" s="991"/>
      <c r="TUK173" s="991"/>
      <c r="TUL173" s="991"/>
      <c r="TUM173" s="991"/>
      <c r="TUN173" s="991"/>
      <c r="TUO173" s="991"/>
      <c r="TUP173" s="991"/>
      <c r="TUQ173" s="991"/>
      <c r="TUR173" s="991"/>
      <c r="TUS173" s="991"/>
      <c r="TUT173" s="991"/>
      <c r="TUU173" s="991"/>
      <c r="TUV173" s="991"/>
      <c r="TUW173" s="991"/>
      <c r="TUX173" s="991"/>
      <c r="TUY173" s="991"/>
      <c r="TUZ173" s="991"/>
      <c r="TVA173" s="991"/>
      <c r="TVB173" s="991"/>
      <c r="TVC173" s="991"/>
      <c r="TVD173" s="991"/>
      <c r="TVE173" s="991"/>
      <c r="TVF173" s="991"/>
      <c r="TVG173" s="991"/>
      <c r="TVH173" s="991"/>
      <c r="TVI173" s="991"/>
      <c r="TVJ173" s="991"/>
      <c r="TVK173" s="991"/>
      <c r="TVL173" s="991"/>
      <c r="TVM173" s="991"/>
      <c r="TVN173" s="991"/>
      <c r="TVO173" s="991"/>
      <c r="TVP173" s="991"/>
      <c r="TVQ173" s="991"/>
      <c r="TVR173" s="991"/>
      <c r="TVS173" s="991"/>
      <c r="TVT173" s="991"/>
      <c r="TVU173" s="991"/>
      <c r="TVV173" s="991"/>
      <c r="TVW173" s="991"/>
      <c r="TVX173" s="991"/>
      <c r="TVY173" s="991"/>
      <c r="TVZ173" s="991"/>
      <c r="TWA173" s="991"/>
      <c r="TWB173" s="991"/>
      <c r="TWC173" s="991"/>
      <c r="TWD173" s="991"/>
      <c r="TWE173" s="991"/>
      <c r="TWF173" s="991"/>
      <c r="TWG173" s="991"/>
      <c r="TWH173" s="991"/>
      <c r="TWI173" s="991"/>
      <c r="TWJ173" s="991"/>
      <c r="TWK173" s="991"/>
      <c r="TWL173" s="991"/>
      <c r="TWM173" s="991"/>
      <c r="TWN173" s="991"/>
      <c r="TWO173" s="991"/>
      <c r="TWP173" s="991"/>
      <c r="TWQ173" s="991"/>
      <c r="TWR173" s="991"/>
      <c r="TWS173" s="991"/>
      <c r="TWT173" s="991"/>
      <c r="TWU173" s="991"/>
      <c r="TWV173" s="991"/>
      <c r="TWW173" s="991"/>
      <c r="TWX173" s="991"/>
      <c r="TWY173" s="991"/>
      <c r="TWZ173" s="991"/>
      <c r="TXA173" s="991"/>
      <c r="TXB173" s="991"/>
      <c r="TXC173" s="991"/>
      <c r="TXD173" s="991"/>
      <c r="TXE173" s="991"/>
      <c r="TXF173" s="991"/>
      <c r="TXG173" s="991"/>
      <c r="TXH173" s="991"/>
      <c r="TXI173" s="991"/>
      <c r="TXJ173" s="991"/>
      <c r="TXK173" s="991"/>
      <c r="TXL173" s="991"/>
      <c r="TXM173" s="991"/>
      <c r="TXN173" s="991"/>
      <c r="TXO173" s="991"/>
      <c r="TXP173" s="991"/>
      <c r="TXQ173" s="991"/>
      <c r="TXR173" s="991"/>
      <c r="TXS173" s="991"/>
      <c r="TXT173" s="991"/>
      <c r="TXU173" s="991"/>
      <c r="TXV173" s="991"/>
      <c r="TXW173" s="991"/>
      <c r="TXX173" s="991"/>
      <c r="TXY173" s="991"/>
      <c r="TXZ173" s="991"/>
      <c r="TYA173" s="991"/>
      <c r="TYB173" s="991"/>
      <c r="TYC173" s="991"/>
      <c r="TYD173" s="991"/>
      <c r="TYE173" s="991"/>
      <c r="TYF173" s="991"/>
      <c r="TYG173" s="991"/>
      <c r="TYH173" s="991"/>
      <c r="TYI173" s="991"/>
      <c r="TYJ173" s="991"/>
      <c r="TYK173" s="991"/>
      <c r="TYL173" s="991"/>
      <c r="TYM173" s="991"/>
      <c r="TYN173" s="991"/>
      <c r="TYO173" s="991"/>
      <c r="TYP173" s="991"/>
      <c r="TYQ173" s="991"/>
      <c r="TYR173" s="991"/>
      <c r="TYS173" s="991"/>
      <c r="TYT173" s="991"/>
      <c r="TYU173" s="991"/>
      <c r="TYV173" s="991"/>
      <c r="TYW173" s="991"/>
      <c r="TYX173" s="991"/>
      <c r="TYY173" s="991"/>
      <c r="TYZ173" s="991"/>
      <c r="TZA173" s="991"/>
      <c r="TZB173" s="991"/>
      <c r="TZC173" s="991"/>
      <c r="TZD173" s="991"/>
      <c r="TZE173" s="991"/>
      <c r="TZF173" s="991"/>
      <c r="TZG173" s="991"/>
      <c r="TZH173" s="991"/>
      <c r="TZI173" s="991"/>
      <c r="TZJ173" s="991"/>
      <c r="TZK173" s="991"/>
      <c r="TZL173" s="991"/>
      <c r="TZM173" s="991"/>
      <c r="TZN173" s="991"/>
      <c r="TZO173" s="991"/>
      <c r="TZP173" s="991"/>
      <c r="TZQ173" s="991"/>
      <c r="TZR173" s="991"/>
      <c r="TZS173" s="991"/>
      <c r="TZT173" s="991"/>
      <c r="TZU173" s="991"/>
      <c r="TZV173" s="991"/>
      <c r="TZW173" s="991"/>
      <c r="TZX173" s="991"/>
      <c r="TZY173" s="991"/>
      <c r="TZZ173" s="991"/>
      <c r="UAA173" s="991"/>
      <c r="UAB173" s="991"/>
      <c r="UAC173" s="991"/>
      <c r="UAD173" s="991"/>
      <c r="UAE173" s="991"/>
      <c r="UAF173" s="991"/>
      <c r="UAG173" s="991"/>
      <c r="UAH173" s="991"/>
      <c r="UAI173" s="991"/>
      <c r="UAJ173" s="991"/>
      <c r="UAK173" s="991"/>
      <c r="UAL173" s="991"/>
      <c r="UAM173" s="991"/>
      <c r="UAN173" s="991"/>
      <c r="UAO173" s="991"/>
      <c r="UAP173" s="991"/>
      <c r="UAQ173" s="991"/>
      <c r="UAR173" s="991"/>
      <c r="UAS173" s="991"/>
      <c r="UAT173" s="991"/>
      <c r="UAU173" s="991"/>
      <c r="UAV173" s="991"/>
      <c r="UAW173" s="991"/>
      <c r="UAX173" s="991"/>
      <c r="UAY173" s="991"/>
      <c r="UAZ173" s="991"/>
      <c r="UBA173" s="991"/>
      <c r="UBB173" s="991"/>
      <c r="UBC173" s="991"/>
      <c r="UBD173" s="991"/>
      <c r="UBE173" s="991"/>
      <c r="UBF173" s="991"/>
      <c r="UBG173" s="991"/>
      <c r="UBH173" s="991"/>
      <c r="UBI173" s="991"/>
      <c r="UBJ173" s="991"/>
      <c r="UBK173" s="991"/>
      <c r="UBL173" s="991"/>
      <c r="UBM173" s="991"/>
      <c r="UBN173" s="991"/>
      <c r="UBO173" s="991"/>
      <c r="UBP173" s="991"/>
      <c r="UBQ173" s="991"/>
      <c r="UBR173" s="991"/>
      <c r="UBS173" s="991"/>
      <c r="UBT173" s="991"/>
      <c r="UBU173" s="991"/>
      <c r="UBV173" s="991"/>
      <c r="UBW173" s="991"/>
      <c r="UBX173" s="991"/>
      <c r="UBY173" s="991"/>
      <c r="UBZ173" s="991"/>
      <c r="UCA173" s="991"/>
      <c r="UCB173" s="991"/>
      <c r="UCC173" s="991"/>
      <c r="UCD173" s="991"/>
      <c r="UCE173" s="991"/>
      <c r="UCF173" s="991"/>
      <c r="UCG173" s="991"/>
      <c r="UCH173" s="991"/>
      <c r="UCI173" s="991"/>
      <c r="UCJ173" s="991"/>
      <c r="UCK173" s="991"/>
      <c r="UCL173" s="991"/>
      <c r="UCM173" s="991"/>
      <c r="UCN173" s="991"/>
      <c r="UCO173" s="991"/>
      <c r="UCP173" s="991"/>
      <c r="UCQ173" s="991"/>
      <c r="UCR173" s="991"/>
      <c r="UCS173" s="991"/>
      <c r="UCT173" s="991"/>
      <c r="UCU173" s="991"/>
      <c r="UCV173" s="991"/>
      <c r="UCW173" s="991"/>
      <c r="UCX173" s="991"/>
      <c r="UCY173" s="991"/>
      <c r="UCZ173" s="991"/>
      <c r="UDA173" s="991"/>
      <c r="UDB173" s="991"/>
      <c r="UDC173" s="991"/>
      <c r="UDD173" s="991"/>
      <c r="UDE173" s="991"/>
      <c r="UDF173" s="991"/>
      <c r="UDG173" s="991"/>
      <c r="UDH173" s="991"/>
      <c r="UDI173" s="991"/>
      <c r="UDJ173" s="991"/>
      <c r="UDK173" s="991"/>
      <c r="UDL173" s="991"/>
      <c r="UDM173" s="991"/>
      <c r="UDN173" s="991"/>
      <c r="UDO173" s="991"/>
      <c r="UDP173" s="991"/>
      <c r="UDQ173" s="991"/>
      <c r="UDR173" s="991"/>
      <c r="UDS173" s="991"/>
      <c r="UDT173" s="991"/>
      <c r="UDU173" s="991"/>
      <c r="UDV173" s="991"/>
      <c r="UDW173" s="991"/>
      <c r="UDX173" s="991"/>
      <c r="UDY173" s="991"/>
      <c r="UDZ173" s="991"/>
      <c r="UEA173" s="991"/>
      <c r="UEB173" s="991"/>
      <c r="UEC173" s="991"/>
      <c r="UED173" s="991"/>
      <c r="UEE173" s="991"/>
      <c r="UEF173" s="991"/>
      <c r="UEG173" s="991"/>
      <c r="UEH173" s="991"/>
      <c r="UEI173" s="991"/>
      <c r="UEJ173" s="991"/>
      <c r="UEK173" s="991"/>
      <c r="UEL173" s="991"/>
      <c r="UEM173" s="991"/>
      <c r="UEN173" s="991"/>
      <c r="UEO173" s="991"/>
      <c r="UEP173" s="991"/>
      <c r="UEQ173" s="991"/>
      <c r="UER173" s="991"/>
      <c r="UES173" s="991"/>
      <c r="UET173" s="991"/>
      <c r="UEU173" s="991"/>
      <c r="UEV173" s="991"/>
      <c r="UEW173" s="991"/>
      <c r="UEX173" s="991"/>
      <c r="UEY173" s="991"/>
      <c r="UEZ173" s="991"/>
      <c r="UFA173" s="991"/>
      <c r="UFB173" s="991"/>
      <c r="UFC173" s="991"/>
      <c r="UFD173" s="991"/>
      <c r="UFE173" s="991"/>
      <c r="UFF173" s="991"/>
      <c r="UFG173" s="991"/>
      <c r="UFH173" s="991"/>
      <c r="UFI173" s="991"/>
      <c r="UFJ173" s="991"/>
      <c r="UFK173" s="991"/>
      <c r="UFL173" s="991"/>
      <c r="UFM173" s="991"/>
      <c r="UFN173" s="991"/>
      <c r="UFO173" s="991"/>
      <c r="UFP173" s="991"/>
      <c r="UFQ173" s="991"/>
      <c r="UFR173" s="991"/>
      <c r="UFS173" s="991"/>
      <c r="UFT173" s="991"/>
      <c r="UFU173" s="991"/>
      <c r="UFV173" s="991"/>
      <c r="UFW173" s="991"/>
      <c r="UFX173" s="991"/>
      <c r="UFY173" s="991"/>
      <c r="UFZ173" s="991"/>
      <c r="UGA173" s="991"/>
      <c r="UGB173" s="991"/>
      <c r="UGC173" s="991"/>
      <c r="UGD173" s="991"/>
      <c r="UGE173" s="991"/>
      <c r="UGF173" s="991"/>
      <c r="UGG173" s="991"/>
      <c r="UGH173" s="991"/>
      <c r="UGI173" s="991"/>
      <c r="UGJ173" s="991"/>
      <c r="UGK173" s="991"/>
      <c r="UGL173" s="991"/>
      <c r="UGM173" s="991"/>
      <c r="UGN173" s="991"/>
      <c r="UGO173" s="991"/>
      <c r="UGP173" s="991"/>
      <c r="UGQ173" s="991"/>
      <c r="UGR173" s="991"/>
      <c r="UGS173" s="991"/>
      <c r="UGT173" s="991"/>
      <c r="UGU173" s="991"/>
      <c r="UGV173" s="991"/>
      <c r="UGW173" s="991"/>
      <c r="UGX173" s="991"/>
      <c r="UGY173" s="991"/>
      <c r="UGZ173" s="991"/>
      <c r="UHA173" s="991"/>
      <c r="UHB173" s="991"/>
      <c r="UHC173" s="991"/>
      <c r="UHD173" s="991"/>
      <c r="UHE173" s="991"/>
      <c r="UHF173" s="991"/>
      <c r="UHG173" s="991"/>
      <c r="UHH173" s="991"/>
      <c r="UHI173" s="991"/>
      <c r="UHJ173" s="991"/>
      <c r="UHK173" s="991"/>
      <c r="UHL173" s="991"/>
      <c r="UHM173" s="991"/>
      <c r="UHN173" s="991"/>
      <c r="UHO173" s="991"/>
      <c r="UHP173" s="991"/>
      <c r="UHQ173" s="991"/>
      <c r="UHR173" s="991"/>
      <c r="UHS173" s="991"/>
      <c r="UHT173" s="991"/>
      <c r="UHU173" s="991"/>
      <c r="UHV173" s="991"/>
      <c r="UHW173" s="991"/>
      <c r="UHX173" s="991"/>
      <c r="UHY173" s="991"/>
      <c r="UHZ173" s="991"/>
      <c r="UIA173" s="991"/>
      <c r="UIB173" s="991"/>
      <c r="UIC173" s="991"/>
      <c r="UID173" s="991"/>
      <c r="UIE173" s="991"/>
      <c r="UIF173" s="991"/>
      <c r="UIG173" s="991"/>
      <c r="UIH173" s="991"/>
      <c r="UII173" s="991"/>
      <c r="UIJ173" s="991"/>
      <c r="UIK173" s="991"/>
      <c r="UIL173" s="991"/>
      <c r="UIM173" s="991"/>
      <c r="UIN173" s="991"/>
      <c r="UIO173" s="991"/>
      <c r="UIP173" s="991"/>
      <c r="UIQ173" s="991"/>
      <c r="UIR173" s="991"/>
      <c r="UIS173" s="991"/>
      <c r="UIT173" s="991"/>
      <c r="UIU173" s="991"/>
      <c r="UIV173" s="991"/>
      <c r="UIW173" s="991"/>
      <c r="UIX173" s="991"/>
      <c r="UIY173" s="991"/>
      <c r="UIZ173" s="991"/>
      <c r="UJA173" s="991"/>
      <c r="UJB173" s="991"/>
      <c r="UJC173" s="991"/>
      <c r="UJD173" s="991"/>
      <c r="UJE173" s="991"/>
      <c r="UJF173" s="991"/>
      <c r="UJG173" s="991"/>
      <c r="UJH173" s="991"/>
      <c r="UJI173" s="991"/>
      <c r="UJJ173" s="991"/>
      <c r="UJK173" s="991"/>
      <c r="UJL173" s="991"/>
      <c r="UJM173" s="991"/>
      <c r="UJN173" s="991"/>
      <c r="UJO173" s="991"/>
      <c r="UJP173" s="991"/>
      <c r="UJQ173" s="991"/>
      <c r="UJR173" s="991"/>
      <c r="UJS173" s="991"/>
      <c r="UJT173" s="991"/>
      <c r="UJU173" s="991"/>
      <c r="UJV173" s="991"/>
      <c r="UJW173" s="991"/>
      <c r="UJX173" s="991"/>
      <c r="UJY173" s="991"/>
      <c r="UJZ173" s="991"/>
      <c r="UKA173" s="991"/>
      <c r="UKB173" s="991"/>
      <c r="UKC173" s="991"/>
      <c r="UKD173" s="991"/>
      <c r="UKE173" s="991"/>
      <c r="UKF173" s="991"/>
      <c r="UKG173" s="991"/>
      <c r="UKH173" s="991"/>
      <c r="UKI173" s="991"/>
      <c r="UKJ173" s="991"/>
      <c r="UKK173" s="991"/>
      <c r="UKL173" s="991"/>
      <c r="UKM173" s="991"/>
      <c r="UKN173" s="991"/>
      <c r="UKO173" s="991"/>
      <c r="UKP173" s="991"/>
      <c r="UKQ173" s="991"/>
      <c r="UKR173" s="991"/>
      <c r="UKS173" s="991"/>
      <c r="UKT173" s="991"/>
      <c r="UKU173" s="991"/>
      <c r="UKV173" s="991"/>
      <c r="UKW173" s="991"/>
      <c r="UKX173" s="991"/>
      <c r="UKY173" s="991"/>
      <c r="UKZ173" s="991"/>
      <c r="ULA173" s="991"/>
      <c r="ULB173" s="991"/>
      <c r="ULC173" s="991"/>
      <c r="ULD173" s="991"/>
      <c r="ULE173" s="991"/>
      <c r="ULF173" s="991"/>
      <c r="ULG173" s="991"/>
      <c r="ULH173" s="991"/>
      <c r="ULI173" s="991"/>
      <c r="ULJ173" s="991"/>
      <c r="ULK173" s="991"/>
      <c r="ULL173" s="991"/>
      <c r="ULM173" s="991"/>
      <c r="ULN173" s="991"/>
      <c r="ULO173" s="991"/>
      <c r="ULP173" s="991"/>
      <c r="ULQ173" s="991"/>
      <c r="ULR173" s="991"/>
      <c r="ULS173" s="991"/>
      <c r="ULT173" s="991"/>
      <c r="ULU173" s="991"/>
      <c r="ULV173" s="991"/>
      <c r="ULW173" s="991"/>
      <c r="ULX173" s="991"/>
      <c r="ULY173" s="991"/>
      <c r="ULZ173" s="991"/>
      <c r="UMA173" s="991"/>
      <c r="UMB173" s="991"/>
      <c r="UMC173" s="991"/>
      <c r="UMD173" s="991"/>
      <c r="UME173" s="991"/>
      <c r="UMF173" s="991"/>
      <c r="UMG173" s="991"/>
      <c r="UMH173" s="991"/>
      <c r="UMI173" s="991"/>
      <c r="UMJ173" s="991"/>
      <c r="UMK173" s="991"/>
      <c r="UML173" s="991"/>
      <c r="UMM173" s="991"/>
      <c r="UMN173" s="991"/>
      <c r="UMO173" s="991"/>
      <c r="UMP173" s="991"/>
      <c r="UMQ173" s="991"/>
      <c r="UMR173" s="991"/>
      <c r="UMS173" s="991"/>
      <c r="UMT173" s="991"/>
      <c r="UMU173" s="991"/>
      <c r="UMV173" s="991"/>
      <c r="UMW173" s="991"/>
      <c r="UMX173" s="991"/>
      <c r="UMY173" s="991"/>
      <c r="UMZ173" s="991"/>
      <c r="UNA173" s="991"/>
      <c r="UNB173" s="991"/>
      <c r="UNC173" s="991"/>
      <c r="UND173" s="991"/>
      <c r="UNE173" s="991"/>
      <c r="UNF173" s="991"/>
      <c r="UNG173" s="991"/>
      <c r="UNH173" s="991"/>
      <c r="UNI173" s="991"/>
      <c r="UNJ173" s="991"/>
      <c r="UNK173" s="991"/>
      <c r="UNL173" s="991"/>
      <c r="UNM173" s="991"/>
      <c r="UNN173" s="991"/>
      <c r="UNO173" s="991"/>
      <c r="UNP173" s="991"/>
      <c r="UNQ173" s="991"/>
      <c r="UNR173" s="991"/>
      <c r="UNS173" s="991"/>
      <c r="UNT173" s="991"/>
      <c r="UNU173" s="991"/>
      <c r="UNV173" s="991"/>
      <c r="UNW173" s="991"/>
      <c r="UNX173" s="991"/>
      <c r="UNY173" s="991"/>
      <c r="UNZ173" s="991"/>
      <c r="UOA173" s="991"/>
      <c r="UOB173" s="991"/>
      <c r="UOC173" s="991"/>
      <c r="UOD173" s="991"/>
      <c r="UOE173" s="991"/>
      <c r="UOF173" s="991"/>
      <c r="UOG173" s="991"/>
      <c r="UOH173" s="991"/>
      <c r="UOI173" s="991"/>
      <c r="UOJ173" s="991"/>
      <c r="UOK173" s="991"/>
      <c r="UOL173" s="991"/>
      <c r="UOM173" s="991"/>
      <c r="UON173" s="991"/>
      <c r="UOO173" s="991"/>
      <c r="UOP173" s="991"/>
      <c r="UOQ173" s="991"/>
      <c r="UOR173" s="991"/>
      <c r="UOS173" s="991"/>
      <c r="UOT173" s="991"/>
      <c r="UOU173" s="991"/>
      <c r="UOV173" s="991"/>
      <c r="UOW173" s="991"/>
      <c r="UOX173" s="991"/>
      <c r="UOY173" s="991"/>
      <c r="UOZ173" s="991"/>
      <c r="UPA173" s="991"/>
      <c r="UPB173" s="991"/>
      <c r="UPC173" s="991"/>
      <c r="UPD173" s="991"/>
      <c r="UPE173" s="991"/>
      <c r="UPF173" s="991"/>
      <c r="UPG173" s="991"/>
      <c r="UPH173" s="991"/>
      <c r="UPI173" s="991"/>
      <c r="UPJ173" s="991"/>
      <c r="UPK173" s="991"/>
      <c r="UPL173" s="991"/>
      <c r="UPM173" s="991"/>
      <c r="UPN173" s="991"/>
      <c r="UPO173" s="991"/>
      <c r="UPP173" s="991"/>
      <c r="UPQ173" s="991"/>
      <c r="UPR173" s="991"/>
      <c r="UPS173" s="991"/>
      <c r="UPT173" s="991"/>
      <c r="UPU173" s="991"/>
      <c r="UPV173" s="991"/>
      <c r="UPW173" s="991"/>
      <c r="UPX173" s="991"/>
      <c r="UPY173" s="991"/>
      <c r="UPZ173" s="991"/>
      <c r="UQA173" s="991"/>
      <c r="UQB173" s="991"/>
      <c r="UQC173" s="991"/>
      <c r="UQD173" s="991"/>
      <c r="UQE173" s="991"/>
      <c r="UQF173" s="991"/>
      <c r="UQG173" s="991"/>
      <c r="UQH173" s="991"/>
      <c r="UQI173" s="991"/>
      <c r="UQJ173" s="991"/>
      <c r="UQK173" s="991"/>
      <c r="UQL173" s="991"/>
      <c r="UQM173" s="991"/>
      <c r="UQN173" s="991"/>
      <c r="UQO173" s="991"/>
      <c r="UQP173" s="991"/>
      <c r="UQQ173" s="991"/>
      <c r="UQR173" s="991"/>
      <c r="UQS173" s="991"/>
      <c r="UQT173" s="991"/>
      <c r="UQU173" s="991"/>
      <c r="UQV173" s="991"/>
      <c r="UQW173" s="991"/>
      <c r="UQX173" s="991"/>
      <c r="UQY173" s="991"/>
      <c r="UQZ173" s="991"/>
      <c r="URA173" s="991"/>
      <c r="URB173" s="991"/>
      <c r="URC173" s="991"/>
      <c r="URD173" s="991"/>
      <c r="URE173" s="991"/>
      <c r="URF173" s="991"/>
      <c r="URG173" s="991"/>
      <c r="URH173" s="991"/>
      <c r="URI173" s="991"/>
      <c r="URJ173" s="991"/>
      <c r="URK173" s="991"/>
      <c r="URL173" s="991"/>
      <c r="URM173" s="991"/>
      <c r="URN173" s="991"/>
      <c r="URO173" s="991"/>
      <c r="URP173" s="991"/>
      <c r="URQ173" s="991"/>
      <c r="URR173" s="991"/>
      <c r="URS173" s="991"/>
      <c r="URT173" s="991"/>
      <c r="URU173" s="991"/>
      <c r="URV173" s="991"/>
      <c r="URW173" s="991"/>
      <c r="URX173" s="991"/>
      <c r="URY173" s="991"/>
      <c r="URZ173" s="991"/>
      <c r="USA173" s="991"/>
      <c r="USB173" s="991"/>
      <c r="USC173" s="991"/>
      <c r="USD173" s="991"/>
      <c r="USE173" s="991"/>
      <c r="USF173" s="991"/>
      <c r="USG173" s="991"/>
      <c r="USH173" s="991"/>
      <c r="USI173" s="991"/>
      <c r="USJ173" s="991"/>
      <c r="USK173" s="991"/>
      <c r="USL173" s="991"/>
      <c r="USM173" s="991"/>
      <c r="USN173" s="991"/>
      <c r="USO173" s="991"/>
      <c r="USP173" s="991"/>
      <c r="USQ173" s="991"/>
      <c r="USR173" s="991"/>
      <c r="USS173" s="991"/>
      <c r="UST173" s="991"/>
      <c r="USU173" s="991"/>
      <c r="USV173" s="991"/>
      <c r="USW173" s="991"/>
      <c r="USX173" s="991"/>
      <c r="USY173" s="991"/>
      <c r="USZ173" s="991"/>
      <c r="UTA173" s="991"/>
      <c r="UTB173" s="991"/>
      <c r="UTC173" s="991"/>
      <c r="UTD173" s="991"/>
      <c r="UTE173" s="991"/>
      <c r="UTF173" s="991"/>
      <c r="UTG173" s="991"/>
      <c r="UTH173" s="991"/>
      <c r="UTI173" s="991"/>
      <c r="UTJ173" s="991"/>
      <c r="UTK173" s="991"/>
      <c r="UTL173" s="991"/>
      <c r="UTM173" s="991"/>
      <c r="UTN173" s="991"/>
      <c r="UTO173" s="991"/>
      <c r="UTP173" s="991"/>
      <c r="UTQ173" s="991"/>
      <c r="UTR173" s="991"/>
      <c r="UTS173" s="991"/>
      <c r="UTT173" s="991"/>
      <c r="UTU173" s="991"/>
      <c r="UTV173" s="991"/>
      <c r="UTW173" s="991"/>
      <c r="UTX173" s="991"/>
      <c r="UTY173" s="991"/>
      <c r="UTZ173" s="991"/>
      <c r="UUA173" s="991"/>
      <c r="UUB173" s="991"/>
      <c r="UUC173" s="991"/>
      <c r="UUD173" s="991"/>
      <c r="UUE173" s="991"/>
      <c r="UUF173" s="991"/>
      <c r="UUG173" s="991"/>
      <c r="UUH173" s="991"/>
      <c r="UUI173" s="991"/>
      <c r="UUJ173" s="991"/>
      <c r="UUK173" s="991"/>
      <c r="UUL173" s="991"/>
      <c r="UUM173" s="991"/>
      <c r="UUN173" s="991"/>
      <c r="UUO173" s="991"/>
      <c r="UUP173" s="991"/>
      <c r="UUQ173" s="991"/>
      <c r="UUR173" s="991"/>
      <c r="UUS173" s="991"/>
      <c r="UUT173" s="991"/>
      <c r="UUU173" s="991"/>
      <c r="UUV173" s="991"/>
      <c r="UUW173" s="991"/>
      <c r="UUX173" s="991"/>
      <c r="UUY173" s="991"/>
      <c r="UUZ173" s="991"/>
      <c r="UVA173" s="991"/>
      <c r="UVB173" s="991"/>
      <c r="UVC173" s="991"/>
      <c r="UVD173" s="991"/>
      <c r="UVE173" s="991"/>
      <c r="UVF173" s="991"/>
      <c r="UVG173" s="991"/>
      <c r="UVH173" s="991"/>
      <c r="UVI173" s="991"/>
      <c r="UVJ173" s="991"/>
      <c r="UVK173" s="991"/>
      <c r="UVL173" s="991"/>
      <c r="UVM173" s="991"/>
      <c r="UVN173" s="991"/>
      <c r="UVO173" s="991"/>
      <c r="UVP173" s="991"/>
      <c r="UVQ173" s="991"/>
      <c r="UVR173" s="991"/>
      <c r="UVS173" s="991"/>
      <c r="UVT173" s="991"/>
      <c r="UVU173" s="991"/>
      <c r="UVV173" s="991"/>
      <c r="UVW173" s="991"/>
      <c r="UVX173" s="991"/>
      <c r="UVY173" s="991"/>
      <c r="UVZ173" s="991"/>
      <c r="UWA173" s="991"/>
      <c r="UWB173" s="991"/>
      <c r="UWC173" s="991"/>
      <c r="UWD173" s="991"/>
      <c r="UWE173" s="991"/>
      <c r="UWF173" s="991"/>
      <c r="UWG173" s="991"/>
      <c r="UWH173" s="991"/>
      <c r="UWI173" s="991"/>
      <c r="UWJ173" s="991"/>
      <c r="UWK173" s="991"/>
      <c r="UWL173" s="991"/>
      <c r="UWM173" s="991"/>
      <c r="UWN173" s="991"/>
      <c r="UWO173" s="991"/>
      <c r="UWP173" s="991"/>
      <c r="UWQ173" s="991"/>
      <c r="UWR173" s="991"/>
      <c r="UWS173" s="991"/>
      <c r="UWT173" s="991"/>
      <c r="UWU173" s="991"/>
      <c r="UWV173" s="991"/>
      <c r="UWW173" s="991"/>
      <c r="UWX173" s="991"/>
      <c r="UWY173" s="991"/>
      <c r="UWZ173" s="991"/>
      <c r="UXA173" s="991"/>
      <c r="UXB173" s="991"/>
      <c r="UXC173" s="991"/>
      <c r="UXD173" s="991"/>
      <c r="UXE173" s="991"/>
      <c r="UXF173" s="991"/>
      <c r="UXG173" s="991"/>
      <c r="UXH173" s="991"/>
      <c r="UXI173" s="991"/>
      <c r="UXJ173" s="991"/>
      <c r="UXK173" s="991"/>
      <c r="UXL173" s="991"/>
      <c r="UXM173" s="991"/>
      <c r="UXN173" s="991"/>
      <c r="UXO173" s="991"/>
      <c r="UXP173" s="991"/>
      <c r="UXQ173" s="991"/>
      <c r="UXR173" s="991"/>
      <c r="UXS173" s="991"/>
      <c r="UXT173" s="991"/>
      <c r="UXU173" s="991"/>
      <c r="UXV173" s="991"/>
      <c r="UXW173" s="991"/>
      <c r="UXX173" s="991"/>
      <c r="UXY173" s="991"/>
      <c r="UXZ173" s="991"/>
      <c r="UYA173" s="991"/>
      <c r="UYB173" s="991"/>
      <c r="UYC173" s="991"/>
      <c r="UYD173" s="991"/>
      <c r="UYE173" s="991"/>
      <c r="UYF173" s="991"/>
      <c r="UYG173" s="991"/>
      <c r="UYH173" s="991"/>
      <c r="UYI173" s="991"/>
      <c r="UYJ173" s="991"/>
      <c r="UYK173" s="991"/>
      <c r="UYL173" s="991"/>
      <c r="UYM173" s="991"/>
      <c r="UYN173" s="991"/>
      <c r="UYO173" s="991"/>
      <c r="UYP173" s="991"/>
      <c r="UYQ173" s="991"/>
      <c r="UYR173" s="991"/>
      <c r="UYS173" s="991"/>
      <c r="UYT173" s="991"/>
      <c r="UYU173" s="991"/>
      <c r="UYV173" s="991"/>
      <c r="UYW173" s="991"/>
      <c r="UYX173" s="991"/>
      <c r="UYY173" s="991"/>
      <c r="UYZ173" s="991"/>
      <c r="UZA173" s="991"/>
      <c r="UZB173" s="991"/>
      <c r="UZC173" s="991"/>
      <c r="UZD173" s="991"/>
      <c r="UZE173" s="991"/>
      <c r="UZF173" s="991"/>
      <c r="UZG173" s="991"/>
      <c r="UZH173" s="991"/>
      <c r="UZI173" s="991"/>
      <c r="UZJ173" s="991"/>
      <c r="UZK173" s="991"/>
      <c r="UZL173" s="991"/>
      <c r="UZM173" s="991"/>
      <c r="UZN173" s="991"/>
      <c r="UZO173" s="991"/>
      <c r="UZP173" s="991"/>
      <c r="UZQ173" s="991"/>
      <c r="UZR173" s="991"/>
      <c r="UZS173" s="991"/>
      <c r="UZT173" s="991"/>
      <c r="UZU173" s="991"/>
      <c r="UZV173" s="991"/>
      <c r="UZW173" s="991"/>
      <c r="UZX173" s="991"/>
      <c r="UZY173" s="991"/>
      <c r="UZZ173" s="991"/>
      <c r="VAA173" s="991"/>
      <c r="VAB173" s="991"/>
      <c r="VAC173" s="991"/>
      <c r="VAD173" s="991"/>
      <c r="VAE173" s="991"/>
      <c r="VAF173" s="991"/>
      <c r="VAG173" s="991"/>
      <c r="VAH173" s="991"/>
      <c r="VAI173" s="991"/>
      <c r="VAJ173" s="991"/>
      <c r="VAK173" s="991"/>
      <c r="VAL173" s="991"/>
      <c r="VAM173" s="991"/>
      <c r="VAN173" s="991"/>
      <c r="VAO173" s="991"/>
      <c r="VAP173" s="991"/>
      <c r="VAQ173" s="991"/>
      <c r="VAR173" s="991"/>
      <c r="VAS173" s="991"/>
      <c r="VAT173" s="991"/>
      <c r="VAU173" s="991"/>
      <c r="VAV173" s="991"/>
      <c r="VAW173" s="991"/>
      <c r="VAX173" s="991"/>
      <c r="VAY173" s="991"/>
      <c r="VAZ173" s="991"/>
      <c r="VBA173" s="991"/>
      <c r="VBB173" s="991"/>
      <c r="VBC173" s="991"/>
      <c r="VBD173" s="991"/>
      <c r="VBE173" s="991"/>
      <c r="VBF173" s="991"/>
      <c r="VBG173" s="991"/>
      <c r="VBH173" s="991"/>
      <c r="VBI173" s="991"/>
      <c r="VBJ173" s="991"/>
      <c r="VBK173" s="991"/>
      <c r="VBL173" s="991"/>
      <c r="VBM173" s="991"/>
      <c r="VBN173" s="991"/>
      <c r="VBO173" s="991"/>
      <c r="VBP173" s="991"/>
      <c r="VBQ173" s="991"/>
      <c r="VBR173" s="991"/>
      <c r="VBS173" s="991"/>
      <c r="VBT173" s="991"/>
      <c r="VBU173" s="991"/>
      <c r="VBV173" s="991"/>
      <c r="VBW173" s="991"/>
      <c r="VBX173" s="991"/>
      <c r="VBY173" s="991"/>
      <c r="VBZ173" s="991"/>
      <c r="VCA173" s="991"/>
      <c r="VCB173" s="991"/>
      <c r="VCC173" s="991"/>
      <c r="VCD173" s="991"/>
      <c r="VCE173" s="991"/>
      <c r="VCF173" s="991"/>
      <c r="VCG173" s="991"/>
      <c r="VCH173" s="991"/>
      <c r="VCI173" s="991"/>
      <c r="VCJ173" s="991"/>
      <c r="VCK173" s="991"/>
      <c r="VCL173" s="991"/>
      <c r="VCM173" s="991"/>
      <c r="VCN173" s="991"/>
      <c r="VCO173" s="991"/>
      <c r="VCP173" s="991"/>
      <c r="VCQ173" s="991"/>
      <c r="VCR173" s="991"/>
      <c r="VCS173" s="991"/>
      <c r="VCT173" s="991"/>
      <c r="VCU173" s="991"/>
      <c r="VCV173" s="991"/>
      <c r="VCW173" s="991"/>
      <c r="VCX173" s="991"/>
      <c r="VCY173" s="991"/>
      <c r="VCZ173" s="991"/>
      <c r="VDA173" s="991"/>
      <c r="VDB173" s="991"/>
      <c r="VDC173" s="991"/>
      <c r="VDD173" s="991"/>
      <c r="VDE173" s="991"/>
      <c r="VDF173" s="991"/>
      <c r="VDG173" s="991"/>
      <c r="VDH173" s="991"/>
      <c r="VDI173" s="991"/>
      <c r="VDJ173" s="991"/>
      <c r="VDK173" s="991"/>
      <c r="VDL173" s="991"/>
      <c r="VDM173" s="991"/>
      <c r="VDN173" s="991"/>
      <c r="VDO173" s="991"/>
      <c r="VDP173" s="991"/>
      <c r="VDQ173" s="991"/>
      <c r="VDR173" s="991"/>
      <c r="VDS173" s="991"/>
      <c r="VDT173" s="991"/>
      <c r="VDU173" s="991"/>
      <c r="VDV173" s="991"/>
      <c r="VDW173" s="991"/>
      <c r="VDX173" s="991"/>
      <c r="VDY173" s="991"/>
      <c r="VDZ173" s="991"/>
      <c r="VEA173" s="991"/>
      <c r="VEB173" s="991"/>
      <c r="VEC173" s="991"/>
      <c r="VED173" s="991"/>
      <c r="VEE173" s="991"/>
      <c r="VEF173" s="991"/>
      <c r="VEG173" s="991"/>
      <c r="VEH173" s="991"/>
      <c r="VEI173" s="991"/>
      <c r="VEJ173" s="991"/>
      <c r="VEK173" s="991"/>
      <c r="VEL173" s="991"/>
      <c r="VEM173" s="991"/>
      <c r="VEN173" s="991"/>
      <c r="VEO173" s="991"/>
      <c r="VEP173" s="991"/>
      <c r="VEQ173" s="991"/>
      <c r="VER173" s="991"/>
      <c r="VES173" s="991"/>
      <c r="VET173" s="991"/>
      <c r="VEU173" s="991"/>
      <c r="VEV173" s="991"/>
      <c r="VEW173" s="991"/>
      <c r="VEX173" s="991"/>
      <c r="VEY173" s="991"/>
      <c r="VEZ173" s="991"/>
      <c r="VFA173" s="991"/>
      <c r="VFB173" s="991"/>
      <c r="VFC173" s="991"/>
      <c r="VFD173" s="991"/>
      <c r="VFE173" s="991"/>
      <c r="VFF173" s="991"/>
      <c r="VFG173" s="991"/>
      <c r="VFH173" s="991"/>
      <c r="VFI173" s="991"/>
      <c r="VFJ173" s="991"/>
      <c r="VFK173" s="991"/>
      <c r="VFL173" s="991"/>
      <c r="VFM173" s="991"/>
      <c r="VFN173" s="991"/>
      <c r="VFO173" s="991"/>
      <c r="VFP173" s="991"/>
      <c r="VFQ173" s="991"/>
      <c r="VFR173" s="991"/>
      <c r="VFS173" s="991"/>
      <c r="VFT173" s="991"/>
      <c r="VFU173" s="991"/>
      <c r="VFV173" s="991"/>
      <c r="VFW173" s="991"/>
      <c r="VFX173" s="991"/>
      <c r="VFY173" s="991"/>
      <c r="VFZ173" s="991"/>
      <c r="VGA173" s="991"/>
      <c r="VGB173" s="991"/>
      <c r="VGC173" s="991"/>
      <c r="VGD173" s="991"/>
      <c r="VGE173" s="991"/>
      <c r="VGF173" s="991"/>
      <c r="VGG173" s="991"/>
      <c r="VGH173" s="991"/>
      <c r="VGI173" s="991"/>
      <c r="VGJ173" s="991"/>
      <c r="VGK173" s="991"/>
      <c r="VGL173" s="991"/>
      <c r="VGM173" s="991"/>
      <c r="VGN173" s="991"/>
      <c r="VGO173" s="991"/>
      <c r="VGP173" s="991"/>
      <c r="VGQ173" s="991"/>
      <c r="VGR173" s="991"/>
      <c r="VGS173" s="991"/>
      <c r="VGT173" s="991"/>
      <c r="VGU173" s="991"/>
      <c r="VGV173" s="991"/>
      <c r="VGW173" s="991"/>
      <c r="VGX173" s="991"/>
      <c r="VGY173" s="991"/>
      <c r="VGZ173" s="991"/>
      <c r="VHA173" s="991"/>
      <c r="VHB173" s="991"/>
      <c r="VHC173" s="991"/>
      <c r="VHD173" s="991"/>
      <c r="VHE173" s="991"/>
      <c r="VHF173" s="991"/>
      <c r="VHG173" s="991"/>
      <c r="VHH173" s="991"/>
      <c r="VHI173" s="991"/>
      <c r="VHJ173" s="991"/>
      <c r="VHK173" s="991"/>
      <c r="VHL173" s="991"/>
      <c r="VHM173" s="991"/>
      <c r="VHN173" s="991"/>
      <c r="VHO173" s="991"/>
      <c r="VHP173" s="991"/>
      <c r="VHQ173" s="991"/>
      <c r="VHR173" s="991"/>
      <c r="VHS173" s="991"/>
      <c r="VHT173" s="991"/>
      <c r="VHU173" s="991"/>
      <c r="VHV173" s="991"/>
      <c r="VHW173" s="991"/>
      <c r="VHX173" s="991"/>
      <c r="VHY173" s="991"/>
      <c r="VHZ173" s="991"/>
      <c r="VIA173" s="991"/>
      <c r="VIB173" s="991"/>
      <c r="VIC173" s="991"/>
      <c r="VID173" s="991"/>
      <c r="VIE173" s="991"/>
      <c r="VIF173" s="991"/>
      <c r="VIG173" s="991"/>
      <c r="VIH173" s="991"/>
      <c r="VII173" s="991"/>
      <c r="VIJ173" s="991"/>
      <c r="VIK173" s="991"/>
      <c r="VIL173" s="991"/>
      <c r="VIM173" s="991"/>
      <c r="VIN173" s="991"/>
      <c r="VIO173" s="991"/>
      <c r="VIP173" s="991"/>
      <c r="VIQ173" s="991"/>
      <c r="VIR173" s="991"/>
      <c r="VIS173" s="991"/>
      <c r="VIT173" s="991"/>
      <c r="VIU173" s="991"/>
      <c r="VIV173" s="991"/>
      <c r="VIW173" s="991"/>
      <c r="VIX173" s="991"/>
      <c r="VIY173" s="991"/>
      <c r="VIZ173" s="991"/>
      <c r="VJA173" s="991"/>
      <c r="VJB173" s="991"/>
      <c r="VJC173" s="991"/>
      <c r="VJD173" s="991"/>
      <c r="VJE173" s="991"/>
      <c r="VJF173" s="991"/>
      <c r="VJG173" s="991"/>
      <c r="VJH173" s="991"/>
      <c r="VJI173" s="991"/>
      <c r="VJJ173" s="991"/>
      <c r="VJK173" s="991"/>
      <c r="VJL173" s="991"/>
      <c r="VJM173" s="991"/>
      <c r="VJN173" s="991"/>
      <c r="VJO173" s="991"/>
      <c r="VJP173" s="991"/>
      <c r="VJQ173" s="991"/>
      <c r="VJR173" s="991"/>
      <c r="VJS173" s="991"/>
      <c r="VJT173" s="991"/>
      <c r="VJU173" s="991"/>
      <c r="VJV173" s="991"/>
      <c r="VJW173" s="991"/>
      <c r="VJX173" s="991"/>
      <c r="VJY173" s="991"/>
      <c r="VJZ173" s="991"/>
      <c r="VKA173" s="991"/>
      <c r="VKB173" s="991"/>
      <c r="VKC173" s="991"/>
      <c r="VKD173" s="991"/>
      <c r="VKE173" s="991"/>
      <c r="VKF173" s="991"/>
      <c r="VKG173" s="991"/>
      <c r="VKH173" s="991"/>
      <c r="VKI173" s="991"/>
      <c r="VKJ173" s="991"/>
      <c r="VKK173" s="991"/>
      <c r="VKL173" s="991"/>
      <c r="VKM173" s="991"/>
      <c r="VKN173" s="991"/>
      <c r="VKO173" s="991"/>
      <c r="VKP173" s="991"/>
      <c r="VKQ173" s="991"/>
      <c r="VKR173" s="991"/>
      <c r="VKS173" s="991"/>
      <c r="VKT173" s="991"/>
      <c r="VKU173" s="991"/>
      <c r="VKV173" s="991"/>
      <c r="VKW173" s="991"/>
      <c r="VKX173" s="991"/>
      <c r="VKY173" s="991"/>
      <c r="VKZ173" s="991"/>
      <c r="VLA173" s="991"/>
      <c r="VLB173" s="991"/>
      <c r="VLC173" s="991"/>
      <c r="VLD173" s="991"/>
      <c r="VLE173" s="991"/>
      <c r="VLF173" s="991"/>
      <c r="VLG173" s="991"/>
      <c r="VLH173" s="991"/>
      <c r="VLI173" s="991"/>
      <c r="VLJ173" s="991"/>
      <c r="VLK173" s="991"/>
      <c r="VLL173" s="991"/>
      <c r="VLM173" s="991"/>
      <c r="VLN173" s="991"/>
      <c r="VLO173" s="991"/>
      <c r="VLP173" s="991"/>
      <c r="VLQ173" s="991"/>
      <c r="VLR173" s="991"/>
      <c r="VLS173" s="991"/>
      <c r="VLT173" s="991"/>
      <c r="VLU173" s="991"/>
      <c r="VLV173" s="991"/>
      <c r="VLW173" s="991"/>
      <c r="VLX173" s="991"/>
      <c r="VLY173" s="991"/>
      <c r="VLZ173" s="991"/>
      <c r="VMA173" s="991"/>
      <c r="VMB173" s="991"/>
      <c r="VMC173" s="991"/>
      <c r="VMD173" s="991"/>
      <c r="VME173" s="991"/>
      <c r="VMF173" s="991"/>
      <c r="VMG173" s="991"/>
      <c r="VMH173" s="991"/>
      <c r="VMI173" s="991"/>
      <c r="VMJ173" s="991"/>
      <c r="VMK173" s="991"/>
      <c r="VML173" s="991"/>
      <c r="VMM173" s="991"/>
      <c r="VMN173" s="991"/>
      <c r="VMO173" s="991"/>
      <c r="VMP173" s="991"/>
      <c r="VMQ173" s="991"/>
      <c r="VMR173" s="991"/>
      <c r="VMS173" s="991"/>
      <c r="VMT173" s="991"/>
      <c r="VMU173" s="991"/>
      <c r="VMV173" s="991"/>
      <c r="VMW173" s="991"/>
      <c r="VMX173" s="991"/>
      <c r="VMY173" s="991"/>
      <c r="VMZ173" s="991"/>
      <c r="VNA173" s="991"/>
      <c r="VNB173" s="991"/>
      <c r="VNC173" s="991"/>
      <c r="VND173" s="991"/>
      <c r="VNE173" s="991"/>
      <c r="VNF173" s="991"/>
      <c r="VNG173" s="991"/>
      <c r="VNH173" s="991"/>
      <c r="VNI173" s="991"/>
      <c r="VNJ173" s="991"/>
      <c r="VNK173" s="991"/>
      <c r="VNL173" s="991"/>
      <c r="VNM173" s="991"/>
      <c r="VNN173" s="991"/>
      <c r="VNO173" s="991"/>
      <c r="VNP173" s="991"/>
      <c r="VNQ173" s="991"/>
      <c r="VNR173" s="991"/>
      <c r="VNS173" s="991"/>
      <c r="VNT173" s="991"/>
      <c r="VNU173" s="991"/>
      <c r="VNV173" s="991"/>
      <c r="VNW173" s="991"/>
      <c r="VNX173" s="991"/>
      <c r="VNY173" s="991"/>
      <c r="VNZ173" s="991"/>
      <c r="VOA173" s="991"/>
      <c r="VOB173" s="991"/>
      <c r="VOC173" s="991"/>
      <c r="VOD173" s="991"/>
      <c r="VOE173" s="991"/>
      <c r="VOF173" s="991"/>
      <c r="VOG173" s="991"/>
      <c r="VOH173" s="991"/>
      <c r="VOI173" s="991"/>
      <c r="VOJ173" s="991"/>
      <c r="VOK173" s="991"/>
      <c r="VOL173" s="991"/>
      <c r="VOM173" s="991"/>
      <c r="VON173" s="991"/>
      <c r="VOO173" s="991"/>
      <c r="VOP173" s="991"/>
      <c r="VOQ173" s="991"/>
      <c r="VOR173" s="991"/>
      <c r="VOS173" s="991"/>
      <c r="VOT173" s="991"/>
      <c r="VOU173" s="991"/>
      <c r="VOV173" s="991"/>
      <c r="VOW173" s="991"/>
      <c r="VOX173" s="991"/>
      <c r="VOY173" s="991"/>
      <c r="VOZ173" s="991"/>
      <c r="VPA173" s="991"/>
      <c r="VPB173" s="991"/>
      <c r="VPC173" s="991"/>
      <c r="VPD173" s="991"/>
      <c r="VPE173" s="991"/>
      <c r="VPF173" s="991"/>
      <c r="VPG173" s="991"/>
      <c r="VPH173" s="991"/>
      <c r="VPI173" s="991"/>
      <c r="VPJ173" s="991"/>
      <c r="VPK173" s="991"/>
      <c r="VPL173" s="991"/>
      <c r="VPM173" s="991"/>
      <c r="VPN173" s="991"/>
      <c r="VPO173" s="991"/>
      <c r="VPP173" s="991"/>
      <c r="VPQ173" s="991"/>
      <c r="VPR173" s="991"/>
      <c r="VPS173" s="991"/>
      <c r="VPT173" s="991"/>
      <c r="VPU173" s="991"/>
      <c r="VPV173" s="991"/>
      <c r="VPW173" s="991"/>
      <c r="VPX173" s="991"/>
      <c r="VPY173" s="991"/>
      <c r="VPZ173" s="991"/>
      <c r="VQA173" s="991"/>
      <c r="VQB173" s="991"/>
      <c r="VQC173" s="991"/>
      <c r="VQD173" s="991"/>
      <c r="VQE173" s="991"/>
      <c r="VQF173" s="991"/>
      <c r="VQG173" s="991"/>
      <c r="VQH173" s="991"/>
      <c r="VQI173" s="991"/>
      <c r="VQJ173" s="991"/>
      <c r="VQK173" s="991"/>
      <c r="VQL173" s="991"/>
      <c r="VQM173" s="991"/>
      <c r="VQN173" s="991"/>
      <c r="VQO173" s="991"/>
      <c r="VQP173" s="991"/>
      <c r="VQQ173" s="991"/>
      <c r="VQR173" s="991"/>
      <c r="VQS173" s="991"/>
      <c r="VQT173" s="991"/>
      <c r="VQU173" s="991"/>
      <c r="VQV173" s="991"/>
      <c r="VQW173" s="991"/>
      <c r="VQX173" s="991"/>
      <c r="VQY173" s="991"/>
      <c r="VQZ173" s="991"/>
      <c r="VRA173" s="991"/>
      <c r="VRB173" s="991"/>
      <c r="VRC173" s="991"/>
      <c r="VRD173" s="991"/>
      <c r="VRE173" s="991"/>
      <c r="VRF173" s="991"/>
      <c r="VRG173" s="991"/>
      <c r="VRH173" s="991"/>
      <c r="VRI173" s="991"/>
      <c r="VRJ173" s="991"/>
      <c r="VRK173" s="991"/>
      <c r="VRL173" s="991"/>
      <c r="VRM173" s="991"/>
      <c r="VRN173" s="991"/>
      <c r="VRO173" s="991"/>
      <c r="VRP173" s="991"/>
      <c r="VRQ173" s="991"/>
      <c r="VRR173" s="991"/>
      <c r="VRS173" s="991"/>
      <c r="VRT173" s="991"/>
      <c r="VRU173" s="991"/>
      <c r="VRV173" s="991"/>
      <c r="VRW173" s="991"/>
      <c r="VRX173" s="991"/>
      <c r="VRY173" s="991"/>
      <c r="VRZ173" s="991"/>
      <c r="VSA173" s="991"/>
      <c r="VSB173" s="991"/>
      <c r="VSC173" s="991"/>
      <c r="VSD173" s="991"/>
      <c r="VSE173" s="991"/>
      <c r="VSF173" s="991"/>
      <c r="VSG173" s="991"/>
      <c r="VSH173" s="991"/>
      <c r="VSI173" s="991"/>
      <c r="VSJ173" s="991"/>
      <c r="VSK173" s="991"/>
      <c r="VSL173" s="991"/>
      <c r="VSM173" s="991"/>
      <c r="VSN173" s="991"/>
      <c r="VSO173" s="991"/>
      <c r="VSP173" s="991"/>
      <c r="VSQ173" s="991"/>
      <c r="VSR173" s="991"/>
      <c r="VSS173" s="991"/>
      <c r="VST173" s="991"/>
      <c r="VSU173" s="991"/>
      <c r="VSV173" s="991"/>
      <c r="VSW173" s="991"/>
      <c r="VSX173" s="991"/>
      <c r="VSY173" s="991"/>
      <c r="VSZ173" s="991"/>
      <c r="VTA173" s="991"/>
      <c r="VTB173" s="991"/>
      <c r="VTC173" s="991"/>
      <c r="VTD173" s="991"/>
      <c r="VTE173" s="991"/>
      <c r="VTF173" s="991"/>
      <c r="VTG173" s="991"/>
      <c r="VTH173" s="991"/>
      <c r="VTI173" s="991"/>
      <c r="VTJ173" s="991"/>
      <c r="VTK173" s="991"/>
      <c r="VTL173" s="991"/>
      <c r="VTM173" s="991"/>
      <c r="VTN173" s="991"/>
      <c r="VTO173" s="991"/>
      <c r="VTP173" s="991"/>
      <c r="VTQ173" s="991"/>
      <c r="VTR173" s="991"/>
      <c r="VTS173" s="991"/>
      <c r="VTT173" s="991"/>
      <c r="VTU173" s="991"/>
      <c r="VTV173" s="991"/>
      <c r="VTW173" s="991"/>
      <c r="VTX173" s="991"/>
      <c r="VTY173" s="991"/>
      <c r="VTZ173" s="991"/>
      <c r="VUA173" s="991"/>
      <c r="VUB173" s="991"/>
      <c r="VUC173" s="991"/>
      <c r="VUD173" s="991"/>
      <c r="VUE173" s="991"/>
      <c r="VUF173" s="991"/>
      <c r="VUG173" s="991"/>
      <c r="VUH173" s="991"/>
      <c r="VUI173" s="991"/>
      <c r="VUJ173" s="991"/>
      <c r="VUK173" s="991"/>
      <c r="VUL173" s="991"/>
      <c r="VUM173" s="991"/>
      <c r="VUN173" s="991"/>
      <c r="VUO173" s="991"/>
      <c r="VUP173" s="991"/>
      <c r="VUQ173" s="991"/>
      <c r="VUR173" s="991"/>
      <c r="VUS173" s="991"/>
      <c r="VUT173" s="991"/>
      <c r="VUU173" s="991"/>
      <c r="VUV173" s="991"/>
      <c r="VUW173" s="991"/>
      <c r="VUX173" s="991"/>
      <c r="VUY173" s="991"/>
      <c r="VUZ173" s="991"/>
      <c r="VVA173" s="991"/>
      <c r="VVB173" s="991"/>
      <c r="VVC173" s="991"/>
      <c r="VVD173" s="991"/>
      <c r="VVE173" s="991"/>
      <c r="VVF173" s="991"/>
      <c r="VVG173" s="991"/>
      <c r="VVH173" s="991"/>
      <c r="VVI173" s="991"/>
      <c r="VVJ173" s="991"/>
      <c r="VVK173" s="991"/>
      <c r="VVL173" s="991"/>
      <c r="VVM173" s="991"/>
      <c r="VVN173" s="991"/>
      <c r="VVO173" s="991"/>
      <c r="VVP173" s="991"/>
      <c r="VVQ173" s="991"/>
      <c r="VVR173" s="991"/>
      <c r="VVS173" s="991"/>
      <c r="VVT173" s="991"/>
      <c r="VVU173" s="991"/>
      <c r="VVV173" s="991"/>
      <c r="VVW173" s="991"/>
      <c r="VVX173" s="991"/>
      <c r="VVY173" s="991"/>
      <c r="VVZ173" s="991"/>
      <c r="VWA173" s="991"/>
      <c r="VWB173" s="991"/>
      <c r="VWC173" s="991"/>
      <c r="VWD173" s="991"/>
      <c r="VWE173" s="991"/>
      <c r="VWF173" s="991"/>
      <c r="VWG173" s="991"/>
      <c r="VWH173" s="991"/>
      <c r="VWI173" s="991"/>
      <c r="VWJ173" s="991"/>
      <c r="VWK173" s="991"/>
      <c r="VWL173" s="991"/>
      <c r="VWM173" s="991"/>
      <c r="VWN173" s="991"/>
      <c r="VWO173" s="991"/>
      <c r="VWP173" s="991"/>
      <c r="VWQ173" s="991"/>
      <c r="VWR173" s="991"/>
      <c r="VWS173" s="991"/>
      <c r="VWT173" s="991"/>
      <c r="VWU173" s="991"/>
      <c r="VWV173" s="991"/>
      <c r="VWW173" s="991"/>
      <c r="VWX173" s="991"/>
      <c r="VWY173" s="991"/>
      <c r="VWZ173" s="991"/>
      <c r="VXA173" s="991"/>
      <c r="VXB173" s="991"/>
      <c r="VXC173" s="991"/>
      <c r="VXD173" s="991"/>
      <c r="VXE173" s="991"/>
      <c r="VXF173" s="991"/>
      <c r="VXG173" s="991"/>
      <c r="VXH173" s="991"/>
      <c r="VXI173" s="991"/>
      <c r="VXJ173" s="991"/>
      <c r="VXK173" s="991"/>
      <c r="VXL173" s="991"/>
      <c r="VXM173" s="991"/>
      <c r="VXN173" s="991"/>
      <c r="VXO173" s="991"/>
      <c r="VXP173" s="991"/>
      <c r="VXQ173" s="991"/>
      <c r="VXR173" s="991"/>
      <c r="VXS173" s="991"/>
      <c r="VXT173" s="991"/>
      <c r="VXU173" s="991"/>
      <c r="VXV173" s="991"/>
      <c r="VXW173" s="991"/>
      <c r="VXX173" s="991"/>
      <c r="VXY173" s="991"/>
      <c r="VXZ173" s="991"/>
      <c r="VYA173" s="991"/>
      <c r="VYB173" s="991"/>
      <c r="VYC173" s="991"/>
      <c r="VYD173" s="991"/>
      <c r="VYE173" s="991"/>
      <c r="VYF173" s="991"/>
      <c r="VYG173" s="991"/>
      <c r="VYH173" s="991"/>
      <c r="VYI173" s="991"/>
      <c r="VYJ173" s="991"/>
      <c r="VYK173" s="991"/>
      <c r="VYL173" s="991"/>
      <c r="VYM173" s="991"/>
      <c r="VYN173" s="991"/>
      <c r="VYO173" s="991"/>
      <c r="VYP173" s="991"/>
      <c r="VYQ173" s="991"/>
      <c r="VYR173" s="991"/>
      <c r="VYS173" s="991"/>
      <c r="VYT173" s="991"/>
      <c r="VYU173" s="991"/>
      <c r="VYV173" s="991"/>
      <c r="VYW173" s="991"/>
      <c r="VYX173" s="991"/>
      <c r="VYY173" s="991"/>
      <c r="VYZ173" s="991"/>
      <c r="VZA173" s="991"/>
      <c r="VZB173" s="991"/>
      <c r="VZC173" s="991"/>
      <c r="VZD173" s="991"/>
      <c r="VZE173" s="991"/>
      <c r="VZF173" s="991"/>
      <c r="VZG173" s="991"/>
      <c r="VZH173" s="991"/>
      <c r="VZI173" s="991"/>
      <c r="VZJ173" s="991"/>
      <c r="VZK173" s="991"/>
      <c r="VZL173" s="991"/>
      <c r="VZM173" s="991"/>
      <c r="VZN173" s="991"/>
      <c r="VZO173" s="991"/>
      <c r="VZP173" s="991"/>
      <c r="VZQ173" s="991"/>
      <c r="VZR173" s="991"/>
      <c r="VZS173" s="991"/>
      <c r="VZT173" s="991"/>
      <c r="VZU173" s="991"/>
      <c r="VZV173" s="991"/>
      <c r="VZW173" s="991"/>
      <c r="VZX173" s="991"/>
      <c r="VZY173" s="991"/>
      <c r="VZZ173" s="991"/>
      <c r="WAA173" s="991"/>
      <c r="WAB173" s="991"/>
      <c r="WAC173" s="991"/>
      <c r="WAD173" s="991"/>
      <c r="WAE173" s="991"/>
      <c r="WAF173" s="991"/>
      <c r="WAG173" s="991"/>
      <c r="WAH173" s="991"/>
      <c r="WAI173" s="991"/>
      <c r="WAJ173" s="991"/>
      <c r="WAK173" s="991"/>
      <c r="WAL173" s="991"/>
      <c r="WAM173" s="991"/>
      <c r="WAN173" s="991"/>
      <c r="WAO173" s="991"/>
      <c r="WAP173" s="991"/>
      <c r="WAQ173" s="991"/>
      <c r="WAR173" s="991"/>
      <c r="WAS173" s="991"/>
      <c r="WAT173" s="991"/>
      <c r="WAU173" s="991"/>
      <c r="WAV173" s="991"/>
      <c r="WAW173" s="991"/>
      <c r="WAX173" s="991"/>
      <c r="WAY173" s="991"/>
      <c r="WAZ173" s="991"/>
      <c r="WBA173" s="991"/>
      <c r="WBB173" s="991"/>
      <c r="WBC173" s="991"/>
      <c r="WBD173" s="991"/>
      <c r="WBE173" s="991"/>
      <c r="WBF173" s="991"/>
      <c r="WBG173" s="991"/>
      <c r="WBH173" s="991"/>
      <c r="WBI173" s="991"/>
      <c r="WBJ173" s="991"/>
      <c r="WBK173" s="991"/>
      <c r="WBL173" s="991"/>
      <c r="WBM173" s="991"/>
      <c r="WBN173" s="991"/>
      <c r="WBO173" s="991"/>
      <c r="WBP173" s="991"/>
      <c r="WBQ173" s="991"/>
      <c r="WBR173" s="991"/>
      <c r="WBS173" s="991"/>
      <c r="WBT173" s="991"/>
      <c r="WBU173" s="991"/>
      <c r="WBV173" s="991"/>
      <c r="WBW173" s="991"/>
      <c r="WBX173" s="991"/>
      <c r="WBY173" s="991"/>
      <c r="WBZ173" s="991"/>
      <c r="WCA173" s="991"/>
      <c r="WCB173" s="991"/>
      <c r="WCC173" s="991"/>
      <c r="WCD173" s="991"/>
      <c r="WCE173" s="991"/>
      <c r="WCF173" s="991"/>
      <c r="WCG173" s="991"/>
      <c r="WCH173" s="991"/>
      <c r="WCI173" s="991"/>
      <c r="WCJ173" s="991"/>
      <c r="WCK173" s="991"/>
      <c r="WCL173" s="991"/>
      <c r="WCM173" s="991"/>
      <c r="WCN173" s="991"/>
      <c r="WCO173" s="991"/>
      <c r="WCP173" s="991"/>
      <c r="WCQ173" s="991"/>
      <c r="WCR173" s="991"/>
      <c r="WCS173" s="991"/>
      <c r="WCT173" s="991"/>
      <c r="WCU173" s="991"/>
      <c r="WCV173" s="991"/>
      <c r="WCW173" s="991"/>
      <c r="WCX173" s="991"/>
      <c r="WCY173" s="991"/>
      <c r="WCZ173" s="991"/>
      <c r="WDA173" s="991"/>
      <c r="WDB173" s="991"/>
      <c r="WDC173" s="991"/>
      <c r="WDD173" s="991"/>
      <c r="WDE173" s="991"/>
      <c r="WDF173" s="991"/>
      <c r="WDG173" s="991"/>
      <c r="WDH173" s="991"/>
      <c r="WDI173" s="991"/>
      <c r="WDJ173" s="991"/>
      <c r="WDK173" s="991"/>
      <c r="WDL173" s="991"/>
      <c r="WDM173" s="991"/>
      <c r="WDN173" s="991"/>
      <c r="WDO173" s="991"/>
      <c r="WDP173" s="991"/>
      <c r="WDQ173" s="991"/>
      <c r="WDR173" s="991"/>
      <c r="WDS173" s="991"/>
      <c r="WDT173" s="991"/>
      <c r="WDU173" s="991"/>
      <c r="WDV173" s="991"/>
      <c r="WDW173" s="991"/>
      <c r="WDX173" s="991"/>
      <c r="WDY173" s="991"/>
      <c r="WDZ173" s="991"/>
      <c r="WEA173" s="991"/>
      <c r="WEB173" s="991"/>
      <c r="WEC173" s="991"/>
      <c r="WED173" s="991"/>
      <c r="WEE173" s="991"/>
      <c r="WEF173" s="991"/>
      <c r="WEG173" s="991"/>
      <c r="WEH173" s="991"/>
      <c r="WEI173" s="991"/>
      <c r="WEJ173" s="991"/>
      <c r="WEK173" s="991"/>
      <c r="WEL173" s="991"/>
      <c r="WEM173" s="991"/>
      <c r="WEN173" s="991"/>
      <c r="WEO173" s="991"/>
      <c r="WEP173" s="991"/>
      <c r="WEQ173" s="991"/>
      <c r="WER173" s="991"/>
      <c r="WES173" s="991"/>
      <c r="WET173" s="991"/>
      <c r="WEU173" s="991"/>
      <c r="WEV173" s="991"/>
      <c r="WEW173" s="991"/>
      <c r="WEX173" s="991"/>
      <c r="WEY173" s="991"/>
      <c r="WEZ173" s="991"/>
      <c r="WFA173" s="991"/>
      <c r="WFB173" s="991"/>
      <c r="WFC173" s="991"/>
      <c r="WFD173" s="991"/>
      <c r="WFE173" s="991"/>
      <c r="WFF173" s="991"/>
      <c r="WFG173" s="991"/>
      <c r="WFH173" s="991"/>
      <c r="WFI173" s="991"/>
      <c r="WFJ173" s="991"/>
      <c r="WFK173" s="991"/>
      <c r="WFL173" s="991"/>
      <c r="WFM173" s="991"/>
      <c r="WFN173" s="991"/>
      <c r="WFO173" s="991"/>
      <c r="WFP173" s="991"/>
      <c r="WFQ173" s="991"/>
      <c r="WFR173" s="991"/>
      <c r="WFS173" s="991"/>
      <c r="WFT173" s="991"/>
      <c r="WFU173" s="991"/>
      <c r="WFV173" s="991"/>
      <c r="WFW173" s="991"/>
      <c r="WFX173" s="991"/>
      <c r="WFY173" s="991"/>
      <c r="WFZ173" s="991"/>
      <c r="WGA173" s="991"/>
      <c r="WGB173" s="991"/>
      <c r="WGC173" s="991"/>
      <c r="WGD173" s="991"/>
      <c r="WGE173" s="991"/>
      <c r="WGF173" s="991"/>
      <c r="WGG173" s="991"/>
      <c r="WGH173" s="991"/>
      <c r="WGI173" s="991"/>
      <c r="WGJ173" s="991"/>
      <c r="WGK173" s="991"/>
      <c r="WGL173" s="991"/>
      <c r="WGM173" s="991"/>
      <c r="WGN173" s="991"/>
      <c r="WGO173" s="991"/>
      <c r="WGP173" s="991"/>
      <c r="WGQ173" s="991"/>
      <c r="WGR173" s="991"/>
      <c r="WGS173" s="991"/>
      <c r="WGT173" s="991"/>
      <c r="WGU173" s="991"/>
      <c r="WGV173" s="991"/>
      <c r="WGW173" s="991"/>
      <c r="WGX173" s="991"/>
      <c r="WGY173" s="991"/>
      <c r="WGZ173" s="991"/>
      <c r="WHA173" s="991"/>
      <c r="WHB173" s="991"/>
      <c r="WHC173" s="991"/>
      <c r="WHD173" s="991"/>
      <c r="WHE173" s="991"/>
      <c r="WHF173" s="991"/>
      <c r="WHG173" s="991"/>
      <c r="WHH173" s="991"/>
      <c r="WHI173" s="991"/>
      <c r="WHJ173" s="991"/>
      <c r="WHK173" s="991"/>
      <c r="WHL173" s="991"/>
      <c r="WHM173" s="991"/>
      <c r="WHN173" s="991"/>
      <c r="WHO173" s="991"/>
      <c r="WHP173" s="991"/>
      <c r="WHQ173" s="991"/>
      <c r="WHR173" s="991"/>
      <c r="WHS173" s="991"/>
      <c r="WHT173" s="991"/>
      <c r="WHU173" s="991"/>
      <c r="WHV173" s="991"/>
      <c r="WHW173" s="991"/>
      <c r="WHX173" s="991"/>
      <c r="WHY173" s="991"/>
      <c r="WHZ173" s="991"/>
      <c r="WIA173" s="991"/>
      <c r="WIB173" s="991"/>
      <c r="WIC173" s="991"/>
      <c r="WID173" s="991"/>
      <c r="WIE173" s="991"/>
      <c r="WIF173" s="991"/>
      <c r="WIG173" s="991"/>
      <c r="WIH173" s="991"/>
      <c r="WII173" s="991"/>
      <c r="WIJ173" s="991"/>
      <c r="WIK173" s="991"/>
      <c r="WIL173" s="991"/>
      <c r="WIM173" s="991"/>
      <c r="WIN173" s="991"/>
      <c r="WIO173" s="991"/>
      <c r="WIP173" s="991"/>
      <c r="WIQ173" s="991"/>
      <c r="WIR173" s="991"/>
      <c r="WIS173" s="991"/>
      <c r="WIT173" s="991"/>
      <c r="WIU173" s="991"/>
      <c r="WIV173" s="991"/>
      <c r="WIW173" s="991"/>
      <c r="WIX173" s="991"/>
      <c r="WIY173" s="991"/>
      <c r="WIZ173" s="991"/>
      <c r="WJA173" s="991"/>
      <c r="WJB173" s="991"/>
      <c r="WJC173" s="991"/>
      <c r="WJD173" s="991"/>
      <c r="WJE173" s="991"/>
      <c r="WJF173" s="991"/>
      <c r="WJG173" s="991"/>
      <c r="WJH173" s="991"/>
      <c r="WJI173" s="991"/>
      <c r="WJJ173" s="991"/>
      <c r="WJK173" s="991"/>
      <c r="WJL173" s="991"/>
      <c r="WJM173" s="991"/>
      <c r="WJN173" s="991"/>
      <c r="WJO173" s="991"/>
      <c r="WJP173" s="991"/>
      <c r="WJQ173" s="991"/>
      <c r="WJR173" s="991"/>
      <c r="WJS173" s="991"/>
      <c r="WJT173" s="991"/>
      <c r="WJU173" s="991"/>
      <c r="WJV173" s="991"/>
      <c r="WJW173" s="991"/>
      <c r="WJX173" s="991"/>
      <c r="WJY173" s="991"/>
      <c r="WJZ173" s="991"/>
      <c r="WKA173" s="991"/>
      <c r="WKB173" s="991"/>
      <c r="WKC173" s="991"/>
      <c r="WKD173" s="991"/>
      <c r="WKE173" s="991"/>
      <c r="WKF173" s="991"/>
      <c r="WKG173" s="991"/>
      <c r="WKH173" s="991"/>
      <c r="WKI173" s="991"/>
      <c r="WKJ173" s="991"/>
      <c r="WKK173" s="991"/>
      <c r="WKL173" s="991"/>
      <c r="WKM173" s="991"/>
      <c r="WKN173" s="991"/>
      <c r="WKO173" s="991"/>
      <c r="WKP173" s="991"/>
      <c r="WKQ173" s="991"/>
      <c r="WKR173" s="991"/>
      <c r="WKS173" s="991"/>
      <c r="WKT173" s="991"/>
      <c r="WKU173" s="991"/>
      <c r="WKV173" s="991"/>
      <c r="WKW173" s="991"/>
      <c r="WKX173" s="991"/>
      <c r="WKY173" s="991"/>
      <c r="WKZ173" s="991"/>
      <c r="WLA173" s="991"/>
      <c r="WLB173" s="991"/>
      <c r="WLC173" s="991"/>
      <c r="WLD173" s="991"/>
      <c r="WLE173" s="991"/>
      <c r="WLF173" s="991"/>
      <c r="WLG173" s="991"/>
      <c r="WLH173" s="991"/>
      <c r="WLI173" s="991"/>
      <c r="WLJ173" s="991"/>
      <c r="WLK173" s="991"/>
      <c r="WLL173" s="991"/>
      <c r="WLM173" s="991"/>
      <c r="WLN173" s="991"/>
      <c r="WLO173" s="991"/>
      <c r="WLP173" s="991"/>
      <c r="WLQ173" s="991"/>
      <c r="WLR173" s="991"/>
      <c r="WLS173" s="991"/>
      <c r="WLT173" s="991"/>
      <c r="WLU173" s="991"/>
      <c r="WLV173" s="991"/>
      <c r="WLW173" s="991"/>
      <c r="WLX173" s="991"/>
      <c r="WLY173" s="991"/>
      <c r="WLZ173" s="991"/>
      <c r="WMA173" s="991"/>
      <c r="WMB173" s="991"/>
      <c r="WMC173" s="991"/>
      <c r="WMD173" s="991"/>
      <c r="WME173" s="991"/>
      <c r="WMF173" s="991"/>
      <c r="WMG173" s="991"/>
      <c r="WMH173" s="991"/>
      <c r="WMI173" s="991"/>
      <c r="WMJ173" s="991"/>
      <c r="WMK173" s="991"/>
      <c r="WML173" s="991"/>
      <c r="WMM173" s="991"/>
      <c r="WMN173" s="991"/>
      <c r="WMO173" s="991"/>
      <c r="WMP173" s="991"/>
      <c r="WMQ173" s="991"/>
      <c r="WMR173" s="991"/>
      <c r="WMS173" s="991"/>
      <c r="WMT173" s="991"/>
      <c r="WMU173" s="991"/>
      <c r="WMV173" s="991"/>
      <c r="WMW173" s="991"/>
      <c r="WMX173" s="991"/>
      <c r="WMY173" s="991"/>
      <c r="WMZ173" s="991"/>
      <c r="WNA173" s="991"/>
      <c r="WNB173" s="991"/>
      <c r="WNC173" s="991"/>
      <c r="WND173" s="991"/>
      <c r="WNE173" s="991"/>
      <c r="WNF173" s="991"/>
      <c r="WNG173" s="991"/>
      <c r="WNH173" s="991"/>
      <c r="WNI173" s="991"/>
      <c r="WNJ173" s="991"/>
      <c r="WNK173" s="991"/>
      <c r="WNL173" s="991"/>
      <c r="WNM173" s="991"/>
      <c r="WNN173" s="991"/>
      <c r="WNO173" s="991"/>
      <c r="WNP173" s="991"/>
      <c r="WNQ173" s="991"/>
      <c r="WNR173" s="991"/>
      <c r="WNS173" s="991"/>
      <c r="WNT173" s="991"/>
      <c r="WNU173" s="991"/>
      <c r="WNV173" s="991"/>
      <c r="WNW173" s="991"/>
      <c r="WNX173" s="991"/>
      <c r="WNY173" s="991"/>
      <c r="WNZ173" s="991"/>
      <c r="WOA173" s="991"/>
      <c r="WOB173" s="991"/>
      <c r="WOC173" s="991"/>
      <c r="WOD173" s="991"/>
      <c r="WOE173" s="991"/>
      <c r="WOF173" s="991"/>
      <c r="WOG173" s="991"/>
      <c r="WOH173" s="991"/>
      <c r="WOI173" s="991"/>
      <c r="WOJ173" s="991"/>
      <c r="WOK173" s="991"/>
      <c r="WOL173" s="991"/>
      <c r="WOM173" s="991"/>
      <c r="WON173" s="991"/>
      <c r="WOO173" s="991"/>
      <c r="WOP173" s="991"/>
      <c r="WOQ173" s="991"/>
      <c r="WOR173" s="991"/>
      <c r="WOS173" s="991"/>
      <c r="WOT173" s="991"/>
      <c r="WOU173" s="991"/>
      <c r="WOV173" s="991"/>
      <c r="WOW173" s="991"/>
      <c r="WOX173" s="991"/>
      <c r="WOY173" s="991"/>
      <c r="WOZ173" s="991"/>
      <c r="WPA173" s="991"/>
      <c r="WPB173" s="991"/>
      <c r="WPC173" s="991"/>
      <c r="WPD173" s="991"/>
      <c r="WPE173" s="991"/>
      <c r="WPF173" s="991"/>
      <c r="WPG173" s="991"/>
      <c r="WPH173" s="991"/>
      <c r="WPI173" s="991"/>
      <c r="WPJ173" s="991"/>
      <c r="WPK173" s="991"/>
      <c r="WPL173" s="991"/>
      <c r="WPM173" s="991"/>
      <c r="WPN173" s="991"/>
      <c r="WPO173" s="991"/>
      <c r="WPP173" s="991"/>
      <c r="WPQ173" s="991"/>
      <c r="WPR173" s="991"/>
      <c r="WPS173" s="991"/>
      <c r="WPT173" s="991"/>
      <c r="WPU173" s="991"/>
      <c r="WPV173" s="991"/>
      <c r="WPW173" s="991"/>
      <c r="WPX173" s="991"/>
      <c r="WPY173" s="991"/>
      <c r="WPZ173" s="991"/>
      <c r="WQA173" s="991"/>
      <c r="WQB173" s="991"/>
      <c r="WQC173" s="991"/>
      <c r="WQD173" s="991"/>
      <c r="WQE173" s="991"/>
      <c r="WQF173" s="991"/>
      <c r="WQG173" s="991"/>
      <c r="WQH173" s="991"/>
      <c r="WQI173" s="991"/>
      <c r="WQJ173" s="991"/>
      <c r="WQK173" s="991"/>
      <c r="WQL173" s="991"/>
      <c r="WQM173" s="991"/>
      <c r="WQN173" s="991"/>
      <c r="WQO173" s="991"/>
      <c r="WQP173" s="991"/>
      <c r="WQQ173" s="991"/>
      <c r="WQR173" s="991"/>
      <c r="WQS173" s="991"/>
      <c r="WQT173" s="991"/>
      <c r="WQU173" s="991"/>
      <c r="WQV173" s="991"/>
      <c r="WQW173" s="991"/>
      <c r="WQX173" s="991"/>
      <c r="WQY173" s="991"/>
      <c r="WQZ173" s="991"/>
      <c r="WRA173" s="991"/>
      <c r="WRB173" s="991"/>
      <c r="WRC173" s="991"/>
      <c r="WRD173" s="991"/>
      <c r="WRE173" s="991"/>
      <c r="WRF173" s="991"/>
      <c r="WRG173" s="991"/>
      <c r="WRH173" s="991"/>
      <c r="WRI173" s="991"/>
      <c r="WRJ173" s="991"/>
      <c r="WRK173" s="991"/>
      <c r="WRL173" s="991"/>
      <c r="WRM173" s="991"/>
      <c r="WRN173" s="991"/>
      <c r="WRO173" s="991"/>
      <c r="WRP173" s="991"/>
      <c r="WRQ173" s="991"/>
      <c r="WRR173" s="991"/>
      <c r="WRS173" s="991"/>
      <c r="WRT173" s="991"/>
      <c r="WRU173" s="991"/>
      <c r="WRV173" s="991"/>
      <c r="WRW173" s="991"/>
      <c r="WRX173" s="991"/>
      <c r="WRY173" s="991"/>
      <c r="WRZ173" s="991"/>
      <c r="WSA173" s="991"/>
      <c r="WSB173" s="991"/>
      <c r="WSC173" s="991"/>
      <c r="WSD173" s="991"/>
      <c r="WSE173" s="991"/>
      <c r="WSF173" s="991"/>
      <c r="WSG173" s="991"/>
      <c r="WSH173" s="991"/>
      <c r="WSI173" s="991"/>
      <c r="WSJ173" s="991"/>
      <c r="WSK173" s="991"/>
      <c r="WSL173" s="991"/>
      <c r="WSM173" s="991"/>
      <c r="WSN173" s="991"/>
      <c r="WSO173" s="991"/>
      <c r="WSP173" s="991"/>
      <c r="WSQ173" s="991"/>
      <c r="WSR173" s="991"/>
      <c r="WSS173" s="991"/>
      <c r="WST173" s="991"/>
      <c r="WSU173" s="991"/>
      <c r="WSV173" s="991"/>
      <c r="WSW173" s="991"/>
      <c r="WSX173" s="991"/>
      <c r="WSY173" s="991"/>
      <c r="WSZ173" s="991"/>
      <c r="WTA173" s="991"/>
      <c r="WTB173" s="991"/>
      <c r="WTC173" s="991"/>
      <c r="WTD173" s="991"/>
      <c r="WTE173" s="991"/>
      <c r="WTF173" s="991"/>
      <c r="WTG173" s="991"/>
      <c r="WTH173" s="991"/>
      <c r="WTI173" s="991"/>
      <c r="WTJ173" s="991"/>
      <c r="WTK173" s="991"/>
      <c r="WTL173" s="991"/>
      <c r="WTM173" s="991"/>
      <c r="WTN173" s="991"/>
      <c r="WTO173" s="991"/>
      <c r="WTP173" s="991"/>
      <c r="WTQ173" s="991"/>
      <c r="WTR173" s="991"/>
      <c r="WTS173" s="991"/>
      <c r="WTT173" s="991"/>
      <c r="WTU173" s="991"/>
      <c r="WTV173" s="991"/>
      <c r="WTW173" s="991"/>
      <c r="WTX173" s="991"/>
      <c r="WTY173" s="991"/>
      <c r="WTZ173" s="991"/>
      <c r="WUA173" s="991"/>
      <c r="WUB173" s="991"/>
      <c r="WUC173" s="991"/>
      <c r="WUD173" s="991"/>
      <c r="WUE173" s="991"/>
      <c r="WUF173" s="991"/>
      <c r="WUG173" s="991"/>
      <c r="WUH173" s="991"/>
      <c r="WUI173" s="991"/>
      <c r="WUJ173" s="991"/>
      <c r="WUK173" s="991"/>
      <c r="WUL173" s="991"/>
      <c r="WUM173" s="991"/>
      <c r="WUN173" s="991"/>
      <c r="WUO173" s="991"/>
      <c r="WUP173" s="991"/>
      <c r="WUQ173" s="991"/>
      <c r="WUR173" s="991"/>
      <c r="WUS173" s="991"/>
      <c r="WUT173" s="991"/>
      <c r="WUU173" s="991"/>
      <c r="WUV173" s="991"/>
      <c r="WUW173" s="991"/>
      <c r="WUX173" s="991"/>
      <c r="WUY173" s="991"/>
      <c r="WUZ173" s="991"/>
      <c r="WVA173" s="991"/>
      <c r="WVB173" s="991"/>
      <c r="WVC173" s="991"/>
      <c r="WVD173" s="991"/>
      <c r="WVE173" s="991"/>
      <c r="WVF173" s="991"/>
      <c r="WVG173" s="991"/>
      <c r="WVH173" s="991"/>
      <c r="WVI173" s="991"/>
      <c r="WVJ173" s="991"/>
      <c r="WVK173" s="991"/>
      <c r="WVL173" s="991"/>
      <c r="WVM173" s="991"/>
      <c r="WVN173" s="991"/>
      <c r="WVO173" s="991"/>
      <c r="WVP173" s="991"/>
      <c r="WVQ173" s="991"/>
      <c r="WVR173" s="991"/>
      <c r="WVS173" s="991"/>
      <c r="WVT173" s="991"/>
      <c r="WVU173" s="991"/>
      <c r="WVV173" s="991"/>
      <c r="WVW173" s="991"/>
      <c r="WVX173" s="991"/>
      <c r="WVY173" s="991"/>
      <c r="WVZ173" s="991"/>
      <c r="WWA173" s="991"/>
      <c r="WWB173" s="991"/>
      <c r="WWC173" s="991"/>
      <c r="WWD173" s="991"/>
      <c r="WWE173" s="991"/>
      <c r="WWF173" s="991"/>
      <c r="WWG173" s="991"/>
      <c r="WWH173" s="991"/>
      <c r="WWI173" s="991"/>
      <c r="WWJ173" s="991"/>
      <c r="WWK173" s="991"/>
      <c r="WWL173" s="991"/>
      <c r="WWM173" s="991"/>
      <c r="WWN173" s="991"/>
      <c r="WWO173" s="991"/>
      <c r="WWP173" s="991"/>
      <c r="WWQ173" s="991"/>
      <c r="WWR173" s="991"/>
      <c r="WWS173" s="991"/>
      <c r="WWT173" s="991"/>
      <c r="WWU173" s="991"/>
      <c r="WWV173" s="991"/>
      <c r="WWW173" s="991"/>
      <c r="WWX173" s="991"/>
      <c r="WWY173" s="991"/>
      <c r="WWZ173" s="991"/>
      <c r="WXA173" s="991"/>
      <c r="WXB173" s="991"/>
      <c r="WXC173" s="991"/>
      <c r="WXD173" s="991"/>
      <c r="WXE173" s="991"/>
      <c r="WXF173" s="991"/>
      <c r="WXG173" s="991"/>
      <c r="WXH173" s="991"/>
      <c r="WXI173" s="991"/>
      <c r="WXJ173" s="991"/>
      <c r="WXK173" s="991"/>
      <c r="WXL173" s="991"/>
      <c r="WXM173" s="991"/>
      <c r="WXN173" s="991"/>
      <c r="WXO173" s="991"/>
      <c r="WXP173" s="991"/>
      <c r="WXQ173" s="991"/>
      <c r="WXR173" s="991"/>
      <c r="WXS173" s="991"/>
      <c r="WXT173" s="991"/>
      <c r="WXU173" s="991"/>
      <c r="WXV173" s="991"/>
      <c r="WXW173" s="991"/>
      <c r="WXX173" s="991"/>
      <c r="WXY173" s="991"/>
      <c r="WXZ173" s="991"/>
      <c r="WYA173" s="991"/>
      <c r="WYB173" s="991"/>
      <c r="WYC173" s="991"/>
      <c r="WYD173" s="991"/>
      <c r="WYE173" s="991"/>
      <c r="WYF173" s="991"/>
      <c r="WYG173" s="991"/>
      <c r="WYH173" s="991"/>
      <c r="WYI173" s="991"/>
      <c r="WYJ173" s="991"/>
      <c r="WYK173" s="991"/>
      <c r="WYL173" s="991"/>
      <c r="WYM173" s="991"/>
      <c r="WYN173" s="991"/>
      <c r="WYO173" s="991"/>
      <c r="WYP173" s="991"/>
      <c r="WYQ173" s="991"/>
      <c r="WYR173" s="991"/>
      <c r="WYS173" s="991"/>
      <c r="WYT173" s="991"/>
      <c r="WYU173" s="991"/>
      <c r="WYV173" s="991"/>
      <c r="WYW173" s="991"/>
      <c r="WYX173" s="991"/>
      <c r="WYY173" s="991"/>
      <c r="WYZ173" s="991"/>
      <c r="WZA173" s="991"/>
      <c r="WZB173" s="991"/>
      <c r="WZC173" s="991"/>
      <c r="WZD173" s="991"/>
      <c r="WZE173" s="991"/>
      <c r="WZF173" s="991"/>
      <c r="WZG173" s="991"/>
      <c r="WZH173" s="991"/>
      <c r="WZI173" s="991"/>
      <c r="WZJ173" s="991"/>
      <c r="WZK173" s="991"/>
      <c r="WZL173" s="991"/>
      <c r="WZM173" s="991"/>
      <c r="WZN173" s="991"/>
      <c r="WZO173" s="991"/>
      <c r="WZP173" s="991"/>
      <c r="WZQ173" s="991"/>
      <c r="WZR173" s="991"/>
      <c r="WZS173" s="991"/>
      <c r="WZT173" s="991"/>
      <c r="WZU173" s="991"/>
      <c r="WZV173" s="991"/>
      <c r="WZW173" s="991"/>
      <c r="WZX173" s="991"/>
      <c r="WZY173" s="991"/>
      <c r="WZZ173" s="991"/>
      <c r="XAA173" s="991"/>
      <c r="XAB173" s="991"/>
      <c r="XAC173" s="991"/>
      <c r="XAD173" s="991"/>
      <c r="XAE173" s="991"/>
      <c r="XAF173" s="991"/>
      <c r="XAG173" s="991"/>
      <c r="XAH173" s="991"/>
      <c r="XAI173" s="991"/>
      <c r="XAJ173" s="991"/>
      <c r="XAK173" s="991"/>
      <c r="XAL173" s="991"/>
      <c r="XAM173" s="991"/>
      <c r="XAN173" s="991"/>
      <c r="XAO173" s="991"/>
      <c r="XAP173" s="991"/>
      <c r="XAQ173" s="991"/>
      <c r="XAR173" s="991"/>
      <c r="XAS173" s="991"/>
      <c r="XAT173" s="991"/>
      <c r="XAU173" s="991"/>
      <c r="XAV173" s="991"/>
      <c r="XAW173" s="991"/>
      <c r="XAX173" s="991"/>
      <c r="XAY173" s="991"/>
      <c r="XAZ173" s="991"/>
      <c r="XBA173" s="991"/>
      <c r="XBB173" s="991"/>
      <c r="XBC173" s="991"/>
      <c r="XBD173" s="991"/>
      <c r="XBE173" s="991"/>
      <c r="XBF173" s="991"/>
      <c r="XBG173" s="991"/>
      <c r="XBH173" s="991"/>
      <c r="XBI173" s="991"/>
      <c r="XBJ173" s="991"/>
      <c r="XBK173" s="991"/>
      <c r="XBL173" s="991"/>
      <c r="XBM173" s="991"/>
      <c r="XBN173" s="991"/>
      <c r="XBO173" s="991"/>
      <c r="XBP173" s="991"/>
      <c r="XBQ173" s="991"/>
      <c r="XBR173" s="991"/>
      <c r="XBS173" s="991"/>
      <c r="XBT173" s="991"/>
      <c r="XBU173" s="991"/>
      <c r="XBV173" s="991"/>
      <c r="XBW173" s="991"/>
      <c r="XBX173" s="991"/>
      <c r="XBY173" s="991"/>
      <c r="XBZ173" s="991"/>
      <c r="XCA173" s="991"/>
      <c r="XCB173" s="991"/>
      <c r="XCC173" s="991"/>
      <c r="XCD173" s="991"/>
      <c r="XCE173" s="991"/>
      <c r="XCF173" s="991"/>
      <c r="XCG173" s="991"/>
      <c r="XCH173" s="991"/>
      <c r="XCI173" s="991"/>
      <c r="XCJ173" s="991"/>
      <c r="XCK173" s="991"/>
      <c r="XCL173" s="991"/>
      <c r="XCM173" s="991"/>
      <c r="XCN173" s="991"/>
      <c r="XCO173" s="991"/>
      <c r="XCP173" s="991"/>
      <c r="XCQ173" s="991"/>
      <c r="XCR173" s="991"/>
      <c r="XCS173" s="991"/>
      <c r="XCT173" s="991"/>
      <c r="XCU173" s="991"/>
      <c r="XCV173" s="991"/>
      <c r="XCW173" s="991"/>
      <c r="XCX173" s="991"/>
      <c r="XCY173" s="991"/>
      <c r="XCZ173" s="991"/>
      <c r="XDA173" s="991"/>
      <c r="XDB173" s="991"/>
      <c r="XDC173" s="991"/>
      <c r="XDD173" s="991"/>
      <c r="XDE173" s="991"/>
      <c r="XDF173" s="991"/>
      <c r="XDG173" s="991"/>
      <c r="XDH173" s="991"/>
      <c r="XDI173" s="991"/>
      <c r="XDJ173" s="991"/>
      <c r="XDK173" s="991"/>
      <c r="XDL173" s="991"/>
      <c r="XDM173" s="991"/>
      <c r="XDN173" s="991"/>
      <c r="XDO173" s="991"/>
      <c r="XDP173" s="991"/>
      <c r="XDQ173" s="991"/>
      <c r="XDR173" s="991"/>
      <c r="XDS173" s="991"/>
      <c r="XDT173" s="991"/>
      <c r="XDU173" s="991"/>
      <c r="XDV173" s="991"/>
      <c r="XDW173" s="991"/>
      <c r="XDX173" s="991"/>
      <c r="XDY173" s="991"/>
      <c r="XDZ173" s="991"/>
      <c r="XEA173" s="991"/>
      <c r="XEB173" s="991"/>
      <c r="XEC173" s="991"/>
      <c r="XED173" s="991"/>
      <c r="XEE173" s="991"/>
      <c r="XEF173" s="991"/>
      <c r="XEG173" s="991"/>
      <c r="XEH173" s="991"/>
      <c r="XEI173" s="991"/>
      <c r="XEJ173" s="991"/>
      <c r="XEK173" s="991"/>
      <c r="XEL173" s="991"/>
      <c r="XEM173" s="991"/>
      <c r="XEN173" s="991"/>
      <c r="XEO173" s="991"/>
      <c r="XEP173" s="991"/>
      <c r="XEQ173" s="991"/>
      <c r="XER173" s="991"/>
      <c r="XES173" s="991"/>
      <c r="XET173" s="991"/>
      <c r="XEU173" s="991"/>
      <c r="XEV173" s="991"/>
      <c r="XEW173" s="991"/>
      <c r="XEX173" s="991"/>
      <c r="XEY173" s="991"/>
    </row>
    <row r="174" spans="1:16379" x14ac:dyDescent="0.25">
      <c r="A174" s="1061" t="s">
        <v>128</v>
      </c>
      <c r="B174" s="1000" t="s">
        <v>177</v>
      </c>
      <c r="C174" s="180"/>
      <c r="D174" s="1001">
        <v>4</v>
      </c>
      <c r="E174" s="1001"/>
      <c r="F174" s="179"/>
      <c r="G174" s="177">
        <v>4</v>
      </c>
      <c r="H174" s="177">
        <v>120</v>
      </c>
      <c r="I174" s="1002">
        <v>36</v>
      </c>
      <c r="J174" s="1003">
        <v>18</v>
      </c>
      <c r="K174" s="1003"/>
      <c r="L174" s="1003">
        <v>18</v>
      </c>
      <c r="M174" s="1004">
        <v>84</v>
      </c>
      <c r="N174" s="180"/>
      <c r="O174" s="410"/>
      <c r="P174" s="179"/>
      <c r="Q174" s="180"/>
      <c r="R174" s="410">
        <v>2</v>
      </c>
      <c r="S174" s="179">
        <v>2</v>
      </c>
      <c r="T174" s="180"/>
      <c r="U174" s="410"/>
      <c r="V174" s="179"/>
      <c r="W174" s="180"/>
      <c r="X174" s="179"/>
      <c r="Y174" s="127" t="s">
        <v>380</v>
      </c>
      <c r="Z174" s="89" t="s">
        <v>100</v>
      </c>
      <c r="AA174" s="494">
        <v>8</v>
      </c>
      <c r="AB174" s="488" t="b">
        <v>1</v>
      </c>
      <c r="AC174" s="488" t="b">
        <v>1</v>
      </c>
      <c r="AD174" s="489"/>
      <c r="AE174" s="488" t="b">
        <v>1</v>
      </c>
      <c r="AF174" s="488" t="b">
        <v>0</v>
      </c>
      <c r="AH174" s="488" t="b">
        <v>1</v>
      </c>
      <c r="AI174" s="488" t="b">
        <v>1</v>
      </c>
      <c r="AK174" s="488" t="b">
        <v>1</v>
      </c>
      <c r="AL174" s="488" t="b">
        <v>1</v>
      </c>
      <c r="AM174" s="127"/>
      <c r="AN174" s="127"/>
      <c r="AO174" s="127"/>
      <c r="AP174" s="127"/>
      <c r="AQ174" s="127"/>
    </row>
    <row r="175" spans="1:16379" x14ac:dyDescent="0.25">
      <c r="A175" s="999" t="s">
        <v>129</v>
      </c>
      <c r="B175" s="1000" t="s">
        <v>271</v>
      </c>
      <c r="C175" s="180"/>
      <c r="D175" s="1001">
        <v>4</v>
      </c>
      <c r="E175" s="1001"/>
      <c r="F175" s="179"/>
      <c r="G175" s="177">
        <v>4</v>
      </c>
      <c r="H175" s="177">
        <v>120</v>
      </c>
      <c r="I175" s="1002">
        <v>36</v>
      </c>
      <c r="J175" s="1003">
        <v>18</v>
      </c>
      <c r="K175" s="1003"/>
      <c r="L175" s="1003">
        <v>18</v>
      </c>
      <c r="M175" s="1004">
        <v>84</v>
      </c>
      <c r="N175" s="180"/>
      <c r="O175" s="410"/>
      <c r="P175" s="179"/>
      <c r="Q175" s="180"/>
      <c r="R175" s="410">
        <v>2</v>
      </c>
      <c r="S175" s="179">
        <v>2</v>
      </c>
      <c r="T175" s="180"/>
      <c r="U175" s="410"/>
      <c r="V175" s="179"/>
      <c r="W175" s="180"/>
      <c r="X175" s="179"/>
      <c r="Z175" s="89" t="s">
        <v>101</v>
      </c>
      <c r="AA175" s="494">
        <v>8</v>
      </c>
      <c r="AB175" s="488"/>
      <c r="AC175" s="488"/>
      <c r="AD175" s="489"/>
      <c r="AE175" s="488"/>
      <c r="AF175" s="488"/>
      <c r="AH175" s="488"/>
      <c r="AI175" s="488"/>
      <c r="AK175" s="488"/>
      <c r="AL175" s="488"/>
      <c r="AM175" s="127"/>
      <c r="AN175" s="127"/>
      <c r="AO175" s="127"/>
      <c r="AP175" s="127"/>
      <c r="AQ175" s="127"/>
    </row>
    <row r="176" spans="1:16379" x14ac:dyDescent="0.25">
      <c r="A176" s="999" t="s">
        <v>133</v>
      </c>
      <c r="B176" s="1000" t="s">
        <v>203</v>
      </c>
      <c r="C176" s="180"/>
      <c r="D176" s="1001">
        <v>4</v>
      </c>
      <c r="E176" s="1001"/>
      <c r="F176" s="179"/>
      <c r="G176" s="177">
        <v>4</v>
      </c>
      <c r="H176" s="177">
        <v>120</v>
      </c>
      <c r="I176" s="1002">
        <v>36</v>
      </c>
      <c r="J176" s="1003">
        <v>18</v>
      </c>
      <c r="K176" s="1003"/>
      <c r="L176" s="1003">
        <v>18</v>
      </c>
      <c r="M176" s="1004">
        <v>84</v>
      </c>
      <c r="N176" s="180"/>
      <c r="O176" s="410"/>
      <c r="P176" s="179"/>
      <c r="Q176" s="180"/>
      <c r="R176" s="410">
        <v>2</v>
      </c>
      <c r="S176" s="179">
        <v>2</v>
      </c>
      <c r="T176" s="180"/>
      <c r="U176" s="410"/>
      <c r="V176" s="179"/>
      <c r="W176" s="180"/>
      <c r="X176" s="179"/>
      <c r="Z176" s="89"/>
      <c r="AA176" s="494"/>
      <c r="AB176" s="488"/>
      <c r="AC176" s="488"/>
      <c r="AD176" s="489"/>
      <c r="AE176" s="488"/>
      <c r="AF176" s="488"/>
      <c r="AH176" s="488"/>
      <c r="AI176" s="488"/>
      <c r="AK176" s="488"/>
      <c r="AL176" s="488"/>
      <c r="AM176" s="127"/>
      <c r="AN176" s="127"/>
      <c r="AO176" s="127"/>
      <c r="AP176" s="127"/>
      <c r="AQ176" s="127"/>
    </row>
    <row r="177" spans="1:43" ht="16.5" thickBot="1" x14ac:dyDescent="0.3">
      <c r="A177" s="1474" t="s">
        <v>131</v>
      </c>
      <c r="B177" s="1475"/>
      <c r="C177" s="1475"/>
      <c r="D177" s="1475"/>
      <c r="E177" s="1475"/>
      <c r="F177" s="1476"/>
      <c r="G177" s="562">
        <v>20</v>
      </c>
      <c r="H177" s="562">
        <v>600</v>
      </c>
      <c r="I177" s="562">
        <v>219</v>
      </c>
      <c r="J177" s="562">
        <v>18</v>
      </c>
      <c r="K177" s="562">
        <v>0</v>
      </c>
      <c r="L177" s="562">
        <v>201</v>
      </c>
      <c r="M177" s="562">
        <v>381</v>
      </c>
      <c r="N177" s="562">
        <v>0</v>
      </c>
      <c r="O177" s="562">
        <v>0</v>
      </c>
      <c r="P177" s="562">
        <v>0</v>
      </c>
      <c r="Q177" s="562">
        <v>0</v>
      </c>
      <c r="R177" s="562">
        <v>2</v>
      </c>
      <c r="S177" s="562">
        <v>2</v>
      </c>
      <c r="T177" s="562">
        <v>3</v>
      </c>
      <c r="U177" s="562">
        <v>3</v>
      </c>
      <c r="V177" s="562">
        <v>3</v>
      </c>
      <c r="W177" s="562">
        <v>3</v>
      </c>
      <c r="X177" s="562">
        <v>3</v>
      </c>
      <c r="AB177" s="493">
        <v>0</v>
      </c>
      <c r="AC177" s="493">
        <v>0</v>
      </c>
      <c r="AD177" s="493">
        <v>0</v>
      </c>
      <c r="AE177" s="493">
        <v>0</v>
      </c>
      <c r="AF177" s="493">
        <v>8</v>
      </c>
      <c r="AG177" s="493">
        <v>0</v>
      </c>
      <c r="AH177" s="493">
        <v>4</v>
      </c>
      <c r="AI177" s="493">
        <v>4</v>
      </c>
      <c r="AJ177" s="493">
        <v>0</v>
      </c>
      <c r="AK177" s="493">
        <v>4</v>
      </c>
      <c r="AL177" s="493">
        <v>4</v>
      </c>
      <c r="AM177" s="494">
        <v>24</v>
      </c>
      <c r="AN177" s="127"/>
      <c r="AO177" s="127"/>
      <c r="AP177" s="127"/>
      <c r="AQ177" s="127"/>
    </row>
    <row r="178" spans="1:43" ht="16.5" thickBot="1" x14ac:dyDescent="0.3">
      <c r="A178" s="1581" t="s">
        <v>459</v>
      </c>
      <c r="B178" s="1582"/>
      <c r="C178" s="1083"/>
      <c r="D178" s="1078" t="s">
        <v>471</v>
      </c>
      <c r="E178" s="1078"/>
      <c r="F178" s="1067"/>
      <c r="G178" s="1079">
        <v>8</v>
      </c>
      <c r="H178" s="1084">
        <v>240</v>
      </c>
      <c r="I178" s="1096"/>
      <c r="J178" s="1096"/>
      <c r="K178" s="1096"/>
      <c r="L178" s="1096"/>
      <c r="M178" s="1096"/>
      <c r="N178" s="1096"/>
      <c r="O178" s="1096"/>
      <c r="P178" s="1096"/>
      <c r="Q178" s="1096"/>
      <c r="R178" s="1096">
        <v>6</v>
      </c>
      <c r="S178" s="1096">
        <v>6</v>
      </c>
      <c r="T178" s="1096"/>
      <c r="U178" s="1096"/>
      <c r="V178" s="1096"/>
      <c r="W178" s="1096"/>
      <c r="X178" s="1096"/>
      <c r="AB178" s="489"/>
      <c r="AC178" s="489"/>
      <c r="AD178" s="489"/>
      <c r="AE178" s="489"/>
      <c r="AF178" s="489"/>
      <c r="AM178" s="127"/>
      <c r="AN178" s="127"/>
      <c r="AO178" s="127"/>
      <c r="AP178" s="127"/>
      <c r="AQ178" s="127"/>
    </row>
    <row r="179" spans="1:43" ht="32.25" thickBot="1" x14ac:dyDescent="0.3">
      <c r="A179" s="1016" t="s">
        <v>139</v>
      </c>
      <c r="B179" s="186" t="s">
        <v>38</v>
      </c>
      <c r="C179" s="176"/>
      <c r="D179" s="176">
        <v>4</v>
      </c>
      <c r="E179" s="176"/>
      <c r="F179" s="176"/>
      <c r="G179" s="177">
        <v>4</v>
      </c>
      <c r="H179" s="310">
        <v>120</v>
      </c>
      <c r="I179" s="317">
        <v>54</v>
      </c>
      <c r="J179" s="1023">
        <v>36</v>
      </c>
      <c r="K179" s="1023"/>
      <c r="L179" s="1023">
        <v>18</v>
      </c>
      <c r="M179" s="318">
        <v>66</v>
      </c>
      <c r="N179" s="178"/>
      <c r="O179" s="410"/>
      <c r="P179" s="179"/>
      <c r="Q179" s="180"/>
      <c r="R179" s="410">
        <v>3</v>
      </c>
      <c r="S179" s="179">
        <v>3</v>
      </c>
      <c r="T179" s="180"/>
      <c r="U179" s="410"/>
      <c r="V179" s="179"/>
      <c r="W179" s="180"/>
      <c r="X179" s="179"/>
      <c r="Z179" s="89" t="s">
        <v>98</v>
      </c>
      <c r="AA179" s="494">
        <v>0</v>
      </c>
      <c r="AB179" s="488" t="b">
        <v>1</v>
      </c>
      <c r="AC179" s="488" t="b">
        <v>1</v>
      </c>
      <c r="AD179" s="489"/>
      <c r="AE179" s="488" t="b">
        <v>1</v>
      </c>
      <c r="AF179" s="488" t="b">
        <v>0</v>
      </c>
      <c r="AH179" s="488" t="b">
        <v>1</v>
      </c>
      <c r="AI179" s="488" t="b">
        <v>1</v>
      </c>
      <c r="AK179" s="488" t="b">
        <v>1</v>
      </c>
      <c r="AL179" s="488" t="b">
        <v>1</v>
      </c>
      <c r="AM179" s="127"/>
      <c r="AN179" s="127"/>
      <c r="AO179" s="127"/>
      <c r="AP179" s="127"/>
      <c r="AQ179" s="127"/>
    </row>
    <row r="180" spans="1:43" ht="16.5" thickBot="1" x14ac:dyDescent="0.3">
      <c r="A180" s="1016" t="s">
        <v>140</v>
      </c>
      <c r="B180" s="186" t="s">
        <v>279</v>
      </c>
      <c r="C180" s="176"/>
      <c r="D180" s="176">
        <v>4</v>
      </c>
      <c r="E180" s="176"/>
      <c r="F180" s="176"/>
      <c r="G180" s="177">
        <v>4</v>
      </c>
      <c r="H180" s="310">
        <v>120</v>
      </c>
      <c r="I180" s="317">
        <v>54</v>
      </c>
      <c r="J180" s="1023">
        <v>36</v>
      </c>
      <c r="K180" s="1023"/>
      <c r="L180" s="1023">
        <v>18</v>
      </c>
      <c r="M180" s="318">
        <v>66</v>
      </c>
      <c r="N180" s="178"/>
      <c r="O180" s="410"/>
      <c r="P180" s="179"/>
      <c r="Q180" s="180"/>
      <c r="R180" s="410">
        <v>3</v>
      </c>
      <c r="S180" s="179">
        <v>3</v>
      </c>
      <c r="T180" s="198"/>
      <c r="U180" s="411"/>
      <c r="V180" s="185"/>
      <c r="W180" s="198"/>
      <c r="X180" s="185"/>
      <c r="Z180" s="89" t="s">
        <v>99</v>
      </c>
      <c r="AA180" s="494">
        <v>12</v>
      </c>
      <c r="AB180" s="488"/>
      <c r="AC180" s="488"/>
      <c r="AD180" s="489"/>
      <c r="AE180" s="488"/>
      <c r="AF180" s="488"/>
      <c r="AH180" s="488"/>
      <c r="AI180" s="488"/>
      <c r="AK180" s="488"/>
      <c r="AL180" s="488"/>
      <c r="AM180" s="127"/>
      <c r="AN180" s="127"/>
      <c r="AO180" s="127"/>
      <c r="AP180" s="127"/>
      <c r="AQ180" s="127"/>
    </row>
    <row r="181" spans="1:43" ht="16.5" thickBot="1" x14ac:dyDescent="0.3">
      <c r="A181" s="1016" t="s">
        <v>141</v>
      </c>
      <c r="B181" s="186" t="s">
        <v>39</v>
      </c>
      <c r="C181" s="181"/>
      <c r="D181" s="182" t="s">
        <v>475</v>
      </c>
      <c r="E181" s="183"/>
      <c r="F181" s="184"/>
      <c r="G181" s="187">
        <v>4</v>
      </c>
      <c r="H181" s="312">
        <v>120</v>
      </c>
      <c r="I181" s="320">
        <v>54</v>
      </c>
      <c r="J181" s="188">
        <v>18</v>
      </c>
      <c r="K181" s="189"/>
      <c r="L181" s="189">
        <v>36</v>
      </c>
      <c r="M181" s="190">
        <v>66</v>
      </c>
      <c r="N181" s="193"/>
      <c r="O181" s="390"/>
      <c r="P181" s="192"/>
      <c r="Q181" s="191"/>
      <c r="R181" s="390">
        <v>3</v>
      </c>
      <c r="S181" s="192">
        <v>3</v>
      </c>
      <c r="T181" s="191"/>
      <c r="U181" s="390"/>
      <c r="V181" s="192"/>
      <c r="W181" s="191"/>
      <c r="X181" s="185"/>
      <c r="AA181" s="494">
        <v>40</v>
      </c>
      <c r="AB181" s="488" t="b">
        <v>1</v>
      </c>
      <c r="AC181" s="488" t="b">
        <v>1</v>
      </c>
      <c r="AD181" s="489"/>
      <c r="AE181" s="488" t="b">
        <v>1</v>
      </c>
      <c r="AF181" s="488" t="b">
        <v>0</v>
      </c>
      <c r="AH181" s="488" t="b">
        <v>1</v>
      </c>
      <c r="AI181" s="488" t="b">
        <v>1</v>
      </c>
      <c r="AK181" s="488" t="b">
        <v>1</v>
      </c>
      <c r="AL181" s="488" t="b">
        <v>1</v>
      </c>
      <c r="AM181" s="127"/>
      <c r="AN181" s="127"/>
      <c r="AO181" s="127"/>
      <c r="AP181" s="127"/>
      <c r="AQ181" s="127"/>
    </row>
    <row r="182" spans="1:43" x14ac:dyDescent="0.25">
      <c r="A182" s="1016" t="s">
        <v>142</v>
      </c>
      <c r="B182" s="186" t="s">
        <v>282</v>
      </c>
      <c r="C182" s="181"/>
      <c r="D182" s="182" t="s">
        <v>475</v>
      </c>
      <c r="E182" s="183"/>
      <c r="F182" s="184"/>
      <c r="G182" s="187">
        <v>4</v>
      </c>
      <c r="H182" s="312">
        <v>120</v>
      </c>
      <c r="I182" s="320">
        <v>54</v>
      </c>
      <c r="J182" s="188">
        <v>18</v>
      </c>
      <c r="K182" s="189"/>
      <c r="L182" s="189">
        <v>36</v>
      </c>
      <c r="M182" s="190">
        <v>66</v>
      </c>
      <c r="N182" s="193"/>
      <c r="O182" s="390"/>
      <c r="P182" s="192"/>
      <c r="Q182" s="191"/>
      <c r="R182" s="390">
        <v>3</v>
      </c>
      <c r="S182" s="192">
        <v>3</v>
      </c>
      <c r="T182" s="191"/>
      <c r="U182" s="390"/>
      <c r="V182" s="192"/>
      <c r="W182" s="191"/>
      <c r="X182" s="185"/>
      <c r="AB182" s="488"/>
      <c r="AC182" s="488"/>
      <c r="AD182" s="489"/>
      <c r="AE182" s="488"/>
      <c r="AF182" s="488"/>
      <c r="AH182" s="488"/>
      <c r="AI182" s="488"/>
      <c r="AK182" s="488"/>
      <c r="AL182" s="488"/>
      <c r="AM182" s="127"/>
      <c r="AN182" s="127"/>
      <c r="AO182" s="127"/>
      <c r="AP182" s="127"/>
      <c r="AQ182" s="127"/>
    </row>
  </sheetData>
  <mergeCells count="81">
    <mergeCell ref="A1:X1"/>
    <mergeCell ref="A2:A7"/>
    <mergeCell ref="B2:B7"/>
    <mergeCell ref="C2:F2"/>
    <mergeCell ref="G2:G7"/>
    <mergeCell ref="H2:M2"/>
    <mergeCell ref="N2:X3"/>
    <mergeCell ref="C3:C7"/>
    <mergeCell ref="D3:D7"/>
    <mergeCell ref="E3:F3"/>
    <mergeCell ref="A28:B28"/>
    <mergeCell ref="N4:P4"/>
    <mergeCell ref="Q4:S4"/>
    <mergeCell ref="T4:V4"/>
    <mergeCell ref="W4:X4"/>
    <mergeCell ref="H3:H7"/>
    <mergeCell ref="I3:L3"/>
    <mergeCell ref="M3:M7"/>
    <mergeCell ref="E4:E7"/>
    <mergeCell ref="F4:F7"/>
    <mergeCell ref="I4:I7"/>
    <mergeCell ref="J4:J7"/>
    <mergeCell ref="K4:K7"/>
    <mergeCell ref="L4:L7"/>
    <mergeCell ref="AM4:AO4"/>
    <mergeCell ref="AP4:AQ4"/>
    <mergeCell ref="N6:X6"/>
    <mergeCell ref="A9:X9"/>
    <mergeCell ref="A10:X10"/>
    <mergeCell ref="AG4:AI4"/>
    <mergeCell ref="AJ4:AL4"/>
    <mergeCell ref="A124:F124"/>
    <mergeCell ref="A125:M125"/>
    <mergeCell ref="A69:B69"/>
    <mergeCell ref="A29:X29"/>
    <mergeCell ref="A54:F54"/>
    <mergeCell ref="A55:X55"/>
    <mergeCell ref="A60:F60"/>
    <mergeCell ref="A61:X61"/>
    <mergeCell ref="A63:F63"/>
    <mergeCell ref="A64:F64"/>
    <mergeCell ref="A65:X65"/>
    <mergeCell ref="A66:X66"/>
    <mergeCell ref="A67:B67"/>
    <mergeCell ref="A68:B68"/>
    <mergeCell ref="A123:F123"/>
    <mergeCell ref="A70:B70"/>
    <mergeCell ref="A71:B71"/>
    <mergeCell ref="A88:F88"/>
    <mergeCell ref="A89:X89"/>
    <mergeCell ref="A90:B90"/>
    <mergeCell ref="A91:B91"/>
    <mergeCell ref="A92:B92"/>
    <mergeCell ref="A93:B93"/>
    <mergeCell ref="A94:B94"/>
    <mergeCell ref="A95:B95"/>
    <mergeCell ref="A122:F122"/>
    <mergeCell ref="A126:M126"/>
    <mergeCell ref="A127:M127"/>
    <mergeCell ref="A128:M128"/>
    <mergeCell ref="W130:X130"/>
    <mergeCell ref="D140:G140"/>
    <mergeCell ref="I140:K140"/>
    <mergeCell ref="D138:G138"/>
    <mergeCell ref="I138:K138"/>
    <mergeCell ref="A129:M129"/>
    <mergeCell ref="A130:M130"/>
    <mergeCell ref="A177:F177"/>
    <mergeCell ref="A178:B178"/>
    <mergeCell ref="N130:P130"/>
    <mergeCell ref="Q130:S130"/>
    <mergeCell ref="T130:V130"/>
    <mergeCell ref="AM142:AO142"/>
    <mergeCell ref="AP142:AQ142"/>
    <mergeCell ref="C148:K148"/>
    <mergeCell ref="A168:B168"/>
    <mergeCell ref="A173:B173"/>
    <mergeCell ref="AJ142:AL142"/>
    <mergeCell ref="D142:G142"/>
    <mergeCell ref="I142:K142"/>
    <mergeCell ref="AG142:AI142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  <rowBreaks count="1" manualBreakCount="1">
    <brk id="88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R136"/>
  <sheetViews>
    <sheetView view="pageBreakPreview" topLeftCell="A98" zoomScale="75" zoomScaleNormal="100" zoomScaleSheetLayoutView="75" workbookViewId="0">
      <selection activeCell="A89" sqref="A89:X89"/>
    </sheetView>
  </sheetViews>
  <sheetFormatPr defaultRowHeight="15.75" x14ac:dyDescent="0.25"/>
  <cols>
    <col min="1" max="1" width="11.28515625" style="581" customWidth="1"/>
    <col min="2" max="2" width="44.140625" style="127" customWidth="1"/>
    <col min="3" max="3" width="6.7109375" style="582" customWidth="1"/>
    <col min="4" max="4" width="12" style="583" customWidth="1"/>
    <col min="5" max="5" width="7.28515625" style="583" customWidth="1"/>
    <col min="6" max="6" width="6.42578125" style="582" customWidth="1"/>
    <col min="7" max="7" width="7.42578125" style="582" customWidth="1"/>
    <col min="8" max="8" width="9.85546875" style="582" customWidth="1"/>
    <col min="9" max="9" width="8.7109375" style="127" customWidth="1"/>
    <col min="10" max="10" width="8" style="127" customWidth="1"/>
    <col min="11" max="11" width="5.85546875" style="127" customWidth="1"/>
    <col min="12" max="12" width="7.85546875" style="127" customWidth="1"/>
    <col min="13" max="13" width="8.85546875" style="127" customWidth="1"/>
    <col min="14" max="14" width="5" style="127" customWidth="1"/>
    <col min="15" max="22" width="3.85546875" style="127" customWidth="1"/>
    <col min="23" max="24" width="4" style="127" customWidth="1"/>
    <col min="25" max="29" width="0" style="127" hidden="1" customWidth="1"/>
    <col min="30" max="32" width="9.140625" style="127"/>
    <col min="33" max="34" width="12.7109375" style="489" bestFit="1" customWidth="1"/>
    <col min="35" max="35" width="9.140625" style="489"/>
    <col min="36" max="37" width="12.7109375" style="489" bestFit="1" customWidth="1"/>
    <col min="38" max="38" width="9.140625" style="489"/>
    <col min="39" max="39" width="12.7109375" style="489" bestFit="1" customWidth="1"/>
    <col min="40" max="40" width="13.42578125" style="489" customWidth="1"/>
    <col min="41" max="41" width="9.140625" style="489"/>
    <col min="42" max="42" width="12.7109375" style="489" bestFit="1" customWidth="1"/>
    <col min="43" max="43" width="10.5703125" style="489" bestFit="1" customWidth="1"/>
    <col min="44" max="16384" width="9.140625" style="127"/>
  </cols>
  <sheetData>
    <row r="1" spans="1:43" s="75" customFormat="1" ht="18.75" thickBot="1" x14ac:dyDescent="0.3">
      <c r="A1" s="1552" t="s">
        <v>398</v>
      </c>
      <c r="B1" s="1553"/>
      <c r="C1" s="1553"/>
      <c r="D1" s="1553"/>
      <c r="E1" s="1553"/>
      <c r="F1" s="1553"/>
      <c r="G1" s="1553"/>
      <c r="H1" s="1553"/>
      <c r="I1" s="1553"/>
      <c r="J1" s="1553"/>
      <c r="K1" s="1553"/>
      <c r="L1" s="1553"/>
      <c r="M1" s="1553"/>
      <c r="N1" s="1553"/>
      <c r="O1" s="1553"/>
      <c r="P1" s="1553"/>
      <c r="Q1" s="1553"/>
      <c r="R1" s="1553"/>
      <c r="S1" s="1553"/>
      <c r="T1" s="1553"/>
      <c r="U1" s="1553"/>
      <c r="V1" s="1553"/>
      <c r="W1" s="1553"/>
      <c r="X1" s="1554"/>
      <c r="AG1" s="486"/>
      <c r="AH1" s="486"/>
      <c r="AI1" s="486"/>
      <c r="AJ1" s="486"/>
      <c r="AK1" s="486"/>
      <c r="AL1" s="486"/>
      <c r="AM1" s="486"/>
      <c r="AN1" s="486"/>
      <c r="AO1" s="486"/>
      <c r="AP1" s="486"/>
      <c r="AQ1" s="486"/>
    </row>
    <row r="2" spans="1:43" s="75" customFormat="1" x14ac:dyDescent="0.25">
      <c r="A2" s="1555" t="s">
        <v>302</v>
      </c>
      <c r="B2" s="1558" t="s">
        <v>85</v>
      </c>
      <c r="C2" s="1561" t="s">
        <v>86</v>
      </c>
      <c r="D2" s="1562"/>
      <c r="E2" s="1562"/>
      <c r="F2" s="1563"/>
      <c r="G2" s="1564" t="s">
        <v>87</v>
      </c>
      <c r="H2" s="1567" t="s">
        <v>88</v>
      </c>
      <c r="I2" s="1568"/>
      <c r="J2" s="1568"/>
      <c r="K2" s="1568"/>
      <c r="L2" s="1568"/>
      <c r="M2" s="1569"/>
      <c r="N2" s="1570" t="s">
        <v>399</v>
      </c>
      <c r="O2" s="1571"/>
      <c r="P2" s="1571"/>
      <c r="Q2" s="1571"/>
      <c r="R2" s="1571"/>
      <c r="S2" s="1571"/>
      <c r="T2" s="1571"/>
      <c r="U2" s="1571"/>
      <c r="V2" s="1571"/>
      <c r="W2" s="1571"/>
      <c r="X2" s="1572"/>
      <c r="AG2" s="486"/>
      <c r="AH2" s="486"/>
      <c r="AI2" s="486"/>
      <c r="AJ2" s="486"/>
      <c r="AK2" s="486"/>
      <c r="AL2" s="486"/>
      <c r="AM2" s="486"/>
      <c r="AN2" s="486"/>
      <c r="AO2" s="486"/>
      <c r="AP2" s="486"/>
      <c r="AQ2" s="486"/>
    </row>
    <row r="3" spans="1:43" s="75" customFormat="1" ht="16.5" thickBot="1" x14ac:dyDescent="0.3">
      <c r="A3" s="1556"/>
      <c r="B3" s="1559"/>
      <c r="C3" s="1576" t="s">
        <v>89</v>
      </c>
      <c r="D3" s="1540" t="s">
        <v>90</v>
      </c>
      <c r="E3" s="1578" t="s">
        <v>91</v>
      </c>
      <c r="F3" s="1579"/>
      <c r="G3" s="1565"/>
      <c r="H3" s="1530" t="s">
        <v>6</v>
      </c>
      <c r="I3" s="1533" t="s">
        <v>92</v>
      </c>
      <c r="J3" s="1534"/>
      <c r="K3" s="1534"/>
      <c r="L3" s="1535"/>
      <c r="M3" s="1536" t="s">
        <v>93</v>
      </c>
      <c r="N3" s="1573"/>
      <c r="O3" s="1574"/>
      <c r="P3" s="1574"/>
      <c r="Q3" s="1574"/>
      <c r="R3" s="1574"/>
      <c r="S3" s="1574"/>
      <c r="T3" s="1574"/>
      <c r="U3" s="1574"/>
      <c r="V3" s="1574"/>
      <c r="W3" s="1574"/>
      <c r="X3" s="1575"/>
      <c r="AG3" s="486"/>
      <c r="AH3" s="486"/>
      <c r="AI3" s="486"/>
      <c r="AJ3" s="486"/>
      <c r="AK3" s="486"/>
      <c r="AL3" s="486"/>
      <c r="AM3" s="486"/>
      <c r="AN3" s="486"/>
      <c r="AO3" s="486"/>
      <c r="AP3" s="486"/>
      <c r="AQ3" s="486"/>
    </row>
    <row r="4" spans="1:43" s="75" customFormat="1" ht="16.5" thickBot="1" x14ac:dyDescent="0.3">
      <c r="A4" s="1556"/>
      <c r="B4" s="1559"/>
      <c r="C4" s="1576"/>
      <c r="D4" s="1540"/>
      <c r="E4" s="1540" t="s">
        <v>94</v>
      </c>
      <c r="F4" s="1542" t="s">
        <v>95</v>
      </c>
      <c r="G4" s="1565"/>
      <c r="H4" s="1531"/>
      <c r="I4" s="1544" t="s">
        <v>23</v>
      </c>
      <c r="J4" s="1544" t="s">
        <v>27</v>
      </c>
      <c r="K4" s="1544" t="s">
        <v>96</v>
      </c>
      <c r="L4" s="1544" t="s">
        <v>97</v>
      </c>
      <c r="M4" s="1537"/>
      <c r="N4" s="1524" t="s">
        <v>98</v>
      </c>
      <c r="O4" s="1547"/>
      <c r="P4" s="1525"/>
      <c r="Q4" s="1524" t="s">
        <v>99</v>
      </c>
      <c r="R4" s="1547"/>
      <c r="S4" s="1525"/>
      <c r="T4" s="1524" t="s">
        <v>100</v>
      </c>
      <c r="U4" s="1547"/>
      <c r="V4" s="1525"/>
      <c r="W4" s="1524" t="s">
        <v>101</v>
      </c>
      <c r="X4" s="1525"/>
      <c r="AG4" s="1580" t="s">
        <v>98</v>
      </c>
      <c r="AH4" s="1580"/>
      <c r="AI4" s="1580"/>
      <c r="AJ4" s="1580" t="s">
        <v>99</v>
      </c>
      <c r="AK4" s="1580"/>
      <c r="AL4" s="1580"/>
      <c r="AM4" s="1580" t="s">
        <v>100</v>
      </c>
      <c r="AN4" s="1580"/>
      <c r="AO4" s="1580"/>
      <c r="AP4" s="1580" t="s">
        <v>101</v>
      </c>
      <c r="AQ4" s="1580"/>
    </row>
    <row r="5" spans="1:43" s="75" customFormat="1" ht="16.5" thickBot="1" x14ac:dyDescent="0.3">
      <c r="A5" s="1556"/>
      <c r="B5" s="1559"/>
      <c r="C5" s="1576"/>
      <c r="D5" s="1540"/>
      <c r="E5" s="1540"/>
      <c r="F5" s="1542"/>
      <c r="G5" s="1565"/>
      <c r="H5" s="1531"/>
      <c r="I5" s="1545"/>
      <c r="J5" s="1545"/>
      <c r="K5" s="1545"/>
      <c r="L5" s="1545"/>
      <c r="M5" s="1537"/>
      <c r="N5" s="502">
        <v>1</v>
      </c>
      <c r="O5" s="503" t="s">
        <v>259</v>
      </c>
      <c r="P5" s="504" t="s">
        <v>260</v>
      </c>
      <c r="Q5" s="502">
        <v>3</v>
      </c>
      <c r="R5" s="503" t="s">
        <v>261</v>
      </c>
      <c r="S5" s="505" t="s">
        <v>262</v>
      </c>
      <c r="T5" s="506">
        <v>5</v>
      </c>
      <c r="U5" s="503" t="s">
        <v>263</v>
      </c>
      <c r="V5" s="505" t="s">
        <v>264</v>
      </c>
      <c r="W5" s="502">
        <v>7</v>
      </c>
      <c r="X5" s="505">
        <v>8</v>
      </c>
      <c r="AG5" s="765">
        <v>1</v>
      </c>
      <c r="AH5" s="765" t="s">
        <v>259</v>
      </c>
      <c r="AI5" s="765" t="s">
        <v>260</v>
      </c>
      <c r="AJ5" s="765">
        <v>3</v>
      </c>
      <c r="AK5" s="765" t="s">
        <v>261</v>
      </c>
      <c r="AL5" s="765" t="s">
        <v>262</v>
      </c>
      <c r="AM5" s="765">
        <v>5</v>
      </c>
      <c r="AN5" s="765" t="s">
        <v>263</v>
      </c>
      <c r="AO5" s="765" t="s">
        <v>264</v>
      </c>
      <c r="AP5" s="765">
        <v>7</v>
      </c>
      <c r="AQ5" s="765">
        <v>8</v>
      </c>
    </row>
    <row r="6" spans="1:43" s="75" customFormat="1" ht="16.5" thickBot="1" x14ac:dyDescent="0.3">
      <c r="A6" s="1556"/>
      <c r="B6" s="1559"/>
      <c r="C6" s="1576"/>
      <c r="D6" s="1540"/>
      <c r="E6" s="1540"/>
      <c r="F6" s="1542"/>
      <c r="G6" s="1565"/>
      <c r="H6" s="1531"/>
      <c r="I6" s="1545"/>
      <c r="J6" s="1545"/>
      <c r="K6" s="1545"/>
      <c r="L6" s="1545"/>
      <c r="M6" s="1538"/>
      <c r="N6" s="1548" t="s">
        <v>400</v>
      </c>
      <c r="O6" s="1549"/>
      <c r="P6" s="1550"/>
      <c r="Q6" s="1550"/>
      <c r="R6" s="1550"/>
      <c r="S6" s="1550"/>
      <c r="T6" s="1550"/>
      <c r="U6" s="1550"/>
      <c r="V6" s="1550"/>
      <c r="W6" s="1550"/>
      <c r="X6" s="1551"/>
      <c r="AG6" s="486"/>
      <c r="AH6" s="486"/>
      <c r="AI6" s="486"/>
      <c r="AJ6" s="486"/>
      <c r="AK6" s="486"/>
      <c r="AL6" s="486"/>
      <c r="AM6" s="486"/>
      <c r="AN6" s="486"/>
      <c r="AO6" s="486"/>
      <c r="AP6" s="486"/>
      <c r="AQ6" s="486"/>
    </row>
    <row r="7" spans="1:43" s="75" customFormat="1" ht="23.25" customHeight="1" thickBot="1" x14ac:dyDescent="0.3">
      <c r="A7" s="1557"/>
      <c r="B7" s="1560"/>
      <c r="C7" s="1577"/>
      <c r="D7" s="1541"/>
      <c r="E7" s="1541"/>
      <c r="F7" s="1543"/>
      <c r="G7" s="1566"/>
      <c r="H7" s="1532"/>
      <c r="I7" s="1546"/>
      <c r="J7" s="1546"/>
      <c r="K7" s="1546"/>
      <c r="L7" s="1546"/>
      <c r="M7" s="1539"/>
      <c r="N7" s="502">
        <v>15</v>
      </c>
      <c r="O7" s="503">
        <v>9</v>
      </c>
      <c r="P7" s="505">
        <v>9</v>
      </c>
      <c r="Q7" s="502">
        <v>15</v>
      </c>
      <c r="R7" s="503">
        <v>9</v>
      </c>
      <c r="S7" s="505">
        <v>9</v>
      </c>
      <c r="T7" s="502">
        <v>15</v>
      </c>
      <c r="U7" s="503">
        <v>9</v>
      </c>
      <c r="V7" s="505">
        <v>9</v>
      </c>
      <c r="W7" s="502">
        <v>15</v>
      </c>
      <c r="X7" s="505">
        <v>13</v>
      </c>
      <c r="AG7" s="486"/>
      <c r="AH7" s="486"/>
      <c r="AI7" s="486"/>
      <c r="AJ7" s="486"/>
      <c r="AK7" s="486"/>
      <c r="AL7" s="486"/>
      <c r="AM7" s="486"/>
      <c r="AN7" s="486"/>
      <c r="AO7" s="486"/>
      <c r="AP7" s="486"/>
      <c r="AQ7" s="486"/>
    </row>
    <row r="8" spans="1:43" s="75" customFormat="1" ht="16.5" thickBot="1" x14ac:dyDescent="0.3">
      <c r="A8" s="507">
        <v>1</v>
      </c>
      <c r="B8" s="508">
        <v>2</v>
      </c>
      <c r="C8" s="509">
        <v>3</v>
      </c>
      <c r="D8" s="507">
        <v>4</v>
      </c>
      <c r="E8" s="507">
        <v>5</v>
      </c>
      <c r="F8" s="507">
        <v>6</v>
      </c>
      <c r="G8" s="507">
        <v>7</v>
      </c>
      <c r="H8" s="507">
        <v>8</v>
      </c>
      <c r="I8" s="507">
        <v>9</v>
      </c>
      <c r="J8" s="507">
        <v>10</v>
      </c>
      <c r="K8" s="507">
        <v>11</v>
      </c>
      <c r="L8" s="507">
        <v>12</v>
      </c>
      <c r="M8" s="510">
        <v>13</v>
      </c>
      <c r="N8" s="502">
        <v>14</v>
      </c>
      <c r="O8" s="511">
        <v>15</v>
      </c>
      <c r="P8" s="502">
        <v>16</v>
      </c>
      <c r="Q8" s="511">
        <v>17</v>
      </c>
      <c r="R8" s="502">
        <v>18</v>
      </c>
      <c r="S8" s="511">
        <v>19</v>
      </c>
      <c r="T8" s="502">
        <v>20</v>
      </c>
      <c r="U8" s="511">
        <v>21</v>
      </c>
      <c r="V8" s="502">
        <v>22</v>
      </c>
      <c r="W8" s="511">
        <v>23</v>
      </c>
      <c r="X8" s="508">
        <v>24</v>
      </c>
      <c r="Y8" s="77">
        <v>25</v>
      </c>
      <c r="Z8" s="76">
        <v>26</v>
      </c>
      <c r="AA8" s="303">
        <v>27</v>
      </c>
      <c r="AB8" s="76">
        <v>28</v>
      </c>
      <c r="AC8" s="303">
        <v>29</v>
      </c>
      <c r="AG8" s="486"/>
      <c r="AH8" s="486"/>
      <c r="AI8" s="486"/>
      <c r="AJ8" s="486"/>
      <c r="AK8" s="486"/>
      <c r="AL8" s="486"/>
      <c r="AM8" s="486"/>
      <c r="AN8" s="486"/>
      <c r="AO8" s="486"/>
      <c r="AP8" s="486"/>
      <c r="AQ8" s="486"/>
    </row>
    <row r="9" spans="1:43" s="75" customFormat="1" ht="16.5" thickBot="1" x14ac:dyDescent="0.3">
      <c r="A9" s="1526" t="s">
        <v>102</v>
      </c>
      <c r="B9" s="1527"/>
      <c r="C9" s="1528"/>
      <c r="D9" s="1528"/>
      <c r="E9" s="1528"/>
      <c r="F9" s="1528"/>
      <c r="G9" s="1528"/>
      <c r="H9" s="1528"/>
      <c r="I9" s="1528"/>
      <c r="J9" s="1528"/>
      <c r="K9" s="1528"/>
      <c r="L9" s="1528"/>
      <c r="M9" s="1528"/>
      <c r="N9" s="1527"/>
      <c r="O9" s="1527"/>
      <c r="P9" s="1527"/>
      <c r="Q9" s="1527"/>
      <c r="R9" s="1527"/>
      <c r="S9" s="1527"/>
      <c r="T9" s="1527"/>
      <c r="U9" s="1527"/>
      <c r="V9" s="1527"/>
      <c r="W9" s="1527"/>
      <c r="X9" s="1529"/>
      <c r="AG9" s="486"/>
      <c r="AH9" s="486"/>
      <c r="AI9" s="486"/>
      <c r="AJ9" s="486"/>
      <c r="AK9" s="486"/>
      <c r="AL9" s="486"/>
      <c r="AM9" s="486"/>
      <c r="AN9" s="486"/>
      <c r="AO9" s="486"/>
      <c r="AP9" s="486"/>
      <c r="AQ9" s="486"/>
    </row>
    <row r="10" spans="1:43" s="75" customFormat="1" ht="16.5" thickBot="1" x14ac:dyDescent="0.3">
      <c r="A10" s="1522" t="s">
        <v>103</v>
      </c>
      <c r="B10" s="1519"/>
      <c r="C10" s="1519"/>
      <c r="D10" s="1519"/>
      <c r="E10" s="1519"/>
      <c r="F10" s="1519"/>
      <c r="G10" s="1519"/>
      <c r="H10" s="1519"/>
      <c r="I10" s="1519"/>
      <c r="J10" s="1519"/>
      <c r="K10" s="1519"/>
      <c r="L10" s="1519"/>
      <c r="M10" s="1519"/>
      <c r="N10" s="1519"/>
      <c r="O10" s="1519"/>
      <c r="P10" s="1519"/>
      <c r="Q10" s="1519"/>
      <c r="R10" s="1519"/>
      <c r="S10" s="1519"/>
      <c r="T10" s="1519"/>
      <c r="U10" s="1519"/>
      <c r="V10" s="1519"/>
      <c r="W10" s="1519"/>
      <c r="X10" s="1523"/>
      <c r="AE10" s="89" t="s">
        <v>98</v>
      </c>
      <c r="AF10" s="492">
        <f>AG28+AH28</f>
        <v>51</v>
      </c>
      <c r="AG10" s="486"/>
      <c r="AH10" s="486"/>
      <c r="AI10" s="486"/>
      <c r="AJ10" s="486"/>
      <c r="AK10" s="486"/>
      <c r="AL10" s="486"/>
      <c r="AM10" s="486"/>
      <c r="AN10" s="486"/>
      <c r="AO10" s="486"/>
      <c r="AP10" s="486"/>
      <c r="AQ10" s="486"/>
    </row>
    <row r="11" spans="1:43" s="89" customFormat="1" x14ac:dyDescent="0.25">
      <c r="A11" s="764" t="s">
        <v>104</v>
      </c>
      <c r="B11" s="512" t="s">
        <v>16</v>
      </c>
      <c r="C11" s="268"/>
      <c r="D11" s="513"/>
      <c r="E11" s="514"/>
      <c r="F11" s="515"/>
      <c r="G11" s="516">
        <f>G12+G13+G14+G15</f>
        <v>12</v>
      </c>
      <c r="H11" s="517">
        <f>SUM(H12:H15)</f>
        <v>360</v>
      </c>
      <c r="I11" s="518">
        <f>SUM(I12:I15)</f>
        <v>162</v>
      </c>
      <c r="J11" s="519"/>
      <c r="K11" s="519"/>
      <c r="L11" s="519">
        <f>SUM(L12:L15)</f>
        <v>162</v>
      </c>
      <c r="M11" s="520">
        <f>SUM(M12:M15)</f>
        <v>198</v>
      </c>
      <c r="N11" s="521"/>
      <c r="O11" s="522"/>
      <c r="P11" s="523"/>
      <c r="Q11" s="524"/>
      <c r="R11" s="522"/>
      <c r="S11" s="523"/>
      <c r="T11" s="524"/>
      <c r="U11" s="522"/>
      <c r="V11" s="523"/>
      <c r="W11" s="524"/>
      <c r="X11" s="523"/>
      <c r="AE11" s="584" t="s">
        <v>99</v>
      </c>
      <c r="AF11" s="586">
        <f>AJ28+AK28</f>
        <v>17</v>
      </c>
      <c r="AG11" s="488" t="b">
        <f>ISBLANK(N11)</f>
        <v>1</v>
      </c>
      <c r="AH11" s="488" t="b">
        <f>ISBLANK(O11)</f>
        <v>1</v>
      </c>
      <c r="AI11" s="488"/>
      <c r="AJ11" s="488" t="b">
        <f t="shared" ref="AJ11:AQ26" si="0">ISBLANK(Q11)</f>
        <v>1</v>
      </c>
      <c r="AK11" s="488" t="b">
        <f t="shared" si="0"/>
        <v>1</v>
      </c>
      <c r="AL11" s="488"/>
      <c r="AM11" s="488" t="b">
        <f>ISBLANK(T11)</f>
        <v>1</v>
      </c>
      <c r="AN11" s="488" t="b">
        <f>ISBLANK(U11)</f>
        <v>1</v>
      </c>
      <c r="AO11" s="488"/>
      <c r="AP11" s="488" t="b">
        <f>ISBLANK(W11)</f>
        <v>1</v>
      </c>
      <c r="AQ11" s="488" t="b">
        <f>ISBLANK(X11)</f>
        <v>1</v>
      </c>
    </row>
    <row r="12" spans="1:43" s="621" customFormat="1" x14ac:dyDescent="0.25">
      <c r="A12" s="606" t="s">
        <v>105</v>
      </c>
      <c r="B12" s="607" t="s">
        <v>16</v>
      </c>
      <c r="C12" s="608"/>
      <c r="D12" s="609">
        <v>1</v>
      </c>
      <c r="E12" s="610"/>
      <c r="F12" s="611"/>
      <c r="G12" s="612">
        <v>3</v>
      </c>
      <c r="H12" s="613">
        <f t="shared" ref="H12:H27" si="1">G12*30</f>
        <v>90</v>
      </c>
      <c r="I12" s="614">
        <f>J12+K12+L12</f>
        <v>45</v>
      </c>
      <c r="J12" s="615"/>
      <c r="K12" s="615"/>
      <c r="L12" s="615">
        <v>45</v>
      </c>
      <c r="M12" s="616">
        <f t="shared" ref="M12:M27" si="2">H12-I12</f>
        <v>45</v>
      </c>
      <c r="N12" s="617">
        <v>3</v>
      </c>
      <c r="O12" s="618"/>
      <c r="P12" s="619"/>
      <c r="Q12" s="620"/>
      <c r="R12" s="618"/>
      <c r="S12" s="619"/>
      <c r="T12" s="620"/>
      <c r="U12" s="618"/>
      <c r="V12" s="619"/>
      <c r="W12" s="620"/>
      <c r="X12" s="619"/>
      <c r="AD12" s="621" t="s">
        <v>380</v>
      </c>
      <c r="AE12" s="621" t="s">
        <v>100</v>
      </c>
      <c r="AF12" s="622">
        <f>AM28+AN28</f>
        <v>0</v>
      </c>
      <c r="AG12" s="623" t="b">
        <f t="shared" ref="AG12:AH27" si="3">ISBLANK(N12)</f>
        <v>0</v>
      </c>
      <c r="AH12" s="623" t="b">
        <f t="shared" si="3"/>
        <v>1</v>
      </c>
      <c r="AI12" s="623"/>
      <c r="AJ12" s="623" t="b">
        <f t="shared" si="0"/>
        <v>1</v>
      </c>
      <c r="AK12" s="623" t="b">
        <f t="shared" si="0"/>
        <v>1</v>
      </c>
      <c r="AL12" s="623"/>
      <c r="AM12" s="623" t="b">
        <f t="shared" si="0"/>
        <v>1</v>
      </c>
      <c r="AN12" s="623" t="b">
        <f t="shared" si="0"/>
        <v>1</v>
      </c>
      <c r="AO12" s="623"/>
      <c r="AP12" s="623" t="b">
        <f t="shared" si="0"/>
        <v>1</v>
      </c>
      <c r="AQ12" s="623" t="b">
        <f t="shared" si="0"/>
        <v>1</v>
      </c>
    </row>
    <row r="13" spans="1:43" s="621" customFormat="1" x14ac:dyDescent="0.25">
      <c r="A13" s="606" t="s">
        <v>106</v>
      </c>
      <c r="B13" s="607" t="s">
        <v>16</v>
      </c>
      <c r="C13" s="608"/>
      <c r="D13" s="609">
        <v>2</v>
      </c>
      <c r="E13" s="610"/>
      <c r="F13" s="611"/>
      <c r="G13" s="612">
        <v>3</v>
      </c>
      <c r="H13" s="613">
        <f t="shared" si="1"/>
        <v>90</v>
      </c>
      <c r="I13" s="614">
        <f>J13+K13+L13</f>
        <v>36</v>
      </c>
      <c r="J13" s="615"/>
      <c r="K13" s="615"/>
      <c r="L13" s="615">
        <v>36</v>
      </c>
      <c r="M13" s="616">
        <f t="shared" si="2"/>
        <v>54</v>
      </c>
      <c r="N13" s="617"/>
      <c r="O13" s="618">
        <v>2</v>
      </c>
      <c r="P13" s="619">
        <v>2</v>
      </c>
      <c r="Q13" s="620"/>
      <c r="R13" s="618"/>
      <c r="S13" s="619"/>
      <c r="T13" s="620"/>
      <c r="U13" s="618"/>
      <c r="V13" s="619"/>
      <c r="W13" s="620"/>
      <c r="X13" s="619"/>
      <c r="AD13" s="621" t="s">
        <v>380</v>
      </c>
      <c r="AE13" s="621" t="s">
        <v>101</v>
      </c>
      <c r="AF13" s="622">
        <f>AP28+AQ28</f>
        <v>0</v>
      </c>
      <c r="AG13" s="623" t="b">
        <f t="shared" si="3"/>
        <v>1</v>
      </c>
      <c r="AH13" s="623" t="b">
        <f t="shared" si="3"/>
        <v>0</v>
      </c>
      <c r="AI13" s="623"/>
      <c r="AJ13" s="623" t="b">
        <f t="shared" si="0"/>
        <v>1</v>
      </c>
      <c r="AK13" s="623" t="b">
        <f t="shared" si="0"/>
        <v>1</v>
      </c>
      <c r="AL13" s="623"/>
      <c r="AM13" s="623" t="b">
        <f t="shared" si="0"/>
        <v>1</v>
      </c>
      <c r="AN13" s="623" t="b">
        <f t="shared" si="0"/>
        <v>1</v>
      </c>
      <c r="AO13" s="623"/>
      <c r="AP13" s="623" t="b">
        <f t="shared" si="0"/>
        <v>1</v>
      </c>
      <c r="AQ13" s="623" t="b">
        <f t="shared" si="0"/>
        <v>1</v>
      </c>
    </row>
    <row r="14" spans="1:43" s="621" customFormat="1" x14ac:dyDescent="0.25">
      <c r="A14" s="606" t="s">
        <v>107</v>
      </c>
      <c r="B14" s="607" t="s">
        <v>16</v>
      </c>
      <c r="C14" s="608"/>
      <c r="D14" s="609">
        <v>3</v>
      </c>
      <c r="E14" s="635"/>
      <c r="F14" s="611"/>
      <c r="G14" s="612">
        <v>3</v>
      </c>
      <c r="H14" s="613">
        <f t="shared" si="1"/>
        <v>90</v>
      </c>
      <c r="I14" s="614">
        <f>J14+K14+L14</f>
        <v>45</v>
      </c>
      <c r="J14" s="615"/>
      <c r="K14" s="615"/>
      <c r="L14" s="615">
        <v>45</v>
      </c>
      <c r="M14" s="616">
        <f t="shared" si="2"/>
        <v>45</v>
      </c>
      <c r="N14" s="617"/>
      <c r="O14" s="618"/>
      <c r="P14" s="619"/>
      <c r="Q14" s="620">
        <v>3</v>
      </c>
      <c r="R14" s="618"/>
      <c r="S14" s="619"/>
      <c r="T14" s="620"/>
      <c r="U14" s="618"/>
      <c r="V14" s="619"/>
      <c r="W14" s="636"/>
      <c r="X14" s="637"/>
      <c r="AD14" s="621" t="s">
        <v>380</v>
      </c>
      <c r="AF14" s="622">
        <f>SUM(AF10:AF13)</f>
        <v>68</v>
      </c>
      <c r="AG14" s="623" t="b">
        <f t="shared" si="3"/>
        <v>1</v>
      </c>
      <c r="AH14" s="623" t="b">
        <f t="shared" si="3"/>
        <v>1</v>
      </c>
      <c r="AI14" s="623"/>
      <c r="AJ14" s="623" t="b">
        <f t="shared" si="0"/>
        <v>0</v>
      </c>
      <c r="AK14" s="623" t="b">
        <f t="shared" si="0"/>
        <v>1</v>
      </c>
      <c r="AL14" s="623"/>
      <c r="AM14" s="623" t="b">
        <f t="shared" si="0"/>
        <v>1</v>
      </c>
      <c r="AN14" s="623" t="b">
        <f t="shared" si="0"/>
        <v>1</v>
      </c>
      <c r="AO14" s="623"/>
      <c r="AP14" s="623" t="b">
        <f t="shared" si="0"/>
        <v>1</v>
      </c>
      <c r="AQ14" s="623" t="b">
        <f t="shared" si="0"/>
        <v>1</v>
      </c>
    </row>
    <row r="15" spans="1:43" s="621" customFormat="1" x14ac:dyDescent="0.25">
      <c r="A15" s="606" t="s">
        <v>109</v>
      </c>
      <c r="B15" s="607" t="s">
        <v>16</v>
      </c>
      <c r="C15" s="638"/>
      <c r="D15" s="639" t="s">
        <v>174</v>
      </c>
      <c r="E15" s="639"/>
      <c r="F15" s="640"/>
      <c r="G15" s="641">
        <v>3</v>
      </c>
      <c r="H15" s="613">
        <f t="shared" si="1"/>
        <v>90</v>
      </c>
      <c r="I15" s="614">
        <f>J15+K15+L15</f>
        <v>36</v>
      </c>
      <c r="J15" s="642"/>
      <c r="K15" s="642"/>
      <c r="L15" s="642">
        <v>36</v>
      </c>
      <c r="M15" s="616">
        <f t="shared" si="2"/>
        <v>54</v>
      </c>
      <c r="N15" s="643"/>
      <c r="O15" s="644"/>
      <c r="P15" s="645"/>
      <c r="Q15" s="646"/>
      <c r="R15" s="644">
        <v>2</v>
      </c>
      <c r="S15" s="645">
        <v>2</v>
      </c>
      <c r="T15" s="646"/>
      <c r="U15" s="644"/>
      <c r="V15" s="645"/>
      <c r="W15" s="646"/>
      <c r="X15" s="645"/>
      <c r="AD15" s="621" t="s">
        <v>380</v>
      </c>
      <c r="AG15" s="623" t="b">
        <f t="shared" si="3"/>
        <v>1</v>
      </c>
      <c r="AH15" s="623" t="b">
        <f t="shared" si="3"/>
        <v>1</v>
      </c>
      <c r="AI15" s="623"/>
      <c r="AJ15" s="623" t="b">
        <f t="shared" si="0"/>
        <v>1</v>
      </c>
      <c r="AK15" s="623" t="b">
        <f t="shared" si="0"/>
        <v>0</v>
      </c>
      <c r="AL15" s="623"/>
      <c r="AM15" s="623" t="b">
        <f t="shared" si="0"/>
        <v>1</v>
      </c>
      <c r="AN15" s="623" t="b">
        <f t="shared" si="0"/>
        <v>1</v>
      </c>
      <c r="AO15" s="623"/>
      <c r="AP15" s="623" t="b">
        <f t="shared" si="0"/>
        <v>1</v>
      </c>
      <c r="AQ15" s="623" t="b">
        <f t="shared" si="0"/>
        <v>1</v>
      </c>
    </row>
    <row r="16" spans="1:43" s="621" customFormat="1" x14ac:dyDescent="0.25">
      <c r="A16" s="647" t="s">
        <v>110</v>
      </c>
      <c r="B16" s="648" t="s">
        <v>432</v>
      </c>
      <c r="C16" s="608"/>
      <c r="D16" s="649" t="s">
        <v>265</v>
      </c>
      <c r="E16" s="635"/>
      <c r="F16" s="650"/>
      <c r="G16" s="651">
        <v>2</v>
      </c>
      <c r="H16" s="652">
        <f t="shared" si="1"/>
        <v>60</v>
      </c>
      <c r="I16" s="608">
        <f>J16+L16</f>
        <v>30</v>
      </c>
      <c r="J16" s="653">
        <v>15</v>
      </c>
      <c r="K16" s="653"/>
      <c r="L16" s="653">
        <v>15</v>
      </c>
      <c r="M16" s="654">
        <f t="shared" si="2"/>
        <v>30</v>
      </c>
      <c r="N16" s="617">
        <v>2</v>
      </c>
      <c r="O16" s="618"/>
      <c r="P16" s="619"/>
      <c r="Q16" s="620"/>
      <c r="R16" s="618"/>
      <c r="S16" s="619"/>
      <c r="T16" s="620"/>
      <c r="U16" s="618"/>
      <c r="V16" s="619"/>
      <c r="W16" s="620"/>
      <c r="X16" s="655"/>
      <c r="AD16" s="621" t="s">
        <v>380</v>
      </c>
      <c r="AG16" s="623" t="b">
        <f t="shared" si="3"/>
        <v>0</v>
      </c>
      <c r="AH16" s="623" t="b">
        <f t="shared" si="3"/>
        <v>1</v>
      </c>
      <c r="AI16" s="623"/>
      <c r="AJ16" s="623" t="b">
        <f t="shared" si="0"/>
        <v>1</v>
      </c>
      <c r="AK16" s="623" t="b">
        <f t="shared" si="0"/>
        <v>1</v>
      </c>
      <c r="AL16" s="623"/>
      <c r="AM16" s="623" t="b">
        <f t="shared" si="0"/>
        <v>1</v>
      </c>
      <c r="AN16" s="623" t="b">
        <f t="shared" si="0"/>
        <v>1</v>
      </c>
      <c r="AO16" s="623"/>
      <c r="AP16" s="623" t="b">
        <f t="shared" si="0"/>
        <v>1</v>
      </c>
      <c r="AQ16" s="623" t="b">
        <f t="shared" si="0"/>
        <v>1</v>
      </c>
    </row>
    <row r="17" spans="1:44" s="621" customFormat="1" x14ac:dyDescent="0.25">
      <c r="A17" s="647" t="s">
        <v>117</v>
      </c>
      <c r="B17" s="648" t="s">
        <v>220</v>
      </c>
      <c r="C17" s="608">
        <v>1</v>
      </c>
      <c r="D17" s="649"/>
      <c r="E17" s="635"/>
      <c r="F17" s="650"/>
      <c r="G17" s="651">
        <v>6</v>
      </c>
      <c r="H17" s="652">
        <f t="shared" si="1"/>
        <v>180</v>
      </c>
      <c r="I17" s="608">
        <f>J17+L17</f>
        <v>75</v>
      </c>
      <c r="J17" s="653">
        <v>45</v>
      </c>
      <c r="K17" s="653"/>
      <c r="L17" s="653">
        <v>30</v>
      </c>
      <c r="M17" s="654">
        <f t="shared" si="2"/>
        <v>105</v>
      </c>
      <c r="N17" s="617">
        <v>5</v>
      </c>
      <c r="O17" s="618"/>
      <c r="P17" s="619"/>
      <c r="Q17" s="620"/>
      <c r="R17" s="618"/>
      <c r="S17" s="619"/>
      <c r="T17" s="620"/>
      <c r="U17" s="618"/>
      <c r="V17" s="619"/>
      <c r="W17" s="620"/>
      <c r="X17" s="655"/>
      <c r="AD17" s="621" t="s">
        <v>380</v>
      </c>
      <c r="AG17" s="623" t="b">
        <f t="shared" si="3"/>
        <v>0</v>
      </c>
      <c r="AH17" s="623" t="b">
        <f t="shared" si="3"/>
        <v>1</v>
      </c>
      <c r="AI17" s="623"/>
      <c r="AJ17" s="623" t="b">
        <f t="shared" si="0"/>
        <v>1</v>
      </c>
      <c r="AK17" s="623" t="b">
        <f t="shared" si="0"/>
        <v>1</v>
      </c>
      <c r="AL17" s="623"/>
      <c r="AM17" s="623" t="b">
        <f t="shared" si="0"/>
        <v>1</v>
      </c>
      <c r="AN17" s="623" t="b">
        <f t="shared" si="0"/>
        <v>1</v>
      </c>
      <c r="AO17" s="623"/>
      <c r="AP17" s="623" t="b">
        <f t="shared" si="0"/>
        <v>1</v>
      </c>
      <c r="AQ17" s="623" t="b">
        <f t="shared" si="0"/>
        <v>1</v>
      </c>
    </row>
    <row r="18" spans="1:44" s="584" customFormat="1" ht="31.5" x14ac:dyDescent="0.25">
      <c r="A18" s="647" t="s">
        <v>266</v>
      </c>
      <c r="B18" s="648" t="s">
        <v>119</v>
      </c>
      <c r="C18" s="608"/>
      <c r="D18" s="653" t="s">
        <v>175</v>
      </c>
      <c r="E18" s="656"/>
      <c r="F18" s="657"/>
      <c r="G18" s="651">
        <v>3</v>
      </c>
      <c r="H18" s="652">
        <f t="shared" si="1"/>
        <v>90</v>
      </c>
      <c r="I18" s="608">
        <f>J18+L18</f>
        <v>36</v>
      </c>
      <c r="J18" s="653">
        <v>18</v>
      </c>
      <c r="K18" s="653"/>
      <c r="L18" s="653">
        <v>18</v>
      </c>
      <c r="M18" s="654">
        <f t="shared" si="2"/>
        <v>54</v>
      </c>
      <c r="N18" s="617"/>
      <c r="O18" s="618">
        <v>2</v>
      </c>
      <c r="P18" s="655">
        <v>2</v>
      </c>
      <c r="Q18" s="620"/>
      <c r="R18" s="618"/>
      <c r="S18" s="619"/>
      <c r="T18" s="620"/>
      <c r="U18" s="618"/>
      <c r="V18" s="619"/>
      <c r="W18" s="620"/>
      <c r="X18" s="619"/>
      <c r="AD18" s="584" t="s">
        <v>380</v>
      </c>
      <c r="AG18" s="585" t="b">
        <f t="shared" si="3"/>
        <v>1</v>
      </c>
      <c r="AH18" s="585" t="b">
        <f t="shared" si="3"/>
        <v>0</v>
      </c>
      <c r="AI18" s="585"/>
      <c r="AJ18" s="585" t="b">
        <f t="shared" si="0"/>
        <v>1</v>
      </c>
      <c r="AK18" s="585" t="b">
        <f t="shared" si="0"/>
        <v>1</v>
      </c>
      <c r="AL18" s="585"/>
      <c r="AM18" s="585" t="b">
        <f t="shared" si="0"/>
        <v>1</v>
      </c>
      <c r="AN18" s="585" t="b">
        <f t="shared" si="0"/>
        <v>1</v>
      </c>
      <c r="AO18" s="585"/>
      <c r="AP18" s="585" t="b">
        <f t="shared" si="0"/>
        <v>1</v>
      </c>
      <c r="AQ18" s="585" t="b">
        <f t="shared" si="0"/>
        <v>1</v>
      </c>
    </row>
    <row r="19" spans="1:44" s="621" customFormat="1" x14ac:dyDescent="0.25">
      <c r="A19" s="647" t="s">
        <v>118</v>
      </c>
      <c r="B19" s="648" t="s">
        <v>31</v>
      </c>
      <c r="C19" s="608">
        <v>2</v>
      </c>
      <c r="D19" s="653"/>
      <c r="E19" s="656"/>
      <c r="F19" s="657"/>
      <c r="G19" s="651">
        <v>3</v>
      </c>
      <c r="H19" s="652">
        <f>G19*30</f>
        <v>90</v>
      </c>
      <c r="I19" s="608">
        <f>J19+L19</f>
        <v>54</v>
      </c>
      <c r="J19" s="653">
        <v>18</v>
      </c>
      <c r="K19" s="653"/>
      <c r="L19" s="653">
        <v>36</v>
      </c>
      <c r="M19" s="654">
        <f>H19-I19</f>
        <v>36</v>
      </c>
      <c r="N19" s="617"/>
      <c r="O19" s="618">
        <v>3</v>
      </c>
      <c r="P19" s="655">
        <v>3</v>
      </c>
      <c r="Q19" s="620"/>
      <c r="R19" s="618"/>
      <c r="S19" s="619"/>
      <c r="T19" s="620"/>
      <c r="U19" s="618"/>
      <c r="V19" s="619"/>
      <c r="W19" s="620"/>
      <c r="X19" s="619"/>
      <c r="AD19" s="621" t="s">
        <v>380</v>
      </c>
      <c r="AG19" s="623" t="b">
        <f t="shared" si="3"/>
        <v>1</v>
      </c>
      <c r="AH19" s="623" t="b">
        <f t="shared" si="3"/>
        <v>0</v>
      </c>
      <c r="AI19" s="623"/>
      <c r="AJ19" s="623" t="b">
        <f t="shared" si="0"/>
        <v>1</v>
      </c>
      <c r="AK19" s="623" t="b">
        <f t="shared" si="0"/>
        <v>1</v>
      </c>
      <c r="AL19" s="623"/>
      <c r="AM19" s="623" t="b">
        <f t="shared" si="0"/>
        <v>1</v>
      </c>
      <c r="AN19" s="623" t="b">
        <f t="shared" si="0"/>
        <v>1</v>
      </c>
      <c r="AO19" s="623"/>
      <c r="AP19" s="623" t="b">
        <f t="shared" si="0"/>
        <v>1</v>
      </c>
      <c r="AQ19" s="623" t="b">
        <f t="shared" si="0"/>
        <v>1</v>
      </c>
    </row>
    <row r="20" spans="1:44" s="661" customFormat="1" x14ac:dyDescent="0.25">
      <c r="A20" s="647" t="s">
        <v>120</v>
      </c>
      <c r="B20" s="648" t="s">
        <v>20</v>
      </c>
      <c r="C20" s="608">
        <v>1</v>
      </c>
      <c r="D20" s="653"/>
      <c r="E20" s="656"/>
      <c r="F20" s="657"/>
      <c r="G20" s="651">
        <v>6</v>
      </c>
      <c r="H20" s="652">
        <f t="shared" si="1"/>
        <v>180</v>
      </c>
      <c r="I20" s="608">
        <f t="shared" ref="I20:I27" si="4">J20+K20+L20</f>
        <v>75</v>
      </c>
      <c r="J20" s="653">
        <v>30</v>
      </c>
      <c r="K20" s="653"/>
      <c r="L20" s="653">
        <v>45</v>
      </c>
      <c r="M20" s="654">
        <f t="shared" si="2"/>
        <v>105</v>
      </c>
      <c r="N20" s="658">
        <v>5</v>
      </c>
      <c r="O20" s="659"/>
      <c r="P20" s="660"/>
      <c r="Q20" s="614"/>
      <c r="R20" s="659"/>
      <c r="S20" s="616"/>
      <c r="T20" s="614"/>
      <c r="U20" s="659"/>
      <c r="V20" s="616"/>
      <c r="W20" s="614"/>
      <c r="X20" s="616"/>
      <c r="AD20" s="661" t="s">
        <v>380</v>
      </c>
      <c r="AG20" s="623" t="b">
        <f t="shared" si="3"/>
        <v>0</v>
      </c>
      <c r="AH20" s="623" t="b">
        <f t="shared" si="3"/>
        <v>1</v>
      </c>
      <c r="AI20" s="662"/>
      <c r="AJ20" s="623" t="b">
        <f t="shared" si="0"/>
        <v>1</v>
      </c>
      <c r="AK20" s="623" t="b">
        <f t="shared" si="0"/>
        <v>1</v>
      </c>
      <c r="AL20" s="662"/>
      <c r="AM20" s="623" t="b">
        <f t="shared" si="0"/>
        <v>1</v>
      </c>
      <c r="AN20" s="623" t="b">
        <f t="shared" si="0"/>
        <v>1</v>
      </c>
      <c r="AO20" s="662"/>
      <c r="AP20" s="623" t="b">
        <f t="shared" si="0"/>
        <v>1</v>
      </c>
      <c r="AQ20" s="623" t="b">
        <f t="shared" si="0"/>
        <v>1</v>
      </c>
    </row>
    <row r="21" spans="1:44" s="621" customFormat="1" ht="31.5" x14ac:dyDescent="0.25">
      <c r="A21" s="647" t="s">
        <v>121</v>
      </c>
      <c r="B21" s="648" t="s">
        <v>434</v>
      </c>
      <c r="C21" s="664">
        <v>2</v>
      </c>
      <c r="D21" s="653"/>
      <c r="E21" s="656"/>
      <c r="F21" s="654"/>
      <c r="G21" s="651">
        <v>6</v>
      </c>
      <c r="H21" s="652">
        <f t="shared" si="1"/>
        <v>180</v>
      </c>
      <c r="I21" s="608">
        <f t="shared" si="4"/>
        <v>72</v>
      </c>
      <c r="J21" s="653">
        <v>36</v>
      </c>
      <c r="K21" s="653">
        <v>18</v>
      </c>
      <c r="L21" s="653">
        <v>18</v>
      </c>
      <c r="M21" s="654">
        <f t="shared" si="2"/>
        <v>108</v>
      </c>
      <c r="N21" s="658"/>
      <c r="O21" s="659">
        <v>4</v>
      </c>
      <c r="P21" s="616">
        <v>4</v>
      </c>
      <c r="Q21" s="614"/>
      <c r="R21" s="659"/>
      <c r="S21" s="616"/>
      <c r="T21" s="614"/>
      <c r="U21" s="659"/>
      <c r="V21" s="616"/>
      <c r="W21" s="614"/>
      <c r="X21" s="616"/>
      <c r="AD21" s="621" t="s">
        <v>380</v>
      </c>
      <c r="AG21" s="623" t="b">
        <f t="shared" si="3"/>
        <v>1</v>
      </c>
      <c r="AH21" s="623" t="b">
        <f t="shared" si="3"/>
        <v>0</v>
      </c>
      <c r="AI21" s="623"/>
      <c r="AJ21" s="623" t="b">
        <f t="shared" si="0"/>
        <v>1</v>
      </c>
      <c r="AK21" s="623" t="b">
        <f t="shared" si="0"/>
        <v>1</v>
      </c>
      <c r="AL21" s="623"/>
      <c r="AM21" s="623" t="b">
        <f t="shared" si="0"/>
        <v>1</v>
      </c>
      <c r="AN21" s="623" t="b">
        <f t="shared" si="0"/>
        <v>1</v>
      </c>
      <c r="AO21" s="623"/>
      <c r="AP21" s="623" t="b">
        <f t="shared" si="0"/>
        <v>1</v>
      </c>
      <c r="AQ21" s="623" t="b">
        <f t="shared" si="0"/>
        <v>1</v>
      </c>
    </row>
    <row r="22" spans="1:44" s="621" customFormat="1" x14ac:dyDescent="0.25">
      <c r="A22" s="647" t="s">
        <v>122</v>
      </c>
      <c r="B22" s="663" t="s">
        <v>431</v>
      </c>
      <c r="C22" s="664"/>
      <c r="D22" s="653" t="s">
        <v>176</v>
      </c>
      <c r="E22" s="653"/>
      <c r="F22" s="654"/>
      <c r="G22" s="665">
        <v>4</v>
      </c>
      <c r="H22" s="652">
        <f t="shared" si="1"/>
        <v>120</v>
      </c>
      <c r="I22" s="608">
        <f t="shared" si="4"/>
        <v>60</v>
      </c>
      <c r="J22" s="653">
        <v>15</v>
      </c>
      <c r="K22" s="653">
        <v>45</v>
      </c>
      <c r="L22" s="653"/>
      <c r="M22" s="654">
        <f t="shared" si="2"/>
        <v>60</v>
      </c>
      <c r="N22" s="658">
        <v>4</v>
      </c>
      <c r="O22" s="659"/>
      <c r="P22" s="616"/>
      <c r="Q22" s="614"/>
      <c r="R22" s="659"/>
      <c r="S22" s="616"/>
      <c r="T22" s="614"/>
      <c r="U22" s="659"/>
      <c r="V22" s="616"/>
      <c r="W22" s="614"/>
      <c r="X22" s="616"/>
      <c r="AD22" s="621" t="s">
        <v>380</v>
      </c>
      <c r="AG22" s="623" t="b">
        <f t="shared" si="3"/>
        <v>0</v>
      </c>
      <c r="AH22" s="623" t="b">
        <f t="shared" si="3"/>
        <v>1</v>
      </c>
      <c r="AI22" s="623"/>
      <c r="AJ22" s="623" t="b">
        <f t="shared" si="0"/>
        <v>1</v>
      </c>
      <c r="AK22" s="623" t="b">
        <f t="shared" si="0"/>
        <v>1</v>
      </c>
      <c r="AL22" s="623"/>
      <c r="AM22" s="623" t="b">
        <f t="shared" si="0"/>
        <v>1</v>
      </c>
      <c r="AN22" s="623" t="b">
        <f t="shared" si="0"/>
        <v>1</v>
      </c>
      <c r="AO22" s="623"/>
      <c r="AP22" s="623" t="b">
        <f t="shared" si="0"/>
        <v>1</v>
      </c>
      <c r="AQ22" s="623" t="b">
        <f t="shared" si="0"/>
        <v>1</v>
      </c>
    </row>
    <row r="23" spans="1:44" s="621" customFormat="1" x14ac:dyDescent="0.25">
      <c r="A23" s="647" t="s">
        <v>408</v>
      </c>
      <c r="B23" s="663" t="s">
        <v>378</v>
      </c>
      <c r="C23" s="664">
        <v>1</v>
      </c>
      <c r="D23" s="653"/>
      <c r="E23" s="653"/>
      <c r="F23" s="654"/>
      <c r="G23" s="665">
        <v>5</v>
      </c>
      <c r="H23" s="652">
        <f t="shared" si="1"/>
        <v>150</v>
      </c>
      <c r="I23" s="608">
        <f t="shared" si="4"/>
        <v>60</v>
      </c>
      <c r="J23" s="653">
        <v>30</v>
      </c>
      <c r="K23" s="653"/>
      <c r="L23" s="653">
        <v>30</v>
      </c>
      <c r="M23" s="654">
        <f t="shared" si="2"/>
        <v>90</v>
      </c>
      <c r="N23" s="617">
        <v>4</v>
      </c>
      <c r="O23" s="618"/>
      <c r="P23" s="619"/>
      <c r="Q23" s="620"/>
      <c r="R23" s="618"/>
      <c r="S23" s="619"/>
      <c r="T23" s="620"/>
      <c r="U23" s="618"/>
      <c r="V23" s="619"/>
      <c r="W23" s="620"/>
      <c r="X23" s="619"/>
      <c r="AD23" s="621" t="s">
        <v>380</v>
      </c>
      <c r="AG23" s="623" t="b">
        <f t="shared" si="3"/>
        <v>0</v>
      </c>
      <c r="AH23" s="623" t="b">
        <f t="shared" si="3"/>
        <v>1</v>
      </c>
      <c r="AI23" s="623"/>
      <c r="AJ23" s="623" t="b">
        <f t="shared" si="0"/>
        <v>1</v>
      </c>
      <c r="AK23" s="623" t="b">
        <f t="shared" si="0"/>
        <v>1</v>
      </c>
      <c r="AL23" s="623"/>
      <c r="AM23" s="623" t="b">
        <f t="shared" si="0"/>
        <v>1</v>
      </c>
      <c r="AN23" s="623" t="b">
        <f t="shared" si="0"/>
        <v>1</v>
      </c>
      <c r="AO23" s="623"/>
      <c r="AP23" s="623" t="b">
        <f t="shared" si="0"/>
        <v>1</v>
      </c>
      <c r="AQ23" s="623" t="b">
        <f t="shared" si="0"/>
        <v>1</v>
      </c>
    </row>
    <row r="24" spans="1:44" s="621" customFormat="1" x14ac:dyDescent="0.25">
      <c r="A24" s="647" t="s">
        <v>158</v>
      </c>
      <c r="B24" s="663" t="s">
        <v>245</v>
      </c>
      <c r="C24" s="664">
        <v>2</v>
      </c>
      <c r="D24" s="653"/>
      <c r="E24" s="653"/>
      <c r="F24" s="654"/>
      <c r="G24" s="665">
        <v>6</v>
      </c>
      <c r="H24" s="652">
        <f t="shared" si="1"/>
        <v>180</v>
      </c>
      <c r="I24" s="608">
        <f t="shared" si="4"/>
        <v>72</v>
      </c>
      <c r="J24" s="653">
        <v>36</v>
      </c>
      <c r="K24" s="653"/>
      <c r="L24" s="653">
        <v>36</v>
      </c>
      <c r="M24" s="654">
        <f t="shared" si="2"/>
        <v>108</v>
      </c>
      <c r="N24" s="617"/>
      <c r="O24" s="618">
        <v>4</v>
      </c>
      <c r="P24" s="619">
        <v>4</v>
      </c>
      <c r="Q24" s="620"/>
      <c r="R24" s="618"/>
      <c r="S24" s="619"/>
      <c r="T24" s="620"/>
      <c r="U24" s="618"/>
      <c r="V24" s="619"/>
      <c r="W24" s="620"/>
      <c r="X24" s="619"/>
      <c r="AD24" s="621" t="s">
        <v>380</v>
      </c>
      <c r="AG24" s="623" t="b">
        <f t="shared" si="3"/>
        <v>1</v>
      </c>
      <c r="AH24" s="623" t="b">
        <f t="shared" si="3"/>
        <v>0</v>
      </c>
      <c r="AI24" s="623"/>
      <c r="AJ24" s="623" t="b">
        <f t="shared" si="0"/>
        <v>1</v>
      </c>
      <c r="AK24" s="623" t="b">
        <f t="shared" si="0"/>
        <v>1</v>
      </c>
      <c r="AL24" s="623"/>
      <c r="AM24" s="623" t="b">
        <f t="shared" si="0"/>
        <v>1</v>
      </c>
      <c r="AN24" s="623" t="b">
        <f t="shared" si="0"/>
        <v>1</v>
      </c>
      <c r="AO24" s="623"/>
      <c r="AP24" s="623" t="b">
        <f t="shared" si="0"/>
        <v>1</v>
      </c>
      <c r="AQ24" s="623" t="b">
        <f t="shared" si="0"/>
        <v>1</v>
      </c>
    </row>
    <row r="25" spans="1:44" s="584" customFormat="1" x14ac:dyDescent="0.25">
      <c r="A25" s="666" t="s">
        <v>120</v>
      </c>
      <c r="B25" s="667" t="s">
        <v>433</v>
      </c>
      <c r="C25" s="668">
        <v>1</v>
      </c>
      <c r="D25" s="669"/>
      <c r="E25" s="670"/>
      <c r="F25" s="671"/>
      <c r="G25" s="672">
        <v>4</v>
      </c>
      <c r="H25" s="673">
        <f>G25*30</f>
        <v>120</v>
      </c>
      <c r="I25" s="668">
        <f>J25+K25+L25</f>
        <v>45</v>
      </c>
      <c r="J25" s="669">
        <v>30</v>
      </c>
      <c r="K25" s="669"/>
      <c r="L25" s="669">
        <v>15</v>
      </c>
      <c r="M25" s="670">
        <f>H25-I25</f>
        <v>75</v>
      </c>
      <c r="N25" s="678">
        <v>3</v>
      </c>
      <c r="O25" s="542"/>
      <c r="P25" s="542"/>
      <c r="Q25" s="542"/>
      <c r="R25" s="542"/>
      <c r="S25" s="542"/>
      <c r="T25" s="542"/>
      <c r="U25" s="542"/>
      <c r="V25" s="542"/>
      <c r="W25" s="542"/>
      <c r="X25" s="542"/>
      <c r="AG25" s="585" t="b">
        <f>ISBLANK(N25)</f>
        <v>0</v>
      </c>
      <c r="AH25" s="585" t="b">
        <f>ISBLANK(O25)</f>
        <v>1</v>
      </c>
      <c r="AI25" s="585"/>
      <c r="AJ25" s="585"/>
      <c r="AK25" s="585"/>
      <c r="AL25" s="585"/>
      <c r="AM25" s="585"/>
      <c r="AN25" s="585"/>
      <c r="AO25" s="585"/>
      <c r="AP25" s="585"/>
      <c r="AQ25" s="585"/>
    </row>
    <row r="26" spans="1:44" s="584" customFormat="1" x14ac:dyDescent="0.25">
      <c r="A26" s="680" t="s">
        <v>159</v>
      </c>
      <c r="B26" s="697" t="s">
        <v>368</v>
      </c>
      <c r="C26" s="698"/>
      <c r="D26" s="653">
        <v>3</v>
      </c>
      <c r="E26" s="653"/>
      <c r="F26" s="653"/>
      <c r="G26" s="699">
        <v>6</v>
      </c>
      <c r="H26" s="653">
        <f t="shared" si="1"/>
        <v>180</v>
      </c>
      <c r="I26" s="700">
        <f t="shared" si="4"/>
        <v>60</v>
      </c>
      <c r="J26" s="653">
        <v>30</v>
      </c>
      <c r="K26" s="653"/>
      <c r="L26" s="653">
        <v>30</v>
      </c>
      <c r="M26" s="701">
        <f t="shared" si="2"/>
        <v>120</v>
      </c>
      <c r="N26" s="702"/>
      <c r="O26" s="702"/>
      <c r="P26" s="702"/>
      <c r="Q26" s="702">
        <v>4</v>
      </c>
      <c r="R26" s="542"/>
      <c r="S26" s="542"/>
      <c r="T26" s="542"/>
      <c r="U26" s="542"/>
      <c r="V26" s="542"/>
      <c r="W26" s="542"/>
      <c r="X26" s="542"/>
      <c r="AD26" s="584" t="s">
        <v>380</v>
      </c>
      <c r="AG26" s="585" t="b">
        <f t="shared" si="3"/>
        <v>1</v>
      </c>
      <c r="AH26" s="585" t="b">
        <f t="shared" si="3"/>
        <v>1</v>
      </c>
      <c r="AI26" s="585"/>
      <c r="AJ26" s="585" t="b">
        <f t="shared" si="0"/>
        <v>0</v>
      </c>
      <c r="AK26" s="585" t="b">
        <f t="shared" si="0"/>
        <v>1</v>
      </c>
      <c r="AL26" s="585"/>
      <c r="AM26" s="585" t="b">
        <f t="shared" si="0"/>
        <v>1</v>
      </c>
      <c r="AN26" s="585" t="b">
        <f t="shared" si="0"/>
        <v>1</v>
      </c>
      <c r="AO26" s="585"/>
      <c r="AP26" s="585" t="b">
        <f t="shared" si="0"/>
        <v>1</v>
      </c>
      <c r="AQ26" s="585" t="b">
        <f t="shared" si="0"/>
        <v>1</v>
      </c>
    </row>
    <row r="27" spans="1:44" s="584" customFormat="1" ht="16.5" thickBot="1" x14ac:dyDescent="0.3">
      <c r="A27" s="680" t="s">
        <v>160</v>
      </c>
      <c r="B27" s="697" t="s">
        <v>435</v>
      </c>
      <c r="C27" s="698"/>
      <c r="D27" s="653">
        <v>3</v>
      </c>
      <c r="E27" s="653"/>
      <c r="F27" s="653"/>
      <c r="G27" s="699">
        <v>5</v>
      </c>
      <c r="H27" s="653">
        <f t="shared" si="1"/>
        <v>150</v>
      </c>
      <c r="I27" s="700">
        <f t="shared" si="4"/>
        <v>45</v>
      </c>
      <c r="J27" s="653">
        <v>30</v>
      </c>
      <c r="K27" s="653"/>
      <c r="L27" s="653">
        <v>15</v>
      </c>
      <c r="M27" s="701">
        <f t="shared" si="2"/>
        <v>105</v>
      </c>
      <c r="N27" s="702"/>
      <c r="O27" s="702"/>
      <c r="P27" s="702"/>
      <c r="Q27" s="702">
        <v>3</v>
      </c>
      <c r="R27" s="542"/>
      <c r="S27" s="542"/>
      <c r="T27" s="542"/>
      <c r="U27" s="542"/>
      <c r="V27" s="542"/>
      <c r="W27" s="542"/>
      <c r="X27" s="542"/>
      <c r="AD27" s="584" t="s">
        <v>380</v>
      </c>
      <c r="AG27" s="585" t="b">
        <f t="shared" si="3"/>
        <v>1</v>
      </c>
      <c r="AH27" s="585" t="b">
        <f t="shared" si="3"/>
        <v>1</v>
      </c>
      <c r="AI27" s="585"/>
      <c r="AJ27" s="585" t="b">
        <f t="shared" ref="AJ27:AQ27" si="5">ISBLANK(Q27)</f>
        <v>0</v>
      </c>
      <c r="AK27" s="585" t="b">
        <f t="shared" si="5"/>
        <v>1</v>
      </c>
      <c r="AL27" s="585"/>
      <c r="AM27" s="585" t="b">
        <f t="shared" si="5"/>
        <v>1</v>
      </c>
      <c r="AN27" s="585" t="b">
        <f t="shared" si="5"/>
        <v>1</v>
      </c>
      <c r="AO27" s="585"/>
      <c r="AP27" s="585" t="b">
        <f t="shared" si="5"/>
        <v>1</v>
      </c>
      <c r="AQ27" s="585" t="b">
        <f t="shared" si="5"/>
        <v>1</v>
      </c>
    </row>
    <row r="28" spans="1:44" s="75" customFormat="1" ht="16.5" thickBot="1" x14ac:dyDescent="0.3">
      <c r="A28" s="1474" t="s">
        <v>123</v>
      </c>
      <c r="B28" s="1476"/>
      <c r="C28" s="762"/>
      <c r="D28" s="475"/>
      <c r="E28" s="761"/>
      <c r="F28" s="761"/>
      <c r="G28" s="476">
        <f t="shared" ref="G28:X28" si="6">SUM(G16:G27)+G11</f>
        <v>68</v>
      </c>
      <c r="H28" s="476">
        <f t="shared" si="6"/>
        <v>2040</v>
      </c>
      <c r="I28" s="476">
        <f t="shared" si="6"/>
        <v>846</v>
      </c>
      <c r="J28" s="476">
        <f t="shared" si="6"/>
        <v>333</v>
      </c>
      <c r="K28" s="476">
        <f t="shared" si="6"/>
        <v>63</v>
      </c>
      <c r="L28" s="476">
        <f t="shared" si="6"/>
        <v>450</v>
      </c>
      <c r="M28" s="476">
        <f t="shared" si="6"/>
        <v>1194</v>
      </c>
      <c r="N28" s="476">
        <f t="shared" si="6"/>
        <v>23</v>
      </c>
      <c r="O28" s="476">
        <f t="shared" si="6"/>
        <v>13</v>
      </c>
      <c r="P28" s="476">
        <f t="shared" si="6"/>
        <v>13</v>
      </c>
      <c r="Q28" s="476">
        <f t="shared" si="6"/>
        <v>7</v>
      </c>
      <c r="R28" s="476">
        <f t="shared" si="6"/>
        <v>0</v>
      </c>
      <c r="S28" s="476">
        <f t="shared" si="6"/>
        <v>0</v>
      </c>
      <c r="T28" s="476">
        <f t="shared" si="6"/>
        <v>0</v>
      </c>
      <c r="U28" s="476">
        <f t="shared" si="6"/>
        <v>0</v>
      </c>
      <c r="V28" s="476">
        <f t="shared" si="6"/>
        <v>0</v>
      </c>
      <c r="W28" s="476">
        <f t="shared" si="6"/>
        <v>0</v>
      </c>
      <c r="X28" s="476">
        <f t="shared" si="6"/>
        <v>0</v>
      </c>
      <c r="Y28" s="431">
        <f>SUM(Y11:Y25)</f>
        <v>0</v>
      </c>
      <c r="Z28" s="249">
        <f>SUM(Z11:Z25)</f>
        <v>0</v>
      </c>
      <c r="AA28" s="249">
        <f>SUM(AA11:AA25)</f>
        <v>0</v>
      </c>
      <c r="AB28" s="249">
        <f>SUM(AB11:AB25)</f>
        <v>0</v>
      </c>
      <c r="AC28" s="249">
        <f>SUM(AC11:AC25)</f>
        <v>0</v>
      </c>
      <c r="AD28" s="75">
        <f>30*G28</f>
        <v>2040</v>
      </c>
      <c r="AG28" s="490">
        <f t="shared" ref="AG28:AQ28" si="7">SUMIF(AG11:AG27,FALSE,$G11:$G27)</f>
        <v>30</v>
      </c>
      <c r="AH28" s="490">
        <f t="shared" si="7"/>
        <v>21</v>
      </c>
      <c r="AI28" s="490">
        <f t="shared" si="7"/>
        <v>0</v>
      </c>
      <c r="AJ28" s="490">
        <f t="shared" si="7"/>
        <v>14</v>
      </c>
      <c r="AK28" s="490">
        <f t="shared" si="7"/>
        <v>3</v>
      </c>
      <c r="AL28" s="490">
        <f t="shared" si="7"/>
        <v>0</v>
      </c>
      <c r="AM28" s="490">
        <f t="shared" si="7"/>
        <v>0</v>
      </c>
      <c r="AN28" s="490">
        <f t="shared" si="7"/>
        <v>0</v>
      </c>
      <c r="AO28" s="490">
        <f t="shared" si="7"/>
        <v>0</v>
      </c>
      <c r="AP28" s="490">
        <f t="shared" si="7"/>
        <v>0</v>
      </c>
      <c r="AQ28" s="490">
        <f t="shared" si="7"/>
        <v>0</v>
      </c>
      <c r="AR28" s="491">
        <f>SUM(AG28:AQ28)</f>
        <v>68</v>
      </c>
    </row>
    <row r="29" spans="1:44" ht="16.5" customHeight="1" thickBot="1" x14ac:dyDescent="0.3">
      <c r="A29" s="1440" t="s">
        <v>124</v>
      </c>
      <c r="B29" s="1441"/>
      <c r="C29" s="1441"/>
      <c r="D29" s="1441"/>
      <c r="E29" s="1441"/>
      <c r="F29" s="1441"/>
      <c r="G29" s="1441"/>
      <c r="H29" s="1441"/>
      <c r="I29" s="1441"/>
      <c r="J29" s="1441"/>
      <c r="K29" s="1441"/>
      <c r="L29" s="1441"/>
      <c r="M29" s="1441"/>
      <c r="N29" s="1442"/>
      <c r="O29" s="1442"/>
      <c r="P29" s="1442"/>
      <c r="Q29" s="1442"/>
      <c r="R29" s="1442"/>
      <c r="S29" s="1442"/>
      <c r="T29" s="1442"/>
      <c r="U29" s="1442"/>
      <c r="V29" s="1442"/>
      <c r="W29" s="1442"/>
      <c r="X29" s="1443"/>
    </row>
    <row r="30" spans="1:44" s="587" customFormat="1" ht="16.5" customHeight="1" x14ac:dyDescent="0.25">
      <c r="A30" s="772" t="s">
        <v>125</v>
      </c>
      <c r="B30" s="773" t="s">
        <v>238</v>
      </c>
      <c r="C30" s="774"/>
      <c r="D30" s="775" t="s">
        <v>178</v>
      </c>
      <c r="E30" s="775"/>
      <c r="F30" s="776"/>
      <c r="G30" s="777">
        <v>4</v>
      </c>
      <c r="H30" s="778">
        <f>G30*30</f>
        <v>120</v>
      </c>
      <c r="I30" s="779">
        <f>J30+K30+L30</f>
        <v>60</v>
      </c>
      <c r="J30" s="780">
        <v>30</v>
      </c>
      <c r="K30" s="780"/>
      <c r="L30" s="780">
        <v>30</v>
      </c>
      <c r="M30" s="781">
        <f>H30-I30</f>
        <v>60</v>
      </c>
      <c r="N30" s="782"/>
      <c r="O30" s="783"/>
      <c r="P30" s="691"/>
      <c r="Q30" s="784"/>
      <c r="R30" s="785"/>
      <c r="S30" s="691"/>
      <c r="T30" s="689">
        <v>4</v>
      </c>
      <c r="U30" s="786"/>
      <c r="V30" s="691"/>
      <c r="W30" s="787"/>
      <c r="X30" s="691"/>
      <c r="AD30" s="587" t="s">
        <v>380</v>
      </c>
      <c r="AE30" s="584" t="s">
        <v>98</v>
      </c>
      <c r="AF30" s="587">
        <f>AG54+AH54</f>
        <v>6</v>
      </c>
      <c r="AG30" s="585" t="b">
        <f>ISBLANK(N30)</f>
        <v>1</v>
      </c>
      <c r="AH30" s="585" t="b">
        <f>ISBLANK(O30)</f>
        <v>1</v>
      </c>
      <c r="AI30" s="588"/>
      <c r="AJ30" s="585" t="b">
        <f>ISBLANK(Q30)</f>
        <v>1</v>
      </c>
      <c r="AK30" s="585" t="b">
        <f>ISBLANK(R30)</f>
        <v>1</v>
      </c>
      <c r="AL30" s="588"/>
      <c r="AM30" s="585" t="b">
        <f>ISBLANK(T30)</f>
        <v>0</v>
      </c>
      <c r="AN30" s="585" t="b">
        <f>ISBLANK(U30)</f>
        <v>1</v>
      </c>
      <c r="AO30" s="588"/>
      <c r="AP30" s="585" t="b">
        <f>ISBLANK(W30)</f>
        <v>1</v>
      </c>
      <c r="AQ30" s="585" t="b">
        <f>ISBLANK(X30)</f>
        <v>1</v>
      </c>
    </row>
    <row r="31" spans="1:44" s="587" customFormat="1" x14ac:dyDescent="0.25">
      <c r="A31" s="713" t="s">
        <v>163</v>
      </c>
      <c r="B31" s="738" t="s">
        <v>278</v>
      </c>
      <c r="C31" s="608">
        <v>4</v>
      </c>
      <c r="D31" s="653"/>
      <c r="E31" s="656"/>
      <c r="F31" s="657"/>
      <c r="G31" s="651">
        <v>6</v>
      </c>
      <c r="H31" s="652">
        <f>G31*30</f>
        <v>180</v>
      </c>
      <c r="I31" s="608">
        <f>J31+L31</f>
        <v>72</v>
      </c>
      <c r="J31" s="653">
        <v>36</v>
      </c>
      <c r="K31" s="653"/>
      <c r="L31" s="653">
        <v>36</v>
      </c>
      <c r="M31" s="654">
        <f>H31-I31</f>
        <v>108</v>
      </c>
      <c r="N31" s="617"/>
      <c r="O31" s="618"/>
      <c r="P31" s="655"/>
      <c r="Q31" s="620"/>
      <c r="R31" s="618">
        <v>4</v>
      </c>
      <c r="S31" s="619">
        <v>4</v>
      </c>
      <c r="T31" s="620"/>
      <c r="U31" s="618"/>
      <c r="V31" s="619"/>
      <c r="W31" s="620"/>
      <c r="X31" s="619"/>
      <c r="AD31" s="587" t="s">
        <v>380</v>
      </c>
      <c r="AE31" s="584" t="s">
        <v>99</v>
      </c>
      <c r="AF31" s="587">
        <f>AJ54+AK54</f>
        <v>24</v>
      </c>
      <c r="AG31" s="585" t="b">
        <f t="shared" ref="AG31:AQ52" si="8">ISBLANK(N31)</f>
        <v>1</v>
      </c>
      <c r="AH31" s="585" t="b">
        <f t="shared" si="8"/>
        <v>1</v>
      </c>
      <c r="AI31" s="588"/>
      <c r="AJ31" s="585" t="b">
        <f t="shared" si="8"/>
        <v>1</v>
      </c>
      <c r="AK31" s="585" t="b">
        <f t="shared" si="8"/>
        <v>0</v>
      </c>
      <c r="AL31" s="588"/>
      <c r="AM31" s="585" t="b">
        <f t="shared" si="8"/>
        <v>1</v>
      </c>
      <c r="AN31" s="585" t="b">
        <f t="shared" si="8"/>
        <v>1</v>
      </c>
      <c r="AO31" s="588"/>
      <c r="AP31" s="585" t="b">
        <f t="shared" si="8"/>
        <v>1</v>
      </c>
      <c r="AQ31" s="585" t="b">
        <f t="shared" si="8"/>
        <v>1</v>
      </c>
    </row>
    <row r="32" spans="1:44" s="587" customFormat="1" x14ac:dyDescent="0.25">
      <c r="A32" s="713" t="s">
        <v>164</v>
      </c>
      <c r="B32" s="714" t="s">
        <v>224</v>
      </c>
      <c r="C32" s="664">
        <v>3</v>
      </c>
      <c r="D32" s="653"/>
      <c r="E32" s="656"/>
      <c r="F32" s="654"/>
      <c r="G32" s="651">
        <v>5</v>
      </c>
      <c r="H32" s="652">
        <f>G32*30</f>
        <v>150</v>
      </c>
      <c r="I32" s="608">
        <f>J32+K32+L32</f>
        <v>60</v>
      </c>
      <c r="J32" s="653">
        <v>30</v>
      </c>
      <c r="K32" s="653"/>
      <c r="L32" s="653">
        <v>30</v>
      </c>
      <c r="M32" s="654">
        <f>H32-I32</f>
        <v>90</v>
      </c>
      <c r="N32" s="658"/>
      <c r="O32" s="659"/>
      <c r="P32" s="616"/>
      <c r="Q32" s="614">
        <v>4</v>
      </c>
      <c r="R32" s="659"/>
      <c r="S32" s="616"/>
      <c r="T32" s="614"/>
      <c r="U32" s="659"/>
      <c r="V32" s="616"/>
      <c r="W32" s="614"/>
      <c r="X32" s="616"/>
      <c r="AD32" s="587" t="s">
        <v>380</v>
      </c>
      <c r="AE32" s="89" t="s">
        <v>100</v>
      </c>
      <c r="AF32" s="127">
        <f>AM54+AN54</f>
        <v>37</v>
      </c>
      <c r="AG32" s="585" t="b">
        <f t="shared" si="8"/>
        <v>1</v>
      </c>
      <c r="AH32" s="585" t="b">
        <f t="shared" si="8"/>
        <v>1</v>
      </c>
      <c r="AI32" s="588"/>
      <c r="AJ32" s="585" t="b">
        <f t="shared" si="8"/>
        <v>0</v>
      </c>
      <c r="AK32" s="585" t="b">
        <f t="shared" si="8"/>
        <v>1</v>
      </c>
      <c r="AL32" s="588"/>
      <c r="AM32" s="585" t="b">
        <f t="shared" si="8"/>
        <v>1</v>
      </c>
      <c r="AN32" s="585" t="b">
        <f t="shared" si="8"/>
        <v>1</v>
      </c>
      <c r="AO32" s="588"/>
      <c r="AP32" s="585" t="b">
        <f t="shared" si="8"/>
        <v>1</v>
      </c>
      <c r="AQ32" s="585" t="b">
        <f t="shared" si="8"/>
        <v>1</v>
      </c>
    </row>
    <row r="33" spans="1:43" s="621" customFormat="1" x14ac:dyDescent="0.25">
      <c r="A33" s="680" t="s">
        <v>266</v>
      </c>
      <c r="B33" s="663" t="s">
        <v>308</v>
      </c>
      <c r="C33" s="664"/>
      <c r="D33" s="653">
        <v>2</v>
      </c>
      <c r="E33" s="656"/>
      <c r="F33" s="654"/>
      <c r="G33" s="665">
        <v>6</v>
      </c>
      <c r="H33" s="652">
        <f>G33*30</f>
        <v>180</v>
      </c>
      <c r="I33" s="608">
        <f>J33+K33+L33</f>
        <v>72</v>
      </c>
      <c r="J33" s="653">
        <v>36</v>
      </c>
      <c r="K33" s="653"/>
      <c r="L33" s="653">
        <v>36</v>
      </c>
      <c r="M33" s="654">
        <f>H33-I33</f>
        <v>108</v>
      </c>
      <c r="N33" s="658"/>
      <c r="O33" s="659">
        <v>4</v>
      </c>
      <c r="P33" s="616">
        <v>4</v>
      </c>
      <c r="Q33" s="614"/>
      <c r="R33" s="659"/>
      <c r="S33" s="616"/>
      <c r="T33" s="614"/>
      <c r="U33" s="659"/>
      <c r="V33" s="616"/>
      <c r="W33" s="614"/>
      <c r="X33" s="616"/>
      <c r="AD33" s="621" t="s">
        <v>380</v>
      </c>
      <c r="AE33" s="621" t="s">
        <v>101</v>
      </c>
      <c r="AF33" s="681">
        <f>AP54+AQ54</f>
        <v>24</v>
      </c>
      <c r="AG33" s="623" t="b">
        <f t="shared" si="8"/>
        <v>1</v>
      </c>
      <c r="AH33" s="623" t="b">
        <f t="shared" si="8"/>
        <v>0</v>
      </c>
      <c r="AI33" s="623"/>
      <c r="AJ33" s="623" t="b">
        <f t="shared" si="8"/>
        <v>1</v>
      </c>
      <c r="AK33" s="623" t="b">
        <f t="shared" si="8"/>
        <v>1</v>
      </c>
      <c r="AL33" s="623"/>
      <c r="AM33" s="623" t="b">
        <f t="shared" si="8"/>
        <v>1</v>
      </c>
      <c r="AN33" s="623" t="b">
        <f t="shared" si="8"/>
        <v>1</v>
      </c>
      <c r="AO33" s="623"/>
      <c r="AP33" s="623" t="b">
        <f t="shared" si="8"/>
        <v>1</v>
      </c>
      <c r="AQ33" s="623" t="b">
        <f t="shared" si="8"/>
        <v>1</v>
      </c>
    </row>
    <row r="34" spans="1:43" s="587" customFormat="1" x14ac:dyDescent="0.25">
      <c r="A34" s="713" t="s">
        <v>165</v>
      </c>
      <c r="B34" s="714" t="s">
        <v>246</v>
      </c>
      <c r="C34" s="664"/>
      <c r="D34" s="653">
        <v>3</v>
      </c>
      <c r="E34" s="656"/>
      <c r="F34" s="654"/>
      <c r="G34" s="651">
        <v>1</v>
      </c>
      <c r="H34" s="652">
        <f>G34*30</f>
        <v>30</v>
      </c>
      <c r="I34" s="608">
        <f>J34+K34+L34</f>
        <v>15</v>
      </c>
      <c r="J34" s="653"/>
      <c r="K34" s="653"/>
      <c r="L34" s="653">
        <v>15</v>
      </c>
      <c r="M34" s="654">
        <f>H34-I34</f>
        <v>15</v>
      </c>
      <c r="N34" s="658"/>
      <c r="O34" s="659"/>
      <c r="P34" s="616"/>
      <c r="Q34" s="614">
        <v>1</v>
      </c>
      <c r="R34" s="659"/>
      <c r="S34" s="616"/>
      <c r="T34" s="614"/>
      <c r="U34" s="659"/>
      <c r="V34" s="616"/>
      <c r="W34" s="614"/>
      <c r="X34" s="616"/>
      <c r="AD34" s="587" t="s">
        <v>380</v>
      </c>
      <c r="AE34" s="127"/>
      <c r="AF34" s="494">
        <f>SUM(AF30:AF33)</f>
        <v>91</v>
      </c>
      <c r="AG34" s="585" t="b">
        <f t="shared" si="8"/>
        <v>1</v>
      </c>
      <c r="AH34" s="585" t="b">
        <f t="shared" si="8"/>
        <v>1</v>
      </c>
      <c r="AI34" s="588"/>
      <c r="AJ34" s="585" t="b">
        <f t="shared" si="8"/>
        <v>0</v>
      </c>
      <c r="AK34" s="585" t="b">
        <f t="shared" si="8"/>
        <v>1</v>
      </c>
      <c r="AL34" s="588"/>
      <c r="AM34" s="585" t="b">
        <f t="shared" si="8"/>
        <v>1</v>
      </c>
      <c r="AN34" s="585" t="b">
        <f>ISBLANK(U34)</f>
        <v>1</v>
      </c>
      <c r="AO34" s="588"/>
      <c r="AP34" s="585" t="b">
        <f t="shared" si="8"/>
        <v>1</v>
      </c>
      <c r="AQ34" s="585" t="b">
        <f t="shared" si="8"/>
        <v>1</v>
      </c>
    </row>
    <row r="35" spans="1:43" x14ac:dyDescent="0.25">
      <c r="A35" s="543" t="s">
        <v>166</v>
      </c>
      <c r="B35" s="544" t="s">
        <v>42</v>
      </c>
      <c r="C35" s="525"/>
      <c r="D35" s="534"/>
      <c r="E35" s="536"/>
      <c r="F35" s="537"/>
      <c r="G35" s="532">
        <f t="shared" ref="G35:M35" si="9">G36+G37</f>
        <v>7</v>
      </c>
      <c r="H35" s="545">
        <f t="shared" si="9"/>
        <v>210</v>
      </c>
      <c r="I35" s="763">
        <f t="shared" si="9"/>
        <v>60</v>
      </c>
      <c r="J35" s="546">
        <f t="shared" si="9"/>
        <v>30</v>
      </c>
      <c r="K35" s="546">
        <f t="shared" si="9"/>
        <v>0</v>
      </c>
      <c r="L35" s="546">
        <f t="shared" si="9"/>
        <v>30</v>
      </c>
      <c r="M35" s="547">
        <f t="shared" si="9"/>
        <v>150</v>
      </c>
      <c r="N35" s="527"/>
      <c r="O35" s="528"/>
      <c r="P35" s="531"/>
      <c r="Q35" s="530"/>
      <c r="R35" s="528"/>
      <c r="S35" s="529"/>
      <c r="T35" s="530"/>
      <c r="U35" s="528"/>
      <c r="V35" s="529"/>
      <c r="W35" s="530"/>
      <c r="X35" s="529"/>
      <c r="AD35" s="127" t="s">
        <v>380</v>
      </c>
      <c r="AG35" s="488" t="b">
        <f t="shared" si="8"/>
        <v>1</v>
      </c>
      <c r="AH35" s="488" t="b">
        <f t="shared" si="8"/>
        <v>1</v>
      </c>
      <c r="AJ35" s="488" t="b">
        <f t="shared" si="8"/>
        <v>1</v>
      </c>
      <c r="AK35" s="488" t="b">
        <f t="shared" si="8"/>
        <v>1</v>
      </c>
      <c r="AM35" s="488" t="b">
        <f t="shared" si="8"/>
        <v>1</v>
      </c>
      <c r="AN35" s="488" t="b">
        <f t="shared" si="8"/>
        <v>1</v>
      </c>
      <c r="AP35" s="488" t="b">
        <f t="shared" si="8"/>
        <v>1</v>
      </c>
      <c r="AQ35" s="488" t="b">
        <f t="shared" si="8"/>
        <v>1</v>
      </c>
    </row>
    <row r="36" spans="1:43" s="587" customFormat="1" ht="26.25" customHeight="1" x14ac:dyDescent="0.25">
      <c r="A36" s="703" t="s">
        <v>306</v>
      </c>
      <c r="B36" s="704" t="s">
        <v>42</v>
      </c>
      <c r="C36" s="705">
        <v>3</v>
      </c>
      <c r="D36" s="706"/>
      <c r="E36" s="706"/>
      <c r="F36" s="707"/>
      <c r="G36" s="708">
        <v>6</v>
      </c>
      <c r="H36" s="613">
        <f t="shared" ref="H36:H39" si="10">G36*30</f>
        <v>180</v>
      </c>
      <c r="I36" s="614">
        <f>J36+K36+L36</f>
        <v>60</v>
      </c>
      <c r="J36" s="615">
        <v>30</v>
      </c>
      <c r="K36" s="615"/>
      <c r="L36" s="615">
        <v>30</v>
      </c>
      <c r="M36" s="616">
        <f t="shared" ref="M36:M39" si="11">H36-I36</f>
        <v>120</v>
      </c>
      <c r="N36" s="709"/>
      <c r="O36" s="710"/>
      <c r="P36" s="711"/>
      <c r="Q36" s="712">
        <v>4</v>
      </c>
      <c r="R36" s="390"/>
      <c r="S36" s="192"/>
      <c r="T36" s="191"/>
      <c r="U36" s="390"/>
      <c r="V36" s="192"/>
      <c r="W36" s="193"/>
      <c r="X36" s="192"/>
      <c r="AD36" s="587" t="s">
        <v>380</v>
      </c>
      <c r="AG36" s="585" t="b">
        <f t="shared" si="8"/>
        <v>1</v>
      </c>
      <c r="AH36" s="585" t="b">
        <f t="shared" si="8"/>
        <v>1</v>
      </c>
      <c r="AI36" s="588"/>
      <c r="AJ36" s="585" t="b">
        <f t="shared" si="8"/>
        <v>0</v>
      </c>
      <c r="AK36" s="585" t="b">
        <f t="shared" si="8"/>
        <v>1</v>
      </c>
      <c r="AL36" s="588"/>
      <c r="AM36" s="585" t="b">
        <f t="shared" si="8"/>
        <v>1</v>
      </c>
      <c r="AN36" s="585" t="b">
        <f t="shared" si="8"/>
        <v>1</v>
      </c>
      <c r="AO36" s="588"/>
      <c r="AP36" s="585" t="b">
        <f t="shared" si="8"/>
        <v>1</v>
      </c>
      <c r="AQ36" s="585" t="b">
        <f t="shared" si="8"/>
        <v>1</v>
      </c>
    </row>
    <row r="37" spans="1:43" s="587" customFormat="1" x14ac:dyDescent="0.25">
      <c r="A37" s="703" t="s">
        <v>307</v>
      </c>
      <c r="B37" s="704" t="s">
        <v>232</v>
      </c>
      <c r="C37" s="705"/>
      <c r="D37" s="734"/>
      <c r="E37" s="735"/>
      <c r="F37" s="707" t="s">
        <v>174</v>
      </c>
      <c r="G37" s="708">
        <v>1</v>
      </c>
      <c r="H37" s="613">
        <f t="shared" si="10"/>
        <v>30</v>
      </c>
      <c r="I37" s="614"/>
      <c r="J37" s="615"/>
      <c r="K37" s="615"/>
      <c r="L37" s="615"/>
      <c r="M37" s="616">
        <f t="shared" si="11"/>
        <v>30</v>
      </c>
      <c r="N37" s="709"/>
      <c r="O37" s="710"/>
      <c r="P37" s="711"/>
      <c r="Q37" s="712"/>
      <c r="R37" s="736" t="s">
        <v>405</v>
      </c>
      <c r="S37" s="737"/>
      <c r="T37" s="712"/>
      <c r="U37" s="736"/>
      <c r="V37" s="711"/>
      <c r="W37" s="709"/>
      <c r="X37" s="711"/>
      <c r="AD37" s="587" t="s">
        <v>380</v>
      </c>
      <c r="AG37" s="585" t="b">
        <f t="shared" si="8"/>
        <v>1</v>
      </c>
      <c r="AH37" s="585" t="b">
        <f t="shared" si="8"/>
        <v>1</v>
      </c>
      <c r="AI37" s="588"/>
      <c r="AJ37" s="585" t="b">
        <f t="shared" si="8"/>
        <v>1</v>
      </c>
      <c r="AK37" s="585" t="b">
        <f t="shared" si="8"/>
        <v>0</v>
      </c>
      <c r="AL37" s="588"/>
      <c r="AM37" s="585" t="b">
        <f t="shared" si="8"/>
        <v>1</v>
      </c>
      <c r="AN37" s="585" t="b">
        <f>ISBLANK(U37)</f>
        <v>1</v>
      </c>
      <c r="AO37" s="588"/>
      <c r="AP37" s="585" t="b">
        <f t="shared" si="8"/>
        <v>1</v>
      </c>
      <c r="AQ37" s="585" t="b">
        <f t="shared" si="8"/>
        <v>1</v>
      </c>
    </row>
    <row r="38" spans="1:43" s="681" customFormat="1" x14ac:dyDescent="0.25">
      <c r="A38" s="713" t="s">
        <v>167</v>
      </c>
      <c r="B38" s="738" t="s">
        <v>41</v>
      </c>
      <c r="C38" s="608">
        <v>5</v>
      </c>
      <c r="D38" s="653"/>
      <c r="E38" s="656"/>
      <c r="F38" s="657"/>
      <c r="G38" s="651">
        <v>5</v>
      </c>
      <c r="H38" s="652">
        <f t="shared" si="10"/>
        <v>150</v>
      </c>
      <c r="I38" s="608">
        <f>J38+K38+L38</f>
        <v>60</v>
      </c>
      <c r="J38" s="653">
        <v>30</v>
      </c>
      <c r="K38" s="653"/>
      <c r="L38" s="653">
        <v>30</v>
      </c>
      <c r="M38" s="654">
        <f t="shared" si="11"/>
        <v>90</v>
      </c>
      <c r="N38" s="658"/>
      <c r="O38" s="659"/>
      <c r="P38" s="660"/>
      <c r="Q38" s="614"/>
      <c r="R38" s="659"/>
      <c r="S38" s="616"/>
      <c r="T38" s="614">
        <v>4</v>
      </c>
      <c r="U38" s="659"/>
      <c r="V38" s="616"/>
      <c r="W38" s="614"/>
      <c r="X38" s="616"/>
      <c r="AD38" s="681" t="s">
        <v>380</v>
      </c>
      <c r="AG38" s="623" t="b">
        <f t="shared" si="8"/>
        <v>1</v>
      </c>
      <c r="AH38" s="623" t="b">
        <f t="shared" si="8"/>
        <v>1</v>
      </c>
      <c r="AI38" s="727"/>
      <c r="AJ38" s="623" t="b">
        <f t="shared" si="8"/>
        <v>1</v>
      </c>
      <c r="AK38" s="623" t="b">
        <f t="shared" si="8"/>
        <v>1</v>
      </c>
      <c r="AL38" s="727"/>
      <c r="AM38" s="623" t="b">
        <f t="shared" si="8"/>
        <v>0</v>
      </c>
      <c r="AN38" s="623" t="b">
        <f t="shared" si="8"/>
        <v>1</v>
      </c>
      <c r="AO38" s="727"/>
      <c r="AP38" s="623" t="b">
        <f t="shared" si="8"/>
        <v>1</v>
      </c>
      <c r="AQ38" s="623" t="b">
        <f t="shared" si="8"/>
        <v>1</v>
      </c>
    </row>
    <row r="39" spans="1:43" s="681" customFormat="1" x14ac:dyDescent="0.25">
      <c r="A39" s="713" t="s">
        <v>168</v>
      </c>
      <c r="B39" s="738" t="s">
        <v>303</v>
      </c>
      <c r="C39" s="608">
        <v>5</v>
      </c>
      <c r="D39" s="653"/>
      <c r="E39" s="656"/>
      <c r="F39" s="657"/>
      <c r="G39" s="651">
        <v>4</v>
      </c>
      <c r="H39" s="652">
        <f t="shared" si="10"/>
        <v>120</v>
      </c>
      <c r="I39" s="608">
        <f>J39+K39+L39</f>
        <v>45</v>
      </c>
      <c r="J39" s="653">
        <v>15</v>
      </c>
      <c r="K39" s="653"/>
      <c r="L39" s="653">
        <v>30</v>
      </c>
      <c r="M39" s="654">
        <f t="shared" si="11"/>
        <v>75</v>
      </c>
      <c r="N39" s="658"/>
      <c r="O39" s="659"/>
      <c r="P39" s="660"/>
      <c r="Q39" s="614"/>
      <c r="R39" s="659"/>
      <c r="S39" s="616"/>
      <c r="T39" s="614">
        <v>3</v>
      </c>
      <c r="U39" s="659"/>
      <c r="V39" s="616"/>
      <c r="W39" s="614"/>
      <c r="X39" s="616"/>
      <c r="AD39" s="681" t="s">
        <v>380</v>
      </c>
      <c r="AG39" s="623" t="b">
        <f t="shared" si="8"/>
        <v>1</v>
      </c>
      <c r="AH39" s="623" t="b">
        <f t="shared" si="8"/>
        <v>1</v>
      </c>
      <c r="AI39" s="727"/>
      <c r="AJ39" s="623" t="b">
        <f t="shared" si="8"/>
        <v>1</v>
      </c>
      <c r="AK39" s="623" t="b">
        <f t="shared" si="8"/>
        <v>1</v>
      </c>
      <c r="AL39" s="727"/>
      <c r="AM39" s="623" t="b">
        <f t="shared" si="8"/>
        <v>0</v>
      </c>
      <c r="AN39" s="623" t="b">
        <f t="shared" si="8"/>
        <v>1</v>
      </c>
      <c r="AO39" s="727"/>
      <c r="AP39" s="623" t="b">
        <f t="shared" si="8"/>
        <v>1</v>
      </c>
      <c r="AQ39" s="623" t="b">
        <f t="shared" si="8"/>
        <v>1</v>
      </c>
    </row>
    <row r="40" spans="1:43" x14ac:dyDescent="0.25">
      <c r="A40" s="543" t="s">
        <v>169</v>
      </c>
      <c r="B40" s="544" t="s">
        <v>230</v>
      </c>
      <c r="C40" s="525"/>
      <c r="D40" s="534"/>
      <c r="E40" s="536"/>
      <c r="F40" s="537"/>
      <c r="G40" s="532">
        <f t="shared" ref="G40:M40" si="12">G41+G42</f>
        <v>6</v>
      </c>
      <c r="H40" s="545">
        <f t="shared" si="12"/>
        <v>180</v>
      </c>
      <c r="I40" s="763">
        <f t="shared" si="12"/>
        <v>72</v>
      </c>
      <c r="J40" s="546">
        <f t="shared" si="12"/>
        <v>36</v>
      </c>
      <c r="K40" s="546">
        <f t="shared" si="12"/>
        <v>0</v>
      </c>
      <c r="L40" s="546">
        <f t="shared" si="12"/>
        <v>36</v>
      </c>
      <c r="M40" s="547">
        <f t="shared" si="12"/>
        <v>108</v>
      </c>
      <c r="N40" s="527"/>
      <c r="O40" s="528"/>
      <c r="P40" s="531"/>
      <c r="Q40" s="530"/>
      <c r="R40" s="528"/>
      <c r="S40" s="529"/>
      <c r="T40" s="530"/>
      <c r="U40" s="528"/>
      <c r="V40" s="529"/>
      <c r="W40" s="530"/>
      <c r="X40" s="529"/>
      <c r="AG40" s="488" t="b">
        <f t="shared" si="8"/>
        <v>1</v>
      </c>
      <c r="AH40" s="488" t="b">
        <f t="shared" si="8"/>
        <v>1</v>
      </c>
      <c r="AJ40" s="488" t="b">
        <f t="shared" si="8"/>
        <v>1</v>
      </c>
      <c r="AK40" s="488" t="b">
        <f t="shared" si="8"/>
        <v>1</v>
      </c>
      <c r="AM40" s="488" t="b">
        <f t="shared" si="8"/>
        <v>1</v>
      </c>
      <c r="AN40" s="488" t="b">
        <f t="shared" si="8"/>
        <v>1</v>
      </c>
      <c r="AP40" s="488" t="b">
        <f t="shared" si="8"/>
        <v>1</v>
      </c>
      <c r="AQ40" s="488" t="b">
        <f t="shared" si="8"/>
        <v>1</v>
      </c>
    </row>
    <row r="41" spans="1:43" s="681" customFormat="1" x14ac:dyDescent="0.25">
      <c r="A41" s="703" t="s">
        <v>409</v>
      </c>
      <c r="B41" s="704" t="s">
        <v>230</v>
      </c>
      <c r="C41" s="705">
        <v>4</v>
      </c>
      <c r="D41" s="706"/>
      <c r="E41" s="706"/>
      <c r="F41" s="707"/>
      <c r="G41" s="708">
        <v>5</v>
      </c>
      <c r="H41" s="613">
        <f>G41*30</f>
        <v>150</v>
      </c>
      <c r="I41" s="614">
        <f>J41+K41+L41</f>
        <v>72</v>
      </c>
      <c r="J41" s="615">
        <v>36</v>
      </c>
      <c r="K41" s="615"/>
      <c r="L41" s="615">
        <v>36</v>
      </c>
      <c r="M41" s="616">
        <f>H41-I41</f>
        <v>78</v>
      </c>
      <c r="N41" s="709"/>
      <c r="O41" s="710"/>
      <c r="P41" s="711"/>
      <c r="Q41" s="712"/>
      <c r="R41" s="710">
        <v>4</v>
      </c>
      <c r="S41" s="711">
        <v>4</v>
      </c>
      <c r="T41" s="712"/>
      <c r="U41" s="710"/>
      <c r="V41" s="711"/>
      <c r="W41" s="709"/>
      <c r="X41" s="711"/>
      <c r="AD41" s="681" t="s">
        <v>380</v>
      </c>
      <c r="AG41" s="623" t="b">
        <f t="shared" si="8"/>
        <v>1</v>
      </c>
      <c r="AH41" s="623" t="b">
        <f t="shared" si="8"/>
        <v>1</v>
      </c>
      <c r="AI41" s="727"/>
      <c r="AJ41" s="623" t="b">
        <f t="shared" si="8"/>
        <v>1</v>
      </c>
      <c r="AK41" s="623" t="b">
        <f t="shared" si="8"/>
        <v>0</v>
      </c>
      <c r="AL41" s="727"/>
      <c r="AM41" s="623" t="b">
        <f t="shared" si="8"/>
        <v>1</v>
      </c>
      <c r="AN41" s="623" t="b">
        <f t="shared" si="8"/>
        <v>1</v>
      </c>
      <c r="AO41" s="727"/>
      <c r="AP41" s="623" t="b">
        <f t="shared" si="8"/>
        <v>1</v>
      </c>
      <c r="AQ41" s="623" t="b">
        <f t="shared" si="8"/>
        <v>1</v>
      </c>
    </row>
    <row r="42" spans="1:43" s="587" customFormat="1" x14ac:dyDescent="0.25">
      <c r="A42" s="703" t="s">
        <v>410</v>
      </c>
      <c r="B42" s="704" t="s">
        <v>249</v>
      </c>
      <c r="C42" s="705"/>
      <c r="D42" s="734"/>
      <c r="E42" s="735"/>
      <c r="F42" s="707" t="s">
        <v>178</v>
      </c>
      <c r="G42" s="708">
        <v>1</v>
      </c>
      <c r="H42" s="613">
        <f>G42*30</f>
        <v>30</v>
      </c>
      <c r="I42" s="614"/>
      <c r="J42" s="615"/>
      <c r="K42" s="615"/>
      <c r="L42" s="615"/>
      <c r="M42" s="616">
        <f>H42-I42</f>
        <v>30</v>
      </c>
      <c r="N42" s="709"/>
      <c r="O42" s="710"/>
      <c r="P42" s="711"/>
      <c r="Q42" s="712"/>
      <c r="R42" s="710"/>
      <c r="S42" s="737"/>
      <c r="T42" s="712" t="s">
        <v>405</v>
      </c>
      <c r="U42" s="710"/>
      <c r="V42" s="711"/>
      <c r="W42" s="709"/>
      <c r="X42" s="711"/>
      <c r="AD42" s="587" t="s">
        <v>380</v>
      </c>
      <c r="AG42" s="585" t="b">
        <f t="shared" si="8"/>
        <v>1</v>
      </c>
      <c r="AH42" s="585" t="b">
        <f t="shared" si="8"/>
        <v>1</v>
      </c>
      <c r="AI42" s="588"/>
      <c r="AJ42" s="585" t="b">
        <f t="shared" si="8"/>
        <v>1</v>
      </c>
      <c r="AK42" s="585" t="b">
        <f t="shared" si="8"/>
        <v>1</v>
      </c>
      <c r="AL42" s="588"/>
      <c r="AM42" s="585" t="b">
        <f t="shared" si="8"/>
        <v>0</v>
      </c>
      <c r="AN42" s="585" t="b">
        <f t="shared" si="8"/>
        <v>1</v>
      </c>
      <c r="AO42" s="588"/>
      <c r="AP42" s="585" t="b">
        <f t="shared" si="8"/>
        <v>1</v>
      </c>
      <c r="AQ42" s="585" t="b">
        <f t="shared" si="8"/>
        <v>1</v>
      </c>
    </row>
    <row r="43" spans="1:43" x14ac:dyDescent="0.25">
      <c r="A43" s="543" t="s">
        <v>170</v>
      </c>
      <c r="B43" s="544" t="s">
        <v>231</v>
      </c>
      <c r="C43" s="525"/>
      <c r="D43" s="534"/>
      <c r="E43" s="536"/>
      <c r="F43" s="537"/>
      <c r="G43" s="532">
        <f t="shared" ref="G43:M43" si="13">G44+G45</f>
        <v>6</v>
      </c>
      <c r="H43" s="545">
        <f t="shared" si="13"/>
        <v>180</v>
      </c>
      <c r="I43" s="763">
        <f t="shared" si="13"/>
        <v>72</v>
      </c>
      <c r="J43" s="546">
        <f t="shared" si="13"/>
        <v>36</v>
      </c>
      <c r="K43" s="546">
        <f t="shared" si="13"/>
        <v>0</v>
      </c>
      <c r="L43" s="546">
        <f t="shared" si="13"/>
        <v>36</v>
      </c>
      <c r="M43" s="547">
        <f t="shared" si="13"/>
        <v>108</v>
      </c>
      <c r="N43" s="527"/>
      <c r="O43" s="528"/>
      <c r="P43" s="531"/>
      <c r="Q43" s="530"/>
      <c r="R43" s="528"/>
      <c r="S43" s="529"/>
      <c r="T43" s="530"/>
      <c r="U43" s="528"/>
      <c r="V43" s="529"/>
      <c r="W43" s="530"/>
      <c r="X43" s="529"/>
      <c r="AG43" s="488" t="b">
        <f>ISBLANK(N43)</f>
        <v>1</v>
      </c>
      <c r="AH43" s="488" t="b">
        <f t="shared" si="8"/>
        <v>1</v>
      </c>
      <c r="AJ43" s="488" t="b">
        <f t="shared" si="8"/>
        <v>1</v>
      </c>
      <c r="AK43" s="488" t="b">
        <f t="shared" si="8"/>
        <v>1</v>
      </c>
      <c r="AM43" s="488" t="b">
        <f t="shared" si="8"/>
        <v>1</v>
      </c>
      <c r="AN43" s="488" t="b">
        <f t="shared" si="8"/>
        <v>1</v>
      </c>
      <c r="AP43" s="488" t="b">
        <f t="shared" si="8"/>
        <v>1</v>
      </c>
      <c r="AQ43" s="488" t="b">
        <f t="shared" si="8"/>
        <v>1</v>
      </c>
    </row>
    <row r="44" spans="1:43" s="681" customFormat="1" x14ac:dyDescent="0.25">
      <c r="A44" s="703" t="s">
        <v>411</v>
      </c>
      <c r="B44" s="704" t="s">
        <v>231</v>
      </c>
      <c r="C44" s="705">
        <v>6</v>
      </c>
      <c r="D44" s="706"/>
      <c r="E44" s="706"/>
      <c r="F44" s="707"/>
      <c r="G44" s="708">
        <v>5</v>
      </c>
      <c r="H44" s="613">
        <f t="shared" ref="H44:H53" si="14">G44*30</f>
        <v>150</v>
      </c>
      <c r="I44" s="614">
        <f t="shared" ref="I44:I53" si="15">J44+K44+L44</f>
        <v>72</v>
      </c>
      <c r="J44" s="615">
        <v>36</v>
      </c>
      <c r="K44" s="615"/>
      <c r="L44" s="615">
        <v>36</v>
      </c>
      <c r="M44" s="616">
        <f t="shared" ref="M44:M53" si="16">H44-I44</f>
        <v>78</v>
      </c>
      <c r="N44" s="709"/>
      <c r="O44" s="710"/>
      <c r="P44" s="711"/>
      <c r="Q44" s="712"/>
      <c r="R44" s="710"/>
      <c r="S44" s="711"/>
      <c r="T44" s="712"/>
      <c r="U44" s="710">
        <v>4</v>
      </c>
      <c r="V44" s="711">
        <v>4</v>
      </c>
      <c r="W44" s="709"/>
      <c r="X44" s="711"/>
      <c r="AD44" s="681" t="s">
        <v>380</v>
      </c>
      <c r="AG44" s="623" t="b">
        <f t="shared" si="8"/>
        <v>1</v>
      </c>
      <c r="AH44" s="623" t="b">
        <f t="shared" si="8"/>
        <v>1</v>
      </c>
      <c r="AI44" s="727"/>
      <c r="AJ44" s="623" t="b">
        <f t="shared" si="8"/>
        <v>1</v>
      </c>
      <c r="AK44" s="623" t="b">
        <f t="shared" si="8"/>
        <v>1</v>
      </c>
      <c r="AL44" s="727"/>
      <c r="AM44" s="623" t="b">
        <f t="shared" si="8"/>
        <v>1</v>
      </c>
      <c r="AN44" s="623" t="b">
        <f t="shared" si="8"/>
        <v>0</v>
      </c>
      <c r="AO44" s="727"/>
      <c r="AP44" s="623" t="b">
        <f t="shared" si="8"/>
        <v>1</v>
      </c>
      <c r="AQ44" s="623" t="b">
        <f t="shared" si="8"/>
        <v>1</v>
      </c>
    </row>
    <row r="45" spans="1:43" s="681" customFormat="1" ht="31.5" x14ac:dyDescent="0.25">
      <c r="A45" s="703" t="s">
        <v>412</v>
      </c>
      <c r="B45" s="704" t="s">
        <v>233</v>
      </c>
      <c r="C45" s="705"/>
      <c r="D45" s="734" t="s">
        <v>184</v>
      </c>
      <c r="E45" s="735"/>
      <c r="F45" s="707"/>
      <c r="G45" s="708">
        <v>1</v>
      </c>
      <c r="H45" s="613">
        <f t="shared" si="14"/>
        <v>30</v>
      </c>
      <c r="I45" s="614">
        <f t="shared" si="15"/>
        <v>0</v>
      </c>
      <c r="J45" s="615"/>
      <c r="K45" s="615"/>
      <c r="L45" s="615"/>
      <c r="M45" s="616">
        <f t="shared" si="16"/>
        <v>30</v>
      </c>
      <c r="N45" s="709"/>
      <c r="O45" s="710"/>
      <c r="P45" s="711"/>
      <c r="Q45" s="712"/>
      <c r="R45" s="710"/>
      <c r="S45" s="737"/>
      <c r="T45" s="712"/>
      <c r="U45" s="710"/>
      <c r="V45" s="711"/>
      <c r="W45" s="709" t="s">
        <v>405</v>
      </c>
      <c r="X45" s="711"/>
      <c r="AD45" s="681" t="s">
        <v>380</v>
      </c>
      <c r="AG45" s="623" t="b">
        <f t="shared" si="8"/>
        <v>1</v>
      </c>
      <c r="AH45" s="623" t="b">
        <f t="shared" si="8"/>
        <v>1</v>
      </c>
      <c r="AI45" s="727"/>
      <c r="AJ45" s="623" t="b">
        <f t="shared" si="8"/>
        <v>1</v>
      </c>
      <c r="AK45" s="623" t="b">
        <f t="shared" si="8"/>
        <v>1</v>
      </c>
      <c r="AL45" s="727"/>
      <c r="AM45" s="623" t="b">
        <f t="shared" si="8"/>
        <v>1</v>
      </c>
      <c r="AN45" s="623" t="b">
        <f t="shared" si="8"/>
        <v>1</v>
      </c>
      <c r="AO45" s="727"/>
      <c r="AP45" s="623" t="b">
        <f t="shared" si="8"/>
        <v>0</v>
      </c>
      <c r="AQ45" s="623" t="b">
        <f t="shared" si="8"/>
        <v>1</v>
      </c>
    </row>
    <row r="46" spans="1:43" s="681" customFormat="1" x14ac:dyDescent="0.25">
      <c r="A46" s="766" t="s">
        <v>171</v>
      </c>
      <c r="B46" s="714" t="s">
        <v>239</v>
      </c>
      <c r="C46" s="664"/>
      <c r="D46" s="653">
        <v>7</v>
      </c>
      <c r="E46" s="653"/>
      <c r="F46" s="654"/>
      <c r="G46" s="665">
        <v>7</v>
      </c>
      <c r="H46" s="652">
        <f t="shared" si="14"/>
        <v>210</v>
      </c>
      <c r="I46" s="608">
        <f t="shared" si="15"/>
        <v>75</v>
      </c>
      <c r="J46" s="653">
        <v>45</v>
      </c>
      <c r="K46" s="653"/>
      <c r="L46" s="653">
        <v>30</v>
      </c>
      <c r="M46" s="654">
        <f t="shared" si="16"/>
        <v>135</v>
      </c>
      <c r="N46" s="617"/>
      <c r="O46" s="618"/>
      <c r="P46" s="619"/>
      <c r="Q46" s="620"/>
      <c r="R46" s="618"/>
      <c r="S46" s="619"/>
      <c r="T46" s="620"/>
      <c r="U46" s="618"/>
      <c r="V46" s="619"/>
      <c r="W46" s="620">
        <v>7</v>
      </c>
      <c r="X46" s="619"/>
      <c r="AD46" s="681" t="s">
        <v>380</v>
      </c>
      <c r="AG46" s="623" t="b">
        <f t="shared" si="8"/>
        <v>1</v>
      </c>
      <c r="AH46" s="623" t="b">
        <f t="shared" si="8"/>
        <v>1</v>
      </c>
      <c r="AI46" s="727"/>
      <c r="AJ46" s="623" t="b">
        <f t="shared" si="8"/>
        <v>1</v>
      </c>
      <c r="AK46" s="623" t="b">
        <f t="shared" si="8"/>
        <v>1</v>
      </c>
      <c r="AL46" s="727"/>
      <c r="AM46" s="623" t="b">
        <f t="shared" si="8"/>
        <v>1</v>
      </c>
      <c r="AN46" s="623" t="b">
        <f t="shared" si="8"/>
        <v>1</v>
      </c>
      <c r="AO46" s="727"/>
      <c r="AP46" s="623" t="b">
        <f t="shared" si="8"/>
        <v>0</v>
      </c>
      <c r="AQ46" s="623" t="b">
        <f t="shared" si="8"/>
        <v>1</v>
      </c>
    </row>
    <row r="47" spans="1:43" s="587" customFormat="1" ht="32.25" thickBot="1" x14ac:dyDescent="0.3">
      <c r="A47" s="766" t="s">
        <v>267</v>
      </c>
      <c r="B47" s="714" t="s">
        <v>277</v>
      </c>
      <c r="C47" s="664">
        <v>8</v>
      </c>
      <c r="D47" s="653"/>
      <c r="E47" s="653"/>
      <c r="F47" s="654"/>
      <c r="G47" s="665">
        <v>6</v>
      </c>
      <c r="H47" s="652">
        <f t="shared" si="14"/>
        <v>180</v>
      </c>
      <c r="I47" s="768">
        <f t="shared" si="15"/>
        <v>52</v>
      </c>
      <c r="J47" s="835">
        <v>26</v>
      </c>
      <c r="K47" s="835"/>
      <c r="L47" s="835">
        <v>26</v>
      </c>
      <c r="M47" s="770">
        <f t="shared" si="16"/>
        <v>128</v>
      </c>
      <c r="N47" s="617"/>
      <c r="O47" s="618"/>
      <c r="P47" s="619"/>
      <c r="Q47" s="620"/>
      <c r="R47" s="618"/>
      <c r="S47" s="619"/>
      <c r="T47" s="620"/>
      <c r="U47" s="618"/>
      <c r="V47" s="619"/>
      <c r="W47" s="620"/>
      <c r="X47" s="836">
        <v>4</v>
      </c>
      <c r="AD47" s="587" t="s">
        <v>380</v>
      </c>
      <c r="AG47" s="585" t="b">
        <f t="shared" si="8"/>
        <v>1</v>
      </c>
      <c r="AH47" s="585" t="b">
        <f t="shared" si="8"/>
        <v>1</v>
      </c>
      <c r="AI47" s="588"/>
      <c r="AJ47" s="585" t="b">
        <f t="shared" si="8"/>
        <v>1</v>
      </c>
      <c r="AK47" s="585" t="b">
        <f t="shared" si="8"/>
        <v>1</v>
      </c>
      <c r="AL47" s="588"/>
      <c r="AM47" s="585" t="b">
        <f t="shared" si="8"/>
        <v>1</v>
      </c>
      <c r="AN47" s="585" t="b">
        <f t="shared" si="8"/>
        <v>1</v>
      </c>
      <c r="AO47" s="588"/>
      <c r="AP47" s="585" t="b">
        <f t="shared" si="8"/>
        <v>1</v>
      </c>
      <c r="AQ47" s="585" t="b">
        <f t="shared" si="8"/>
        <v>0</v>
      </c>
    </row>
    <row r="48" spans="1:43" s="681" customFormat="1" ht="16.5" thickBot="1" x14ac:dyDescent="0.3">
      <c r="A48" s="766" t="s">
        <v>274</v>
      </c>
      <c r="B48" s="771" t="s">
        <v>381</v>
      </c>
      <c r="C48" s="664">
        <v>5</v>
      </c>
      <c r="D48" s="653"/>
      <c r="E48" s="653"/>
      <c r="F48" s="654"/>
      <c r="G48" s="665">
        <v>4</v>
      </c>
      <c r="H48" s="652">
        <f t="shared" si="14"/>
        <v>120</v>
      </c>
      <c r="I48" s="768">
        <f t="shared" si="15"/>
        <v>45</v>
      </c>
      <c r="J48" s="769">
        <v>15</v>
      </c>
      <c r="K48" s="769"/>
      <c r="L48" s="769">
        <v>30</v>
      </c>
      <c r="M48" s="770">
        <f t="shared" si="16"/>
        <v>75</v>
      </c>
      <c r="N48" s="617"/>
      <c r="O48" s="618"/>
      <c r="P48" s="619"/>
      <c r="Q48" s="620"/>
      <c r="R48" s="618"/>
      <c r="S48" s="619"/>
      <c r="T48" s="620">
        <v>3</v>
      </c>
      <c r="U48" s="618"/>
      <c r="V48" s="619"/>
      <c r="W48" s="620"/>
      <c r="X48" s="619"/>
      <c r="AD48" s="681" t="s">
        <v>380</v>
      </c>
      <c r="AG48" s="623" t="b">
        <f t="shared" si="8"/>
        <v>1</v>
      </c>
      <c r="AH48" s="623" t="b">
        <f t="shared" si="8"/>
        <v>1</v>
      </c>
      <c r="AI48" s="727"/>
      <c r="AJ48" s="623" t="b">
        <f t="shared" si="8"/>
        <v>1</v>
      </c>
      <c r="AK48" s="623" t="b">
        <f t="shared" si="8"/>
        <v>1</v>
      </c>
      <c r="AL48" s="727"/>
      <c r="AM48" s="623" t="b">
        <f t="shared" si="8"/>
        <v>0</v>
      </c>
      <c r="AN48" s="623" t="b">
        <f t="shared" si="8"/>
        <v>1</v>
      </c>
      <c r="AO48" s="727"/>
      <c r="AP48" s="623" t="b">
        <f t="shared" si="8"/>
        <v>1</v>
      </c>
      <c r="AQ48" s="623" t="b">
        <f t="shared" si="8"/>
        <v>1</v>
      </c>
    </row>
    <row r="49" spans="1:44" s="587" customFormat="1" ht="32.25" thickBot="1" x14ac:dyDescent="0.3">
      <c r="A49" s="766" t="s">
        <v>275</v>
      </c>
      <c r="B49" s="767" t="s">
        <v>287</v>
      </c>
      <c r="C49" s="664">
        <v>6</v>
      </c>
      <c r="D49" s="653"/>
      <c r="E49" s="653"/>
      <c r="F49" s="654"/>
      <c r="G49" s="665">
        <v>5</v>
      </c>
      <c r="H49" s="652">
        <f t="shared" si="14"/>
        <v>150</v>
      </c>
      <c r="I49" s="768">
        <f t="shared" si="15"/>
        <v>54</v>
      </c>
      <c r="J49" s="769">
        <v>18</v>
      </c>
      <c r="K49" s="769"/>
      <c r="L49" s="769">
        <v>36</v>
      </c>
      <c r="M49" s="770">
        <f t="shared" si="16"/>
        <v>96</v>
      </c>
      <c r="N49" s="617"/>
      <c r="O49" s="618"/>
      <c r="P49" s="619"/>
      <c r="Q49" s="620"/>
      <c r="R49" s="618"/>
      <c r="S49" s="619"/>
      <c r="T49" s="620"/>
      <c r="U49" s="618">
        <v>3</v>
      </c>
      <c r="V49" s="619">
        <v>3</v>
      </c>
      <c r="W49" s="620"/>
      <c r="X49" s="619"/>
      <c r="AD49" s="587" t="s">
        <v>380</v>
      </c>
      <c r="AG49" s="585" t="b">
        <f t="shared" si="8"/>
        <v>1</v>
      </c>
      <c r="AH49" s="585" t="b">
        <f t="shared" si="8"/>
        <v>1</v>
      </c>
      <c r="AI49" s="588"/>
      <c r="AJ49" s="585" t="b">
        <f t="shared" si="8"/>
        <v>1</v>
      </c>
      <c r="AK49" s="585" t="b">
        <f t="shared" si="8"/>
        <v>1</v>
      </c>
      <c r="AL49" s="588"/>
      <c r="AM49" s="585" t="b">
        <f t="shared" si="8"/>
        <v>1</v>
      </c>
      <c r="AN49" s="585" t="b">
        <f t="shared" si="8"/>
        <v>0</v>
      </c>
      <c r="AO49" s="588"/>
      <c r="AP49" s="585" t="b">
        <f t="shared" si="8"/>
        <v>1</v>
      </c>
      <c r="AQ49" s="585" t="b">
        <f t="shared" si="8"/>
        <v>1</v>
      </c>
    </row>
    <row r="50" spans="1:44" s="681" customFormat="1" ht="16.5" thickBot="1" x14ac:dyDescent="0.3">
      <c r="A50" s="766" t="s">
        <v>413</v>
      </c>
      <c r="B50" s="767" t="s">
        <v>236</v>
      </c>
      <c r="C50" s="664"/>
      <c r="D50" s="653">
        <v>5</v>
      </c>
      <c r="E50" s="653"/>
      <c r="F50" s="654"/>
      <c r="G50" s="665">
        <v>4</v>
      </c>
      <c r="H50" s="652">
        <f t="shared" si="14"/>
        <v>120</v>
      </c>
      <c r="I50" s="768">
        <f t="shared" si="15"/>
        <v>60</v>
      </c>
      <c r="J50" s="769">
        <v>30</v>
      </c>
      <c r="K50" s="769"/>
      <c r="L50" s="769">
        <v>30</v>
      </c>
      <c r="M50" s="770">
        <f t="shared" si="16"/>
        <v>60</v>
      </c>
      <c r="N50" s="617"/>
      <c r="O50" s="618"/>
      <c r="P50" s="619"/>
      <c r="Q50" s="620"/>
      <c r="R50" s="618"/>
      <c r="S50" s="619"/>
      <c r="T50" s="620">
        <v>4</v>
      </c>
      <c r="U50" s="618"/>
      <c r="V50" s="619"/>
      <c r="W50" s="620"/>
      <c r="X50" s="619"/>
      <c r="AD50" s="681" t="s">
        <v>380</v>
      </c>
      <c r="AG50" s="623" t="b">
        <f t="shared" si="8"/>
        <v>1</v>
      </c>
      <c r="AH50" s="623" t="b">
        <f t="shared" si="8"/>
        <v>1</v>
      </c>
      <c r="AI50" s="727"/>
      <c r="AJ50" s="623" t="b">
        <f t="shared" si="8"/>
        <v>1</v>
      </c>
      <c r="AK50" s="623" t="b">
        <f t="shared" si="8"/>
        <v>1</v>
      </c>
      <c r="AL50" s="727"/>
      <c r="AM50" s="623" t="b">
        <f t="shared" si="8"/>
        <v>0</v>
      </c>
      <c r="AN50" s="623" t="b">
        <f t="shared" si="8"/>
        <v>1</v>
      </c>
      <c r="AO50" s="727"/>
      <c r="AP50" s="623" t="b">
        <f t="shared" si="8"/>
        <v>1</v>
      </c>
      <c r="AQ50" s="623" t="b">
        <f t="shared" si="8"/>
        <v>1</v>
      </c>
    </row>
    <row r="51" spans="1:44" s="587" customFormat="1" ht="16.5" thickBot="1" x14ac:dyDescent="0.3">
      <c r="A51" s="766" t="s">
        <v>276</v>
      </c>
      <c r="B51" s="767" t="s">
        <v>387</v>
      </c>
      <c r="C51" s="664">
        <v>6</v>
      </c>
      <c r="D51" s="653"/>
      <c r="E51" s="653"/>
      <c r="F51" s="654"/>
      <c r="G51" s="665">
        <v>5</v>
      </c>
      <c r="H51" s="652">
        <f t="shared" si="14"/>
        <v>150</v>
      </c>
      <c r="I51" s="768">
        <f t="shared" si="15"/>
        <v>54</v>
      </c>
      <c r="J51" s="769">
        <v>18</v>
      </c>
      <c r="K51" s="769"/>
      <c r="L51" s="769">
        <v>36</v>
      </c>
      <c r="M51" s="770">
        <f t="shared" si="16"/>
        <v>96</v>
      </c>
      <c r="N51" s="617"/>
      <c r="O51" s="618"/>
      <c r="P51" s="619"/>
      <c r="Q51" s="620"/>
      <c r="R51" s="618"/>
      <c r="S51" s="619"/>
      <c r="T51" s="620"/>
      <c r="U51" s="618">
        <v>3</v>
      </c>
      <c r="V51" s="619">
        <v>3</v>
      </c>
      <c r="W51" s="620"/>
      <c r="X51" s="619"/>
      <c r="AD51" s="587" t="s">
        <v>380</v>
      </c>
      <c r="AG51" s="585" t="b">
        <f t="shared" si="8"/>
        <v>1</v>
      </c>
      <c r="AH51" s="585" t="b">
        <f t="shared" si="8"/>
        <v>1</v>
      </c>
      <c r="AI51" s="588"/>
      <c r="AJ51" s="585" t="b">
        <f t="shared" si="8"/>
        <v>1</v>
      </c>
      <c r="AK51" s="585" t="b">
        <f t="shared" si="8"/>
        <v>1</v>
      </c>
      <c r="AL51" s="588"/>
      <c r="AM51" s="585" t="b">
        <f t="shared" si="8"/>
        <v>1</v>
      </c>
      <c r="AN51" s="585" t="b">
        <f t="shared" si="8"/>
        <v>0</v>
      </c>
      <c r="AO51" s="588"/>
      <c r="AP51" s="585" t="b">
        <f t="shared" si="8"/>
        <v>1</v>
      </c>
      <c r="AQ51" s="585" t="b">
        <f t="shared" si="8"/>
        <v>1</v>
      </c>
    </row>
    <row r="52" spans="1:44" s="587" customFormat="1" ht="16.5" thickBot="1" x14ac:dyDescent="0.3">
      <c r="A52" s="543" t="s">
        <v>414</v>
      </c>
      <c r="B52" s="856" t="s">
        <v>283</v>
      </c>
      <c r="C52" s="540"/>
      <c r="D52" s="534">
        <v>7</v>
      </c>
      <c r="E52" s="534"/>
      <c r="F52" s="535"/>
      <c r="G52" s="541">
        <v>5</v>
      </c>
      <c r="H52" s="533">
        <f t="shared" si="14"/>
        <v>150</v>
      </c>
      <c r="I52" s="857">
        <f t="shared" si="15"/>
        <v>45</v>
      </c>
      <c r="J52" s="858">
        <v>15</v>
      </c>
      <c r="K52" s="858"/>
      <c r="L52" s="858">
        <v>30</v>
      </c>
      <c r="M52" s="859">
        <f t="shared" si="16"/>
        <v>105</v>
      </c>
      <c r="N52" s="860"/>
      <c r="O52" s="861"/>
      <c r="P52" s="862"/>
      <c r="Q52" s="863"/>
      <c r="R52" s="861"/>
      <c r="S52" s="862"/>
      <c r="T52" s="863"/>
      <c r="U52" s="861"/>
      <c r="V52" s="862"/>
      <c r="W52" s="863">
        <v>3</v>
      </c>
      <c r="X52" s="529"/>
      <c r="AG52" s="585" t="b">
        <f t="shared" si="8"/>
        <v>1</v>
      </c>
      <c r="AH52" s="585" t="b">
        <f t="shared" si="8"/>
        <v>1</v>
      </c>
      <c r="AI52" s="588"/>
      <c r="AJ52" s="585" t="b">
        <f t="shared" si="8"/>
        <v>1</v>
      </c>
      <c r="AK52" s="585" t="b">
        <f t="shared" si="8"/>
        <v>1</v>
      </c>
      <c r="AL52" s="588"/>
      <c r="AM52" s="585" t="b">
        <f t="shared" si="8"/>
        <v>1</v>
      </c>
      <c r="AN52" s="585" t="b">
        <f t="shared" si="8"/>
        <v>1</v>
      </c>
      <c r="AO52" s="588"/>
      <c r="AP52" s="585" t="b">
        <f t="shared" si="8"/>
        <v>0</v>
      </c>
      <c r="AQ52" s="585" t="b">
        <f t="shared" si="8"/>
        <v>1</v>
      </c>
    </row>
    <row r="53" spans="1:44" s="587" customFormat="1" ht="16.5" thickBot="1" x14ac:dyDescent="0.3">
      <c r="A53" s="543" t="s">
        <v>458</v>
      </c>
      <c r="B53" s="856" t="s">
        <v>442</v>
      </c>
      <c r="C53" s="540">
        <v>7</v>
      </c>
      <c r="D53" s="534"/>
      <c r="E53" s="534"/>
      <c r="F53" s="535"/>
      <c r="G53" s="541">
        <v>5</v>
      </c>
      <c r="H53" s="533">
        <f t="shared" si="14"/>
        <v>150</v>
      </c>
      <c r="I53" s="548">
        <f t="shared" si="15"/>
        <v>60</v>
      </c>
      <c r="J53" s="549">
        <v>30</v>
      </c>
      <c r="K53" s="549"/>
      <c r="L53" s="549">
        <v>30</v>
      </c>
      <c r="M53" s="550">
        <f t="shared" si="16"/>
        <v>90</v>
      </c>
      <c r="N53" s="538"/>
      <c r="O53" s="539"/>
      <c r="P53" s="195"/>
      <c r="Q53" s="526"/>
      <c r="R53" s="539"/>
      <c r="S53" s="195"/>
      <c r="T53" s="526"/>
      <c r="U53" s="539"/>
      <c r="V53" s="195"/>
      <c r="W53" s="526">
        <v>4</v>
      </c>
      <c r="X53" s="529"/>
      <c r="AG53" s="585" t="b">
        <f t="shared" ref="AG53:AH53" si="17">ISBLANK(N53)</f>
        <v>1</v>
      </c>
      <c r="AH53" s="585" t="b">
        <f t="shared" si="17"/>
        <v>1</v>
      </c>
      <c r="AI53" s="588"/>
      <c r="AJ53" s="585" t="b">
        <f t="shared" ref="AJ53:AK53" si="18">ISBLANK(Q53)</f>
        <v>1</v>
      </c>
      <c r="AK53" s="585" t="b">
        <f t="shared" si="18"/>
        <v>1</v>
      </c>
      <c r="AL53" s="588"/>
      <c r="AM53" s="585" t="b">
        <f t="shared" ref="AM53:AN53" si="19">ISBLANK(T53)</f>
        <v>1</v>
      </c>
      <c r="AN53" s="585" t="b">
        <f t="shared" si="19"/>
        <v>1</v>
      </c>
      <c r="AO53" s="588"/>
      <c r="AP53" s="585" t="b">
        <f t="shared" ref="AP53:AQ53" si="20">ISBLANK(W53)</f>
        <v>0</v>
      </c>
      <c r="AQ53" s="585" t="b">
        <f t="shared" si="20"/>
        <v>1</v>
      </c>
    </row>
    <row r="54" spans="1:44" ht="16.5" thickBot="1" x14ac:dyDescent="0.3">
      <c r="A54" s="1474" t="s">
        <v>186</v>
      </c>
      <c r="B54" s="1479"/>
      <c r="C54" s="1479"/>
      <c r="D54" s="1479"/>
      <c r="E54" s="1479"/>
      <c r="F54" s="1448"/>
      <c r="G54" s="551">
        <f>SUM(G30:G53)-G36-G37-G41-G42-G44-G45</f>
        <v>91</v>
      </c>
      <c r="H54" s="552">
        <f t="shared" ref="H54:M54" si="21">SUM(H30:H52)-H36-H37-H41-H42-H44-H45</f>
        <v>2580</v>
      </c>
      <c r="I54" s="552">
        <f t="shared" si="21"/>
        <v>973</v>
      </c>
      <c r="J54" s="552">
        <f t="shared" si="21"/>
        <v>446</v>
      </c>
      <c r="K54" s="552">
        <f t="shared" si="21"/>
        <v>0</v>
      </c>
      <c r="L54" s="552">
        <f t="shared" si="21"/>
        <v>527</v>
      </c>
      <c r="M54" s="552">
        <f t="shared" si="21"/>
        <v>1607</v>
      </c>
      <c r="N54" s="552">
        <f t="shared" ref="N54:AC54" si="22">SUM(N30:N47)</f>
        <v>0</v>
      </c>
      <c r="O54" s="552">
        <f t="shared" si="22"/>
        <v>4</v>
      </c>
      <c r="P54" s="552">
        <f t="shared" si="22"/>
        <v>4</v>
      </c>
      <c r="Q54" s="552">
        <f t="shared" si="22"/>
        <v>9</v>
      </c>
      <c r="R54" s="552">
        <f t="shared" si="22"/>
        <v>8</v>
      </c>
      <c r="S54" s="552">
        <f t="shared" si="22"/>
        <v>8</v>
      </c>
      <c r="T54" s="552">
        <f t="shared" si="22"/>
        <v>11</v>
      </c>
      <c r="U54" s="552">
        <f t="shared" si="22"/>
        <v>4</v>
      </c>
      <c r="V54" s="552">
        <f t="shared" si="22"/>
        <v>4</v>
      </c>
      <c r="W54" s="552">
        <f t="shared" si="22"/>
        <v>7</v>
      </c>
      <c r="X54" s="552">
        <f t="shared" si="22"/>
        <v>4</v>
      </c>
      <c r="Y54" s="432">
        <f t="shared" si="22"/>
        <v>0</v>
      </c>
      <c r="Z54" s="157">
        <f t="shared" si="22"/>
        <v>0</v>
      </c>
      <c r="AA54" s="157">
        <f t="shared" si="22"/>
        <v>0</v>
      </c>
      <c r="AB54" s="157">
        <f t="shared" si="22"/>
        <v>0</v>
      </c>
      <c r="AC54" s="157">
        <f t="shared" si="22"/>
        <v>0</v>
      </c>
      <c r="AD54" s="75">
        <f>30*G54</f>
        <v>2730</v>
      </c>
      <c r="AG54" s="493">
        <f>SUMIF(AG30:AG53,FALSE,$G30:$G53)</f>
        <v>0</v>
      </c>
      <c r="AH54" s="493">
        <f t="shared" ref="AH54:AQ54" si="23">SUMIF(AH30:AH53,FALSE,$G30:$G53)</f>
        <v>6</v>
      </c>
      <c r="AI54" s="493">
        <f t="shared" si="23"/>
        <v>0</v>
      </c>
      <c r="AJ54" s="493">
        <f t="shared" si="23"/>
        <v>12</v>
      </c>
      <c r="AK54" s="493">
        <f t="shared" si="23"/>
        <v>12</v>
      </c>
      <c r="AL54" s="493">
        <f t="shared" si="23"/>
        <v>0</v>
      </c>
      <c r="AM54" s="493">
        <f t="shared" si="23"/>
        <v>22</v>
      </c>
      <c r="AN54" s="493">
        <f t="shared" si="23"/>
        <v>15</v>
      </c>
      <c r="AO54" s="493">
        <f t="shared" si="23"/>
        <v>0</v>
      </c>
      <c r="AP54" s="493">
        <f t="shared" si="23"/>
        <v>18</v>
      </c>
      <c r="AQ54" s="493">
        <f t="shared" si="23"/>
        <v>6</v>
      </c>
      <c r="AR54" s="494">
        <f>SUM(AG54:AQ54)</f>
        <v>91</v>
      </c>
    </row>
    <row r="55" spans="1:44" ht="16.5" thickBot="1" x14ac:dyDescent="0.3">
      <c r="A55" s="1506" t="s">
        <v>187</v>
      </c>
      <c r="B55" s="1507"/>
      <c r="C55" s="1507"/>
      <c r="D55" s="1507"/>
      <c r="E55" s="1507"/>
      <c r="F55" s="1507"/>
      <c r="G55" s="1507"/>
      <c r="H55" s="1507"/>
      <c r="I55" s="1508"/>
      <c r="J55" s="1508"/>
      <c r="K55" s="1508"/>
      <c r="L55" s="1508"/>
      <c r="M55" s="1508"/>
      <c r="N55" s="1507"/>
      <c r="O55" s="1507"/>
      <c r="P55" s="1507"/>
      <c r="Q55" s="1507"/>
      <c r="R55" s="1507"/>
      <c r="S55" s="1507"/>
      <c r="T55" s="1507"/>
      <c r="U55" s="1507"/>
      <c r="V55" s="1507"/>
      <c r="W55" s="1507"/>
      <c r="X55" s="1509"/>
      <c r="AE55" s="127" t="s">
        <v>390</v>
      </c>
    </row>
    <row r="56" spans="1:44" s="75" customFormat="1" ht="16.5" thickBot="1" x14ac:dyDescent="0.3">
      <c r="A56" s="682" t="s">
        <v>415</v>
      </c>
      <c r="B56" s="683" t="s">
        <v>223</v>
      </c>
      <c r="C56" s="684"/>
      <c r="D56" s="685">
        <v>2</v>
      </c>
      <c r="E56" s="685"/>
      <c r="F56" s="686"/>
      <c r="G56" s="687">
        <v>3</v>
      </c>
      <c r="H56" s="688">
        <f>G56*30</f>
        <v>90</v>
      </c>
      <c r="I56" s="689">
        <v>0</v>
      </c>
      <c r="J56" s="690"/>
      <c r="K56" s="690"/>
      <c r="L56" s="690"/>
      <c r="M56" s="691">
        <f>H56-I56</f>
        <v>90</v>
      </c>
      <c r="N56" s="692"/>
      <c r="O56" s="693"/>
      <c r="P56" s="694"/>
      <c r="Q56" s="695"/>
      <c r="R56" s="696"/>
      <c r="S56" s="694"/>
      <c r="T56" s="695"/>
      <c r="U56" s="696"/>
      <c r="V56" s="694"/>
      <c r="W56" s="695"/>
      <c r="X56" s="553"/>
      <c r="AE56" s="89" t="s">
        <v>98</v>
      </c>
      <c r="AF56" s="495">
        <f>G56</f>
        <v>3</v>
      </c>
      <c r="AG56" s="486"/>
      <c r="AH56" s="486"/>
      <c r="AI56" s="486"/>
      <c r="AJ56" s="486"/>
      <c r="AK56" s="486"/>
      <c r="AL56" s="486"/>
      <c r="AM56" s="486"/>
      <c r="AN56" s="486"/>
      <c r="AO56" s="486"/>
      <c r="AP56" s="486"/>
      <c r="AQ56" s="486"/>
    </row>
    <row r="57" spans="1:44" s="798" customFormat="1" ht="16.5" thickBot="1" x14ac:dyDescent="0.3">
      <c r="A57" s="682" t="s">
        <v>416</v>
      </c>
      <c r="B57" s="788" t="s">
        <v>269</v>
      </c>
      <c r="C57" s="789"/>
      <c r="D57" s="790" t="s">
        <v>174</v>
      </c>
      <c r="E57" s="790"/>
      <c r="F57" s="791"/>
      <c r="G57" s="792">
        <v>3</v>
      </c>
      <c r="H57" s="793">
        <f>G57*30</f>
        <v>90</v>
      </c>
      <c r="I57" s="608">
        <f>J57+K57+L57</f>
        <v>0</v>
      </c>
      <c r="J57" s="653"/>
      <c r="K57" s="653"/>
      <c r="L57" s="653"/>
      <c r="M57" s="654">
        <f>H57-I57</f>
        <v>90</v>
      </c>
      <c r="N57" s="794"/>
      <c r="O57" s="795"/>
      <c r="P57" s="796"/>
      <c r="Q57" s="797"/>
      <c r="R57" s="795"/>
      <c r="S57" s="796"/>
      <c r="T57" s="797"/>
      <c r="U57" s="795"/>
      <c r="V57" s="796"/>
      <c r="W57" s="797"/>
      <c r="X57" s="796"/>
      <c r="AE57" s="621" t="s">
        <v>99</v>
      </c>
      <c r="AF57" s="799">
        <f>G57</f>
        <v>3</v>
      </c>
      <c r="AG57" s="800"/>
      <c r="AH57" s="800"/>
      <c r="AI57" s="800"/>
      <c r="AJ57" s="800"/>
      <c r="AK57" s="800"/>
      <c r="AL57" s="800"/>
      <c r="AM57" s="800"/>
      <c r="AN57" s="800"/>
      <c r="AO57" s="800"/>
      <c r="AP57" s="800"/>
      <c r="AQ57" s="800"/>
    </row>
    <row r="58" spans="1:44" s="798" customFormat="1" ht="16.5" thickBot="1" x14ac:dyDescent="0.3">
      <c r="A58" s="682" t="s">
        <v>417</v>
      </c>
      <c r="B58" s="801" t="s">
        <v>270</v>
      </c>
      <c r="C58" s="802"/>
      <c r="D58" s="803" t="s">
        <v>173</v>
      </c>
      <c r="E58" s="803"/>
      <c r="F58" s="804"/>
      <c r="G58" s="805">
        <v>3</v>
      </c>
      <c r="H58" s="793">
        <f>G58*30</f>
        <v>90</v>
      </c>
      <c r="I58" s="608">
        <f>J58+K58+L58</f>
        <v>0</v>
      </c>
      <c r="J58" s="653"/>
      <c r="K58" s="653"/>
      <c r="L58" s="653"/>
      <c r="M58" s="654">
        <f>H58-I58</f>
        <v>90</v>
      </c>
      <c r="N58" s="794"/>
      <c r="O58" s="795"/>
      <c r="P58" s="796"/>
      <c r="Q58" s="797"/>
      <c r="R58" s="795"/>
      <c r="S58" s="796"/>
      <c r="T58" s="797"/>
      <c r="U58" s="795"/>
      <c r="V58" s="796"/>
      <c r="W58" s="797"/>
      <c r="X58" s="796"/>
      <c r="AE58" s="621" t="s">
        <v>100</v>
      </c>
      <c r="AF58" s="799">
        <f>G58</f>
        <v>3</v>
      </c>
      <c r="AG58" s="800"/>
      <c r="AH58" s="800"/>
      <c r="AI58" s="800"/>
      <c r="AJ58" s="800"/>
      <c r="AK58" s="800"/>
      <c r="AL58" s="800"/>
      <c r="AM58" s="800"/>
      <c r="AN58" s="800"/>
      <c r="AO58" s="800"/>
      <c r="AP58" s="800"/>
      <c r="AQ58" s="800"/>
    </row>
    <row r="59" spans="1:44" s="798" customFormat="1" ht="16.5" thickBot="1" x14ac:dyDescent="0.3">
      <c r="A59" s="682" t="s">
        <v>418</v>
      </c>
      <c r="B59" s="811" t="s">
        <v>148</v>
      </c>
      <c r="C59" s="812"/>
      <c r="D59" s="813" t="s">
        <v>172</v>
      </c>
      <c r="E59" s="813"/>
      <c r="F59" s="814"/>
      <c r="G59" s="815">
        <v>6</v>
      </c>
      <c r="H59" s="816">
        <f>G59*30</f>
        <v>180</v>
      </c>
      <c r="I59" s="768">
        <f>J59+K59+L59</f>
        <v>0</v>
      </c>
      <c r="J59" s="769"/>
      <c r="K59" s="769"/>
      <c r="L59" s="769"/>
      <c r="M59" s="770">
        <f>H59-I59</f>
        <v>180</v>
      </c>
      <c r="N59" s="817"/>
      <c r="O59" s="818"/>
      <c r="P59" s="819"/>
      <c r="Q59" s="820"/>
      <c r="R59" s="818"/>
      <c r="S59" s="819"/>
      <c r="T59" s="820"/>
      <c r="U59" s="818"/>
      <c r="V59" s="819"/>
      <c r="W59" s="820"/>
      <c r="X59" s="819"/>
      <c r="AE59" s="621" t="s">
        <v>101</v>
      </c>
      <c r="AF59" s="799">
        <f>G59+G62</f>
        <v>12</v>
      </c>
      <c r="AG59" s="800"/>
      <c r="AH59" s="800"/>
      <c r="AI59" s="800"/>
      <c r="AJ59" s="800"/>
      <c r="AK59" s="800"/>
      <c r="AL59" s="800"/>
      <c r="AM59" s="800"/>
      <c r="AN59" s="800"/>
      <c r="AO59" s="800"/>
      <c r="AP59" s="800"/>
      <c r="AQ59" s="800"/>
    </row>
    <row r="60" spans="1:44" s="75" customFormat="1" ht="16.5" thickBot="1" x14ac:dyDescent="0.3">
      <c r="A60" s="1510" t="s">
        <v>188</v>
      </c>
      <c r="B60" s="1508"/>
      <c r="C60" s="1508"/>
      <c r="D60" s="1508"/>
      <c r="E60" s="1508"/>
      <c r="F60" s="1511"/>
      <c r="G60" s="554">
        <f>SUM(G56:G59)</f>
        <v>15</v>
      </c>
      <c r="H60" s="555">
        <f>SUM(H56:H59)</f>
        <v>450</v>
      </c>
      <c r="I60" s="556">
        <f t="shared" ref="I60:X60" si="24">SUM(I56:I59)</f>
        <v>0</v>
      </c>
      <c r="J60" s="556">
        <f t="shared" si="24"/>
        <v>0</v>
      </c>
      <c r="K60" s="556">
        <f t="shared" si="24"/>
        <v>0</v>
      </c>
      <c r="L60" s="556">
        <f t="shared" si="24"/>
        <v>0</v>
      </c>
      <c r="M60" s="556">
        <f t="shared" si="24"/>
        <v>450</v>
      </c>
      <c r="N60" s="555">
        <f t="shared" si="24"/>
        <v>0</v>
      </c>
      <c r="O60" s="555">
        <f t="shared" si="24"/>
        <v>0</v>
      </c>
      <c r="P60" s="555">
        <f t="shared" si="24"/>
        <v>0</v>
      </c>
      <c r="Q60" s="555">
        <f t="shared" si="24"/>
        <v>0</v>
      </c>
      <c r="R60" s="555">
        <f t="shared" si="24"/>
        <v>0</v>
      </c>
      <c r="S60" s="555">
        <f t="shared" si="24"/>
        <v>0</v>
      </c>
      <c r="T60" s="555">
        <f t="shared" si="24"/>
        <v>0</v>
      </c>
      <c r="U60" s="555">
        <f t="shared" si="24"/>
        <v>0</v>
      </c>
      <c r="V60" s="555">
        <f t="shared" si="24"/>
        <v>0</v>
      </c>
      <c r="W60" s="555">
        <f t="shared" si="24"/>
        <v>0</v>
      </c>
      <c r="X60" s="555">
        <f t="shared" si="24"/>
        <v>0</v>
      </c>
      <c r="AF60" s="495">
        <f>SUM(AF56:AF59)</f>
        <v>21</v>
      </c>
      <c r="AG60" s="486"/>
      <c r="AH60" s="486"/>
      <c r="AI60" s="486"/>
      <c r="AJ60" s="486"/>
      <c r="AK60" s="486"/>
      <c r="AL60" s="486"/>
      <c r="AM60" s="486"/>
      <c r="AN60" s="486"/>
      <c r="AO60" s="486"/>
      <c r="AP60" s="486"/>
      <c r="AQ60" s="486"/>
    </row>
    <row r="61" spans="1:44" ht="16.5" thickBot="1" x14ac:dyDescent="0.3">
      <c r="A61" s="1510" t="s">
        <v>392</v>
      </c>
      <c r="B61" s="1508"/>
      <c r="C61" s="1508"/>
      <c r="D61" s="1508"/>
      <c r="E61" s="1508"/>
      <c r="F61" s="1508"/>
      <c r="G61" s="1508"/>
      <c r="H61" s="1508"/>
      <c r="I61" s="1508"/>
      <c r="J61" s="1508"/>
      <c r="K61" s="1508"/>
      <c r="L61" s="1508"/>
      <c r="M61" s="1508"/>
      <c r="N61" s="1508"/>
      <c r="O61" s="1508"/>
      <c r="P61" s="1508"/>
      <c r="Q61" s="1508"/>
      <c r="R61" s="1508"/>
      <c r="S61" s="1508"/>
      <c r="T61" s="1508"/>
      <c r="U61" s="1508"/>
      <c r="V61" s="1508"/>
      <c r="W61" s="1508"/>
      <c r="X61" s="1511"/>
    </row>
    <row r="62" spans="1:44" s="798" customFormat="1" x14ac:dyDescent="0.25">
      <c r="A62" s="772" t="s">
        <v>419</v>
      </c>
      <c r="B62" s="821" t="s">
        <v>391</v>
      </c>
      <c r="C62" s="822">
        <v>8</v>
      </c>
      <c r="D62" s="823"/>
      <c r="E62" s="823"/>
      <c r="F62" s="824"/>
      <c r="G62" s="825">
        <v>6</v>
      </c>
      <c r="H62" s="826">
        <f>G62*30</f>
        <v>180</v>
      </c>
      <c r="I62" s="827">
        <f>J62+K62+L62</f>
        <v>0</v>
      </c>
      <c r="J62" s="828"/>
      <c r="K62" s="828"/>
      <c r="L62" s="828"/>
      <c r="M62" s="691">
        <f>H62-I62</f>
        <v>180</v>
      </c>
      <c r="N62" s="829"/>
      <c r="O62" s="830"/>
      <c r="P62" s="831"/>
      <c r="Q62" s="832"/>
      <c r="R62" s="830"/>
      <c r="S62" s="831"/>
      <c r="T62" s="832"/>
      <c r="U62" s="830"/>
      <c r="V62" s="831"/>
      <c r="W62" s="832"/>
      <c r="X62" s="833"/>
      <c r="AG62" s="800"/>
      <c r="AH62" s="800"/>
      <c r="AI62" s="800"/>
      <c r="AJ62" s="800"/>
      <c r="AK62" s="800"/>
      <c r="AL62" s="800"/>
      <c r="AM62" s="800"/>
      <c r="AN62" s="800"/>
      <c r="AO62" s="800"/>
      <c r="AP62" s="800"/>
      <c r="AQ62" s="800"/>
    </row>
    <row r="63" spans="1:44" s="75" customFormat="1" ht="16.5" customHeight="1" thickBot="1" x14ac:dyDescent="0.3">
      <c r="A63" s="1512" t="s">
        <v>190</v>
      </c>
      <c r="B63" s="1513"/>
      <c r="C63" s="1513"/>
      <c r="D63" s="1513"/>
      <c r="E63" s="1513"/>
      <c r="F63" s="1514"/>
      <c r="G63" s="557">
        <f>SUM(G62:G62)</f>
        <v>6</v>
      </c>
      <c r="H63" s="558">
        <f>SUM(H62:H62)</f>
        <v>180</v>
      </c>
      <c r="I63" s="558">
        <f>I62</f>
        <v>0</v>
      </c>
      <c r="J63" s="558">
        <f>J62</f>
        <v>0</v>
      </c>
      <c r="K63" s="558">
        <f>K62</f>
        <v>0</v>
      </c>
      <c r="L63" s="558">
        <f>L62</f>
        <v>0</v>
      </c>
      <c r="M63" s="558">
        <f>SUM(M62:M62)</f>
        <v>180</v>
      </c>
      <c r="N63" s="558">
        <f t="shared" ref="N63:X63" si="25">N62</f>
        <v>0</v>
      </c>
      <c r="O63" s="558">
        <f t="shared" si="25"/>
        <v>0</v>
      </c>
      <c r="P63" s="558">
        <f t="shared" si="25"/>
        <v>0</v>
      </c>
      <c r="Q63" s="558">
        <f t="shared" si="25"/>
        <v>0</v>
      </c>
      <c r="R63" s="558">
        <f t="shared" si="25"/>
        <v>0</v>
      </c>
      <c r="S63" s="558">
        <f t="shared" si="25"/>
        <v>0</v>
      </c>
      <c r="T63" s="558">
        <f t="shared" si="25"/>
        <v>0</v>
      </c>
      <c r="U63" s="558">
        <f t="shared" si="25"/>
        <v>0</v>
      </c>
      <c r="V63" s="558">
        <f t="shared" si="25"/>
        <v>0</v>
      </c>
      <c r="W63" s="558">
        <f t="shared" si="25"/>
        <v>0</v>
      </c>
      <c r="X63" s="559">
        <f t="shared" si="25"/>
        <v>0</v>
      </c>
      <c r="AG63" s="486"/>
      <c r="AH63" s="486"/>
      <c r="AI63" s="486"/>
      <c r="AJ63" s="486"/>
      <c r="AK63" s="486"/>
      <c r="AL63" s="486"/>
      <c r="AM63" s="486"/>
      <c r="AN63" s="486"/>
      <c r="AO63" s="486"/>
      <c r="AP63" s="486"/>
      <c r="AQ63" s="486"/>
    </row>
    <row r="64" spans="1:44" ht="16.5" thickBot="1" x14ac:dyDescent="0.3">
      <c r="A64" s="1480" t="s">
        <v>191</v>
      </c>
      <c r="B64" s="1481"/>
      <c r="C64" s="1481"/>
      <c r="D64" s="1481"/>
      <c r="E64" s="1481"/>
      <c r="F64" s="1481"/>
      <c r="G64" s="560">
        <f>G63+G60+G54+G28</f>
        <v>180</v>
      </c>
      <c r="H64" s="561">
        <f>H63+H60+H54+H28</f>
        <v>5250</v>
      </c>
      <c r="I64" s="561">
        <f t="shared" ref="I64:X64" si="26">I54+I28+I60+I63</f>
        <v>1819</v>
      </c>
      <c r="J64" s="561">
        <f t="shared" si="26"/>
        <v>779</v>
      </c>
      <c r="K64" s="561">
        <f t="shared" si="26"/>
        <v>63</v>
      </c>
      <c r="L64" s="561">
        <f t="shared" si="26"/>
        <v>977</v>
      </c>
      <c r="M64" s="561">
        <f t="shared" si="26"/>
        <v>3431</v>
      </c>
      <c r="N64" s="561">
        <f t="shared" si="26"/>
        <v>23</v>
      </c>
      <c r="O64" s="561">
        <f t="shared" si="26"/>
        <v>17</v>
      </c>
      <c r="P64" s="561">
        <f t="shared" si="26"/>
        <v>17</v>
      </c>
      <c r="Q64" s="561">
        <f t="shared" si="26"/>
        <v>16</v>
      </c>
      <c r="R64" s="561">
        <f t="shared" si="26"/>
        <v>8</v>
      </c>
      <c r="S64" s="561">
        <f t="shared" si="26"/>
        <v>8</v>
      </c>
      <c r="T64" s="561">
        <f t="shared" si="26"/>
        <v>11</v>
      </c>
      <c r="U64" s="561">
        <f t="shared" si="26"/>
        <v>4</v>
      </c>
      <c r="V64" s="561">
        <f t="shared" si="26"/>
        <v>4</v>
      </c>
      <c r="W64" s="561">
        <f t="shared" si="26"/>
        <v>7</v>
      </c>
      <c r="X64" s="561">
        <f t="shared" si="26"/>
        <v>4</v>
      </c>
      <c r="Y64" s="75">
        <f>30*G64</f>
        <v>5400</v>
      </c>
    </row>
    <row r="65" spans="1:43" x14ac:dyDescent="0.25">
      <c r="A65" s="1515" t="s">
        <v>126</v>
      </c>
      <c r="B65" s="1516"/>
      <c r="C65" s="1516"/>
      <c r="D65" s="1516"/>
      <c r="E65" s="1516"/>
      <c r="F65" s="1516"/>
      <c r="G65" s="1516"/>
      <c r="H65" s="1516"/>
      <c r="I65" s="1516"/>
      <c r="J65" s="1516"/>
      <c r="K65" s="1516"/>
      <c r="L65" s="1516"/>
      <c r="M65" s="1516"/>
      <c r="N65" s="1516"/>
      <c r="O65" s="1516"/>
      <c r="P65" s="1516"/>
      <c r="Q65" s="1516"/>
      <c r="R65" s="1516"/>
      <c r="S65" s="1516"/>
      <c r="T65" s="1516"/>
      <c r="U65" s="1516"/>
      <c r="V65" s="1516"/>
      <c r="W65" s="1516"/>
      <c r="X65" s="1517"/>
    </row>
    <row r="66" spans="1:43" ht="16.5" thickBot="1" x14ac:dyDescent="0.3">
      <c r="A66" s="1603" t="s">
        <v>127</v>
      </c>
      <c r="B66" s="1520"/>
      <c r="C66" s="1520"/>
      <c r="D66" s="1520"/>
      <c r="E66" s="1520"/>
      <c r="F66" s="1520"/>
      <c r="G66" s="1520"/>
      <c r="H66" s="1520"/>
      <c r="I66" s="1520"/>
      <c r="J66" s="1520"/>
      <c r="K66" s="1520"/>
      <c r="L66" s="1520"/>
      <c r="M66" s="1520"/>
      <c r="N66" s="1520"/>
      <c r="O66" s="1520"/>
      <c r="P66" s="1520"/>
      <c r="Q66" s="1520"/>
      <c r="R66" s="1520"/>
      <c r="S66" s="1520"/>
      <c r="T66" s="1520"/>
      <c r="U66" s="1520"/>
      <c r="V66" s="1520"/>
      <c r="W66" s="1520"/>
      <c r="X66" s="1521"/>
    </row>
    <row r="67" spans="1:43" s="876" customFormat="1" ht="16.5" thickBot="1" x14ac:dyDescent="0.3">
      <c r="A67" s="1604"/>
      <c r="B67" s="864" t="s">
        <v>460</v>
      </c>
      <c r="C67" s="867"/>
      <c r="D67" s="868">
        <v>4</v>
      </c>
      <c r="E67" s="868"/>
      <c r="F67" s="869"/>
      <c r="G67" s="870">
        <v>4</v>
      </c>
      <c r="H67" s="871">
        <f t="shared" ref="H67:H87" si="27">G67*30</f>
        <v>120</v>
      </c>
      <c r="I67" s="872"/>
      <c r="J67" s="873"/>
      <c r="K67" s="873"/>
      <c r="L67" s="873"/>
      <c r="M67" s="874"/>
      <c r="N67" s="867"/>
      <c r="O67" s="875"/>
      <c r="P67" s="869"/>
      <c r="Q67" s="867"/>
      <c r="R67" s="875"/>
      <c r="S67" s="869"/>
      <c r="T67" s="867"/>
      <c r="U67" s="875"/>
      <c r="V67" s="869"/>
      <c r="W67" s="867"/>
      <c r="X67" s="869"/>
      <c r="AE67" s="877" t="s">
        <v>98</v>
      </c>
      <c r="AF67" s="878">
        <f>AG88+AH88</f>
        <v>0</v>
      </c>
      <c r="AG67" s="879" t="b">
        <f>ISBLANK(N67)</f>
        <v>1</v>
      </c>
      <c r="AH67" s="879" t="b">
        <f>ISBLANK(O67)</f>
        <v>1</v>
      </c>
      <c r="AI67" s="880"/>
      <c r="AJ67" s="879" t="b">
        <f>ISBLANK(Q67)</f>
        <v>1</v>
      </c>
      <c r="AK67" s="879" t="b">
        <f>ISBLANK(R67)</f>
        <v>1</v>
      </c>
      <c r="AL67" s="880"/>
      <c r="AM67" s="879" t="b">
        <f>ISBLANK(T67)</f>
        <v>1</v>
      </c>
      <c r="AN67" s="879" t="b">
        <f>ISBLANK(U67)</f>
        <v>1</v>
      </c>
      <c r="AO67" s="880"/>
      <c r="AP67" s="879" t="b">
        <f>ISBLANK(W67)</f>
        <v>1</v>
      </c>
      <c r="AQ67" s="879" t="b">
        <f>ISBLANK(X67)</f>
        <v>1</v>
      </c>
    </row>
    <row r="68" spans="1:43" s="876" customFormat="1" ht="16.5" thickBot="1" x14ac:dyDescent="0.3">
      <c r="A68" s="1605"/>
      <c r="B68" s="864" t="s">
        <v>461</v>
      </c>
      <c r="C68" s="867"/>
      <c r="D68" s="868">
        <v>5</v>
      </c>
      <c r="E68" s="868"/>
      <c r="F68" s="869"/>
      <c r="G68" s="870">
        <v>4</v>
      </c>
      <c r="H68" s="871">
        <f t="shared" si="27"/>
        <v>120</v>
      </c>
      <c r="I68" s="872"/>
      <c r="J68" s="873"/>
      <c r="K68" s="873"/>
      <c r="L68" s="873"/>
      <c r="M68" s="874"/>
      <c r="N68" s="867"/>
      <c r="O68" s="875"/>
      <c r="P68" s="869"/>
      <c r="Q68" s="867"/>
      <c r="R68" s="881"/>
      <c r="S68" s="882"/>
      <c r="T68" s="883"/>
      <c r="U68" s="881"/>
      <c r="V68" s="882"/>
      <c r="W68" s="883"/>
      <c r="X68" s="882"/>
      <c r="AE68" s="877" t="s">
        <v>99</v>
      </c>
      <c r="AF68" s="878">
        <f>AJ88+AK88</f>
        <v>4</v>
      </c>
      <c r="AG68" s="879"/>
      <c r="AH68" s="879"/>
      <c r="AI68" s="880"/>
      <c r="AJ68" s="879"/>
      <c r="AK68" s="879"/>
      <c r="AL68" s="880"/>
      <c r="AM68" s="879"/>
      <c r="AN68" s="879"/>
      <c r="AO68" s="880"/>
      <c r="AP68" s="879"/>
      <c r="AQ68" s="879"/>
    </row>
    <row r="69" spans="1:43" s="876" customFormat="1" ht="16.5" thickBot="1" x14ac:dyDescent="0.3">
      <c r="A69" s="1605"/>
      <c r="B69" s="864" t="s">
        <v>462</v>
      </c>
      <c r="C69" s="867"/>
      <c r="D69" s="868">
        <v>6</v>
      </c>
      <c r="E69" s="868"/>
      <c r="F69" s="869"/>
      <c r="G69" s="870">
        <v>4</v>
      </c>
      <c r="H69" s="871">
        <f t="shared" si="27"/>
        <v>120</v>
      </c>
      <c r="I69" s="872"/>
      <c r="J69" s="873"/>
      <c r="K69" s="873"/>
      <c r="L69" s="873"/>
      <c r="M69" s="874"/>
      <c r="N69" s="867"/>
      <c r="O69" s="875"/>
      <c r="P69" s="869"/>
      <c r="Q69" s="867"/>
      <c r="R69" s="881"/>
      <c r="S69" s="882"/>
      <c r="T69" s="883"/>
      <c r="U69" s="881"/>
      <c r="V69" s="882"/>
      <c r="W69" s="883"/>
      <c r="X69" s="882"/>
      <c r="AE69" s="877"/>
      <c r="AF69" s="878"/>
      <c r="AG69" s="879"/>
      <c r="AH69" s="879"/>
      <c r="AI69" s="880"/>
      <c r="AJ69" s="879"/>
      <c r="AK69" s="879"/>
      <c r="AL69" s="880"/>
      <c r="AM69" s="879"/>
      <c r="AN69" s="879"/>
      <c r="AO69" s="880"/>
      <c r="AP69" s="879"/>
      <c r="AQ69" s="879"/>
    </row>
    <row r="70" spans="1:43" s="876" customFormat="1" ht="16.5" thickBot="1" x14ac:dyDescent="0.3">
      <c r="A70" s="1605"/>
      <c r="B70" s="864" t="s">
        <v>463</v>
      </c>
      <c r="C70" s="867"/>
      <c r="D70" s="868">
        <v>7</v>
      </c>
      <c r="E70" s="868"/>
      <c r="F70" s="869"/>
      <c r="G70" s="870">
        <v>4</v>
      </c>
      <c r="H70" s="871">
        <f t="shared" si="27"/>
        <v>120</v>
      </c>
      <c r="I70" s="872"/>
      <c r="J70" s="873"/>
      <c r="K70" s="873"/>
      <c r="L70" s="873"/>
      <c r="M70" s="874"/>
      <c r="N70" s="867"/>
      <c r="O70" s="875"/>
      <c r="P70" s="869"/>
      <c r="Q70" s="867"/>
      <c r="R70" s="881"/>
      <c r="S70" s="882"/>
      <c r="T70" s="883"/>
      <c r="U70" s="881"/>
      <c r="V70" s="882"/>
      <c r="W70" s="883"/>
      <c r="X70" s="882"/>
      <c r="AE70" s="877"/>
      <c r="AF70" s="878"/>
      <c r="AG70" s="879"/>
      <c r="AH70" s="879"/>
      <c r="AI70" s="880"/>
      <c r="AJ70" s="879"/>
      <c r="AK70" s="879"/>
      <c r="AL70" s="880"/>
      <c r="AM70" s="879"/>
      <c r="AN70" s="879"/>
      <c r="AO70" s="880"/>
      <c r="AP70" s="879"/>
      <c r="AQ70" s="879"/>
    </row>
    <row r="71" spans="1:43" s="876" customFormat="1" x14ac:dyDescent="0.25">
      <c r="A71" s="1605"/>
      <c r="B71" s="864" t="s">
        <v>464</v>
      </c>
      <c r="C71" s="867"/>
      <c r="D71" s="868">
        <v>8</v>
      </c>
      <c r="E71" s="868"/>
      <c r="F71" s="869"/>
      <c r="G71" s="870">
        <v>4</v>
      </c>
      <c r="H71" s="871">
        <f t="shared" si="27"/>
        <v>120</v>
      </c>
      <c r="I71" s="872"/>
      <c r="J71" s="873"/>
      <c r="K71" s="873"/>
      <c r="L71" s="873"/>
      <c r="M71" s="874"/>
      <c r="N71" s="867"/>
      <c r="O71" s="875"/>
      <c r="P71" s="869"/>
      <c r="Q71" s="867"/>
      <c r="R71" s="881"/>
      <c r="S71" s="882"/>
      <c r="T71" s="883"/>
      <c r="U71" s="881"/>
      <c r="V71" s="882"/>
      <c r="W71" s="883"/>
      <c r="X71" s="882"/>
      <c r="AE71" s="877"/>
      <c r="AF71" s="878"/>
      <c r="AG71" s="879"/>
      <c r="AH71" s="879"/>
      <c r="AI71" s="880"/>
      <c r="AJ71" s="879"/>
      <c r="AK71" s="879"/>
      <c r="AL71" s="880"/>
      <c r="AM71" s="879"/>
      <c r="AN71" s="879"/>
      <c r="AO71" s="880"/>
      <c r="AP71" s="879"/>
      <c r="AQ71" s="879"/>
    </row>
    <row r="72" spans="1:43" s="681" customFormat="1" x14ac:dyDescent="0.25">
      <c r="A72" s="866" t="s">
        <v>128</v>
      </c>
      <c r="B72" s="728" t="s">
        <v>177</v>
      </c>
      <c r="C72" s="731"/>
      <c r="D72" s="756">
        <v>4</v>
      </c>
      <c r="E72" s="756"/>
      <c r="F72" s="730"/>
      <c r="G72" s="741">
        <v>4</v>
      </c>
      <c r="H72" s="741">
        <f t="shared" si="27"/>
        <v>120</v>
      </c>
      <c r="I72" s="757">
        <f>J72+K72+L72</f>
        <v>36</v>
      </c>
      <c r="J72" s="758">
        <v>18</v>
      </c>
      <c r="K72" s="758"/>
      <c r="L72" s="758">
        <v>18</v>
      </c>
      <c r="M72" s="759">
        <f>H72-I72</f>
        <v>84</v>
      </c>
      <c r="N72" s="731"/>
      <c r="O72" s="729"/>
      <c r="P72" s="730"/>
      <c r="Q72" s="731"/>
      <c r="R72" s="729">
        <v>2</v>
      </c>
      <c r="S72" s="730">
        <v>2</v>
      </c>
      <c r="T72" s="731"/>
      <c r="U72" s="729"/>
      <c r="V72" s="730"/>
      <c r="W72" s="731"/>
      <c r="X72" s="730"/>
      <c r="AD72" s="681" t="s">
        <v>380</v>
      </c>
      <c r="AE72" s="621" t="s">
        <v>100</v>
      </c>
      <c r="AF72" s="726">
        <f>AM88+AN88</f>
        <v>8</v>
      </c>
      <c r="AG72" s="623" t="b">
        <f t="shared" ref="AG72:AQ85" si="28">ISBLANK(N72)</f>
        <v>1</v>
      </c>
      <c r="AH72" s="623" t="b">
        <f t="shared" si="28"/>
        <v>1</v>
      </c>
      <c r="AI72" s="727"/>
      <c r="AJ72" s="623" t="b">
        <f t="shared" si="28"/>
        <v>1</v>
      </c>
      <c r="AK72" s="623" t="b">
        <f t="shared" si="28"/>
        <v>0</v>
      </c>
      <c r="AL72" s="727"/>
      <c r="AM72" s="623" t="b">
        <f t="shared" si="28"/>
        <v>1</v>
      </c>
      <c r="AN72" s="623" t="b">
        <f t="shared" si="28"/>
        <v>1</v>
      </c>
      <c r="AO72" s="727"/>
      <c r="AP72" s="623" t="b">
        <f t="shared" si="28"/>
        <v>1</v>
      </c>
      <c r="AQ72" s="623" t="b">
        <f t="shared" si="28"/>
        <v>1</v>
      </c>
    </row>
    <row r="73" spans="1:43" s="681" customFormat="1" x14ac:dyDescent="0.25">
      <c r="A73" s="866" t="s">
        <v>129</v>
      </c>
      <c r="B73" s="728" t="s">
        <v>271</v>
      </c>
      <c r="C73" s="731"/>
      <c r="D73" s="756">
        <v>4</v>
      </c>
      <c r="E73" s="756"/>
      <c r="F73" s="730"/>
      <c r="G73" s="741">
        <v>4</v>
      </c>
      <c r="H73" s="741">
        <f t="shared" si="27"/>
        <v>120</v>
      </c>
      <c r="I73" s="757">
        <f>J73+K73+L73</f>
        <v>36</v>
      </c>
      <c r="J73" s="758">
        <v>18</v>
      </c>
      <c r="K73" s="758"/>
      <c r="L73" s="758">
        <v>18</v>
      </c>
      <c r="M73" s="759">
        <f>H73-I73</f>
        <v>84</v>
      </c>
      <c r="N73" s="731"/>
      <c r="O73" s="729"/>
      <c r="P73" s="730"/>
      <c r="Q73" s="731"/>
      <c r="R73" s="729">
        <v>2</v>
      </c>
      <c r="S73" s="730">
        <v>2</v>
      </c>
      <c r="T73" s="731"/>
      <c r="U73" s="729"/>
      <c r="V73" s="730"/>
      <c r="W73" s="731"/>
      <c r="X73" s="730"/>
      <c r="AE73" s="621" t="s">
        <v>101</v>
      </c>
      <c r="AF73" s="726">
        <f>AP88+AQ88</f>
        <v>8</v>
      </c>
      <c r="AG73" s="623"/>
      <c r="AH73" s="623"/>
      <c r="AI73" s="727"/>
      <c r="AJ73" s="623"/>
      <c r="AK73" s="623"/>
      <c r="AL73" s="727"/>
      <c r="AM73" s="623"/>
      <c r="AN73" s="623"/>
      <c r="AO73" s="727"/>
      <c r="AP73" s="623"/>
      <c r="AQ73" s="623"/>
    </row>
    <row r="74" spans="1:43" s="681" customFormat="1" x14ac:dyDescent="0.25">
      <c r="A74" s="866" t="s">
        <v>133</v>
      </c>
      <c r="B74" s="728" t="s">
        <v>203</v>
      </c>
      <c r="C74" s="731"/>
      <c r="D74" s="756">
        <v>4</v>
      </c>
      <c r="E74" s="756"/>
      <c r="F74" s="730"/>
      <c r="G74" s="741">
        <v>4</v>
      </c>
      <c r="H74" s="741">
        <f t="shared" si="27"/>
        <v>120</v>
      </c>
      <c r="I74" s="757">
        <f>J74+K74+L74</f>
        <v>36</v>
      </c>
      <c r="J74" s="758">
        <v>18</v>
      </c>
      <c r="K74" s="758"/>
      <c r="L74" s="758">
        <v>18</v>
      </c>
      <c r="M74" s="759">
        <f>H74-I74</f>
        <v>84</v>
      </c>
      <c r="N74" s="731"/>
      <c r="O74" s="729"/>
      <c r="P74" s="730"/>
      <c r="Q74" s="731"/>
      <c r="R74" s="729">
        <v>2</v>
      </c>
      <c r="S74" s="730">
        <v>2</v>
      </c>
      <c r="T74" s="731"/>
      <c r="U74" s="729"/>
      <c r="V74" s="730"/>
      <c r="W74" s="731"/>
      <c r="X74" s="730"/>
      <c r="AE74" s="621"/>
      <c r="AF74" s="726"/>
      <c r="AG74" s="623"/>
      <c r="AH74" s="623"/>
      <c r="AI74" s="727"/>
      <c r="AJ74" s="623"/>
      <c r="AK74" s="623"/>
      <c r="AL74" s="727"/>
      <c r="AM74" s="623"/>
      <c r="AN74" s="623"/>
      <c r="AO74" s="727"/>
      <c r="AP74" s="623"/>
      <c r="AQ74" s="623"/>
    </row>
    <row r="75" spans="1:43" s="681" customFormat="1" x14ac:dyDescent="0.25">
      <c r="A75" s="866"/>
      <c r="B75" s="728" t="s">
        <v>425</v>
      </c>
      <c r="C75" s="731"/>
      <c r="D75" s="756"/>
      <c r="E75" s="756"/>
      <c r="F75" s="730"/>
      <c r="G75" s="741">
        <v>4</v>
      </c>
      <c r="H75" s="741">
        <f t="shared" si="27"/>
        <v>120</v>
      </c>
      <c r="I75" s="757"/>
      <c r="J75" s="758"/>
      <c r="K75" s="758"/>
      <c r="L75" s="758"/>
      <c r="M75" s="759"/>
      <c r="N75" s="731"/>
      <c r="O75" s="729"/>
      <c r="P75" s="730"/>
      <c r="Q75" s="731"/>
      <c r="R75" s="729"/>
      <c r="S75" s="730"/>
      <c r="T75" s="731"/>
      <c r="U75" s="729"/>
      <c r="V75" s="730"/>
      <c r="W75" s="731"/>
      <c r="X75" s="730"/>
      <c r="AE75" s="621"/>
      <c r="AF75" s="726"/>
      <c r="AG75" s="623"/>
      <c r="AH75" s="623"/>
      <c r="AI75" s="727"/>
      <c r="AJ75" s="623"/>
      <c r="AK75" s="623"/>
      <c r="AL75" s="727"/>
      <c r="AM75" s="623"/>
      <c r="AN75" s="623"/>
      <c r="AO75" s="727"/>
      <c r="AP75" s="623"/>
      <c r="AQ75" s="623"/>
    </row>
    <row r="76" spans="1:43" s="681" customFormat="1" ht="31.5" x14ac:dyDescent="0.25">
      <c r="A76" s="866" t="s">
        <v>134</v>
      </c>
      <c r="B76" s="728" t="s">
        <v>179</v>
      </c>
      <c r="C76" s="731"/>
      <c r="D76" s="756">
        <v>5</v>
      </c>
      <c r="E76" s="756"/>
      <c r="F76" s="730"/>
      <c r="G76" s="741">
        <v>4</v>
      </c>
      <c r="H76" s="741">
        <f t="shared" si="27"/>
        <v>120</v>
      </c>
      <c r="I76" s="757">
        <f t="shared" ref="I76:I86" si="29">J76+K76+L76</f>
        <v>45</v>
      </c>
      <c r="J76" s="758"/>
      <c r="K76" s="758"/>
      <c r="L76" s="758">
        <v>45</v>
      </c>
      <c r="M76" s="759">
        <f>H76-I76</f>
        <v>75</v>
      </c>
      <c r="N76" s="731"/>
      <c r="O76" s="729"/>
      <c r="P76" s="730"/>
      <c r="Q76" s="731"/>
      <c r="R76" s="729"/>
      <c r="S76" s="730"/>
      <c r="T76" s="731">
        <v>3</v>
      </c>
      <c r="U76" s="729"/>
      <c r="V76" s="730"/>
      <c r="W76" s="731"/>
      <c r="X76" s="730"/>
      <c r="AD76" s="681" t="s">
        <v>380</v>
      </c>
      <c r="AF76" s="726">
        <f>SUM(AF67:AF73)</f>
        <v>20</v>
      </c>
      <c r="AG76" s="623" t="b">
        <f t="shared" si="28"/>
        <v>1</v>
      </c>
      <c r="AH76" s="623" t="b">
        <f t="shared" si="28"/>
        <v>1</v>
      </c>
      <c r="AI76" s="727"/>
      <c r="AJ76" s="623" t="b">
        <f t="shared" si="28"/>
        <v>1</v>
      </c>
      <c r="AK76" s="623" t="b">
        <f t="shared" si="28"/>
        <v>1</v>
      </c>
      <c r="AL76" s="727"/>
      <c r="AM76" s="623" t="b">
        <f t="shared" si="28"/>
        <v>0</v>
      </c>
      <c r="AN76" s="623" t="b">
        <f t="shared" si="28"/>
        <v>1</v>
      </c>
      <c r="AO76" s="727"/>
      <c r="AP76" s="623" t="b">
        <f t="shared" si="28"/>
        <v>1</v>
      </c>
      <c r="AQ76" s="623" t="b">
        <f t="shared" si="28"/>
        <v>1</v>
      </c>
    </row>
    <row r="77" spans="1:43" s="681" customFormat="1" x14ac:dyDescent="0.25">
      <c r="A77" s="866" t="s">
        <v>135</v>
      </c>
      <c r="B77" s="728" t="s">
        <v>36</v>
      </c>
      <c r="C77" s="731"/>
      <c r="D77" s="756">
        <v>5</v>
      </c>
      <c r="E77" s="756"/>
      <c r="F77" s="730"/>
      <c r="G77" s="741">
        <v>4</v>
      </c>
      <c r="H77" s="741">
        <f t="shared" si="27"/>
        <v>120</v>
      </c>
      <c r="I77" s="757">
        <f t="shared" si="29"/>
        <v>45</v>
      </c>
      <c r="J77" s="758">
        <v>15</v>
      </c>
      <c r="K77" s="758"/>
      <c r="L77" s="758">
        <v>30</v>
      </c>
      <c r="M77" s="759">
        <f>H77-I77</f>
        <v>75</v>
      </c>
      <c r="N77" s="731"/>
      <c r="O77" s="729"/>
      <c r="P77" s="730"/>
      <c r="Q77" s="731"/>
      <c r="R77" s="729"/>
      <c r="S77" s="730"/>
      <c r="T77" s="731">
        <v>3</v>
      </c>
      <c r="U77" s="729"/>
      <c r="V77" s="730"/>
      <c r="W77" s="731"/>
      <c r="X77" s="730"/>
      <c r="AG77" s="623"/>
      <c r="AH77" s="623"/>
      <c r="AI77" s="727"/>
      <c r="AJ77" s="623"/>
      <c r="AK77" s="623"/>
      <c r="AL77" s="727"/>
      <c r="AM77" s="623"/>
      <c r="AN77" s="623"/>
      <c r="AO77" s="727"/>
      <c r="AP77" s="623"/>
      <c r="AQ77" s="623"/>
    </row>
    <row r="78" spans="1:43" s="681" customFormat="1" x14ac:dyDescent="0.25">
      <c r="A78" s="866"/>
      <c r="B78" s="728" t="s">
        <v>425</v>
      </c>
      <c r="C78" s="731"/>
      <c r="D78" s="756"/>
      <c r="E78" s="756"/>
      <c r="F78" s="730"/>
      <c r="G78" s="741">
        <v>4</v>
      </c>
      <c r="H78" s="741">
        <f t="shared" si="27"/>
        <v>120</v>
      </c>
      <c r="I78" s="757"/>
      <c r="J78" s="758"/>
      <c r="K78" s="758"/>
      <c r="L78" s="758"/>
      <c r="M78" s="759"/>
      <c r="N78" s="731"/>
      <c r="O78" s="729"/>
      <c r="P78" s="730"/>
      <c r="Q78" s="731"/>
      <c r="R78" s="729"/>
      <c r="S78" s="730"/>
      <c r="T78" s="731"/>
      <c r="U78" s="729"/>
      <c r="V78" s="730"/>
      <c r="W78" s="731"/>
      <c r="X78" s="730"/>
      <c r="AG78" s="623"/>
      <c r="AH78" s="623"/>
      <c r="AI78" s="727"/>
      <c r="AJ78" s="623"/>
      <c r="AK78" s="623"/>
      <c r="AL78" s="727"/>
      <c r="AM78" s="623"/>
      <c r="AN78" s="623"/>
      <c r="AO78" s="727"/>
      <c r="AP78" s="623"/>
      <c r="AQ78" s="623"/>
    </row>
    <row r="79" spans="1:43" s="681" customFormat="1" ht="31.5" x14ac:dyDescent="0.25">
      <c r="A79" s="866" t="s">
        <v>136</v>
      </c>
      <c r="B79" s="728" t="s">
        <v>180</v>
      </c>
      <c r="C79" s="731"/>
      <c r="D79" s="756">
        <v>6</v>
      </c>
      <c r="E79" s="756"/>
      <c r="F79" s="730"/>
      <c r="G79" s="741">
        <v>4</v>
      </c>
      <c r="H79" s="741">
        <f t="shared" si="27"/>
        <v>120</v>
      </c>
      <c r="I79" s="757">
        <f t="shared" si="29"/>
        <v>54</v>
      </c>
      <c r="J79" s="758"/>
      <c r="K79" s="758"/>
      <c r="L79" s="758">
        <v>54</v>
      </c>
      <c r="M79" s="759">
        <f>H79-I79</f>
        <v>66</v>
      </c>
      <c r="N79" s="731"/>
      <c r="O79" s="729"/>
      <c r="P79" s="730"/>
      <c r="Q79" s="731"/>
      <c r="R79" s="729"/>
      <c r="S79" s="730"/>
      <c r="T79" s="731"/>
      <c r="U79" s="729">
        <v>3</v>
      </c>
      <c r="V79" s="730">
        <v>3</v>
      </c>
      <c r="W79" s="731"/>
      <c r="X79" s="730"/>
      <c r="AG79" s="623" t="b">
        <f t="shared" si="28"/>
        <v>1</v>
      </c>
      <c r="AH79" s="623" t="b">
        <f t="shared" si="28"/>
        <v>1</v>
      </c>
      <c r="AI79" s="727"/>
      <c r="AJ79" s="623" t="b">
        <f t="shared" si="28"/>
        <v>1</v>
      </c>
      <c r="AK79" s="623" t="b">
        <f t="shared" si="28"/>
        <v>1</v>
      </c>
      <c r="AL79" s="727"/>
      <c r="AM79" s="623" t="b">
        <f t="shared" si="28"/>
        <v>1</v>
      </c>
      <c r="AN79" s="623" t="b">
        <f t="shared" si="28"/>
        <v>0</v>
      </c>
      <c r="AO79" s="727"/>
      <c r="AP79" s="623" t="b">
        <f t="shared" si="28"/>
        <v>1</v>
      </c>
      <c r="AQ79" s="623" t="b">
        <f t="shared" si="28"/>
        <v>1</v>
      </c>
    </row>
    <row r="80" spans="1:43" s="681" customFormat="1" x14ac:dyDescent="0.25">
      <c r="A80" s="866" t="s">
        <v>465</v>
      </c>
      <c r="B80" s="728" t="s">
        <v>204</v>
      </c>
      <c r="C80" s="731"/>
      <c r="D80" s="756">
        <v>6</v>
      </c>
      <c r="E80" s="756"/>
      <c r="F80" s="730"/>
      <c r="G80" s="741">
        <v>4</v>
      </c>
      <c r="H80" s="741">
        <f t="shared" si="27"/>
        <v>120</v>
      </c>
      <c r="I80" s="757">
        <f t="shared" si="29"/>
        <v>54</v>
      </c>
      <c r="J80" s="758">
        <v>18</v>
      </c>
      <c r="K80" s="758"/>
      <c r="L80" s="758">
        <v>36</v>
      </c>
      <c r="M80" s="759">
        <f>H80-I80</f>
        <v>66</v>
      </c>
      <c r="N80" s="731"/>
      <c r="O80" s="729"/>
      <c r="P80" s="730"/>
      <c r="Q80" s="731"/>
      <c r="R80" s="729"/>
      <c r="S80" s="730"/>
      <c r="T80" s="731"/>
      <c r="U80" s="729">
        <v>3</v>
      </c>
      <c r="V80" s="730">
        <v>3</v>
      </c>
      <c r="W80" s="731"/>
      <c r="X80" s="730"/>
      <c r="AG80" s="623"/>
      <c r="AH80" s="623"/>
      <c r="AI80" s="727"/>
      <c r="AJ80" s="623"/>
      <c r="AK80" s="623"/>
      <c r="AL80" s="727"/>
      <c r="AM80" s="623"/>
      <c r="AN80" s="623"/>
      <c r="AO80" s="727"/>
      <c r="AP80" s="623"/>
      <c r="AQ80" s="623"/>
    </row>
    <row r="81" spans="1:44" s="681" customFormat="1" x14ac:dyDescent="0.25">
      <c r="A81" s="866"/>
      <c r="B81" s="728" t="s">
        <v>425</v>
      </c>
      <c r="C81" s="731"/>
      <c r="D81" s="756"/>
      <c r="E81" s="756"/>
      <c r="F81" s="730"/>
      <c r="G81" s="741">
        <v>4</v>
      </c>
      <c r="H81" s="741">
        <f t="shared" si="27"/>
        <v>120</v>
      </c>
      <c r="I81" s="757"/>
      <c r="J81" s="758"/>
      <c r="K81" s="758"/>
      <c r="L81" s="758"/>
      <c r="M81" s="759"/>
      <c r="N81" s="731"/>
      <c r="O81" s="729"/>
      <c r="P81" s="730"/>
      <c r="Q81" s="731"/>
      <c r="R81" s="729"/>
      <c r="S81" s="730"/>
      <c r="T81" s="731"/>
      <c r="U81" s="729"/>
      <c r="V81" s="730"/>
      <c r="W81" s="731"/>
      <c r="X81" s="730"/>
      <c r="AG81" s="623"/>
      <c r="AH81" s="623"/>
      <c r="AI81" s="727"/>
      <c r="AJ81" s="623"/>
      <c r="AK81" s="623"/>
      <c r="AL81" s="727"/>
      <c r="AM81" s="623"/>
      <c r="AN81" s="623"/>
      <c r="AO81" s="727"/>
      <c r="AP81" s="623"/>
      <c r="AQ81" s="623"/>
    </row>
    <row r="82" spans="1:44" s="681" customFormat="1" ht="31.5" x14ac:dyDescent="0.25">
      <c r="A82" s="866" t="s">
        <v>466</v>
      </c>
      <c r="B82" s="728" t="s">
        <v>181</v>
      </c>
      <c r="C82" s="731"/>
      <c r="D82" s="756">
        <v>7</v>
      </c>
      <c r="E82" s="756"/>
      <c r="F82" s="730"/>
      <c r="G82" s="741">
        <v>4</v>
      </c>
      <c r="H82" s="741">
        <f t="shared" si="27"/>
        <v>120</v>
      </c>
      <c r="I82" s="757">
        <f t="shared" si="29"/>
        <v>45</v>
      </c>
      <c r="J82" s="758"/>
      <c r="K82" s="758"/>
      <c r="L82" s="758">
        <v>45</v>
      </c>
      <c r="M82" s="759">
        <f>H82-I82</f>
        <v>75</v>
      </c>
      <c r="N82" s="731"/>
      <c r="O82" s="729"/>
      <c r="P82" s="730"/>
      <c r="Q82" s="731"/>
      <c r="R82" s="729"/>
      <c r="S82" s="730"/>
      <c r="T82" s="731"/>
      <c r="U82" s="729"/>
      <c r="V82" s="730"/>
      <c r="W82" s="731">
        <v>3</v>
      </c>
      <c r="X82" s="730"/>
      <c r="AD82" s="681" t="s">
        <v>380</v>
      </c>
      <c r="AG82" s="623" t="b">
        <f t="shared" si="28"/>
        <v>1</v>
      </c>
      <c r="AH82" s="623" t="b">
        <f t="shared" si="28"/>
        <v>1</v>
      </c>
      <c r="AI82" s="727"/>
      <c r="AJ82" s="623" t="b">
        <f t="shared" si="28"/>
        <v>1</v>
      </c>
      <c r="AK82" s="623" t="b">
        <f t="shared" si="28"/>
        <v>1</v>
      </c>
      <c r="AL82" s="727"/>
      <c r="AM82" s="623" t="b">
        <f t="shared" si="28"/>
        <v>1</v>
      </c>
      <c r="AN82" s="623" t="b">
        <f t="shared" si="28"/>
        <v>1</v>
      </c>
      <c r="AO82" s="727"/>
      <c r="AP82" s="623" t="b">
        <f t="shared" si="28"/>
        <v>0</v>
      </c>
      <c r="AQ82" s="623" t="b">
        <f t="shared" si="28"/>
        <v>1</v>
      </c>
    </row>
    <row r="83" spans="1:44" s="681" customFormat="1" x14ac:dyDescent="0.25">
      <c r="A83" s="866" t="s">
        <v>467</v>
      </c>
      <c r="B83" s="739" t="s">
        <v>219</v>
      </c>
      <c r="C83" s="745"/>
      <c r="D83" s="740">
        <v>7</v>
      </c>
      <c r="E83" s="740"/>
      <c r="F83" s="747"/>
      <c r="G83" s="741">
        <v>4</v>
      </c>
      <c r="H83" s="741">
        <f t="shared" si="27"/>
        <v>120</v>
      </c>
      <c r="I83" s="757">
        <f t="shared" si="29"/>
        <v>45</v>
      </c>
      <c r="J83" s="758">
        <v>15</v>
      </c>
      <c r="K83" s="758"/>
      <c r="L83" s="758">
        <v>30</v>
      </c>
      <c r="M83" s="759">
        <f>H82-I83</f>
        <v>75</v>
      </c>
      <c r="N83" s="745"/>
      <c r="O83" s="746"/>
      <c r="P83" s="747"/>
      <c r="Q83" s="745"/>
      <c r="R83" s="746"/>
      <c r="S83" s="747"/>
      <c r="T83" s="745"/>
      <c r="U83" s="746"/>
      <c r="V83" s="747"/>
      <c r="W83" s="745">
        <v>3</v>
      </c>
      <c r="X83" s="747"/>
      <c r="AG83" s="623"/>
      <c r="AH83" s="623"/>
      <c r="AI83" s="727"/>
      <c r="AJ83" s="623"/>
      <c r="AK83" s="623"/>
      <c r="AL83" s="727"/>
      <c r="AM83" s="623"/>
      <c r="AN83" s="623"/>
      <c r="AO83" s="727"/>
      <c r="AP83" s="623"/>
      <c r="AQ83" s="623"/>
    </row>
    <row r="84" spans="1:44" s="681" customFormat="1" x14ac:dyDescent="0.25">
      <c r="A84" s="866"/>
      <c r="B84" s="728" t="s">
        <v>425</v>
      </c>
      <c r="C84" s="745"/>
      <c r="D84" s="740"/>
      <c r="E84" s="740"/>
      <c r="F84" s="747"/>
      <c r="G84" s="741">
        <v>4</v>
      </c>
      <c r="H84" s="741">
        <f t="shared" si="27"/>
        <v>120</v>
      </c>
      <c r="I84" s="757"/>
      <c r="J84" s="758"/>
      <c r="K84" s="758"/>
      <c r="L84" s="758"/>
      <c r="M84" s="759"/>
      <c r="N84" s="745"/>
      <c r="O84" s="746"/>
      <c r="P84" s="747"/>
      <c r="Q84" s="745"/>
      <c r="R84" s="746"/>
      <c r="S84" s="747"/>
      <c r="T84" s="745"/>
      <c r="U84" s="746"/>
      <c r="V84" s="747"/>
      <c r="W84" s="745"/>
      <c r="X84" s="747"/>
      <c r="AG84" s="623"/>
      <c r="AH84" s="623"/>
      <c r="AI84" s="727"/>
      <c r="AJ84" s="623"/>
      <c r="AK84" s="623"/>
      <c r="AL84" s="727"/>
      <c r="AM84" s="623"/>
      <c r="AN84" s="623"/>
      <c r="AO84" s="727"/>
      <c r="AP84" s="623"/>
      <c r="AQ84" s="623"/>
    </row>
    <row r="85" spans="1:44" s="681" customFormat="1" ht="31.5" x14ac:dyDescent="0.25">
      <c r="A85" s="865" t="s">
        <v>468</v>
      </c>
      <c r="B85" s="728" t="s">
        <v>182</v>
      </c>
      <c r="C85" s="745"/>
      <c r="D85" s="740">
        <v>8</v>
      </c>
      <c r="E85" s="740"/>
      <c r="F85" s="747"/>
      <c r="G85" s="751">
        <v>4</v>
      </c>
      <c r="H85" s="741">
        <f t="shared" si="27"/>
        <v>120</v>
      </c>
      <c r="I85" s="757">
        <f t="shared" si="29"/>
        <v>39</v>
      </c>
      <c r="J85" s="758"/>
      <c r="K85" s="758"/>
      <c r="L85" s="758">
        <v>39</v>
      </c>
      <c r="M85" s="759">
        <f>H85-I85</f>
        <v>81</v>
      </c>
      <c r="N85" s="745"/>
      <c r="O85" s="746"/>
      <c r="P85" s="747"/>
      <c r="Q85" s="745"/>
      <c r="R85" s="746"/>
      <c r="S85" s="747"/>
      <c r="T85" s="745"/>
      <c r="U85" s="746"/>
      <c r="V85" s="747"/>
      <c r="W85" s="745"/>
      <c r="X85" s="747">
        <v>3</v>
      </c>
      <c r="AG85" s="623" t="b">
        <f t="shared" si="28"/>
        <v>1</v>
      </c>
      <c r="AH85" s="623" t="b">
        <f t="shared" si="28"/>
        <v>1</v>
      </c>
      <c r="AI85" s="727"/>
      <c r="AJ85" s="623" t="b">
        <f t="shared" si="28"/>
        <v>1</v>
      </c>
      <c r="AK85" s="623" t="b">
        <f t="shared" si="28"/>
        <v>1</v>
      </c>
      <c r="AL85" s="727"/>
      <c r="AM85" s="623" t="b">
        <f t="shared" si="28"/>
        <v>1</v>
      </c>
      <c r="AN85" s="623" t="b">
        <f t="shared" si="28"/>
        <v>1</v>
      </c>
      <c r="AO85" s="727"/>
      <c r="AP85" s="623" t="b">
        <f t="shared" si="28"/>
        <v>1</v>
      </c>
      <c r="AQ85" s="623" t="b">
        <f t="shared" si="28"/>
        <v>0</v>
      </c>
    </row>
    <row r="86" spans="1:44" s="681" customFormat="1" ht="16.5" customHeight="1" thickBot="1" x14ac:dyDescent="0.3">
      <c r="A86" s="865" t="s">
        <v>469</v>
      </c>
      <c r="B86" s="837" t="s">
        <v>388</v>
      </c>
      <c r="C86" s="838"/>
      <c r="D86" s="740">
        <v>8</v>
      </c>
      <c r="E86" s="839"/>
      <c r="F86" s="840"/>
      <c r="G86" s="841">
        <v>4</v>
      </c>
      <c r="H86" s="842">
        <f t="shared" si="27"/>
        <v>120</v>
      </c>
      <c r="I86" s="843">
        <f t="shared" si="29"/>
        <v>39</v>
      </c>
      <c r="J86" s="844">
        <v>13</v>
      </c>
      <c r="K86" s="844"/>
      <c r="L86" s="844">
        <v>26</v>
      </c>
      <c r="M86" s="845">
        <f>H85-I86</f>
        <v>81</v>
      </c>
      <c r="N86" s="838"/>
      <c r="O86" s="846"/>
      <c r="P86" s="840"/>
      <c r="Q86" s="838"/>
      <c r="R86" s="846"/>
      <c r="S86" s="840"/>
      <c r="T86" s="838"/>
      <c r="U86" s="846"/>
      <c r="V86" s="840"/>
      <c r="W86" s="838"/>
      <c r="X86" s="840">
        <v>3</v>
      </c>
      <c r="AG86" s="623"/>
      <c r="AH86" s="623"/>
      <c r="AI86" s="727"/>
      <c r="AJ86" s="623"/>
      <c r="AK86" s="623"/>
      <c r="AL86" s="727"/>
      <c r="AM86" s="623"/>
      <c r="AN86" s="623"/>
      <c r="AO86" s="727"/>
      <c r="AP86" s="623"/>
      <c r="AQ86" s="623"/>
    </row>
    <row r="87" spans="1:44" s="681" customFormat="1" ht="16.5" customHeight="1" x14ac:dyDescent="0.25">
      <c r="A87" s="865"/>
      <c r="B87" s="847" t="s">
        <v>425</v>
      </c>
      <c r="C87" s="740"/>
      <c r="D87" s="740"/>
      <c r="E87" s="740"/>
      <c r="F87" s="740"/>
      <c r="G87" s="848">
        <v>4</v>
      </c>
      <c r="H87" s="848">
        <f t="shared" si="27"/>
        <v>120</v>
      </c>
      <c r="I87" s="849"/>
      <c r="J87" s="849"/>
      <c r="K87" s="849"/>
      <c r="L87" s="849"/>
      <c r="M87" s="849"/>
      <c r="N87" s="740"/>
      <c r="O87" s="740"/>
      <c r="P87" s="740"/>
      <c r="Q87" s="740"/>
      <c r="R87" s="740"/>
      <c r="S87" s="740"/>
      <c r="T87" s="740"/>
      <c r="U87" s="740"/>
      <c r="V87" s="740"/>
      <c r="W87" s="740"/>
      <c r="X87" s="740"/>
      <c r="AG87" s="623"/>
      <c r="AH87" s="623"/>
      <c r="AI87" s="727"/>
      <c r="AJ87" s="623"/>
      <c r="AK87" s="623"/>
      <c r="AL87" s="727"/>
      <c r="AM87" s="623"/>
      <c r="AN87" s="623"/>
      <c r="AO87" s="727"/>
      <c r="AP87" s="623"/>
      <c r="AQ87" s="623"/>
    </row>
    <row r="88" spans="1:44" ht="16.5" thickBot="1" x14ac:dyDescent="0.3">
      <c r="A88" s="1474" t="s">
        <v>131</v>
      </c>
      <c r="B88" s="1475"/>
      <c r="C88" s="1475"/>
      <c r="D88" s="1475"/>
      <c r="E88" s="1475"/>
      <c r="F88" s="1476"/>
      <c r="G88" s="562">
        <f>G72+G76+G79+G82+G85</f>
        <v>20</v>
      </c>
      <c r="H88" s="563">
        <f>H67+H72+H76+H79+H82+H85</f>
        <v>720</v>
      </c>
      <c r="I88" s="563">
        <f>I67+I72+I76+I79+I82+I85</f>
        <v>219</v>
      </c>
      <c r="J88" s="563">
        <f>J67+J72+J76+J79+J82+J85</f>
        <v>18</v>
      </c>
      <c r="K88" s="563"/>
      <c r="L88" s="563">
        <f t="shared" ref="L88:X88" si="30">L67+L72+L76+L79+L82+L85</f>
        <v>201</v>
      </c>
      <c r="M88" s="563">
        <f t="shared" si="30"/>
        <v>381</v>
      </c>
      <c r="N88" s="563">
        <f t="shared" si="30"/>
        <v>0</v>
      </c>
      <c r="O88" s="563">
        <f t="shared" si="30"/>
        <v>0</v>
      </c>
      <c r="P88" s="563">
        <f t="shared" si="30"/>
        <v>0</v>
      </c>
      <c r="Q88" s="563">
        <f t="shared" si="30"/>
        <v>0</v>
      </c>
      <c r="R88" s="563">
        <f t="shared" si="30"/>
        <v>2</v>
      </c>
      <c r="S88" s="563">
        <f t="shared" si="30"/>
        <v>2</v>
      </c>
      <c r="T88" s="563">
        <f t="shared" si="30"/>
        <v>3</v>
      </c>
      <c r="U88" s="563">
        <f t="shared" si="30"/>
        <v>3</v>
      </c>
      <c r="V88" s="563">
        <f t="shared" si="30"/>
        <v>3</v>
      </c>
      <c r="W88" s="563">
        <f t="shared" si="30"/>
        <v>3</v>
      </c>
      <c r="X88" s="563">
        <f t="shared" si="30"/>
        <v>3</v>
      </c>
      <c r="Y88" s="414">
        <f>SUM(Y67:Y86)</f>
        <v>0</v>
      </c>
      <c r="Z88" s="175">
        <f>SUM(Z67:Z86)</f>
        <v>0</v>
      </c>
      <c r="AA88" s="175">
        <f>SUM(AA67:AA86)</f>
        <v>0</v>
      </c>
      <c r="AB88" s="175">
        <f>SUM(AB67:AB86)</f>
        <v>0</v>
      </c>
      <c r="AC88" s="175">
        <f>SUM(AC67:AC86)</f>
        <v>0</v>
      </c>
      <c r="AG88" s="493">
        <f t="shared" ref="AG88:AQ88" si="31">SUMIF(AG67:AG86,FALSE,$G67:$G86)</f>
        <v>0</v>
      </c>
      <c r="AH88" s="493">
        <f t="shared" si="31"/>
        <v>0</v>
      </c>
      <c r="AI88" s="493">
        <f t="shared" si="31"/>
        <v>0</v>
      </c>
      <c r="AJ88" s="493">
        <f t="shared" si="31"/>
        <v>0</v>
      </c>
      <c r="AK88" s="493">
        <f t="shared" si="31"/>
        <v>4</v>
      </c>
      <c r="AL88" s="493">
        <f t="shared" si="31"/>
        <v>0</v>
      </c>
      <c r="AM88" s="493">
        <f t="shared" si="31"/>
        <v>4</v>
      </c>
      <c r="AN88" s="493">
        <f t="shared" si="31"/>
        <v>4</v>
      </c>
      <c r="AO88" s="493">
        <f t="shared" si="31"/>
        <v>0</v>
      </c>
      <c r="AP88" s="493">
        <f t="shared" si="31"/>
        <v>4</v>
      </c>
      <c r="AQ88" s="493">
        <f t="shared" si="31"/>
        <v>4</v>
      </c>
      <c r="AR88" s="494">
        <f>SUM(AG88:AQ88)</f>
        <v>20</v>
      </c>
    </row>
    <row r="89" spans="1:44" ht="16.5" thickBot="1" x14ac:dyDescent="0.3">
      <c r="A89" s="1603" t="s">
        <v>205</v>
      </c>
      <c r="B89" s="1520"/>
      <c r="C89" s="1520"/>
      <c r="D89" s="1520"/>
      <c r="E89" s="1520"/>
      <c r="F89" s="1520"/>
      <c r="G89" s="1520"/>
      <c r="H89" s="1520"/>
      <c r="I89" s="1519"/>
      <c r="J89" s="1519"/>
      <c r="K89" s="1519"/>
      <c r="L89" s="1519"/>
      <c r="M89" s="1519"/>
      <c r="N89" s="1520"/>
      <c r="O89" s="1520"/>
      <c r="P89" s="1520"/>
      <c r="Q89" s="1520"/>
      <c r="R89" s="1520"/>
      <c r="S89" s="1520"/>
      <c r="T89" s="1520"/>
      <c r="U89" s="1520"/>
      <c r="V89" s="1520"/>
      <c r="W89" s="1520"/>
      <c r="X89" s="1521"/>
    </row>
    <row r="90" spans="1:44" s="587" customFormat="1" ht="16.5" thickBot="1" x14ac:dyDescent="0.3">
      <c r="A90" s="1600" t="s">
        <v>137</v>
      </c>
      <c r="B90" s="717" t="s">
        <v>37</v>
      </c>
      <c r="C90" s="718">
        <v>3</v>
      </c>
      <c r="D90" s="719"/>
      <c r="E90" s="719"/>
      <c r="F90" s="720"/>
      <c r="G90" s="721">
        <v>4</v>
      </c>
      <c r="H90" s="721">
        <f t="shared" ref="H90:H91" si="32">G90*30</f>
        <v>120</v>
      </c>
      <c r="I90" s="722">
        <f>J90+K90+L90</f>
        <v>60</v>
      </c>
      <c r="J90" s="723">
        <v>30</v>
      </c>
      <c r="K90" s="723"/>
      <c r="L90" s="723">
        <v>30</v>
      </c>
      <c r="M90" s="724">
        <f>H90-I90</f>
        <v>60</v>
      </c>
      <c r="N90" s="718"/>
      <c r="O90" s="725"/>
      <c r="P90" s="720"/>
      <c r="Q90" s="718">
        <v>4</v>
      </c>
      <c r="R90" s="729"/>
      <c r="S90" s="730"/>
      <c r="T90" s="731"/>
      <c r="U90" s="729"/>
      <c r="V90" s="730"/>
      <c r="W90" s="731"/>
      <c r="X90" s="730"/>
      <c r="AE90" s="584" t="s">
        <v>98</v>
      </c>
      <c r="AF90" s="589">
        <f>AG108+AH108</f>
        <v>2</v>
      </c>
      <c r="AG90" s="585" t="b">
        <f>ISBLANK(N90)</f>
        <v>1</v>
      </c>
      <c r="AH90" s="585" t="b">
        <f>ISBLANK(O90)</f>
        <v>1</v>
      </c>
      <c r="AI90" s="588"/>
      <c r="AJ90" s="585" t="b">
        <f>ISBLANK(Q90)</f>
        <v>0</v>
      </c>
      <c r="AK90" s="585" t="b">
        <f>ISBLANK(R90)</f>
        <v>1</v>
      </c>
      <c r="AL90" s="588"/>
      <c r="AM90" s="585" t="b">
        <f>ISBLANK(T90)</f>
        <v>1</v>
      </c>
      <c r="AN90" s="585" t="b">
        <f>ISBLANK(U90)</f>
        <v>1</v>
      </c>
      <c r="AO90" s="588"/>
      <c r="AP90" s="585" t="b">
        <f>ISBLANK(W90)</f>
        <v>1</v>
      </c>
      <c r="AQ90" s="585" t="b">
        <f>ISBLANK(X90)</f>
        <v>1</v>
      </c>
    </row>
    <row r="91" spans="1:44" s="587" customFormat="1" ht="16.5" customHeight="1" thickBot="1" x14ac:dyDescent="0.3">
      <c r="A91" s="1601"/>
      <c r="B91" s="728" t="s">
        <v>247</v>
      </c>
      <c r="C91" s="718">
        <v>3</v>
      </c>
      <c r="D91" s="719"/>
      <c r="E91" s="719"/>
      <c r="F91" s="720"/>
      <c r="G91" s="721">
        <v>4</v>
      </c>
      <c r="H91" s="721">
        <f t="shared" si="32"/>
        <v>120</v>
      </c>
      <c r="I91" s="722">
        <f>J91+K91+L91</f>
        <v>60</v>
      </c>
      <c r="J91" s="723">
        <v>30</v>
      </c>
      <c r="K91" s="723"/>
      <c r="L91" s="723">
        <v>30</v>
      </c>
      <c r="M91" s="724">
        <f>H91-I91</f>
        <v>60</v>
      </c>
      <c r="N91" s="718"/>
      <c r="O91" s="725"/>
      <c r="P91" s="720"/>
      <c r="Q91" s="718">
        <v>4</v>
      </c>
      <c r="R91" s="729"/>
      <c r="S91" s="730"/>
      <c r="T91" s="745"/>
      <c r="U91" s="746"/>
      <c r="V91" s="747"/>
      <c r="W91" s="745"/>
      <c r="X91" s="747"/>
      <c r="AE91" s="584" t="s">
        <v>99</v>
      </c>
      <c r="AF91" s="589">
        <f>AJ108+AK108</f>
        <v>2</v>
      </c>
      <c r="AG91" s="585"/>
      <c r="AH91" s="585"/>
      <c r="AI91" s="588"/>
      <c r="AJ91" s="585"/>
      <c r="AK91" s="585"/>
      <c r="AL91" s="588"/>
      <c r="AM91" s="585"/>
      <c r="AN91" s="585"/>
      <c r="AO91" s="588"/>
      <c r="AP91" s="585"/>
      <c r="AQ91" s="585"/>
    </row>
    <row r="92" spans="1:44" s="587" customFormat="1" ht="32.25" thickBot="1" x14ac:dyDescent="0.3">
      <c r="A92" s="1600" t="s">
        <v>137</v>
      </c>
      <c r="B92" s="739" t="s">
        <v>38</v>
      </c>
      <c r="C92" s="740">
        <v>4</v>
      </c>
      <c r="D92" s="740"/>
      <c r="E92" s="740"/>
      <c r="F92" s="740"/>
      <c r="G92" s="741">
        <v>4</v>
      </c>
      <c r="H92" s="742">
        <f>G92*30</f>
        <v>120</v>
      </c>
      <c r="I92" s="718">
        <f t="shared" ref="I92:I103" si="33">J92+L92+K92</f>
        <v>54</v>
      </c>
      <c r="J92" s="748">
        <v>36</v>
      </c>
      <c r="K92" s="748"/>
      <c r="L92" s="748">
        <v>18</v>
      </c>
      <c r="M92" s="743">
        <f>H92-I92</f>
        <v>66</v>
      </c>
      <c r="N92" s="744"/>
      <c r="O92" s="729"/>
      <c r="P92" s="730"/>
      <c r="Q92" s="731"/>
      <c r="R92" s="729">
        <v>3</v>
      </c>
      <c r="S92" s="730">
        <v>3</v>
      </c>
      <c r="T92" s="731"/>
      <c r="U92" s="729"/>
      <c r="V92" s="730"/>
      <c r="W92" s="731"/>
      <c r="X92" s="730"/>
      <c r="AE92" s="584" t="s">
        <v>98</v>
      </c>
      <c r="AF92" s="589">
        <f>AG110+AH110</f>
        <v>0</v>
      </c>
      <c r="AG92" s="585" t="b">
        <f>ISBLANK(N92)</f>
        <v>1</v>
      </c>
      <c r="AH92" s="585" t="b">
        <f>ISBLANK(O92)</f>
        <v>1</v>
      </c>
      <c r="AI92" s="588"/>
      <c r="AJ92" s="585" t="b">
        <f>ISBLANK(Q92)</f>
        <v>1</v>
      </c>
      <c r="AK92" s="585" t="b">
        <f>ISBLANK(R92)</f>
        <v>0</v>
      </c>
      <c r="AL92" s="588"/>
      <c r="AM92" s="585" t="b">
        <f>ISBLANK(T92)</f>
        <v>1</v>
      </c>
      <c r="AN92" s="585" t="b">
        <f>ISBLANK(U92)</f>
        <v>1</v>
      </c>
      <c r="AO92" s="588"/>
      <c r="AP92" s="585" t="b">
        <f>ISBLANK(W92)</f>
        <v>1</v>
      </c>
      <c r="AQ92" s="585" t="b">
        <f>ISBLANK(X92)</f>
        <v>1</v>
      </c>
    </row>
    <row r="93" spans="1:44" s="587" customFormat="1" ht="16.5" customHeight="1" x14ac:dyDescent="0.25">
      <c r="A93" s="1601"/>
      <c r="B93" s="739" t="s">
        <v>279</v>
      </c>
      <c r="C93" s="740">
        <v>4</v>
      </c>
      <c r="D93" s="740"/>
      <c r="E93" s="740"/>
      <c r="F93" s="740"/>
      <c r="G93" s="741">
        <v>4</v>
      </c>
      <c r="H93" s="742">
        <f>G93*30</f>
        <v>120</v>
      </c>
      <c r="I93" s="718">
        <f t="shared" si="33"/>
        <v>54</v>
      </c>
      <c r="J93" s="748">
        <v>36</v>
      </c>
      <c r="K93" s="748"/>
      <c r="L93" s="748">
        <v>18</v>
      </c>
      <c r="M93" s="743">
        <f>H93-I93</f>
        <v>66</v>
      </c>
      <c r="N93" s="744"/>
      <c r="O93" s="729"/>
      <c r="P93" s="730"/>
      <c r="Q93" s="731"/>
      <c r="R93" s="729">
        <v>3</v>
      </c>
      <c r="S93" s="730">
        <v>3</v>
      </c>
      <c r="T93" s="745"/>
      <c r="U93" s="746"/>
      <c r="V93" s="747"/>
      <c r="W93" s="745"/>
      <c r="X93" s="747"/>
      <c r="AE93" s="584" t="s">
        <v>99</v>
      </c>
      <c r="AF93" s="589">
        <f>AJ110+AK110</f>
        <v>12</v>
      </c>
      <c r="AG93" s="585"/>
      <c r="AH93" s="585"/>
      <c r="AI93" s="588"/>
      <c r="AJ93" s="585"/>
      <c r="AK93" s="585"/>
      <c r="AL93" s="588"/>
      <c r="AM93" s="585"/>
      <c r="AN93" s="585"/>
      <c r="AO93" s="588"/>
      <c r="AP93" s="585"/>
      <c r="AQ93" s="585"/>
    </row>
    <row r="94" spans="1:44" s="681" customFormat="1" x14ac:dyDescent="0.25">
      <c r="A94" s="1602" t="s">
        <v>138</v>
      </c>
      <c r="B94" s="739" t="s">
        <v>280</v>
      </c>
      <c r="C94" s="749"/>
      <c r="D94" s="706" t="s">
        <v>451</v>
      </c>
      <c r="E94" s="750"/>
      <c r="F94" s="735"/>
      <c r="G94" s="751">
        <v>4</v>
      </c>
      <c r="H94" s="752">
        <f t="shared" ref="H94:H105" si="34">G94*30</f>
        <v>120</v>
      </c>
      <c r="I94" s="753">
        <f t="shared" si="33"/>
        <v>54</v>
      </c>
      <c r="J94" s="754">
        <v>18</v>
      </c>
      <c r="K94" s="734"/>
      <c r="L94" s="734">
        <v>36</v>
      </c>
      <c r="M94" s="755">
        <f t="shared" ref="M94:M105" si="35">H94-I94</f>
        <v>66</v>
      </c>
      <c r="N94" s="709"/>
      <c r="O94" s="710"/>
      <c r="P94" s="711"/>
      <c r="Q94" s="712"/>
      <c r="R94" s="710"/>
      <c r="S94" s="711"/>
      <c r="T94" s="712"/>
      <c r="U94" s="710">
        <v>3</v>
      </c>
      <c r="V94" s="711">
        <v>3</v>
      </c>
      <c r="W94" s="712"/>
      <c r="X94" s="747"/>
      <c r="AE94" s="621" t="s">
        <v>100</v>
      </c>
      <c r="AF94" s="726">
        <f>AM110+AN110</f>
        <v>12</v>
      </c>
      <c r="AG94" s="623" t="b">
        <f t="shared" ref="AG94:AQ108" si="36">ISBLANK(N94)</f>
        <v>1</v>
      </c>
      <c r="AH94" s="623" t="b">
        <f t="shared" si="36"/>
        <v>1</v>
      </c>
      <c r="AI94" s="727"/>
      <c r="AJ94" s="623" t="b">
        <f t="shared" si="36"/>
        <v>1</v>
      </c>
      <c r="AK94" s="623" t="b">
        <f t="shared" si="36"/>
        <v>1</v>
      </c>
      <c r="AL94" s="727"/>
      <c r="AM94" s="623" t="b">
        <f t="shared" si="36"/>
        <v>1</v>
      </c>
      <c r="AN94" s="623" t="b">
        <f t="shared" si="36"/>
        <v>0</v>
      </c>
      <c r="AO94" s="727"/>
      <c r="AP94" s="623" t="b">
        <f t="shared" si="36"/>
        <v>1</v>
      </c>
      <c r="AQ94" s="623" t="b">
        <f t="shared" si="36"/>
        <v>1</v>
      </c>
    </row>
    <row r="95" spans="1:44" s="681" customFormat="1" x14ac:dyDescent="0.25">
      <c r="A95" s="1601"/>
      <c r="B95" s="739" t="s">
        <v>281</v>
      </c>
      <c r="C95" s="749"/>
      <c r="D95" s="706" t="s">
        <v>451</v>
      </c>
      <c r="E95" s="750"/>
      <c r="F95" s="735"/>
      <c r="G95" s="751">
        <v>4</v>
      </c>
      <c r="H95" s="752">
        <f t="shared" si="34"/>
        <v>120</v>
      </c>
      <c r="I95" s="753">
        <f t="shared" si="33"/>
        <v>54</v>
      </c>
      <c r="J95" s="754">
        <v>18</v>
      </c>
      <c r="K95" s="734"/>
      <c r="L95" s="734">
        <v>36</v>
      </c>
      <c r="M95" s="755">
        <f t="shared" si="35"/>
        <v>66</v>
      </c>
      <c r="N95" s="709"/>
      <c r="O95" s="710"/>
      <c r="P95" s="711"/>
      <c r="Q95" s="712"/>
      <c r="R95" s="710"/>
      <c r="S95" s="711"/>
      <c r="T95" s="712"/>
      <c r="U95" s="710">
        <v>3</v>
      </c>
      <c r="V95" s="711">
        <v>3</v>
      </c>
      <c r="W95" s="712"/>
      <c r="X95" s="747"/>
      <c r="AE95" s="621" t="s">
        <v>101</v>
      </c>
      <c r="AF95" s="726">
        <f>AP110+AQ110</f>
        <v>16</v>
      </c>
      <c r="AG95" s="623"/>
      <c r="AH95" s="623"/>
      <c r="AI95" s="727"/>
      <c r="AJ95" s="623"/>
      <c r="AK95" s="623"/>
      <c r="AL95" s="727"/>
      <c r="AM95" s="623"/>
      <c r="AN95" s="623"/>
      <c r="AO95" s="727"/>
      <c r="AP95" s="623"/>
      <c r="AQ95" s="623"/>
    </row>
    <row r="96" spans="1:44" s="681" customFormat="1" x14ac:dyDescent="0.25">
      <c r="A96" s="1602" t="s">
        <v>139</v>
      </c>
      <c r="B96" s="739" t="s">
        <v>39</v>
      </c>
      <c r="C96" s="749">
        <v>4</v>
      </c>
      <c r="D96" s="706"/>
      <c r="E96" s="750"/>
      <c r="F96" s="735"/>
      <c r="G96" s="751">
        <v>4</v>
      </c>
      <c r="H96" s="752">
        <f>G96*30</f>
        <v>120</v>
      </c>
      <c r="I96" s="753">
        <f t="shared" si="33"/>
        <v>54</v>
      </c>
      <c r="J96" s="754">
        <v>18</v>
      </c>
      <c r="K96" s="734"/>
      <c r="L96" s="734">
        <v>36</v>
      </c>
      <c r="M96" s="755">
        <f>H96-I96</f>
        <v>66</v>
      </c>
      <c r="N96" s="709"/>
      <c r="O96" s="710"/>
      <c r="P96" s="711"/>
      <c r="Q96" s="712"/>
      <c r="R96" s="710">
        <v>3</v>
      </c>
      <c r="S96" s="711">
        <v>3</v>
      </c>
      <c r="T96" s="712"/>
      <c r="U96" s="710"/>
      <c r="V96" s="711"/>
      <c r="W96" s="712"/>
      <c r="X96" s="747"/>
      <c r="AF96" s="726">
        <f>SUM(AF92:AF95)</f>
        <v>40</v>
      </c>
      <c r="AG96" s="623" t="b">
        <f t="shared" si="36"/>
        <v>1</v>
      </c>
      <c r="AH96" s="623" t="b">
        <f t="shared" si="36"/>
        <v>1</v>
      </c>
      <c r="AI96" s="727"/>
      <c r="AJ96" s="623" t="b">
        <f t="shared" si="36"/>
        <v>1</v>
      </c>
      <c r="AK96" s="623" t="b">
        <f t="shared" si="36"/>
        <v>0</v>
      </c>
      <c r="AL96" s="727"/>
      <c r="AM96" s="623" t="b">
        <f t="shared" si="36"/>
        <v>1</v>
      </c>
      <c r="AN96" s="623" t="b">
        <f t="shared" si="36"/>
        <v>1</v>
      </c>
      <c r="AO96" s="727"/>
      <c r="AP96" s="623" t="b">
        <f t="shared" si="36"/>
        <v>1</v>
      </c>
      <c r="AQ96" s="623" t="b">
        <f t="shared" si="36"/>
        <v>1</v>
      </c>
    </row>
    <row r="97" spans="1:44" s="681" customFormat="1" x14ac:dyDescent="0.25">
      <c r="A97" s="1601"/>
      <c r="B97" s="739" t="s">
        <v>282</v>
      </c>
      <c r="C97" s="749">
        <v>4</v>
      </c>
      <c r="D97" s="706"/>
      <c r="E97" s="750"/>
      <c r="F97" s="735"/>
      <c r="G97" s="751">
        <v>4</v>
      </c>
      <c r="H97" s="752">
        <f>G97*30</f>
        <v>120</v>
      </c>
      <c r="I97" s="753">
        <f t="shared" si="33"/>
        <v>54</v>
      </c>
      <c r="J97" s="754">
        <v>18</v>
      </c>
      <c r="K97" s="734"/>
      <c r="L97" s="734">
        <v>36</v>
      </c>
      <c r="M97" s="755">
        <f>H97-I97</f>
        <v>66</v>
      </c>
      <c r="N97" s="709"/>
      <c r="O97" s="710"/>
      <c r="P97" s="711"/>
      <c r="Q97" s="712"/>
      <c r="R97" s="710">
        <v>3</v>
      </c>
      <c r="S97" s="711">
        <v>3</v>
      </c>
      <c r="T97" s="712"/>
      <c r="U97" s="710"/>
      <c r="V97" s="711"/>
      <c r="W97" s="712"/>
      <c r="X97" s="747"/>
      <c r="AG97" s="623"/>
      <c r="AH97" s="623"/>
      <c r="AI97" s="727"/>
      <c r="AJ97" s="623"/>
      <c r="AK97" s="623"/>
      <c r="AL97" s="727"/>
      <c r="AM97" s="623"/>
      <c r="AN97" s="623"/>
      <c r="AO97" s="727"/>
      <c r="AP97" s="623"/>
      <c r="AQ97" s="623"/>
    </row>
    <row r="98" spans="1:44" s="809" customFormat="1" x14ac:dyDescent="0.25">
      <c r="A98" s="1602" t="s">
        <v>140</v>
      </c>
      <c r="B98" s="739" t="s">
        <v>295</v>
      </c>
      <c r="C98" s="749"/>
      <c r="D98" s="706" t="s">
        <v>452</v>
      </c>
      <c r="E98" s="750"/>
      <c r="F98" s="735"/>
      <c r="G98" s="751">
        <v>4</v>
      </c>
      <c r="H98" s="752">
        <f>G98*30</f>
        <v>120</v>
      </c>
      <c r="I98" s="753">
        <f t="shared" si="33"/>
        <v>45</v>
      </c>
      <c r="J98" s="754">
        <v>15</v>
      </c>
      <c r="K98" s="734"/>
      <c r="L98" s="734">
        <v>30</v>
      </c>
      <c r="M98" s="755">
        <f>H98-I98</f>
        <v>75</v>
      </c>
      <c r="N98" s="709"/>
      <c r="O98" s="710"/>
      <c r="P98" s="711"/>
      <c r="Q98" s="712"/>
      <c r="R98" s="710"/>
      <c r="S98" s="711"/>
      <c r="T98" s="712">
        <v>3</v>
      </c>
      <c r="U98" s="710"/>
      <c r="V98" s="711"/>
      <c r="W98" s="712"/>
      <c r="X98" s="747"/>
      <c r="AD98" s="809" t="s">
        <v>380</v>
      </c>
      <c r="AG98" s="623" t="b">
        <f t="shared" si="36"/>
        <v>1</v>
      </c>
      <c r="AH98" s="623" t="b">
        <f t="shared" si="36"/>
        <v>1</v>
      </c>
      <c r="AI98" s="810"/>
      <c r="AJ98" s="623" t="b">
        <f t="shared" si="36"/>
        <v>1</v>
      </c>
      <c r="AK98" s="623" t="b">
        <f t="shared" si="36"/>
        <v>1</v>
      </c>
      <c r="AL98" s="810"/>
      <c r="AM98" s="623" t="b">
        <f t="shared" si="36"/>
        <v>0</v>
      </c>
      <c r="AN98" s="623" t="b">
        <f t="shared" si="36"/>
        <v>1</v>
      </c>
      <c r="AO98" s="810"/>
      <c r="AP98" s="623" t="b">
        <f t="shared" si="36"/>
        <v>1</v>
      </c>
      <c r="AQ98" s="623" t="b">
        <f t="shared" si="36"/>
        <v>1</v>
      </c>
    </row>
    <row r="99" spans="1:44" s="809" customFormat="1" x14ac:dyDescent="0.25">
      <c r="A99" s="1601"/>
      <c r="B99" s="739" t="s">
        <v>406</v>
      </c>
      <c r="C99" s="749"/>
      <c r="D99" s="706" t="s">
        <v>452</v>
      </c>
      <c r="E99" s="750"/>
      <c r="F99" s="735"/>
      <c r="G99" s="751">
        <v>4</v>
      </c>
      <c r="H99" s="752">
        <f>G99*30</f>
        <v>120</v>
      </c>
      <c r="I99" s="753">
        <f t="shared" si="33"/>
        <v>45</v>
      </c>
      <c r="J99" s="754">
        <v>15</v>
      </c>
      <c r="K99" s="734"/>
      <c r="L99" s="734">
        <v>30</v>
      </c>
      <c r="M99" s="755">
        <f>H99-I99</f>
        <v>75</v>
      </c>
      <c r="N99" s="709"/>
      <c r="O99" s="710"/>
      <c r="P99" s="711"/>
      <c r="Q99" s="712"/>
      <c r="R99" s="710"/>
      <c r="S99" s="711"/>
      <c r="T99" s="712">
        <v>3</v>
      </c>
      <c r="U99" s="710"/>
      <c r="V99" s="711"/>
      <c r="W99" s="712"/>
      <c r="X99" s="747"/>
      <c r="AG99" s="623"/>
      <c r="AH99" s="623"/>
      <c r="AI99" s="810"/>
      <c r="AJ99" s="623"/>
      <c r="AK99" s="623"/>
      <c r="AL99" s="810"/>
      <c r="AM99" s="623"/>
      <c r="AN99" s="623"/>
      <c r="AO99" s="810"/>
      <c r="AP99" s="623"/>
      <c r="AQ99" s="623"/>
    </row>
    <row r="100" spans="1:44" s="587" customFormat="1" x14ac:dyDescent="0.25">
      <c r="A100" s="1602" t="s">
        <v>141</v>
      </c>
      <c r="B100" s="739" t="s">
        <v>253</v>
      </c>
      <c r="C100" s="749"/>
      <c r="D100" s="706" t="s">
        <v>451</v>
      </c>
      <c r="E100" s="750"/>
      <c r="F100" s="735"/>
      <c r="G100" s="751">
        <v>4</v>
      </c>
      <c r="H100" s="752">
        <f t="shared" si="34"/>
        <v>120</v>
      </c>
      <c r="I100" s="753">
        <f t="shared" si="33"/>
        <v>54</v>
      </c>
      <c r="J100" s="754">
        <v>18</v>
      </c>
      <c r="K100" s="734"/>
      <c r="L100" s="734">
        <v>36</v>
      </c>
      <c r="M100" s="755">
        <f t="shared" si="35"/>
        <v>66</v>
      </c>
      <c r="N100" s="709"/>
      <c r="O100" s="710"/>
      <c r="P100" s="808"/>
      <c r="Q100" s="712"/>
      <c r="R100" s="710"/>
      <c r="S100" s="711"/>
      <c r="T100" s="709"/>
      <c r="U100" s="710">
        <v>3</v>
      </c>
      <c r="V100" s="711">
        <v>3</v>
      </c>
      <c r="W100" s="712"/>
      <c r="X100" s="747"/>
      <c r="AD100" s="587" t="s">
        <v>380</v>
      </c>
      <c r="AG100" s="585" t="b">
        <f t="shared" si="36"/>
        <v>1</v>
      </c>
      <c r="AH100" s="585" t="b">
        <f t="shared" si="36"/>
        <v>1</v>
      </c>
      <c r="AI100" s="588"/>
      <c r="AJ100" s="585" t="b">
        <f t="shared" si="36"/>
        <v>1</v>
      </c>
      <c r="AK100" s="585" t="b">
        <f t="shared" si="36"/>
        <v>1</v>
      </c>
      <c r="AL100" s="588"/>
      <c r="AM100" s="585" t="b">
        <f t="shared" si="36"/>
        <v>1</v>
      </c>
      <c r="AN100" s="585" t="b">
        <f t="shared" si="36"/>
        <v>0</v>
      </c>
      <c r="AO100" s="588"/>
      <c r="AP100" s="585" t="b">
        <f t="shared" si="36"/>
        <v>1</v>
      </c>
      <c r="AQ100" s="585" t="b">
        <f t="shared" si="36"/>
        <v>1</v>
      </c>
    </row>
    <row r="101" spans="1:44" s="587" customFormat="1" ht="40.5" customHeight="1" x14ac:dyDescent="0.25">
      <c r="A101" s="1601"/>
      <c r="B101" s="739" t="s">
        <v>284</v>
      </c>
      <c r="C101" s="749"/>
      <c r="D101" s="706" t="s">
        <v>451</v>
      </c>
      <c r="E101" s="750"/>
      <c r="F101" s="735"/>
      <c r="G101" s="751">
        <v>4</v>
      </c>
      <c r="H101" s="752">
        <f t="shared" si="34"/>
        <v>120</v>
      </c>
      <c r="I101" s="753">
        <f t="shared" si="33"/>
        <v>54</v>
      </c>
      <c r="J101" s="754">
        <v>18</v>
      </c>
      <c r="K101" s="734"/>
      <c r="L101" s="734">
        <v>36</v>
      </c>
      <c r="M101" s="755">
        <f t="shared" si="35"/>
        <v>66</v>
      </c>
      <c r="N101" s="709"/>
      <c r="O101" s="710"/>
      <c r="P101" s="808"/>
      <c r="Q101" s="712"/>
      <c r="R101" s="710"/>
      <c r="S101" s="711"/>
      <c r="T101" s="709"/>
      <c r="U101" s="710">
        <v>3</v>
      </c>
      <c r="V101" s="711">
        <v>3</v>
      </c>
      <c r="W101" s="712"/>
      <c r="X101" s="747"/>
      <c r="AG101" s="585"/>
      <c r="AH101" s="585"/>
      <c r="AI101" s="588"/>
      <c r="AJ101" s="585"/>
      <c r="AK101" s="585"/>
      <c r="AL101" s="588"/>
      <c r="AM101" s="585"/>
      <c r="AN101" s="585"/>
      <c r="AO101" s="588"/>
      <c r="AP101" s="585"/>
      <c r="AQ101" s="585"/>
    </row>
    <row r="102" spans="1:44" s="681" customFormat="1" x14ac:dyDescent="0.25">
      <c r="A102" s="1602" t="s">
        <v>142</v>
      </c>
      <c r="B102" s="739" t="s">
        <v>285</v>
      </c>
      <c r="C102" s="749"/>
      <c r="D102" s="706" t="s">
        <v>453</v>
      </c>
      <c r="E102" s="750"/>
      <c r="F102" s="750"/>
      <c r="G102" s="751">
        <v>4</v>
      </c>
      <c r="H102" s="850">
        <f t="shared" si="34"/>
        <v>120</v>
      </c>
      <c r="I102" s="753">
        <f t="shared" si="33"/>
        <v>60</v>
      </c>
      <c r="J102" s="754">
        <v>30</v>
      </c>
      <c r="K102" s="734"/>
      <c r="L102" s="734">
        <v>30</v>
      </c>
      <c r="M102" s="755">
        <f t="shared" si="35"/>
        <v>60</v>
      </c>
      <c r="N102" s="709"/>
      <c r="O102" s="710"/>
      <c r="P102" s="808"/>
      <c r="Q102" s="712"/>
      <c r="R102" s="710"/>
      <c r="S102" s="711"/>
      <c r="T102" s="709"/>
      <c r="U102" s="710"/>
      <c r="V102" s="711"/>
      <c r="W102" s="712">
        <v>4</v>
      </c>
      <c r="X102" s="747"/>
      <c r="AD102" s="681" t="s">
        <v>380</v>
      </c>
      <c r="AG102" s="623" t="b">
        <f t="shared" si="36"/>
        <v>1</v>
      </c>
      <c r="AH102" s="623" t="b">
        <f t="shared" si="36"/>
        <v>1</v>
      </c>
      <c r="AI102" s="727"/>
      <c r="AJ102" s="623" t="b">
        <f t="shared" si="36"/>
        <v>1</v>
      </c>
      <c r="AK102" s="623" t="b">
        <f t="shared" si="36"/>
        <v>1</v>
      </c>
      <c r="AL102" s="727"/>
      <c r="AM102" s="623" t="b">
        <f t="shared" si="36"/>
        <v>1</v>
      </c>
      <c r="AN102" s="623" t="b">
        <f t="shared" si="36"/>
        <v>1</v>
      </c>
      <c r="AO102" s="727"/>
      <c r="AP102" s="623" t="b">
        <f t="shared" si="36"/>
        <v>0</v>
      </c>
      <c r="AQ102" s="623" t="b">
        <f t="shared" si="36"/>
        <v>1</v>
      </c>
    </row>
    <row r="103" spans="1:44" s="681" customFormat="1" x14ac:dyDescent="0.25">
      <c r="A103" s="1601"/>
      <c r="B103" s="739" t="s">
        <v>286</v>
      </c>
      <c r="C103" s="749"/>
      <c r="D103" s="706" t="s">
        <v>453</v>
      </c>
      <c r="E103" s="750"/>
      <c r="F103" s="750"/>
      <c r="G103" s="751">
        <v>4</v>
      </c>
      <c r="H103" s="850">
        <f t="shared" si="34"/>
        <v>120</v>
      </c>
      <c r="I103" s="753">
        <f t="shared" si="33"/>
        <v>60</v>
      </c>
      <c r="J103" s="754">
        <v>30</v>
      </c>
      <c r="K103" s="734"/>
      <c r="L103" s="734">
        <v>30</v>
      </c>
      <c r="M103" s="755">
        <f t="shared" si="35"/>
        <v>60</v>
      </c>
      <c r="N103" s="709"/>
      <c r="O103" s="710"/>
      <c r="P103" s="808"/>
      <c r="Q103" s="712"/>
      <c r="R103" s="710"/>
      <c r="S103" s="711"/>
      <c r="T103" s="709"/>
      <c r="U103" s="710"/>
      <c r="V103" s="711"/>
      <c r="W103" s="712">
        <v>4</v>
      </c>
      <c r="X103" s="747"/>
      <c r="AG103" s="623"/>
      <c r="AH103" s="623"/>
      <c r="AI103" s="727"/>
      <c r="AJ103" s="623"/>
      <c r="AK103" s="623"/>
      <c r="AL103" s="727"/>
      <c r="AM103" s="623"/>
      <c r="AN103" s="623"/>
      <c r="AO103" s="727"/>
      <c r="AP103" s="623"/>
      <c r="AQ103" s="623"/>
    </row>
    <row r="104" spans="1:44" s="681" customFormat="1" ht="31.5" x14ac:dyDescent="0.25">
      <c r="A104" s="1602" t="s">
        <v>143</v>
      </c>
      <c r="B104" s="851" t="s">
        <v>454</v>
      </c>
      <c r="C104" s="749"/>
      <c r="D104" s="706" t="s">
        <v>453</v>
      </c>
      <c r="E104" s="750"/>
      <c r="F104" s="735"/>
      <c r="G104" s="751">
        <v>4</v>
      </c>
      <c r="H104" s="850">
        <f t="shared" si="34"/>
        <v>120</v>
      </c>
      <c r="I104" s="753">
        <f>J104+L104</f>
        <v>60</v>
      </c>
      <c r="J104" s="754">
        <v>30</v>
      </c>
      <c r="K104" s="734"/>
      <c r="L104" s="734">
        <v>30</v>
      </c>
      <c r="M104" s="755">
        <f t="shared" si="35"/>
        <v>60</v>
      </c>
      <c r="N104" s="709"/>
      <c r="O104" s="710"/>
      <c r="P104" s="808"/>
      <c r="Q104" s="712"/>
      <c r="R104" s="710"/>
      <c r="S104" s="711"/>
      <c r="T104" s="709"/>
      <c r="U104" s="710"/>
      <c r="V104" s="711"/>
      <c r="W104" s="712">
        <v>4</v>
      </c>
      <c r="X104" s="711"/>
      <c r="AD104" s="681" t="s">
        <v>380</v>
      </c>
      <c r="AG104" s="623" t="b">
        <f t="shared" si="36"/>
        <v>1</v>
      </c>
      <c r="AH104" s="623" t="b">
        <f t="shared" si="36"/>
        <v>1</v>
      </c>
      <c r="AI104" s="727"/>
      <c r="AJ104" s="623" t="b">
        <f t="shared" si="36"/>
        <v>1</v>
      </c>
      <c r="AK104" s="623" t="b">
        <f t="shared" si="36"/>
        <v>1</v>
      </c>
      <c r="AL104" s="727"/>
      <c r="AM104" s="623" t="b">
        <f t="shared" si="36"/>
        <v>1</v>
      </c>
      <c r="AN104" s="623" t="b">
        <f t="shared" si="36"/>
        <v>1</v>
      </c>
      <c r="AO104" s="727"/>
      <c r="AP104" s="623" t="b">
        <f t="shared" si="36"/>
        <v>0</v>
      </c>
      <c r="AQ104" s="623" t="b">
        <f t="shared" si="36"/>
        <v>1</v>
      </c>
    </row>
    <row r="105" spans="1:44" s="681" customFormat="1" x14ac:dyDescent="0.25">
      <c r="A105" s="1601"/>
      <c r="B105" s="852" t="s">
        <v>455</v>
      </c>
      <c r="C105" s="749"/>
      <c r="D105" s="706" t="s">
        <v>453</v>
      </c>
      <c r="E105" s="750"/>
      <c r="F105" s="735"/>
      <c r="G105" s="751">
        <v>4</v>
      </c>
      <c r="H105" s="850">
        <f t="shared" si="34"/>
        <v>120</v>
      </c>
      <c r="I105" s="753">
        <f>J105+L105</f>
        <v>60</v>
      </c>
      <c r="J105" s="754">
        <v>30</v>
      </c>
      <c r="K105" s="734"/>
      <c r="L105" s="734">
        <v>30</v>
      </c>
      <c r="M105" s="755">
        <f t="shared" si="35"/>
        <v>60</v>
      </c>
      <c r="N105" s="709"/>
      <c r="O105" s="710"/>
      <c r="P105" s="808"/>
      <c r="Q105" s="712"/>
      <c r="R105" s="710"/>
      <c r="S105" s="711"/>
      <c r="T105" s="709"/>
      <c r="U105" s="710"/>
      <c r="V105" s="711"/>
      <c r="W105" s="712">
        <v>4</v>
      </c>
      <c r="X105" s="711"/>
      <c r="AG105" s="623"/>
      <c r="AH105" s="623"/>
      <c r="AI105" s="727"/>
      <c r="AJ105" s="623"/>
      <c r="AK105" s="623"/>
      <c r="AL105" s="727"/>
      <c r="AM105" s="623"/>
      <c r="AN105" s="623"/>
      <c r="AO105" s="727"/>
      <c r="AP105" s="623"/>
      <c r="AQ105" s="623"/>
    </row>
    <row r="106" spans="1:44" s="681" customFormat="1" x14ac:dyDescent="0.25">
      <c r="A106" s="1602" t="s">
        <v>144</v>
      </c>
      <c r="B106" s="739" t="s">
        <v>389</v>
      </c>
      <c r="C106" s="749"/>
      <c r="D106" s="734">
        <v>8</v>
      </c>
      <c r="E106" s="735"/>
      <c r="F106" s="750"/>
      <c r="G106" s="751">
        <v>4</v>
      </c>
      <c r="H106" s="752">
        <f>G106*30</f>
        <v>120</v>
      </c>
      <c r="I106" s="753">
        <f>J106+L106+K106</f>
        <v>52</v>
      </c>
      <c r="J106" s="754">
        <v>26</v>
      </c>
      <c r="K106" s="734"/>
      <c r="L106" s="734">
        <v>26</v>
      </c>
      <c r="M106" s="755">
        <f>H106-I106</f>
        <v>68</v>
      </c>
      <c r="N106" s="709"/>
      <c r="O106" s="710"/>
      <c r="P106" s="808"/>
      <c r="Q106" s="712"/>
      <c r="R106" s="710"/>
      <c r="S106" s="711"/>
      <c r="T106" s="709"/>
      <c r="U106" s="710"/>
      <c r="V106" s="711"/>
      <c r="W106" s="712"/>
      <c r="X106" s="711">
        <v>4</v>
      </c>
      <c r="AG106" s="623" t="b">
        <f t="shared" si="36"/>
        <v>1</v>
      </c>
      <c r="AH106" s="623" t="b">
        <f t="shared" si="36"/>
        <v>1</v>
      </c>
      <c r="AI106" s="727"/>
      <c r="AJ106" s="623" t="b">
        <f t="shared" si="36"/>
        <v>1</v>
      </c>
      <c r="AK106" s="623" t="b">
        <f t="shared" si="36"/>
        <v>1</v>
      </c>
      <c r="AL106" s="727"/>
      <c r="AM106" s="623" t="b">
        <f t="shared" si="36"/>
        <v>1</v>
      </c>
      <c r="AN106" s="623" t="b">
        <f t="shared" si="36"/>
        <v>1</v>
      </c>
      <c r="AO106" s="727"/>
      <c r="AP106" s="623" t="b">
        <f t="shared" si="36"/>
        <v>1</v>
      </c>
      <c r="AQ106" s="623" t="b">
        <f t="shared" si="36"/>
        <v>0</v>
      </c>
    </row>
    <row r="107" spans="1:44" s="681" customFormat="1" x14ac:dyDescent="0.25">
      <c r="A107" s="1601"/>
      <c r="B107" s="739" t="s">
        <v>292</v>
      </c>
      <c r="C107" s="749"/>
      <c r="D107" s="734">
        <v>8</v>
      </c>
      <c r="E107" s="735"/>
      <c r="F107" s="750"/>
      <c r="G107" s="751">
        <v>4</v>
      </c>
      <c r="H107" s="752">
        <f>G107*30</f>
        <v>120</v>
      </c>
      <c r="I107" s="753">
        <f>J107+L107+K107</f>
        <v>52</v>
      </c>
      <c r="J107" s="754">
        <v>26</v>
      </c>
      <c r="K107" s="734"/>
      <c r="L107" s="734">
        <v>26</v>
      </c>
      <c r="M107" s="755">
        <f>H107-I107</f>
        <v>68</v>
      </c>
      <c r="N107" s="709"/>
      <c r="O107" s="710"/>
      <c r="P107" s="808"/>
      <c r="Q107" s="712"/>
      <c r="R107" s="710"/>
      <c r="S107" s="711"/>
      <c r="T107" s="709"/>
      <c r="U107" s="710"/>
      <c r="V107" s="711"/>
      <c r="W107" s="712"/>
      <c r="X107" s="711">
        <v>4</v>
      </c>
      <c r="AG107" s="623"/>
      <c r="AH107" s="623"/>
      <c r="AI107" s="727"/>
      <c r="AJ107" s="623"/>
      <c r="AK107" s="623"/>
      <c r="AL107" s="727"/>
      <c r="AM107" s="623"/>
      <c r="AN107" s="623"/>
      <c r="AO107" s="727"/>
      <c r="AP107" s="623"/>
      <c r="AQ107" s="623"/>
    </row>
    <row r="108" spans="1:44" s="681" customFormat="1" x14ac:dyDescent="0.25">
      <c r="A108" s="1602" t="s">
        <v>289</v>
      </c>
      <c r="B108" s="853" t="s">
        <v>456</v>
      </c>
      <c r="C108" s="749"/>
      <c r="D108" s="734">
        <v>8</v>
      </c>
      <c r="E108" s="735"/>
      <c r="F108" s="750"/>
      <c r="G108" s="751">
        <v>4</v>
      </c>
      <c r="H108" s="850">
        <f>G108*30</f>
        <v>120</v>
      </c>
      <c r="I108" s="753">
        <f>J108+L108</f>
        <v>52</v>
      </c>
      <c r="J108" s="754">
        <v>26</v>
      </c>
      <c r="K108" s="734"/>
      <c r="L108" s="734">
        <v>26</v>
      </c>
      <c r="M108" s="755">
        <f>H108-I108</f>
        <v>68</v>
      </c>
      <c r="N108" s="709"/>
      <c r="O108" s="710"/>
      <c r="P108" s="808"/>
      <c r="Q108" s="712"/>
      <c r="R108" s="710"/>
      <c r="S108" s="711"/>
      <c r="T108" s="709"/>
      <c r="U108" s="710"/>
      <c r="V108" s="711"/>
      <c r="W108" s="712"/>
      <c r="X108" s="711">
        <v>4</v>
      </c>
      <c r="AG108" s="854" t="b">
        <f t="shared" si="36"/>
        <v>1</v>
      </c>
      <c r="AH108" s="854" t="b">
        <f t="shared" si="36"/>
        <v>1</v>
      </c>
      <c r="AI108" s="855"/>
      <c r="AJ108" s="854" t="b">
        <f t="shared" si="36"/>
        <v>1</v>
      </c>
      <c r="AK108" s="854" t="b">
        <f t="shared" si="36"/>
        <v>1</v>
      </c>
      <c r="AL108" s="855"/>
      <c r="AM108" s="854" t="b">
        <f t="shared" si="36"/>
        <v>1</v>
      </c>
      <c r="AN108" s="854" t="b">
        <f t="shared" si="36"/>
        <v>1</v>
      </c>
      <c r="AO108" s="855"/>
      <c r="AP108" s="854" t="b">
        <f t="shared" si="36"/>
        <v>1</v>
      </c>
      <c r="AQ108" s="854" t="b">
        <f t="shared" si="36"/>
        <v>0</v>
      </c>
    </row>
    <row r="109" spans="1:44" s="681" customFormat="1" ht="16.5" thickBot="1" x14ac:dyDescent="0.3">
      <c r="A109" s="1601"/>
      <c r="B109" s="852" t="s">
        <v>457</v>
      </c>
      <c r="C109" s="749"/>
      <c r="D109" s="734">
        <v>8</v>
      </c>
      <c r="E109" s="735"/>
      <c r="F109" s="750"/>
      <c r="G109" s="751">
        <v>4</v>
      </c>
      <c r="H109" s="850">
        <f>G109*30</f>
        <v>120</v>
      </c>
      <c r="I109" s="753">
        <f>J109+L109</f>
        <v>52</v>
      </c>
      <c r="J109" s="754">
        <v>26</v>
      </c>
      <c r="K109" s="734"/>
      <c r="L109" s="734">
        <v>26</v>
      </c>
      <c r="M109" s="755">
        <f>H109-I109</f>
        <v>68</v>
      </c>
      <c r="N109" s="709"/>
      <c r="O109" s="710"/>
      <c r="P109" s="808"/>
      <c r="Q109" s="712"/>
      <c r="R109" s="710"/>
      <c r="S109" s="711"/>
      <c r="T109" s="709"/>
      <c r="U109" s="710"/>
      <c r="V109" s="711"/>
      <c r="W109" s="712"/>
      <c r="X109" s="711">
        <v>4</v>
      </c>
      <c r="AG109" s="623"/>
      <c r="AH109" s="623"/>
      <c r="AI109" s="727"/>
      <c r="AJ109" s="623"/>
      <c r="AK109" s="623"/>
      <c r="AL109" s="727"/>
      <c r="AM109" s="623"/>
      <c r="AN109" s="623"/>
      <c r="AO109" s="727"/>
      <c r="AP109" s="623"/>
      <c r="AQ109" s="623"/>
    </row>
    <row r="110" spans="1:44" ht="16.5" thickBot="1" x14ac:dyDescent="0.3">
      <c r="A110" s="1447" t="s">
        <v>185</v>
      </c>
      <c r="B110" s="1479"/>
      <c r="C110" s="1479"/>
      <c r="D110" s="1479"/>
      <c r="E110" s="1479"/>
      <c r="F110" s="1448"/>
      <c r="G110" s="551">
        <f>G90+G92+G94+G96+G98+G100+G102+G104+G106+G108</f>
        <v>40</v>
      </c>
      <c r="H110" s="551">
        <f t="shared" ref="H110:X110" si="37">H90+H92+H94+H96+H98+H100+H102+H104+H106+H108</f>
        <v>1200</v>
      </c>
      <c r="I110" s="551">
        <f t="shared" si="37"/>
        <v>545</v>
      </c>
      <c r="J110" s="551">
        <f t="shared" si="37"/>
        <v>247</v>
      </c>
      <c r="K110" s="551">
        <f t="shared" si="37"/>
        <v>0</v>
      </c>
      <c r="L110" s="551">
        <f t="shared" si="37"/>
        <v>298</v>
      </c>
      <c r="M110" s="551">
        <f t="shared" si="37"/>
        <v>655</v>
      </c>
      <c r="N110" s="551">
        <f t="shared" si="37"/>
        <v>0</v>
      </c>
      <c r="O110" s="551">
        <f t="shared" si="37"/>
        <v>0</v>
      </c>
      <c r="P110" s="551">
        <f t="shared" si="37"/>
        <v>0</v>
      </c>
      <c r="Q110" s="551">
        <f t="shared" si="37"/>
        <v>4</v>
      </c>
      <c r="R110" s="551">
        <f t="shared" si="37"/>
        <v>6</v>
      </c>
      <c r="S110" s="551">
        <f t="shared" si="37"/>
        <v>6</v>
      </c>
      <c r="T110" s="551">
        <f t="shared" si="37"/>
        <v>3</v>
      </c>
      <c r="U110" s="551">
        <f t="shared" si="37"/>
        <v>6</v>
      </c>
      <c r="V110" s="551">
        <f t="shared" si="37"/>
        <v>6</v>
      </c>
      <c r="W110" s="551">
        <f t="shared" si="37"/>
        <v>8</v>
      </c>
      <c r="X110" s="551">
        <f t="shared" si="37"/>
        <v>8</v>
      </c>
      <c r="Y110" s="432">
        <f>SUM(Y92:Y109)</f>
        <v>0</v>
      </c>
      <c r="Z110" s="157">
        <f>SUM(Z92:Z109)</f>
        <v>0</v>
      </c>
      <c r="AA110" s="157">
        <f>SUM(AA92:AA109)</f>
        <v>0</v>
      </c>
      <c r="AB110" s="157">
        <f>SUM(AB92:AB109)</f>
        <v>0</v>
      </c>
      <c r="AC110" s="157">
        <f>SUM(AC92:AC109)</f>
        <v>0</v>
      </c>
      <c r="AG110" s="493">
        <f>SUMIF(AG90:AG109,FALSE,$G90:$G109)</f>
        <v>0</v>
      </c>
      <c r="AH110" s="493">
        <f t="shared" ref="AH110:AQ110" si="38">SUMIF(AH90:AH109,FALSE,$G90:$G109)</f>
        <v>0</v>
      </c>
      <c r="AI110" s="493">
        <f t="shared" si="38"/>
        <v>0</v>
      </c>
      <c r="AJ110" s="493">
        <f t="shared" si="38"/>
        <v>4</v>
      </c>
      <c r="AK110" s="493">
        <f t="shared" si="38"/>
        <v>8</v>
      </c>
      <c r="AL110" s="493">
        <f t="shared" si="38"/>
        <v>0</v>
      </c>
      <c r="AM110" s="493">
        <f t="shared" si="38"/>
        <v>4</v>
      </c>
      <c r="AN110" s="493">
        <f t="shared" si="38"/>
        <v>8</v>
      </c>
      <c r="AO110" s="493">
        <f t="shared" si="38"/>
        <v>0</v>
      </c>
      <c r="AP110" s="493">
        <f t="shared" si="38"/>
        <v>8</v>
      </c>
      <c r="AQ110" s="493">
        <f t="shared" si="38"/>
        <v>8</v>
      </c>
      <c r="AR110" s="494">
        <f>SUM(AG110:AQ110)</f>
        <v>40</v>
      </c>
    </row>
    <row r="111" spans="1:44" ht="16.5" thickBot="1" x14ac:dyDescent="0.3">
      <c r="A111" s="1503" t="s">
        <v>192</v>
      </c>
      <c r="B111" s="1504"/>
      <c r="C111" s="1504"/>
      <c r="D111" s="1504"/>
      <c r="E111" s="1504"/>
      <c r="F111" s="1505"/>
      <c r="G111" s="564">
        <f t="shared" ref="G111:AC111" si="39">G110+G88</f>
        <v>60</v>
      </c>
      <c r="H111" s="565">
        <f t="shared" si="39"/>
        <v>1920</v>
      </c>
      <c r="I111" s="565">
        <f t="shared" si="39"/>
        <v>764</v>
      </c>
      <c r="J111" s="565">
        <f t="shared" si="39"/>
        <v>265</v>
      </c>
      <c r="K111" s="565">
        <f t="shared" si="39"/>
        <v>0</v>
      </c>
      <c r="L111" s="565">
        <f t="shared" si="39"/>
        <v>499</v>
      </c>
      <c r="M111" s="565">
        <f t="shared" si="39"/>
        <v>1036</v>
      </c>
      <c r="N111" s="552">
        <f t="shared" si="39"/>
        <v>0</v>
      </c>
      <c r="O111" s="552">
        <f t="shared" si="39"/>
        <v>0</v>
      </c>
      <c r="P111" s="552">
        <f t="shared" si="39"/>
        <v>0</v>
      </c>
      <c r="Q111" s="552">
        <f t="shared" si="39"/>
        <v>4</v>
      </c>
      <c r="R111" s="552">
        <f t="shared" si="39"/>
        <v>8</v>
      </c>
      <c r="S111" s="552">
        <f t="shared" si="39"/>
        <v>8</v>
      </c>
      <c r="T111" s="552">
        <f t="shared" si="39"/>
        <v>6</v>
      </c>
      <c r="U111" s="552">
        <f t="shared" si="39"/>
        <v>9</v>
      </c>
      <c r="V111" s="552">
        <f t="shared" si="39"/>
        <v>9</v>
      </c>
      <c r="W111" s="552">
        <f t="shared" si="39"/>
        <v>11</v>
      </c>
      <c r="X111" s="552">
        <f t="shared" si="39"/>
        <v>11</v>
      </c>
      <c r="Y111" s="432">
        <f t="shared" si="39"/>
        <v>0</v>
      </c>
      <c r="Z111" s="157">
        <f t="shared" si="39"/>
        <v>0</v>
      </c>
      <c r="AA111" s="157">
        <f t="shared" si="39"/>
        <v>0</v>
      </c>
      <c r="AB111" s="157">
        <f t="shared" si="39"/>
        <v>0</v>
      </c>
      <c r="AC111" s="157">
        <f t="shared" si="39"/>
        <v>0</v>
      </c>
    </row>
    <row r="112" spans="1:44" s="75" customFormat="1" ht="16.5" thickBot="1" x14ac:dyDescent="0.3">
      <c r="A112" s="1501" t="s">
        <v>193</v>
      </c>
      <c r="B112" s="1501"/>
      <c r="C112" s="1501"/>
      <c r="D112" s="1501"/>
      <c r="E112" s="1501"/>
      <c r="F112" s="1501"/>
      <c r="G112" s="564">
        <f t="shared" ref="G112:M112" si="40">G111+G64</f>
        <v>240</v>
      </c>
      <c r="H112" s="565">
        <f t="shared" si="40"/>
        <v>7170</v>
      </c>
      <c r="I112" s="565">
        <f t="shared" si="40"/>
        <v>2583</v>
      </c>
      <c r="J112" s="565">
        <f t="shared" si="40"/>
        <v>1044</v>
      </c>
      <c r="K112" s="565">
        <f t="shared" si="40"/>
        <v>63</v>
      </c>
      <c r="L112" s="565">
        <f t="shared" si="40"/>
        <v>1476</v>
      </c>
      <c r="M112" s="565">
        <f t="shared" si="40"/>
        <v>4467</v>
      </c>
      <c r="N112" s="552">
        <f t="shared" ref="N112:X112" si="41">N64+N111</f>
        <v>23</v>
      </c>
      <c r="O112" s="552">
        <f t="shared" si="41"/>
        <v>17</v>
      </c>
      <c r="P112" s="552">
        <f t="shared" si="41"/>
        <v>17</v>
      </c>
      <c r="Q112" s="552">
        <f t="shared" si="41"/>
        <v>20</v>
      </c>
      <c r="R112" s="552">
        <f t="shared" si="41"/>
        <v>16</v>
      </c>
      <c r="S112" s="552">
        <f t="shared" si="41"/>
        <v>16</v>
      </c>
      <c r="T112" s="552">
        <f t="shared" si="41"/>
        <v>17</v>
      </c>
      <c r="U112" s="552">
        <f t="shared" si="41"/>
        <v>13</v>
      </c>
      <c r="V112" s="552">
        <f t="shared" si="41"/>
        <v>13</v>
      </c>
      <c r="W112" s="552">
        <f t="shared" si="41"/>
        <v>18</v>
      </c>
      <c r="X112" s="552">
        <f t="shared" si="41"/>
        <v>15</v>
      </c>
      <c r="AA112" s="226">
        <v>22</v>
      </c>
      <c r="AB112" s="226">
        <v>22</v>
      </c>
      <c r="AC112" s="226">
        <v>22</v>
      </c>
      <c r="AG112" s="486"/>
      <c r="AH112" s="486"/>
      <c r="AI112" s="486"/>
      <c r="AJ112" s="486"/>
      <c r="AK112" s="486"/>
      <c r="AL112" s="486"/>
      <c r="AM112" s="486"/>
      <c r="AN112" s="486"/>
      <c r="AO112" s="486"/>
      <c r="AP112" s="486"/>
      <c r="AQ112" s="486"/>
    </row>
    <row r="113" spans="1:43" s="75" customFormat="1" ht="16.5" thickBot="1" x14ac:dyDescent="0.3">
      <c r="A113" s="1502" t="s">
        <v>150</v>
      </c>
      <c r="B113" s="1502"/>
      <c r="C113" s="1502"/>
      <c r="D113" s="1502"/>
      <c r="E113" s="1502"/>
      <c r="F113" s="1502"/>
      <c r="G113" s="1502"/>
      <c r="H113" s="1502"/>
      <c r="I113" s="1502"/>
      <c r="J113" s="1502"/>
      <c r="K113" s="1502"/>
      <c r="L113" s="1502"/>
      <c r="M113" s="1502"/>
      <c r="N113" s="552">
        <f>N112</f>
        <v>23</v>
      </c>
      <c r="O113" s="552">
        <f t="shared" ref="O113:AC113" si="42">O112</f>
        <v>17</v>
      </c>
      <c r="P113" s="552">
        <f t="shared" si="42"/>
        <v>17</v>
      </c>
      <c r="Q113" s="552">
        <f t="shared" si="42"/>
        <v>20</v>
      </c>
      <c r="R113" s="552">
        <f t="shared" si="42"/>
        <v>16</v>
      </c>
      <c r="S113" s="552">
        <f t="shared" si="42"/>
        <v>16</v>
      </c>
      <c r="T113" s="552">
        <f t="shared" si="42"/>
        <v>17</v>
      </c>
      <c r="U113" s="552">
        <f t="shared" si="42"/>
        <v>13</v>
      </c>
      <c r="V113" s="552">
        <f t="shared" si="42"/>
        <v>13</v>
      </c>
      <c r="W113" s="552">
        <f t="shared" si="42"/>
        <v>18</v>
      </c>
      <c r="X113" s="552">
        <f t="shared" si="42"/>
        <v>15</v>
      </c>
      <c r="Y113" s="432">
        <f t="shared" si="42"/>
        <v>0</v>
      </c>
      <c r="Z113" s="157">
        <f t="shared" si="42"/>
        <v>0</v>
      </c>
      <c r="AA113" s="157">
        <f t="shared" si="42"/>
        <v>22</v>
      </c>
      <c r="AB113" s="157">
        <f t="shared" si="42"/>
        <v>22</v>
      </c>
      <c r="AC113" s="157">
        <f t="shared" si="42"/>
        <v>22</v>
      </c>
      <c r="AG113" s="486"/>
      <c r="AH113" s="486"/>
      <c r="AI113" s="486"/>
      <c r="AJ113" s="486"/>
      <c r="AK113" s="486"/>
      <c r="AL113" s="486"/>
      <c r="AM113" s="486"/>
      <c r="AN113" s="486"/>
      <c r="AO113" s="486"/>
      <c r="AP113" s="486"/>
      <c r="AQ113" s="486"/>
    </row>
    <row r="114" spans="1:43" s="75" customFormat="1" ht="16.5" thickBot="1" x14ac:dyDescent="0.3">
      <c r="A114" s="1496" t="s">
        <v>151</v>
      </c>
      <c r="B114" s="1496"/>
      <c r="C114" s="1496"/>
      <c r="D114" s="1496"/>
      <c r="E114" s="1496"/>
      <c r="F114" s="1496"/>
      <c r="G114" s="1496"/>
      <c r="H114" s="1496"/>
      <c r="I114" s="1496"/>
      <c r="J114" s="1496"/>
      <c r="K114" s="1496"/>
      <c r="L114" s="1496"/>
      <c r="M114" s="1496"/>
      <c r="N114" s="552">
        <v>3</v>
      </c>
      <c r="O114" s="566"/>
      <c r="P114" s="567">
        <v>3</v>
      </c>
      <c r="Q114" s="567">
        <v>3</v>
      </c>
      <c r="R114" s="567"/>
      <c r="S114" s="567">
        <v>4</v>
      </c>
      <c r="T114" s="567">
        <v>3</v>
      </c>
      <c r="U114" s="567"/>
      <c r="V114" s="567">
        <v>3</v>
      </c>
      <c r="W114" s="567">
        <v>3</v>
      </c>
      <c r="X114" s="567">
        <v>3</v>
      </c>
      <c r="AG114" s="486"/>
      <c r="AH114" s="486"/>
      <c r="AI114" s="486"/>
      <c r="AJ114" s="486"/>
      <c r="AK114" s="486"/>
      <c r="AL114" s="486"/>
      <c r="AM114" s="486"/>
      <c r="AN114" s="486"/>
      <c r="AO114" s="486"/>
      <c r="AP114" s="486"/>
      <c r="AQ114" s="486"/>
    </row>
    <row r="115" spans="1:43" s="75" customFormat="1" ht="16.5" thickBot="1" x14ac:dyDescent="0.3">
      <c r="A115" s="1496" t="s">
        <v>152</v>
      </c>
      <c r="B115" s="1496"/>
      <c r="C115" s="1496"/>
      <c r="D115" s="1496"/>
      <c r="E115" s="1496"/>
      <c r="F115" s="1496"/>
      <c r="G115" s="1496"/>
      <c r="H115" s="1496"/>
      <c r="I115" s="1496"/>
      <c r="J115" s="1496"/>
      <c r="K115" s="1496"/>
      <c r="L115" s="1496"/>
      <c r="M115" s="1496"/>
      <c r="N115" s="561">
        <v>3</v>
      </c>
      <c r="O115" s="568"/>
      <c r="P115" s="569">
        <v>4</v>
      </c>
      <c r="Q115" s="569">
        <v>3</v>
      </c>
      <c r="R115" s="569"/>
      <c r="S115" s="569">
        <v>4</v>
      </c>
      <c r="T115" s="569">
        <v>5</v>
      </c>
      <c r="U115" s="569"/>
      <c r="V115" s="569">
        <v>4</v>
      </c>
      <c r="W115" s="569">
        <v>5</v>
      </c>
      <c r="X115" s="569">
        <v>2</v>
      </c>
      <c r="AG115" s="486"/>
      <c r="AH115" s="486"/>
      <c r="AI115" s="486"/>
      <c r="AJ115" s="486"/>
      <c r="AK115" s="486"/>
      <c r="AL115" s="486"/>
      <c r="AM115" s="486"/>
      <c r="AN115" s="486"/>
      <c r="AO115" s="486"/>
      <c r="AP115" s="486"/>
      <c r="AQ115" s="486"/>
    </row>
    <row r="116" spans="1:43" s="75" customFormat="1" ht="16.5" thickBot="1" x14ac:dyDescent="0.3">
      <c r="A116" s="1496" t="s">
        <v>153</v>
      </c>
      <c r="B116" s="1496"/>
      <c r="C116" s="1496"/>
      <c r="D116" s="1496"/>
      <c r="E116" s="1496"/>
      <c r="F116" s="1496"/>
      <c r="G116" s="1496"/>
      <c r="H116" s="1496"/>
      <c r="I116" s="1496"/>
      <c r="J116" s="1496"/>
      <c r="K116" s="1496"/>
      <c r="L116" s="1496"/>
      <c r="M116" s="1496"/>
      <c r="N116" s="570"/>
      <c r="O116" s="571"/>
      <c r="P116" s="571"/>
      <c r="Q116" s="572"/>
      <c r="R116" s="572"/>
      <c r="S116" s="572"/>
      <c r="T116" s="572"/>
      <c r="U116" s="572"/>
      <c r="V116" s="572"/>
      <c r="W116" s="572"/>
      <c r="X116" s="572"/>
      <c r="AG116" s="486"/>
      <c r="AH116" s="486"/>
      <c r="AI116" s="486"/>
      <c r="AJ116" s="486"/>
      <c r="AK116" s="486"/>
      <c r="AL116" s="486"/>
      <c r="AM116" s="486"/>
      <c r="AN116" s="486"/>
      <c r="AO116" s="486"/>
      <c r="AP116" s="486"/>
      <c r="AQ116" s="486"/>
    </row>
    <row r="117" spans="1:43" s="75" customFormat="1" ht="16.5" thickBot="1" x14ac:dyDescent="0.3">
      <c r="A117" s="1497" t="s">
        <v>154</v>
      </c>
      <c r="B117" s="1497"/>
      <c r="C117" s="1497"/>
      <c r="D117" s="1497"/>
      <c r="E117" s="1497"/>
      <c r="F117" s="1497"/>
      <c r="G117" s="1497"/>
      <c r="H117" s="1497"/>
      <c r="I117" s="1497"/>
      <c r="J117" s="1497"/>
      <c r="K117" s="1497"/>
      <c r="L117" s="1497"/>
      <c r="M117" s="1497"/>
      <c r="N117" s="573"/>
      <c r="O117" s="571"/>
      <c r="P117" s="571"/>
      <c r="Q117" s="574"/>
      <c r="R117" s="574"/>
      <c r="S117" s="575"/>
      <c r="T117" s="575">
        <v>1</v>
      </c>
      <c r="U117" s="574"/>
      <c r="V117" s="575">
        <v>1</v>
      </c>
      <c r="W117" s="575">
        <v>1</v>
      </c>
      <c r="X117" s="574"/>
      <c r="AG117" s="486"/>
      <c r="AH117" s="486"/>
      <c r="AI117" s="486"/>
      <c r="AJ117" s="486"/>
      <c r="AK117" s="486"/>
      <c r="AL117" s="486"/>
      <c r="AM117" s="486"/>
      <c r="AN117" s="486"/>
      <c r="AO117" s="486"/>
      <c r="AP117" s="486"/>
      <c r="AQ117" s="486"/>
    </row>
    <row r="118" spans="1:43" s="75" customFormat="1" ht="26.25" thickBot="1" x14ac:dyDescent="0.3">
      <c r="A118" s="1498" t="s">
        <v>195</v>
      </c>
      <c r="B118" s="1499"/>
      <c r="C118" s="1499"/>
      <c r="D118" s="1499"/>
      <c r="E118" s="1499"/>
      <c r="F118" s="1499"/>
      <c r="G118" s="1499"/>
      <c r="H118" s="1499"/>
      <c r="I118" s="1499"/>
      <c r="J118" s="1499"/>
      <c r="K118" s="1499"/>
      <c r="L118" s="1499"/>
      <c r="M118" s="1500"/>
      <c r="N118" s="1483" t="s">
        <v>194</v>
      </c>
      <c r="O118" s="1484"/>
      <c r="P118" s="1485"/>
      <c r="Q118" s="1486">
        <f>G64/G112*100</f>
        <v>75</v>
      </c>
      <c r="R118" s="1487"/>
      <c r="S118" s="1488"/>
      <c r="T118" s="1486" t="s">
        <v>46</v>
      </c>
      <c r="U118" s="1487"/>
      <c r="V118" s="1488"/>
      <c r="W118" s="1486">
        <f>G111/G112*100</f>
        <v>25</v>
      </c>
      <c r="X118" s="1488"/>
      <c r="Y118" s="228">
        <f>SUM(N118:X118)</f>
        <v>100</v>
      </c>
      <c r="AF118" s="75" t="s">
        <v>393</v>
      </c>
      <c r="AG118" s="75" t="s">
        <v>394</v>
      </c>
      <c r="AH118" s="496" t="s">
        <v>395</v>
      </c>
      <c r="AI118" s="486" t="s">
        <v>396</v>
      </c>
      <c r="AJ118" s="486" t="s">
        <v>397</v>
      </c>
      <c r="AK118" s="486"/>
      <c r="AL118" s="486"/>
      <c r="AM118" s="486"/>
      <c r="AN118" s="486"/>
      <c r="AO118" s="486"/>
      <c r="AP118" s="486"/>
      <c r="AQ118" s="486"/>
    </row>
    <row r="119" spans="1:43" s="75" customFormat="1" x14ac:dyDescent="0.25">
      <c r="A119" s="576"/>
      <c r="B119" s="576"/>
      <c r="C119" s="576"/>
      <c r="D119" s="576"/>
      <c r="E119" s="576"/>
      <c r="F119" s="576"/>
      <c r="G119" s="576"/>
      <c r="H119" s="576"/>
      <c r="I119" s="576"/>
      <c r="J119" s="576"/>
      <c r="K119" s="576"/>
      <c r="L119" s="576"/>
      <c r="M119" s="576"/>
      <c r="N119" s="577"/>
      <c r="O119" s="577"/>
      <c r="P119" s="577"/>
      <c r="Q119" s="578"/>
      <c r="R119" s="578"/>
      <c r="S119" s="578"/>
      <c r="T119" s="577"/>
      <c r="U119" s="577"/>
      <c r="V119" s="577"/>
      <c r="W119" s="577"/>
      <c r="X119" s="577"/>
      <c r="AE119" s="89" t="s">
        <v>98</v>
      </c>
      <c r="AF119" s="491">
        <f>AF10</f>
        <v>51</v>
      </c>
      <c r="AG119" s="490">
        <f>AF30</f>
        <v>6</v>
      </c>
      <c r="AH119" s="490">
        <f>AF56</f>
        <v>3</v>
      </c>
      <c r="AI119" s="497">
        <f>AF67</f>
        <v>0</v>
      </c>
      <c r="AJ119" s="497">
        <f>AF92</f>
        <v>0</v>
      </c>
      <c r="AK119" s="490">
        <f>SUM(AF119:AJ119)</f>
        <v>60</v>
      </c>
      <c r="AL119" s="486"/>
      <c r="AM119" s="486"/>
      <c r="AN119" s="486"/>
      <c r="AO119" s="486"/>
      <c r="AP119" s="486"/>
      <c r="AQ119" s="486"/>
    </row>
    <row r="120" spans="1:43" s="75" customFormat="1" x14ac:dyDescent="0.25">
      <c r="A120" s="477" t="s">
        <v>265</v>
      </c>
      <c r="B120" s="590" t="s">
        <v>18</v>
      </c>
      <c r="C120" s="106"/>
      <c r="D120" s="107"/>
      <c r="E120" s="107"/>
      <c r="F120" s="591"/>
      <c r="G120" s="592">
        <f>G121+G122</f>
        <v>13.5</v>
      </c>
      <c r="H120" s="592">
        <f t="shared" ref="H120:M120" si="43">H121+H122</f>
        <v>405</v>
      </c>
      <c r="I120" s="592">
        <f t="shared" si="43"/>
        <v>264</v>
      </c>
      <c r="J120" s="592">
        <f t="shared" si="43"/>
        <v>4</v>
      </c>
      <c r="K120" s="592"/>
      <c r="L120" s="592">
        <f t="shared" si="43"/>
        <v>260</v>
      </c>
      <c r="M120" s="592">
        <f t="shared" si="43"/>
        <v>141</v>
      </c>
      <c r="N120" s="252"/>
      <c r="O120" s="382"/>
      <c r="P120" s="112"/>
      <c r="Q120" s="111"/>
      <c r="R120" s="382"/>
      <c r="S120" s="112"/>
      <c r="T120" s="111"/>
      <c r="U120" s="382"/>
      <c r="V120" s="112"/>
      <c r="W120" s="111"/>
      <c r="X120" s="112"/>
      <c r="AE120" s="89" t="s">
        <v>99</v>
      </c>
      <c r="AF120" s="491">
        <f>AF11</f>
        <v>17</v>
      </c>
      <c r="AG120" s="490">
        <f>AF31</f>
        <v>24</v>
      </c>
      <c r="AH120" s="490">
        <f>AF57</f>
        <v>3</v>
      </c>
      <c r="AI120" s="497">
        <f>AF68</f>
        <v>4</v>
      </c>
      <c r="AJ120" s="497">
        <f>AF93</f>
        <v>12</v>
      </c>
      <c r="AK120" s="490">
        <f t="shared" ref="AK120:AK123" si="44">SUM(AF120:AJ120)</f>
        <v>60</v>
      </c>
      <c r="AL120" s="486"/>
      <c r="AM120" s="486"/>
      <c r="AN120" s="486"/>
      <c r="AO120" s="486"/>
      <c r="AP120" s="486"/>
      <c r="AQ120" s="486"/>
    </row>
    <row r="121" spans="1:43" s="75" customFormat="1" x14ac:dyDescent="0.25">
      <c r="A121" s="593" t="s">
        <v>420</v>
      </c>
      <c r="B121" s="594" t="s">
        <v>18</v>
      </c>
      <c r="C121" s="106"/>
      <c r="D121" s="120" t="s">
        <v>421</v>
      </c>
      <c r="E121" s="121"/>
      <c r="F121" s="122"/>
      <c r="G121" s="595">
        <v>6.5</v>
      </c>
      <c r="H121" s="596">
        <f t="shared" ref="H121:H122" si="45">G121*30</f>
        <v>195</v>
      </c>
      <c r="I121" s="597">
        <f>J121+K121+L121</f>
        <v>132</v>
      </c>
      <c r="J121" s="366">
        <v>4</v>
      </c>
      <c r="K121" s="366"/>
      <c r="L121" s="366">
        <v>128</v>
      </c>
      <c r="M121" s="598">
        <f>H121-I121</f>
        <v>63</v>
      </c>
      <c r="N121" s="251">
        <v>4</v>
      </c>
      <c r="O121" s="381">
        <v>4</v>
      </c>
      <c r="P121" s="101">
        <v>4</v>
      </c>
      <c r="Q121" s="100"/>
      <c r="R121" s="381"/>
      <c r="S121" s="101"/>
      <c r="T121" s="125"/>
      <c r="U121" s="383"/>
      <c r="V121" s="126"/>
      <c r="W121" s="125"/>
      <c r="X121" s="126"/>
      <c r="AE121" s="89" t="s">
        <v>100</v>
      </c>
      <c r="AF121" s="491">
        <f>AF12</f>
        <v>0</v>
      </c>
      <c r="AG121" s="490">
        <f>AF32</f>
        <v>37</v>
      </c>
      <c r="AH121" s="490">
        <f>AF58</f>
        <v>3</v>
      </c>
      <c r="AI121" s="497">
        <f>AF72</f>
        <v>8</v>
      </c>
      <c r="AJ121" s="497">
        <f>AF94</f>
        <v>12</v>
      </c>
      <c r="AK121" s="490">
        <f t="shared" si="44"/>
        <v>60</v>
      </c>
      <c r="AL121" s="486"/>
      <c r="AM121" s="486"/>
      <c r="AN121" s="486"/>
      <c r="AO121" s="486"/>
      <c r="AP121" s="486"/>
      <c r="AQ121" s="486"/>
    </row>
    <row r="122" spans="1:43" s="75" customFormat="1" x14ac:dyDescent="0.25">
      <c r="A122" s="593" t="s">
        <v>422</v>
      </c>
      <c r="B122" s="594" t="s">
        <v>18</v>
      </c>
      <c r="C122" s="106"/>
      <c r="D122" s="93" t="s">
        <v>423</v>
      </c>
      <c r="E122" s="121"/>
      <c r="F122" s="122"/>
      <c r="G122" s="123">
        <v>7</v>
      </c>
      <c r="H122" s="124">
        <f t="shared" si="45"/>
        <v>210</v>
      </c>
      <c r="I122" s="98">
        <f t="shared" ref="I122" si="46">J122+K122+L122</f>
        <v>132</v>
      </c>
      <c r="J122" s="48"/>
      <c r="K122" s="48"/>
      <c r="L122" s="48">
        <v>132</v>
      </c>
      <c r="M122" s="331">
        <f>H122-I122</f>
        <v>78</v>
      </c>
      <c r="N122" s="251"/>
      <c r="O122" s="381"/>
      <c r="P122" s="101"/>
      <c r="Q122" s="100">
        <v>4</v>
      </c>
      <c r="R122" s="381">
        <v>4</v>
      </c>
      <c r="S122" s="101">
        <v>4</v>
      </c>
      <c r="T122" s="125"/>
      <c r="U122" s="383"/>
      <c r="V122" s="126"/>
      <c r="W122" s="125"/>
      <c r="X122" s="126"/>
      <c r="AE122" s="89" t="s">
        <v>101</v>
      </c>
      <c r="AF122" s="491">
        <f>AF13</f>
        <v>0</v>
      </c>
      <c r="AG122" s="490">
        <f>AF33</f>
        <v>24</v>
      </c>
      <c r="AH122" s="490">
        <f>AF59</f>
        <v>12</v>
      </c>
      <c r="AI122" s="497">
        <f>AF73</f>
        <v>8</v>
      </c>
      <c r="AJ122" s="497">
        <f>AF95</f>
        <v>16</v>
      </c>
      <c r="AK122" s="490">
        <f t="shared" si="44"/>
        <v>60</v>
      </c>
      <c r="AL122" s="486"/>
      <c r="AM122" s="486"/>
      <c r="AN122" s="486"/>
      <c r="AO122" s="486"/>
      <c r="AP122" s="486"/>
      <c r="AQ122" s="486"/>
    </row>
    <row r="123" spans="1:43" s="75" customFormat="1" x14ac:dyDescent="0.25">
      <c r="A123" s="593" t="s">
        <v>424</v>
      </c>
      <c r="B123" s="594" t="s">
        <v>18</v>
      </c>
      <c r="C123" s="106"/>
      <c r="D123" s="121" t="s">
        <v>157</v>
      </c>
      <c r="E123" s="128"/>
      <c r="F123" s="122"/>
      <c r="G123" s="123"/>
      <c r="H123" s="124"/>
      <c r="I123" s="129"/>
      <c r="J123" s="48"/>
      <c r="K123" s="48"/>
      <c r="L123" s="48"/>
      <c r="M123" s="331">
        <f t="shared" ref="M123" si="47">H123-I123</f>
        <v>0</v>
      </c>
      <c r="N123" s="251"/>
      <c r="O123" s="381"/>
      <c r="P123" s="101"/>
      <c r="Q123" s="100"/>
      <c r="R123" s="381"/>
      <c r="S123" s="101"/>
      <c r="T123" s="130" t="s">
        <v>116</v>
      </c>
      <c r="U123" s="384" t="s">
        <v>116</v>
      </c>
      <c r="V123" s="131" t="s">
        <v>116</v>
      </c>
      <c r="W123" s="130" t="s">
        <v>116</v>
      </c>
      <c r="X123" s="126"/>
      <c r="AF123" s="491">
        <f>SUM(AF119:AF122)</f>
        <v>68</v>
      </c>
      <c r="AG123" s="490">
        <f>SUM(AG119:AG122)</f>
        <v>91</v>
      </c>
      <c r="AH123" s="490">
        <f>SUM(AH119:AH122)</f>
        <v>21</v>
      </c>
      <c r="AI123" s="497">
        <f t="shared" ref="AI123:AJ123" si="48">SUM(AI119:AI122)</f>
        <v>20</v>
      </c>
      <c r="AJ123" s="497">
        <f t="shared" si="48"/>
        <v>40</v>
      </c>
      <c r="AK123" s="490">
        <f t="shared" si="44"/>
        <v>240</v>
      </c>
      <c r="AL123" s="486"/>
      <c r="AM123" s="486"/>
      <c r="AN123" s="486"/>
      <c r="AO123" s="486"/>
      <c r="AP123" s="486"/>
      <c r="AQ123" s="486"/>
    </row>
    <row r="124" spans="1:43" s="75" customFormat="1" x14ac:dyDescent="0.25">
      <c r="AG124" s="486"/>
      <c r="AH124" s="486"/>
      <c r="AI124" s="486"/>
      <c r="AJ124" s="486"/>
      <c r="AK124" s="486"/>
      <c r="AL124" s="486"/>
      <c r="AM124" s="486"/>
      <c r="AN124" s="486"/>
      <c r="AO124" s="486"/>
      <c r="AP124" s="486"/>
      <c r="AQ124" s="486"/>
    </row>
    <row r="125" spans="1:43" s="75" customFormat="1" x14ac:dyDescent="0.25">
      <c r="AG125" s="486"/>
      <c r="AH125" s="486"/>
      <c r="AI125" s="486"/>
      <c r="AJ125" s="486"/>
      <c r="AK125" s="486"/>
      <c r="AL125" s="486"/>
      <c r="AM125" s="486"/>
      <c r="AN125" s="486"/>
      <c r="AO125" s="486"/>
      <c r="AP125" s="486"/>
      <c r="AQ125" s="486"/>
    </row>
    <row r="126" spans="1:43" s="75" customFormat="1" x14ac:dyDescent="0.25">
      <c r="B126" s="760" t="s">
        <v>155</v>
      </c>
      <c r="C126" s="760"/>
      <c r="D126" s="1489"/>
      <c r="E126" s="1489"/>
      <c r="F126" s="1490"/>
      <c r="G126" s="1490"/>
      <c r="H126" s="760"/>
      <c r="I126" s="1491" t="s">
        <v>156</v>
      </c>
      <c r="J126" s="1493"/>
      <c r="K126" s="1493"/>
      <c r="AG126" s="486"/>
      <c r="AH126" s="486"/>
      <c r="AI126" s="486"/>
      <c r="AJ126" s="486"/>
      <c r="AK126" s="486"/>
      <c r="AL126" s="486"/>
      <c r="AM126" s="486"/>
      <c r="AN126" s="486"/>
      <c r="AO126" s="486"/>
      <c r="AP126" s="486"/>
      <c r="AQ126" s="486"/>
    </row>
    <row r="127" spans="1:43" s="75" customFormat="1" x14ac:dyDescent="0.25">
      <c r="AG127" s="486"/>
      <c r="AH127" s="486"/>
      <c r="AI127" s="486"/>
      <c r="AJ127" s="486"/>
      <c r="AK127" s="486"/>
      <c r="AL127" s="486"/>
      <c r="AM127" s="486"/>
      <c r="AN127" s="486"/>
      <c r="AO127" s="486"/>
      <c r="AP127" s="486"/>
      <c r="AQ127" s="486"/>
    </row>
    <row r="128" spans="1:43" x14ac:dyDescent="0.25">
      <c r="B128" s="760" t="s">
        <v>218</v>
      </c>
      <c r="C128" s="760"/>
      <c r="D128" s="1489"/>
      <c r="E128" s="1489"/>
      <c r="F128" s="1490"/>
      <c r="G128" s="1490"/>
      <c r="H128" s="760"/>
      <c r="I128" s="1491" t="s">
        <v>297</v>
      </c>
      <c r="J128" s="1492"/>
      <c r="K128" s="1492"/>
    </row>
    <row r="129" spans="1:43" x14ac:dyDescent="0.25">
      <c r="B129" s="75"/>
      <c r="C129" s="75"/>
      <c r="D129" s="75"/>
      <c r="E129" s="75"/>
      <c r="F129" s="75"/>
      <c r="G129" s="75"/>
      <c r="H129" s="75"/>
      <c r="I129" s="75"/>
      <c r="J129" s="75"/>
      <c r="K129" s="75"/>
    </row>
    <row r="130" spans="1:43" x14ac:dyDescent="0.25">
      <c r="B130" s="599" t="s">
        <v>217</v>
      </c>
      <c r="C130" s="599"/>
      <c r="D130" s="1596"/>
      <c r="E130" s="1596"/>
      <c r="F130" s="1597"/>
      <c r="G130" s="1597"/>
      <c r="H130" s="599"/>
      <c r="I130" s="1598"/>
      <c r="J130" s="1599"/>
      <c r="K130" s="1599"/>
      <c r="AG130" s="1580" t="s">
        <v>98</v>
      </c>
      <c r="AH130" s="1580"/>
      <c r="AI130" s="1580"/>
      <c r="AJ130" s="1580" t="s">
        <v>99</v>
      </c>
      <c r="AK130" s="1580"/>
      <c r="AL130" s="1580"/>
      <c r="AM130" s="1580" t="s">
        <v>100</v>
      </c>
      <c r="AN130" s="1580"/>
      <c r="AO130" s="1580"/>
      <c r="AP130" s="1580" t="s">
        <v>101</v>
      </c>
      <c r="AQ130" s="1580"/>
    </row>
    <row r="131" spans="1:43" x14ac:dyDescent="0.25">
      <c r="A131" s="75"/>
      <c r="C131" s="127"/>
      <c r="D131" s="127"/>
      <c r="E131" s="127"/>
      <c r="F131" s="127"/>
      <c r="G131" s="127"/>
      <c r="H131" s="127"/>
      <c r="L131" s="75"/>
      <c r="M131" s="75"/>
      <c r="N131" s="75"/>
      <c r="O131" s="75"/>
      <c r="P131" s="75"/>
      <c r="Q131" s="75"/>
      <c r="R131" s="75"/>
      <c r="S131" s="75"/>
      <c r="T131" s="75"/>
      <c r="U131" s="75"/>
      <c r="V131" s="75"/>
      <c r="W131" s="75"/>
      <c r="X131" s="75"/>
      <c r="AG131" s="765">
        <v>1</v>
      </c>
      <c r="AH131" s="765" t="s">
        <v>259</v>
      </c>
      <c r="AI131" s="765" t="s">
        <v>260</v>
      </c>
      <c r="AJ131" s="765">
        <v>3</v>
      </c>
      <c r="AK131" s="765" t="s">
        <v>261</v>
      </c>
      <c r="AL131" s="765" t="s">
        <v>262</v>
      </c>
      <c r="AM131" s="765">
        <v>5</v>
      </c>
      <c r="AN131" s="765" t="s">
        <v>263</v>
      </c>
      <c r="AO131" s="765" t="s">
        <v>264</v>
      </c>
      <c r="AP131" s="765">
        <v>7</v>
      </c>
      <c r="AQ131" s="765">
        <v>8</v>
      </c>
    </row>
    <row r="132" spans="1:43" x14ac:dyDescent="0.25">
      <c r="A132" s="75"/>
      <c r="C132" s="127"/>
      <c r="D132" s="127"/>
      <c r="E132" s="127"/>
      <c r="F132" s="127"/>
      <c r="G132" s="127"/>
      <c r="H132" s="127"/>
      <c r="L132" s="75"/>
      <c r="M132" s="75"/>
      <c r="N132" s="75"/>
      <c r="O132" s="75"/>
      <c r="P132" s="75"/>
      <c r="Q132" s="75"/>
      <c r="R132" s="75"/>
      <c r="S132" s="75"/>
      <c r="T132" s="75"/>
      <c r="U132" s="75"/>
      <c r="V132" s="75"/>
      <c r="W132" s="75"/>
      <c r="X132" s="75"/>
      <c r="AG132" s="493">
        <f>AG110+AG88+AG54+AG28</f>
        <v>30</v>
      </c>
      <c r="AH132" s="493">
        <f>AH110+AH88+AH54+AH28+AF56</f>
        <v>30</v>
      </c>
      <c r="AJ132" s="493">
        <f>AJ110+AJ88+AJ54+AJ28</f>
        <v>30</v>
      </c>
      <c r="AK132" s="493">
        <f>AK110+AK88+AK54+AK28+G57</f>
        <v>30</v>
      </c>
      <c r="AM132" s="493">
        <f>AM110+AM88+AM54+AM28</f>
        <v>30</v>
      </c>
      <c r="AN132" s="493">
        <f>AN110+AN88+AN54+AN28+AF58</f>
        <v>30</v>
      </c>
      <c r="AP132" s="493">
        <f>AP110+AP88+AP54+AP28</f>
        <v>30</v>
      </c>
      <c r="AQ132" s="493">
        <f>AQ110+AQ88+AQ54+AQ28+AF59</f>
        <v>30</v>
      </c>
    </row>
    <row r="133" spans="1:43" x14ac:dyDescent="0.25">
      <c r="A133" s="75"/>
      <c r="C133" s="127"/>
      <c r="D133" s="127"/>
      <c r="E133" s="127"/>
      <c r="F133" s="127"/>
      <c r="G133" s="127"/>
      <c r="H133" s="127"/>
      <c r="L133" s="75"/>
      <c r="M133" s="75"/>
      <c r="N133" s="75"/>
      <c r="O133" s="75"/>
      <c r="P133" s="75"/>
      <c r="Q133" s="75"/>
      <c r="R133" s="75"/>
      <c r="S133" s="75"/>
      <c r="T133" s="75"/>
      <c r="U133" s="75"/>
      <c r="V133" s="75"/>
      <c r="W133" s="75"/>
      <c r="X133" s="75"/>
    </row>
    <row r="134" spans="1:43" x14ac:dyDescent="0.25">
      <c r="A134" s="75"/>
      <c r="C134" s="127"/>
      <c r="D134" s="127"/>
      <c r="E134" s="127"/>
      <c r="F134" s="127"/>
      <c r="G134" s="127"/>
      <c r="H134" s="127"/>
      <c r="L134" s="75"/>
      <c r="M134" s="75"/>
      <c r="N134" s="75"/>
      <c r="O134" s="75"/>
      <c r="P134" s="75"/>
      <c r="Q134" s="75"/>
      <c r="R134" s="75"/>
      <c r="S134" s="75"/>
      <c r="T134" s="75"/>
      <c r="U134" s="75"/>
      <c r="V134" s="75"/>
      <c r="W134" s="75"/>
      <c r="X134" s="75"/>
    </row>
    <row r="135" spans="1:43" x14ac:dyDescent="0.25">
      <c r="A135" s="75"/>
      <c r="C135" s="127"/>
      <c r="D135" s="127"/>
      <c r="E135" s="127"/>
      <c r="F135" s="127"/>
      <c r="G135" s="127"/>
      <c r="H135" s="127"/>
      <c r="L135" s="75"/>
      <c r="M135" s="75"/>
      <c r="N135" s="75"/>
      <c r="O135" s="75"/>
      <c r="P135" s="75"/>
      <c r="Q135" s="75"/>
      <c r="R135" s="75"/>
      <c r="S135" s="75"/>
      <c r="T135" s="75"/>
      <c r="U135" s="75"/>
      <c r="V135" s="75"/>
      <c r="W135" s="75"/>
      <c r="X135" s="75"/>
    </row>
    <row r="136" spans="1:43" x14ac:dyDescent="0.25">
      <c r="A136" s="509"/>
      <c r="B136" s="579"/>
      <c r="C136" s="1482" t="s">
        <v>79</v>
      </c>
      <c r="D136" s="1482"/>
      <c r="E136" s="1482"/>
      <c r="F136" s="1482"/>
      <c r="G136" s="1482"/>
      <c r="H136" s="1482"/>
      <c r="I136" s="1482"/>
      <c r="J136" s="1482"/>
      <c r="K136" s="1482"/>
      <c r="L136" s="580"/>
      <c r="M136" s="580"/>
      <c r="N136" s="75"/>
      <c r="O136" s="75"/>
      <c r="P136" s="75"/>
      <c r="Q136" s="75"/>
      <c r="R136" s="75"/>
      <c r="S136" s="75"/>
      <c r="T136" s="75"/>
      <c r="U136" s="75"/>
      <c r="V136" s="75"/>
      <c r="W136" s="75"/>
      <c r="X136" s="75"/>
    </row>
  </sheetData>
  <mergeCells count="77">
    <mergeCell ref="A1:X1"/>
    <mergeCell ref="A2:A7"/>
    <mergeCell ref="B2:B7"/>
    <mergeCell ref="C2:F2"/>
    <mergeCell ref="G2:G7"/>
    <mergeCell ref="H2:M2"/>
    <mergeCell ref="N2:X3"/>
    <mergeCell ref="C3:C7"/>
    <mergeCell ref="D3:D7"/>
    <mergeCell ref="E3:F3"/>
    <mergeCell ref="A28:B28"/>
    <mergeCell ref="N4:P4"/>
    <mergeCell ref="Q4:S4"/>
    <mergeCell ref="T4:V4"/>
    <mergeCell ref="W4:X4"/>
    <mergeCell ref="H3:H7"/>
    <mergeCell ref="I3:L3"/>
    <mergeCell ref="M3:M7"/>
    <mergeCell ref="E4:E7"/>
    <mergeCell ref="F4:F7"/>
    <mergeCell ref="I4:I7"/>
    <mergeCell ref="J4:J7"/>
    <mergeCell ref="K4:K7"/>
    <mergeCell ref="L4:L7"/>
    <mergeCell ref="AM4:AO4"/>
    <mergeCell ref="AP4:AQ4"/>
    <mergeCell ref="N6:X6"/>
    <mergeCell ref="A9:X9"/>
    <mergeCell ref="A10:X10"/>
    <mergeCell ref="AG4:AI4"/>
    <mergeCell ref="AJ4:AL4"/>
    <mergeCell ref="A89:X89"/>
    <mergeCell ref="A29:X29"/>
    <mergeCell ref="A54:F54"/>
    <mergeCell ref="A55:X55"/>
    <mergeCell ref="A60:F60"/>
    <mergeCell ref="A61:X61"/>
    <mergeCell ref="A63:F63"/>
    <mergeCell ref="A64:F64"/>
    <mergeCell ref="A65:X65"/>
    <mergeCell ref="A66:X66"/>
    <mergeCell ref="A67:A71"/>
    <mergeCell ref="A88:F88"/>
    <mergeCell ref="A111:F111"/>
    <mergeCell ref="A90:A91"/>
    <mergeCell ref="A92:A93"/>
    <mergeCell ref="A94:A95"/>
    <mergeCell ref="A96:A97"/>
    <mergeCell ref="A98:A99"/>
    <mergeCell ref="A100:A101"/>
    <mergeCell ref="A102:A103"/>
    <mergeCell ref="A104:A105"/>
    <mergeCell ref="A106:A107"/>
    <mergeCell ref="A108:A109"/>
    <mergeCell ref="A110:F110"/>
    <mergeCell ref="D126:G126"/>
    <mergeCell ref="I126:K126"/>
    <mergeCell ref="A112:F112"/>
    <mergeCell ref="A113:M113"/>
    <mergeCell ref="A114:M114"/>
    <mergeCell ref="A115:M115"/>
    <mergeCell ref="A116:M116"/>
    <mergeCell ref="A117:M117"/>
    <mergeCell ref="A118:M118"/>
    <mergeCell ref="N118:P118"/>
    <mergeCell ref="Q118:S118"/>
    <mergeCell ref="T118:V118"/>
    <mergeCell ref="W118:X118"/>
    <mergeCell ref="AM130:AO130"/>
    <mergeCell ref="AP130:AQ130"/>
    <mergeCell ref="C136:K136"/>
    <mergeCell ref="D128:G128"/>
    <mergeCell ref="I128:K128"/>
    <mergeCell ref="D130:G130"/>
    <mergeCell ref="I130:K130"/>
    <mergeCell ref="AG130:AI130"/>
    <mergeCell ref="AJ130:AL130"/>
  </mergeCells>
  <pageMargins left="0.70866141732283472" right="0.70866141732283472" top="0.74803149606299213" bottom="0.74803149606299213" header="0.31496062992125984" footer="0.31496062992125984"/>
  <pageSetup paperSize="9" scale="64" orientation="landscape" r:id="rId1"/>
  <rowBreaks count="1" manualBreakCount="1">
    <brk id="88" max="16383" man="1"/>
  </row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O213"/>
  <sheetViews>
    <sheetView workbookViewId="0">
      <selection activeCell="J178" sqref="J178"/>
    </sheetView>
  </sheetViews>
  <sheetFormatPr defaultRowHeight="15" x14ac:dyDescent="0.25"/>
  <cols>
    <col min="1" max="1" width="3.85546875" style="1" customWidth="1"/>
    <col min="2" max="2" width="4.5703125" style="1" customWidth="1"/>
    <col min="3" max="3" width="46.5703125" style="2" customWidth="1"/>
    <col min="4" max="4" width="9.140625" style="3"/>
    <col min="5" max="5" width="7.140625" style="3" customWidth="1"/>
    <col min="6" max="6" width="7.28515625" style="3" customWidth="1"/>
    <col min="7" max="9" width="4.42578125" style="3" customWidth="1"/>
    <col min="10" max="10" width="5.5703125" style="3" customWidth="1"/>
    <col min="11" max="11" width="7" style="3" customWidth="1"/>
    <col min="12" max="12" width="6" style="3" customWidth="1"/>
    <col min="13" max="13" width="9.140625" style="3"/>
    <col min="14" max="14" width="3.42578125" style="3" customWidth="1"/>
    <col min="15" max="15" width="5" style="240" customWidth="1"/>
    <col min="16" max="16" width="5.5703125" style="240" customWidth="1"/>
    <col min="17" max="17" width="19" style="240" hidden="1" customWidth="1"/>
    <col min="18" max="18" width="0" style="240" hidden="1" customWidth="1"/>
    <col min="19" max="19" width="7.140625" style="240" hidden="1" customWidth="1"/>
    <col min="20" max="20" width="7.28515625" style="240" hidden="1" customWidth="1"/>
    <col min="21" max="23" width="4.42578125" style="240" hidden="1" customWidth="1"/>
    <col min="24" max="24" width="5.5703125" style="240" hidden="1" customWidth="1"/>
    <col min="25" max="25" width="7" style="240" hidden="1" customWidth="1"/>
    <col min="26" max="26" width="11" style="240" hidden="1" customWidth="1"/>
    <col min="27" max="28" width="0" style="240" hidden="1" customWidth="1"/>
    <col min="29" max="29" width="3.85546875" style="240" customWidth="1"/>
    <col min="30" max="30" width="4.5703125" style="240" customWidth="1"/>
    <col min="31" max="31" width="8.28515625" style="240" customWidth="1"/>
    <col min="32" max="32" width="9.140625" style="240"/>
    <col min="33" max="33" width="7.140625" style="240" customWidth="1"/>
    <col min="34" max="34" width="7.28515625" style="240" customWidth="1"/>
    <col min="35" max="35" width="4.42578125" style="240" customWidth="1"/>
    <col min="36" max="36" width="6" style="240" customWidth="1"/>
    <col min="37" max="37" width="4.42578125" style="240" customWidth="1"/>
    <col min="38" max="38" width="5.5703125" style="240" customWidth="1"/>
    <col min="39" max="39" width="7" style="240" customWidth="1"/>
    <col min="40" max="41" width="9.140625" style="240"/>
    <col min="42" max="16384" width="9.140625" style="3"/>
  </cols>
  <sheetData>
    <row r="1" spans="1:41" x14ac:dyDescent="0.25">
      <c r="C1" s="1595" t="s">
        <v>235</v>
      </c>
      <c r="D1" s="1595"/>
      <c r="E1" s="1595"/>
      <c r="F1" s="1595"/>
      <c r="G1" s="1595"/>
      <c r="H1" s="1595"/>
      <c r="I1" s="1595"/>
      <c r="J1" s="1595"/>
      <c r="K1" s="1595"/>
      <c r="L1" s="1595"/>
      <c r="M1" s="1595"/>
      <c r="AN1" s="3"/>
      <c r="AO1" s="3"/>
    </row>
    <row r="2" spans="1:41" ht="15" customHeight="1" x14ac:dyDescent="0.25">
      <c r="C2" s="2" t="s">
        <v>208</v>
      </c>
      <c r="AN2" s="3"/>
      <c r="AO2" s="3"/>
    </row>
    <row r="3" spans="1:41" ht="15" customHeight="1" x14ac:dyDescent="0.25">
      <c r="C3" s="1588" t="s">
        <v>0</v>
      </c>
      <c r="D3" s="1589" t="s">
        <v>1</v>
      </c>
      <c r="E3" s="1590" t="s">
        <v>2</v>
      </c>
      <c r="F3" s="1590"/>
      <c r="G3" s="1590"/>
      <c r="H3" s="1590"/>
      <c r="I3" s="1590"/>
      <c r="J3" s="1591"/>
      <c r="K3" s="1589" t="s">
        <v>3</v>
      </c>
      <c r="L3" s="1589" t="s">
        <v>4</v>
      </c>
      <c r="M3" s="1589" t="s">
        <v>5</v>
      </c>
      <c r="AN3" s="3"/>
      <c r="AO3" s="3"/>
    </row>
    <row r="4" spans="1:41" ht="15" customHeight="1" x14ac:dyDescent="0.25">
      <c r="C4" s="1588"/>
      <c r="D4" s="1589"/>
      <c r="E4" s="1589" t="s">
        <v>6</v>
      </c>
      <c r="F4" s="1592" t="s">
        <v>7</v>
      </c>
      <c r="G4" s="1592"/>
      <c r="H4" s="1592"/>
      <c r="I4" s="1592"/>
      <c r="J4" s="1589" t="s">
        <v>8</v>
      </c>
      <c r="K4" s="1589"/>
      <c r="L4" s="1589"/>
      <c r="M4" s="1589"/>
      <c r="AN4" s="3"/>
      <c r="AO4" s="3"/>
    </row>
    <row r="5" spans="1:41" ht="15" customHeight="1" x14ac:dyDescent="0.25">
      <c r="C5" s="1588"/>
      <c r="D5" s="1589"/>
      <c r="E5" s="1591"/>
      <c r="F5" s="1589" t="s">
        <v>9</v>
      </c>
      <c r="G5" s="1590" t="s">
        <v>10</v>
      </c>
      <c r="H5" s="1591"/>
      <c r="I5" s="1591"/>
      <c r="J5" s="1591"/>
      <c r="K5" s="1589"/>
      <c r="L5" s="1589"/>
      <c r="M5" s="1589"/>
      <c r="AN5" s="3"/>
      <c r="AO5" s="3"/>
    </row>
    <row r="6" spans="1:41" ht="12.75" customHeight="1" x14ac:dyDescent="0.25">
      <c r="C6" s="1588"/>
      <c r="D6" s="1589"/>
      <c r="E6" s="1591"/>
      <c r="F6" s="1593"/>
      <c r="G6" s="1589" t="s">
        <v>11</v>
      </c>
      <c r="H6" s="1589" t="s">
        <v>12</v>
      </c>
      <c r="I6" s="1589" t="s">
        <v>13</v>
      </c>
      <c r="J6" s="1591"/>
      <c r="K6" s="1589"/>
      <c r="L6" s="1589"/>
      <c r="M6" s="1589"/>
      <c r="AN6" s="3"/>
      <c r="AO6" s="3"/>
    </row>
    <row r="7" spans="1:41" x14ac:dyDescent="0.25">
      <c r="C7" s="1588"/>
      <c r="D7" s="1589"/>
      <c r="E7" s="1591"/>
      <c r="F7" s="1593"/>
      <c r="G7" s="1589"/>
      <c r="H7" s="1589"/>
      <c r="I7" s="1589"/>
      <c r="J7" s="1591"/>
      <c r="K7" s="1589"/>
      <c r="L7" s="1589"/>
      <c r="M7" s="1589"/>
      <c r="AN7" s="3"/>
      <c r="AO7" s="3"/>
    </row>
    <row r="8" spans="1:41" x14ac:dyDescent="0.25">
      <c r="C8" s="1588"/>
      <c r="D8" s="1589"/>
      <c r="E8" s="1591"/>
      <c r="F8" s="1593"/>
      <c r="G8" s="1589"/>
      <c r="H8" s="1589"/>
      <c r="I8" s="1589"/>
      <c r="J8" s="1591"/>
      <c r="K8" s="1589"/>
      <c r="L8" s="1589"/>
      <c r="M8" s="1589"/>
      <c r="AN8" s="3"/>
      <c r="AO8" s="3"/>
    </row>
    <row r="9" spans="1:41" ht="3.75" customHeight="1" x14ac:dyDescent="0.25">
      <c r="C9" s="1588"/>
      <c r="D9" s="1589"/>
      <c r="E9" s="1591"/>
      <c r="F9" s="1593"/>
      <c r="G9" s="1589"/>
      <c r="H9" s="1589"/>
      <c r="I9" s="1589"/>
      <c r="J9" s="1591"/>
      <c r="K9" s="1589"/>
      <c r="L9" s="1589"/>
      <c r="M9" s="1589"/>
      <c r="AN9" s="3"/>
      <c r="AO9" s="3"/>
    </row>
    <row r="10" spans="1:41" x14ac:dyDescent="0.25">
      <c r="A10" s="1" t="s">
        <v>17</v>
      </c>
      <c r="B10" s="1" t="s">
        <v>15</v>
      </c>
      <c r="C10" s="4" t="s">
        <v>16</v>
      </c>
      <c r="D10" s="5">
        <v>3</v>
      </c>
      <c r="E10" s="6">
        <f>D10*30</f>
        <v>90</v>
      </c>
      <c r="F10" s="6">
        <f>G10+H10+I10</f>
        <v>45</v>
      </c>
      <c r="G10" s="6"/>
      <c r="H10" s="6"/>
      <c r="I10" s="6">
        <v>45</v>
      </c>
      <c r="J10" s="6">
        <f>E10-F10</f>
        <v>45</v>
      </c>
      <c r="K10" s="7">
        <f>F10/15</f>
        <v>3</v>
      </c>
      <c r="L10" s="6" t="s">
        <v>17</v>
      </c>
      <c r="M10" s="7">
        <f>F10/E10*100</f>
        <v>50</v>
      </c>
      <c r="N10" s="3" t="s">
        <v>229</v>
      </c>
      <c r="AD10" s="240" t="s">
        <v>313</v>
      </c>
      <c r="AN10" s="3"/>
      <c r="AO10" s="3"/>
    </row>
    <row r="11" spans="1:41" x14ac:dyDescent="0.25">
      <c r="C11" s="4"/>
      <c r="D11" s="7"/>
      <c r="E11" s="6"/>
      <c r="F11" s="6"/>
      <c r="G11" s="6"/>
      <c r="H11" s="6"/>
      <c r="I11" s="6"/>
      <c r="J11" s="6"/>
      <c r="K11" s="7"/>
      <c r="L11" s="6"/>
      <c r="M11" s="7"/>
      <c r="AD11" s="240" t="s">
        <v>322</v>
      </c>
      <c r="AN11" s="3"/>
      <c r="AO11" s="3"/>
    </row>
    <row r="12" spans="1:41" x14ac:dyDescent="0.25">
      <c r="A12" s="1" t="s">
        <v>17</v>
      </c>
      <c r="B12" s="1" t="s">
        <v>15</v>
      </c>
      <c r="C12" s="4" t="s">
        <v>220</v>
      </c>
      <c r="D12" s="7">
        <v>7</v>
      </c>
      <c r="E12" s="6">
        <f>D12*30</f>
        <v>210</v>
      </c>
      <c r="F12" s="6">
        <f>G12+H12+I12</f>
        <v>75</v>
      </c>
      <c r="G12" s="6">
        <v>45</v>
      </c>
      <c r="H12" s="6"/>
      <c r="I12" s="6">
        <v>30</v>
      </c>
      <c r="J12" s="6">
        <f>E12-F12</f>
        <v>135</v>
      </c>
      <c r="K12" s="7">
        <f>F12/15</f>
        <v>5</v>
      </c>
      <c r="L12" s="6" t="s">
        <v>19</v>
      </c>
      <c r="M12" s="7">
        <f>F12/E12*100</f>
        <v>35.714285714285715</v>
      </c>
      <c r="N12" s="3" t="s">
        <v>229</v>
      </c>
      <c r="AD12" s="240" t="s">
        <v>314</v>
      </c>
      <c r="AN12" s="3"/>
      <c r="AO12" s="3"/>
    </row>
    <row r="13" spans="1:41" x14ac:dyDescent="0.25">
      <c r="A13" s="1" t="s">
        <v>17</v>
      </c>
      <c r="B13" s="1" t="s">
        <v>15</v>
      </c>
      <c r="C13" s="4" t="s">
        <v>20</v>
      </c>
      <c r="D13" s="7">
        <v>6</v>
      </c>
      <c r="E13" s="6">
        <f>D13*30</f>
        <v>180</v>
      </c>
      <c r="F13" s="6">
        <f>G13+H13+I13</f>
        <v>75</v>
      </c>
      <c r="G13" s="6">
        <v>30</v>
      </c>
      <c r="H13" s="6"/>
      <c r="I13" s="6">
        <v>45</v>
      </c>
      <c r="J13" s="6">
        <f>E13-F13</f>
        <v>105</v>
      </c>
      <c r="K13" s="7">
        <f>F13/15</f>
        <v>5</v>
      </c>
      <c r="L13" s="6" t="s">
        <v>19</v>
      </c>
      <c r="M13" s="7">
        <f>F13/E13*100</f>
        <v>41.666666666666671</v>
      </c>
      <c r="N13" s="3" t="s">
        <v>229</v>
      </c>
      <c r="AD13" s="240" t="s">
        <v>315</v>
      </c>
      <c r="AN13" s="3"/>
      <c r="AO13" s="3"/>
    </row>
    <row r="14" spans="1:41" x14ac:dyDescent="0.25">
      <c r="A14" s="1" t="s">
        <v>17</v>
      </c>
      <c r="B14" s="1" t="s">
        <v>15</v>
      </c>
      <c r="C14" s="4" t="s">
        <v>21</v>
      </c>
      <c r="D14" s="7">
        <v>5</v>
      </c>
      <c r="E14" s="6">
        <f>D14*30</f>
        <v>150</v>
      </c>
      <c r="F14" s="6">
        <f>G14+H14+I14</f>
        <v>60</v>
      </c>
      <c r="G14" s="6">
        <v>30</v>
      </c>
      <c r="H14" s="6"/>
      <c r="I14" s="6">
        <v>30</v>
      </c>
      <c r="J14" s="6">
        <f>E14-F14</f>
        <v>90</v>
      </c>
      <c r="K14" s="7">
        <f>F14/15</f>
        <v>4</v>
      </c>
      <c r="L14" s="6" t="s">
        <v>19</v>
      </c>
      <c r="M14" s="7">
        <f>F14/E14*100</f>
        <v>40</v>
      </c>
      <c r="N14" s="3" t="s">
        <v>226</v>
      </c>
      <c r="AD14" s="240" t="s">
        <v>316</v>
      </c>
      <c r="AN14" s="3"/>
      <c r="AO14" s="3"/>
    </row>
    <row r="15" spans="1:41" x14ac:dyDescent="0.25">
      <c r="A15" s="1" t="s">
        <v>17</v>
      </c>
      <c r="B15" s="1" t="s">
        <v>15</v>
      </c>
      <c r="C15" s="4" t="s">
        <v>22</v>
      </c>
      <c r="D15" s="449">
        <v>6</v>
      </c>
      <c r="E15" s="6">
        <f>D15*30</f>
        <v>180</v>
      </c>
      <c r="F15" s="6">
        <f>G15+H15+I15</f>
        <v>60</v>
      </c>
      <c r="G15" s="6">
        <v>15</v>
      </c>
      <c r="H15" s="6">
        <v>45</v>
      </c>
      <c r="I15" s="6"/>
      <c r="J15" s="6">
        <f>E15-F15</f>
        <v>120</v>
      </c>
      <c r="K15" s="7">
        <f>F15/15</f>
        <v>4</v>
      </c>
      <c r="L15" s="6" t="s">
        <v>30</v>
      </c>
      <c r="M15" s="7">
        <f>F15/E15*100</f>
        <v>33.333333333333329</v>
      </c>
      <c r="N15" s="3" t="s">
        <v>229</v>
      </c>
      <c r="AD15" s="240" t="s">
        <v>317</v>
      </c>
      <c r="AN15" s="3"/>
      <c r="AO15" s="3"/>
    </row>
    <row r="16" spans="1:41" x14ac:dyDescent="0.25">
      <c r="A16" s="1" t="s">
        <v>17</v>
      </c>
      <c r="B16" s="1" t="s">
        <v>15</v>
      </c>
      <c r="C16" s="4" t="s">
        <v>244</v>
      </c>
      <c r="D16" s="449">
        <v>3</v>
      </c>
      <c r="E16" s="6">
        <f>D16*30</f>
        <v>90</v>
      </c>
      <c r="F16" s="6">
        <f>G16+H16+I16</f>
        <v>15</v>
      </c>
      <c r="G16" s="374">
        <v>8</v>
      </c>
      <c r="H16" s="374"/>
      <c r="I16" s="374">
        <v>7</v>
      </c>
      <c r="J16" s="374">
        <f>E16-F16</f>
        <v>75</v>
      </c>
      <c r="K16" s="373">
        <f>F16/15</f>
        <v>1</v>
      </c>
      <c r="L16" s="374" t="s">
        <v>17</v>
      </c>
      <c r="M16" s="373">
        <f>F16/E16*100</f>
        <v>16.666666666666664</v>
      </c>
      <c r="N16" s="3" t="s">
        <v>226</v>
      </c>
      <c r="AD16" s="240" t="s">
        <v>316</v>
      </c>
      <c r="AN16" s="3"/>
      <c r="AO16" s="3"/>
    </row>
    <row r="17" spans="1:41" x14ac:dyDescent="0.25">
      <c r="C17" s="8" t="s">
        <v>23</v>
      </c>
      <c r="D17" s="364">
        <f t="shared" ref="D17:K17" si="0">SUM(D10:D16)</f>
        <v>30</v>
      </c>
      <c r="E17" s="444">
        <f t="shared" si="0"/>
        <v>900</v>
      </c>
      <c r="F17" s="444">
        <f t="shared" si="0"/>
        <v>330</v>
      </c>
      <c r="G17" s="444">
        <f t="shared" si="0"/>
        <v>128</v>
      </c>
      <c r="H17" s="444">
        <f t="shared" si="0"/>
        <v>45</v>
      </c>
      <c r="I17" s="444">
        <f t="shared" si="0"/>
        <v>157</v>
      </c>
      <c r="J17" s="444">
        <f t="shared" si="0"/>
        <v>570</v>
      </c>
      <c r="K17" s="444">
        <f t="shared" si="0"/>
        <v>22</v>
      </c>
      <c r="L17" s="444"/>
      <c r="M17" s="444"/>
      <c r="AN17" s="3"/>
      <c r="AO17" s="3"/>
    </row>
    <row r="18" spans="1:41" x14ac:dyDescent="0.25">
      <c r="C18" s="4" t="s">
        <v>18</v>
      </c>
      <c r="D18" s="7">
        <v>3</v>
      </c>
      <c r="E18" s="6">
        <f>D18*30</f>
        <v>90</v>
      </c>
      <c r="F18" s="6">
        <f>G18+H18+I18</f>
        <v>60</v>
      </c>
      <c r="G18" s="6"/>
      <c r="H18" s="6"/>
      <c r="I18" s="6">
        <v>60</v>
      </c>
      <c r="J18" s="6">
        <f>E18-F18</f>
        <v>30</v>
      </c>
      <c r="K18" s="7">
        <f>F18/15</f>
        <v>4</v>
      </c>
      <c r="L18" s="6" t="s">
        <v>17</v>
      </c>
      <c r="M18" s="7">
        <f>F18/E18*100</f>
        <v>66.666666666666657</v>
      </c>
      <c r="N18" s="3" t="s">
        <v>229</v>
      </c>
      <c r="AN18" s="3"/>
      <c r="AO18" s="3"/>
    </row>
    <row r="19" spans="1:41" x14ac:dyDescent="0.25">
      <c r="C19" s="446"/>
      <c r="D19" s="447"/>
      <c r="E19" s="448"/>
      <c r="F19" s="448"/>
      <c r="G19" s="448"/>
      <c r="H19" s="448"/>
      <c r="I19" s="448"/>
      <c r="J19" s="448"/>
      <c r="K19" s="447"/>
      <c r="L19" s="448"/>
      <c r="M19" s="447"/>
      <c r="AN19" s="3"/>
      <c r="AO19" s="3"/>
    </row>
    <row r="20" spans="1:41" x14ac:dyDescent="0.25">
      <c r="C20" s="446" t="s">
        <v>342</v>
      </c>
      <c r="D20" s="447">
        <v>2</v>
      </c>
      <c r="E20" s="448"/>
      <c r="F20" s="448"/>
      <c r="G20" s="448"/>
      <c r="H20" s="448"/>
      <c r="I20" s="448"/>
      <c r="J20" s="448"/>
      <c r="K20" s="447"/>
      <c r="L20" s="448"/>
      <c r="M20" s="447"/>
      <c r="AN20" s="3"/>
      <c r="AO20" s="3"/>
    </row>
    <row r="21" spans="1:41" x14ac:dyDescent="0.25">
      <c r="C21" s="9" t="s">
        <v>343</v>
      </c>
      <c r="D21" s="12">
        <v>1</v>
      </c>
      <c r="E21" s="10"/>
      <c r="F21" s="10"/>
      <c r="G21" s="10"/>
      <c r="H21" s="10"/>
      <c r="I21" s="10"/>
      <c r="J21" s="10"/>
      <c r="K21" s="10"/>
      <c r="L21" s="10"/>
      <c r="M21" s="10"/>
      <c r="AN21" s="3"/>
      <c r="AO21" s="3"/>
    </row>
    <row r="22" spans="1:41" x14ac:dyDescent="0.25">
      <c r="C22" s="9"/>
      <c r="D22" s="12"/>
      <c r="E22" s="10"/>
      <c r="F22" s="10"/>
      <c r="G22" s="10"/>
      <c r="H22" s="10"/>
      <c r="I22" s="10"/>
      <c r="J22" s="10"/>
      <c r="K22" s="10"/>
      <c r="L22" s="10"/>
      <c r="M22" s="10"/>
      <c r="AN22" s="3"/>
      <c r="AO22" s="3"/>
    </row>
    <row r="23" spans="1:41" x14ac:dyDescent="0.25">
      <c r="C23" s="9" t="s">
        <v>24</v>
      </c>
      <c r="D23" s="10">
        <f>30-D17</f>
        <v>0</v>
      </c>
      <c r="E23" s="10"/>
      <c r="F23" s="10"/>
      <c r="G23" s="10"/>
      <c r="H23" s="10"/>
      <c r="I23" s="10"/>
      <c r="J23" s="10"/>
      <c r="K23" s="10"/>
      <c r="L23" s="10"/>
      <c r="AN23" s="3"/>
      <c r="AO23" s="3"/>
    </row>
    <row r="24" spans="1:41" x14ac:dyDescent="0.25">
      <c r="C24" s="2" t="s">
        <v>25</v>
      </c>
      <c r="AN24" s="3"/>
      <c r="AO24" s="3"/>
    </row>
    <row r="25" spans="1:41" ht="15" customHeight="1" x14ac:dyDescent="0.25">
      <c r="C25" s="1588" t="s">
        <v>0</v>
      </c>
      <c r="D25" s="1589" t="s">
        <v>1</v>
      </c>
      <c r="E25" s="1590" t="s">
        <v>2</v>
      </c>
      <c r="F25" s="1590"/>
      <c r="G25" s="1590"/>
      <c r="H25" s="1590"/>
      <c r="I25" s="1590"/>
      <c r="J25" s="1591"/>
      <c r="K25" s="1589" t="s">
        <v>3</v>
      </c>
      <c r="L25" s="1589" t="s">
        <v>4</v>
      </c>
      <c r="M25" s="1589" t="s">
        <v>5</v>
      </c>
      <c r="AN25" s="3"/>
      <c r="AO25" s="3"/>
    </row>
    <row r="26" spans="1:41" ht="15" customHeight="1" x14ac:dyDescent="0.25">
      <c r="C26" s="1588"/>
      <c r="D26" s="1589"/>
      <c r="E26" s="1589" t="s">
        <v>6</v>
      </c>
      <c r="F26" s="1592" t="s">
        <v>7</v>
      </c>
      <c r="G26" s="1592"/>
      <c r="H26" s="1592"/>
      <c r="I26" s="1592"/>
      <c r="J26" s="1589" t="s">
        <v>26</v>
      </c>
      <c r="K26" s="1589"/>
      <c r="L26" s="1589"/>
      <c r="M26" s="1589"/>
      <c r="AN26" s="3"/>
      <c r="AO26" s="3"/>
    </row>
    <row r="27" spans="1:41" ht="15" customHeight="1" x14ac:dyDescent="0.25">
      <c r="C27" s="1588"/>
      <c r="D27" s="1589"/>
      <c r="E27" s="1591"/>
      <c r="F27" s="1589" t="s">
        <v>9</v>
      </c>
      <c r="G27" s="1590" t="s">
        <v>10</v>
      </c>
      <c r="H27" s="1591"/>
      <c r="I27" s="1591"/>
      <c r="J27" s="1591"/>
      <c r="K27" s="1589"/>
      <c r="L27" s="1589"/>
      <c r="M27" s="1589"/>
      <c r="AN27" s="3"/>
      <c r="AO27" s="3"/>
    </row>
    <row r="28" spans="1:41" ht="15" customHeight="1" x14ac:dyDescent="0.25">
      <c r="C28" s="1588"/>
      <c r="D28" s="1589"/>
      <c r="E28" s="1591"/>
      <c r="F28" s="1593"/>
      <c r="G28" s="1594" t="s">
        <v>27</v>
      </c>
      <c r="H28" s="1594" t="s">
        <v>28</v>
      </c>
      <c r="I28" s="1594" t="s">
        <v>29</v>
      </c>
      <c r="J28" s="1591"/>
      <c r="K28" s="1589"/>
      <c r="L28" s="1589"/>
      <c r="M28" s="1589"/>
      <c r="AN28" s="3"/>
      <c r="AO28" s="3"/>
    </row>
    <row r="29" spans="1:41" x14ac:dyDescent="0.25">
      <c r="C29" s="1588"/>
      <c r="D29" s="1589"/>
      <c r="E29" s="1591"/>
      <c r="F29" s="1593"/>
      <c r="G29" s="1594"/>
      <c r="H29" s="1594"/>
      <c r="I29" s="1594"/>
      <c r="J29" s="1591"/>
      <c r="K29" s="1589"/>
      <c r="L29" s="1589"/>
      <c r="M29" s="1589"/>
      <c r="AN29" s="3"/>
      <c r="AO29" s="3"/>
    </row>
    <row r="30" spans="1:41" x14ac:dyDescent="0.25">
      <c r="C30" s="1588"/>
      <c r="D30" s="1589"/>
      <c r="E30" s="1591"/>
      <c r="F30" s="1593"/>
      <c r="G30" s="1594"/>
      <c r="H30" s="1594"/>
      <c r="I30" s="1594"/>
      <c r="J30" s="1591"/>
      <c r="K30" s="1589"/>
      <c r="L30" s="1589"/>
      <c r="M30" s="1589"/>
      <c r="AN30" s="3"/>
      <c r="AO30" s="3"/>
    </row>
    <row r="31" spans="1:41" x14ac:dyDescent="0.25">
      <c r="C31" s="1588"/>
      <c r="D31" s="1589"/>
      <c r="E31" s="1591"/>
      <c r="F31" s="1593"/>
      <c r="G31" s="1594"/>
      <c r="H31" s="1594"/>
      <c r="I31" s="1594"/>
      <c r="J31" s="1591"/>
      <c r="K31" s="1589"/>
      <c r="L31" s="1589"/>
      <c r="M31" s="1589"/>
      <c r="AN31" s="3"/>
      <c r="AO31" s="3"/>
    </row>
    <row r="32" spans="1:41" x14ac:dyDescent="0.25">
      <c r="A32" s="1" t="s">
        <v>17</v>
      </c>
      <c r="B32" s="1" t="s">
        <v>15</v>
      </c>
      <c r="C32" s="4" t="s">
        <v>16</v>
      </c>
      <c r="D32" s="450">
        <v>4</v>
      </c>
      <c r="E32" s="6">
        <f>D32*30</f>
        <v>120</v>
      </c>
      <c r="F32" s="374">
        <f>G32+H32+I32</f>
        <v>36</v>
      </c>
      <c r="G32" s="374"/>
      <c r="H32" s="374"/>
      <c r="I32" s="374">
        <v>36</v>
      </c>
      <c r="J32" s="374">
        <f>E32-F32</f>
        <v>84</v>
      </c>
      <c r="K32" s="373">
        <f>F32/18</f>
        <v>2</v>
      </c>
      <c r="L32" s="374" t="s">
        <v>17</v>
      </c>
      <c r="M32" s="373">
        <f>F32/E32*100</f>
        <v>30</v>
      </c>
      <c r="N32" s="3" t="s">
        <v>229</v>
      </c>
      <c r="AD32" s="240" t="s">
        <v>313</v>
      </c>
      <c r="AN32" s="3"/>
      <c r="AO32" s="3"/>
    </row>
    <row r="33" spans="1:41" x14ac:dyDescent="0.25">
      <c r="A33" s="1" t="s">
        <v>17</v>
      </c>
      <c r="B33" s="1" t="s">
        <v>15</v>
      </c>
      <c r="C33" s="3"/>
      <c r="AD33" s="240" t="s">
        <v>322</v>
      </c>
      <c r="AN33" s="3"/>
      <c r="AO33" s="3"/>
    </row>
    <row r="34" spans="1:41" x14ac:dyDescent="0.25">
      <c r="A34" s="1" t="s">
        <v>17</v>
      </c>
      <c r="B34" s="1" t="s">
        <v>15</v>
      </c>
      <c r="C34" s="4" t="s">
        <v>35</v>
      </c>
      <c r="D34" s="449">
        <v>7</v>
      </c>
      <c r="E34" s="6">
        <f t="shared" ref="E34:E39" si="1">D34*30</f>
        <v>210</v>
      </c>
      <c r="F34" s="6">
        <f t="shared" ref="F34:F39" si="2">G34+H34+I34</f>
        <v>72</v>
      </c>
      <c r="G34" s="6">
        <v>36</v>
      </c>
      <c r="H34" s="6">
        <v>18</v>
      </c>
      <c r="I34" s="6">
        <v>18</v>
      </c>
      <c r="J34" s="6">
        <f t="shared" ref="J34:J39" si="3">E34-F34</f>
        <v>138</v>
      </c>
      <c r="K34" s="7">
        <f t="shared" ref="K34:K39" si="4">F34/18</f>
        <v>4</v>
      </c>
      <c r="L34" s="6" t="s">
        <v>19</v>
      </c>
      <c r="M34" s="7">
        <f t="shared" ref="M34:M39" si="5">F34/E34*100</f>
        <v>34.285714285714285</v>
      </c>
      <c r="N34" s="3" t="s">
        <v>229</v>
      </c>
      <c r="AD34" s="240" t="s">
        <v>315</v>
      </c>
      <c r="AN34" s="3"/>
      <c r="AO34" s="3"/>
    </row>
    <row r="35" spans="1:41" x14ac:dyDescent="0.25">
      <c r="A35" s="1" t="s">
        <v>17</v>
      </c>
      <c r="B35" s="1" t="s">
        <v>15</v>
      </c>
      <c r="C35" s="4" t="s">
        <v>245</v>
      </c>
      <c r="D35" s="7">
        <v>6</v>
      </c>
      <c r="E35" s="6">
        <f t="shared" si="1"/>
        <v>180</v>
      </c>
      <c r="F35" s="6">
        <f t="shared" si="2"/>
        <v>72</v>
      </c>
      <c r="G35" s="6">
        <v>36</v>
      </c>
      <c r="H35" s="6"/>
      <c r="I35" s="6">
        <v>36</v>
      </c>
      <c r="J35" s="6">
        <f t="shared" si="3"/>
        <v>108</v>
      </c>
      <c r="K35" s="7">
        <f t="shared" si="4"/>
        <v>4</v>
      </c>
      <c r="L35" s="6" t="s">
        <v>19</v>
      </c>
      <c r="M35" s="7">
        <f t="shared" si="5"/>
        <v>40</v>
      </c>
      <c r="N35" s="3" t="s">
        <v>226</v>
      </c>
      <c r="AD35" s="240" t="s">
        <v>316</v>
      </c>
      <c r="AN35" s="3"/>
      <c r="AO35" s="3"/>
    </row>
    <row r="36" spans="1:41" x14ac:dyDescent="0.25">
      <c r="A36" s="1" t="s">
        <v>17</v>
      </c>
      <c r="B36" s="1" t="s">
        <v>15</v>
      </c>
      <c r="C36" s="4" t="s">
        <v>31</v>
      </c>
      <c r="D36" s="449">
        <v>5</v>
      </c>
      <c r="E36" s="6">
        <f t="shared" si="1"/>
        <v>150</v>
      </c>
      <c r="F36" s="6">
        <f t="shared" si="2"/>
        <v>54</v>
      </c>
      <c r="G36" s="6">
        <v>18</v>
      </c>
      <c r="H36" s="6"/>
      <c r="I36" s="6">
        <v>36</v>
      </c>
      <c r="J36" s="6">
        <f t="shared" si="3"/>
        <v>96</v>
      </c>
      <c r="K36" s="7">
        <f t="shared" si="4"/>
        <v>3</v>
      </c>
      <c r="L36" s="6" t="s">
        <v>19</v>
      </c>
      <c r="M36" s="7">
        <f t="shared" si="5"/>
        <v>36</v>
      </c>
      <c r="N36" s="3" t="s">
        <v>229</v>
      </c>
      <c r="AD36" s="240" t="s">
        <v>314</v>
      </c>
      <c r="AN36" s="3"/>
      <c r="AO36" s="3"/>
    </row>
    <row r="37" spans="1:41" x14ac:dyDescent="0.25">
      <c r="A37" s="1" t="s">
        <v>17</v>
      </c>
      <c r="B37" s="1" t="s">
        <v>15</v>
      </c>
      <c r="C37" s="4" t="s">
        <v>222</v>
      </c>
      <c r="D37" s="7">
        <v>4.5</v>
      </c>
      <c r="E37" s="6">
        <f t="shared" si="1"/>
        <v>135</v>
      </c>
      <c r="F37" s="6">
        <f t="shared" si="2"/>
        <v>18</v>
      </c>
      <c r="G37" s="6"/>
      <c r="H37" s="6"/>
      <c r="I37" s="6">
        <v>18</v>
      </c>
      <c r="J37" s="6">
        <f t="shared" si="3"/>
        <v>117</v>
      </c>
      <c r="K37" s="7">
        <f t="shared" si="4"/>
        <v>1</v>
      </c>
      <c r="L37" s="6" t="s">
        <v>17</v>
      </c>
      <c r="M37" s="7">
        <f t="shared" si="5"/>
        <v>13.333333333333334</v>
      </c>
      <c r="N37" s="3" t="s">
        <v>226</v>
      </c>
      <c r="AD37" s="240" t="s">
        <v>316</v>
      </c>
      <c r="AN37" s="3"/>
      <c r="AO37" s="3"/>
    </row>
    <row r="38" spans="1:41" x14ac:dyDescent="0.25">
      <c r="A38" s="1" t="s">
        <v>17</v>
      </c>
      <c r="B38" s="1" t="s">
        <v>15</v>
      </c>
      <c r="C38" s="4" t="s">
        <v>33</v>
      </c>
      <c r="D38" s="449">
        <v>3.5</v>
      </c>
      <c r="E38" s="6">
        <f t="shared" si="1"/>
        <v>105</v>
      </c>
      <c r="F38" s="6">
        <f t="shared" si="2"/>
        <v>36</v>
      </c>
      <c r="G38" s="6">
        <v>18</v>
      </c>
      <c r="H38" s="6"/>
      <c r="I38" s="6">
        <v>18</v>
      </c>
      <c r="J38" s="6">
        <f t="shared" si="3"/>
        <v>69</v>
      </c>
      <c r="K38" s="7">
        <f t="shared" si="4"/>
        <v>2</v>
      </c>
      <c r="L38" s="6" t="s">
        <v>30</v>
      </c>
      <c r="M38" s="7">
        <f t="shared" si="5"/>
        <v>34.285714285714285</v>
      </c>
      <c r="N38" s="3" t="s">
        <v>229</v>
      </c>
      <c r="AD38" s="240" t="s">
        <v>313</v>
      </c>
      <c r="AN38" s="3"/>
      <c r="AO38" s="3"/>
    </row>
    <row r="39" spans="1:41" x14ac:dyDescent="0.25">
      <c r="C39" s="4"/>
      <c r="D39" s="7"/>
      <c r="E39" s="6">
        <f t="shared" si="1"/>
        <v>0</v>
      </c>
      <c r="F39" s="6">
        <f t="shared" si="2"/>
        <v>0</v>
      </c>
      <c r="G39" s="6"/>
      <c r="H39" s="6"/>
      <c r="I39" s="6"/>
      <c r="J39" s="6">
        <f t="shared" si="3"/>
        <v>0</v>
      </c>
      <c r="K39" s="7">
        <f t="shared" si="4"/>
        <v>0</v>
      </c>
      <c r="L39" s="6"/>
      <c r="M39" s="7" t="e">
        <f t="shared" si="5"/>
        <v>#DIV/0!</v>
      </c>
      <c r="AN39" s="3"/>
      <c r="AO39" s="3"/>
    </row>
    <row r="40" spans="1:41" x14ac:dyDescent="0.25">
      <c r="C40" s="8" t="s">
        <v>23</v>
      </c>
      <c r="D40" s="364">
        <f>SUM(D32:D39)</f>
        <v>30</v>
      </c>
      <c r="E40" s="444">
        <f t="shared" ref="E40:J40" si="6">SUM(E32:E39)</f>
        <v>900</v>
      </c>
      <c r="F40" s="444">
        <f t="shared" si="6"/>
        <v>288</v>
      </c>
      <c r="G40" s="444">
        <f t="shared" si="6"/>
        <v>108</v>
      </c>
      <c r="H40" s="444">
        <f t="shared" si="6"/>
        <v>18</v>
      </c>
      <c r="I40" s="444">
        <f t="shared" si="6"/>
        <v>162</v>
      </c>
      <c r="J40" s="444">
        <f t="shared" si="6"/>
        <v>612</v>
      </c>
      <c r="K40" s="444">
        <f>SUM(K32:K39)</f>
        <v>16</v>
      </c>
      <c r="L40" s="444"/>
      <c r="M40" s="444"/>
      <c r="AN40" s="3"/>
      <c r="AO40" s="3"/>
    </row>
    <row r="41" spans="1:41" x14ac:dyDescent="0.25">
      <c r="C41" s="9"/>
      <c r="D41" s="12"/>
      <c r="AN41" s="3"/>
      <c r="AO41" s="3"/>
    </row>
    <row r="42" spans="1:41" x14ac:dyDescent="0.25">
      <c r="C42" s="9" t="s">
        <v>344</v>
      </c>
      <c r="D42" s="12">
        <v>1</v>
      </c>
      <c r="AN42" s="3"/>
      <c r="AO42" s="3"/>
    </row>
    <row r="43" spans="1:41" x14ac:dyDescent="0.25">
      <c r="C43" s="9" t="s">
        <v>345</v>
      </c>
      <c r="D43" s="12">
        <v>1</v>
      </c>
      <c r="AN43" s="3"/>
      <c r="AO43" s="3"/>
    </row>
    <row r="44" spans="1:41" x14ac:dyDescent="0.25">
      <c r="C44" s="9" t="s">
        <v>346</v>
      </c>
      <c r="D44" s="12">
        <v>0.5</v>
      </c>
      <c r="AN44" s="3"/>
      <c r="AO44" s="3"/>
    </row>
    <row r="45" spans="1:41" x14ac:dyDescent="0.25">
      <c r="C45" s="9" t="s">
        <v>347</v>
      </c>
      <c r="D45" s="12">
        <v>1</v>
      </c>
      <c r="AN45" s="3"/>
      <c r="AO45" s="3"/>
    </row>
    <row r="46" spans="1:41" x14ac:dyDescent="0.25">
      <c r="C46" s="9"/>
      <c r="D46" s="12"/>
      <c r="AN46" s="3"/>
      <c r="AO46" s="3"/>
    </row>
    <row r="47" spans="1:41" x14ac:dyDescent="0.25">
      <c r="C47" s="9"/>
      <c r="D47" s="12"/>
      <c r="AN47" s="3"/>
      <c r="AO47" s="3"/>
    </row>
    <row r="48" spans="1:41" x14ac:dyDescent="0.25">
      <c r="C48" s="4" t="s">
        <v>18</v>
      </c>
      <c r="D48" s="7">
        <v>3.5</v>
      </c>
      <c r="E48" s="6">
        <f>D48*30</f>
        <v>105</v>
      </c>
      <c r="F48" s="6">
        <f>G48+H48+I48</f>
        <v>72</v>
      </c>
      <c r="G48" s="6"/>
      <c r="H48" s="6"/>
      <c r="I48" s="6">
        <v>72</v>
      </c>
      <c r="J48" s="6">
        <f>E48-F48</f>
        <v>33</v>
      </c>
      <c r="K48" s="7">
        <f>F48/18</f>
        <v>4</v>
      </c>
      <c r="L48" s="6" t="s">
        <v>17</v>
      </c>
      <c r="M48" s="7">
        <f>F48/E48*100</f>
        <v>68.571428571428569</v>
      </c>
      <c r="N48" s="3" t="s">
        <v>229</v>
      </c>
      <c r="AN48" s="3"/>
      <c r="AO48" s="3"/>
    </row>
    <row r="49" spans="1:41" x14ac:dyDescent="0.25">
      <c r="C49" s="9"/>
      <c r="D49" s="12"/>
      <c r="AN49" s="3"/>
      <c r="AO49" s="3"/>
    </row>
    <row r="50" spans="1:41" x14ac:dyDescent="0.25">
      <c r="C50" s="2" t="s">
        <v>209</v>
      </c>
      <c r="AN50" s="3"/>
      <c r="AO50" s="3"/>
    </row>
    <row r="51" spans="1:41" ht="15" customHeight="1" x14ac:dyDescent="0.25">
      <c r="C51" s="1588" t="s">
        <v>0</v>
      </c>
      <c r="D51" s="1589" t="s">
        <v>1</v>
      </c>
      <c r="E51" s="1590" t="s">
        <v>2</v>
      </c>
      <c r="F51" s="1590"/>
      <c r="G51" s="1590"/>
      <c r="H51" s="1590"/>
      <c r="I51" s="1590"/>
      <c r="J51" s="1591"/>
      <c r="K51" s="1589" t="s">
        <v>3</v>
      </c>
      <c r="L51" s="1589" t="s">
        <v>4</v>
      </c>
      <c r="M51" s="1589" t="s">
        <v>5</v>
      </c>
      <c r="AN51" s="3"/>
      <c r="AO51" s="3"/>
    </row>
    <row r="52" spans="1:41" ht="15" customHeight="1" x14ac:dyDescent="0.25">
      <c r="C52" s="1588"/>
      <c r="D52" s="1589"/>
      <c r="E52" s="1589" t="s">
        <v>6</v>
      </c>
      <c r="F52" s="1592" t="s">
        <v>7</v>
      </c>
      <c r="G52" s="1592"/>
      <c r="H52" s="1592"/>
      <c r="I52" s="1592"/>
      <c r="J52" s="1589" t="s">
        <v>26</v>
      </c>
      <c r="K52" s="1589"/>
      <c r="L52" s="1589"/>
      <c r="M52" s="1589"/>
      <c r="AN52" s="3"/>
      <c r="AO52" s="3"/>
    </row>
    <row r="53" spans="1:41" ht="15" customHeight="1" x14ac:dyDescent="0.25">
      <c r="C53" s="1588"/>
      <c r="D53" s="1589"/>
      <c r="E53" s="1591"/>
      <c r="F53" s="1589" t="s">
        <v>9</v>
      </c>
      <c r="G53" s="1590" t="s">
        <v>10</v>
      </c>
      <c r="H53" s="1591"/>
      <c r="I53" s="1591"/>
      <c r="J53" s="1591"/>
      <c r="K53" s="1589"/>
      <c r="L53" s="1589"/>
      <c r="M53" s="1589"/>
      <c r="AN53" s="3"/>
      <c r="AO53" s="3"/>
    </row>
    <row r="54" spans="1:41" ht="15" customHeight="1" x14ac:dyDescent="0.25">
      <c r="C54" s="1588"/>
      <c r="D54" s="1589"/>
      <c r="E54" s="1591"/>
      <c r="F54" s="1593"/>
      <c r="G54" s="1589" t="s">
        <v>27</v>
      </c>
      <c r="H54" s="1589" t="s">
        <v>28</v>
      </c>
      <c r="I54" s="1589" t="s">
        <v>29</v>
      </c>
      <c r="J54" s="1591"/>
      <c r="K54" s="1589"/>
      <c r="L54" s="1589"/>
      <c r="M54" s="1589"/>
      <c r="AN54" s="3"/>
      <c r="AO54" s="3"/>
    </row>
    <row r="55" spans="1:41" x14ac:dyDescent="0.25">
      <c r="C55" s="1588"/>
      <c r="D55" s="1589"/>
      <c r="E55" s="1591"/>
      <c r="F55" s="1593"/>
      <c r="G55" s="1589"/>
      <c r="H55" s="1589"/>
      <c r="I55" s="1589"/>
      <c r="J55" s="1591"/>
      <c r="K55" s="1589"/>
      <c r="L55" s="1589"/>
      <c r="M55" s="1589"/>
      <c r="AN55" s="3"/>
      <c r="AO55" s="3"/>
    </row>
    <row r="56" spans="1:41" ht="10.5" customHeight="1" x14ac:dyDescent="0.25">
      <c r="C56" s="1588"/>
      <c r="D56" s="1589"/>
      <c r="E56" s="1591"/>
      <c r="F56" s="1593"/>
      <c r="G56" s="1589"/>
      <c r="H56" s="1589"/>
      <c r="I56" s="1589"/>
      <c r="J56" s="1591"/>
      <c r="K56" s="1589"/>
      <c r="L56" s="1589"/>
      <c r="M56" s="1589"/>
      <c r="AN56" s="3"/>
      <c r="AO56" s="3"/>
    </row>
    <row r="57" spans="1:41" hidden="1" x14ac:dyDescent="0.25">
      <c r="C57" s="1588"/>
      <c r="D57" s="1589"/>
      <c r="E57" s="1591"/>
      <c r="F57" s="1593"/>
      <c r="G57" s="1589"/>
      <c r="H57" s="1589"/>
      <c r="I57" s="1589"/>
      <c r="J57" s="1591"/>
      <c r="K57" s="1589"/>
      <c r="L57" s="1589"/>
      <c r="M57" s="1589"/>
      <c r="AN57" s="3"/>
      <c r="AO57" s="3"/>
    </row>
    <row r="58" spans="1:41" x14ac:dyDescent="0.25">
      <c r="A58" s="1" t="s">
        <v>17</v>
      </c>
      <c r="B58" s="1" t="s">
        <v>15</v>
      </c>
      <c r="C58" s="4" t="s">
        <v>34</v>
      </c>
      <c r="D58" s="450">
        <v>4.5</v>
      </c>
      <c r="E58" s="6">
        <f>D58*30</f>
        <v>135</v>
      </c>
      <c r="F58" s="6">
        <f>G58+H58+I58</f>
        <v>45</v>
      </c>
      <c r="G58" s="6"/>
      <c r="H58" s="6"/>
      <c r="I58" s="6">
        <v>45</v>
      </c>
      <c r="J58" s="6">
        <f>E58-F58</f>
        <v>90</v>
      </c>
      <c r="K58" s="7">
        <f>F58/15</f>
        <v>3</v>
      </c>
      <c r="L58" s="6" t="s">
        <v>17</v>
      </c>
      <c r="M58" s="7">
        <f>F58/E58*100</f>
        <v>33.333333333333329</v>
      </c>
      <c r="N58" s="3" t="s">
        <v>229</v>
      </c>
      <c r="AD58" s="240" t="s">
        <v>313</v>
      </c>
      <c r="AN58" s="3"/>
      <c r="AO58" s="3"/>
    </row>
    <row r="59" spans="1:41" x14ac:dyDescent="0.25">
      <c r="C59" s="4"/>
      <c r="D59" s="7"/>
      <c r="E59" s="6"/>
      <c r="F59" s="6"/>
      <c r="G59" s="6"/>
      <c r="H59" s="6"/>
      <c r="I59" s="6"/>
      <c r="J59" s="6"/>
      <c r="K59" s="7"/>
      <c r="L59" s="6"/>
      <c r="M59" s="7"/>
      <c r="AD59" s="240" t="s">
        <v>322</v>
      </c>
      <c r="AN59" s="3"/>
      <c r="AO59" s="3"/>
    </row>
    <row r="60" spans="1:41" x14ac:dyDescent="0.25">
      <c r="A60" s="1" t="s">
        <v>13</v>
      </c>
      <c r="B60" s="1" t="s">
        <v>15</v>
      </c>
      <c r="C60" s="4" t="s">
        <v>308</v>
      </c>
      <c r="D60" s="449">
        <v>5.5</v>
      </c>
      <c r="E60" s="6">
        <f t="shared" ref="E60:E65" si="7">D60*30</f>
        <v>165</v>
      </c>
      <c r="F60" s="6">
        <f t="shared" ref="F60:F65" si="8">G60+H60+I60</f>
        <v>60</v>
      </c>
      <c r="G60" s="6">
        <v>30</v>
      </c>
      <c r="H60" s="6"/>
      <c r="I60" s="6">
        <v>30</v>
      </c>
      <c r="J60" s="6">
        <f t="shared" ref="J60:J65" si="9">E60-F60</f>
        <v>105</v>
      </c>
      <c r="K60" s="7">
        <f>F60/15</f>
        <v>4</v>
      </c>
      <c r="L60" s="6" t="s">
        <v>30</v>
      </c>
      <c r="M60" s="7">
        <f t="shared" ref="M60:M65" si="10">F60/E60*100</f>
        <v>36.363636363636367</v>
      </c>
      <c r="N60" s="3" t="s">
        <v>229</v>
      </c>
      <c r="AD60" s="240" t="s">
        <v>316</v>
      </c>
      <c r="AN60" s="3"/>
      <c r="AO60" s="3"/>
    </row>
    <row r="61" spans="1:41" x14ac:dyDescent="0.25">
      <c r="A61" s="1" t="s">
        <v>13</v>
      </c>
      <c r="B61" s="1" t="s">
        <v>15</v>
      </c>
      <c r="C61" s="4" t="s">
        <v>42</v>
      </c>
      <c r="D61" s="7">
        <v>5</v>
      </c>
      <c r="E61" s="6">
        <f t="shared" si="7"/>
        <v>150</v>
      </c>
      <c r="F61" s="6">
        <f t="shared" si="8"/>
        <v>60</v>
      </c>
      <c r="G61" s="6">
        <v>30</v>
      </c>
      <c r="H61" s="6"/>
      <c r="I61" s="6">
        <v>30</v>
      </c>
      <c r="J61" s="6">
        <f t="shared" si="9"/>
        <v>90</v>
      </c>
      <c r="K61" s="7">
        <f>F61/15</f>
        <v>4</v>
      </c>
      <c r="L61" s="6" t="s">
        <v>19</v>
      </c>
      <c r="M61" s="7">
        <f t="shared" si="10"/>
        <v>40</v>
      </c>
      <c r="N61" s="3" t="s">
        <v>226</v>
      </c>
      <c r="AD61" s="240" t="s">
        <v>316</v>
      </c>
      <c r="AN61" s="3"/>
      <c r="AO61" s="3"/>
    </row>
    <row r="62" spans="1:41" x14ac:dyDescent="0.25">
      <c r="A62" s="1" t="s">
        <v>13</v>
      </c>
      <c r="B62" s="1" t="s">
        <v>15</v>
      </c>
      <c r="C62" s="4" t="s">
        <v>132</v>
      </c>
      <c r="D62" s="7">
        <v>6</v>
      </c>
      <c r="E62" s="6">
        <f t="shared" si="7"/>
        <v>180</v>
      </c>
      <c r="F62" s="6">
        <f t="shared" si="8"/>
        <v>60</v>
      </c>
      <c r="G62" s="6">
        <v>30</v>
      </c>
      <c r="H62" s="6"/>
      <c r="I62" s="6">
        <v>30</v>
      </c>
      <c r="J62" s="6">
        <f t="shared" si="9"/>
        <v>120</v>
      </c>
      <c r="K62" s="7">
        <f>F62/15</f>
        <v>4</v>
      </c>
      <c r="L62" s="6" t="s">
        <v>19</v>
      </c>
      <c r="M62" s="7">
        <f t="shared" si="10"/>
        <v>33.333333333333329</v>
      </c>
      <c r="N62" s="3" t="s">
        <v>227</v>
      </c>
      <c r="AD62" s="240" t="s">
        <v>318</v>
      </c>
      <c r="AN62" s="3"/>
      <c r="AO62" s="3"/>
    </row>
    <row r="63" spans="1:41" x14ac:dyDescent="0.25">
      <c r="A63" s="1" t="s">
        <v>17</v>
      </c>
      <c r="B63" s="1" t="s">
        <v>15</v>
      </c>
      <c r="C63" s="4" t="s">
        <v>37</v>
      </c>
      <c r="D63" s="449">
        <v>6</v>
      </c>
      <c r="E63" s="6">
        <f t="shared" si="7"/>
        <v>180</v>
      </c>
      <c r="F63" s="6">
        <f t="shared" si="8"/>
        <v>60</v>
      </c>
      <c r="G63" s="6">
        <v>30</v>
      </c>
      <c r="H63" s="6"/>
      <c r="I63" s="6">
        <v>30</v>
      </c>
      <c r="J63" s="6">
        <f t="shared" si="9"/>
        <v>120</v>
      </c>
      <c r="K63" s="7">
        <f>F63/15</f>
        <v>4</v>
      </c>
      <c r="L63" s="6" t="s">
        <v>19</v>
      </c>
      <c r="M63" s="7">
        <f t="shared" si="10"/>
        <v>33.333333333333329</v>
      </c>
      <c r="N63" s="3" t="s">
        <v>228</v>
      </c>
      <c r="AD63" s="240" t="s">
        <v>319</v>
      </c>
      <c r="AN63" s="3"/>
      <c r="AO63" s="3"/>
    </row>
    <row r="64" spans="1:41" x14ac:dyDescent="0.25">
      <c r="A64" s="1" t="s">
        <v>17</v>
      </c>
      <c r="B64" s="1" t="s">
        <v>32</v>
      </c>
      <c r="C64" s="4" t="s">
        <v>201</v>
      </c>
      <c r="D64" s="7">
        <v>3</v>
      </c>
      <c r="E64" s="6">
        <f t="shared" si="7"/>
        <v>90</v>
      </c>
      <c r="F64" s="6">
        <f t="shared" si="8"/>
        <v>30</v>
      </c>
      <c r="G64" s="6">
        <v>15</v>
      </c>
      <c r="H64" s="6"/>
      <c r="I64" s="6">
        <v>15</v>
      </c>
      <c r="J64" s="6">
        <f t="shared" si="9"/>
        <v>60</v>
      </c>
      <c r="K64" s="7">
        <f>F64/15</f>
        <v>2</v>
      </c>
      <c r="L64" s="6" t="s">
        <v>17</v>
      </c>
      <c r="M64" s="7">
        <f t="shared" si="10"/>
        <v>33.333333333333329</v>
      </c>
      <c r="N64" s="3" t="s">
        <v>228</v>
      </c>
      <c r="AD64" s="240" t="s">
        <v>319</v>
      </c>
      <c r="AN64" s="3"/>
      <c r="AO64" s="3"/>
    </row>
    <row r="65" spans="3:41" x14ac:dyDescent="0.25">
      <c r="C65" s="4"/>
      <c r="D65" s="7"/>
      <c r="E65" s="6">
        <f t="shared" si="7"/>
        <v>0</v>
      </c>
      <c r="F65" s="6">
        <f t="shared" si="8"/>
        <v>0</v>
      </c>
      <c r="G65" s="6"/>
      <c r="H65" s="6"/>
      <c r="I65" s="6"/>
      <c r="J65" s="6">
        <f t="shared" si="9"/>
        <v>0</v>
      </c>
      <c r="K65" s="7">
        <f>F65/18</f>
        <v>0</v>
      </c>
      <c r="L65" s="6"/>
      <c r="M65" s="7" t="e">
        <f t="shared" si="10"/>
        <v>#DIV/0!</v>
      </c>
      <c r="AN65" s="3"/>
      <c r="AO65" s="3"/>
    </row>
    <row r="66" spans="3:41" x14ac:dyDescent="0.25">
      <c r="C66" s="8" t="s">
        <v>23</v>
      </c>
      <c r="D66" s="364">
        <f>SUM(D58:D65)</f>
        <v>30</v>
      </c>
      <c r="E66" s="444">
        <f>SUM(E58:E65)</f>
        <v>900</v>
      </c>
      <c r="F66" s="444">
        <f t="shared" ref="F66:L66" si="11">SUM(F58:F65)</f>
        <v>315</v>
      </c>
      <c r="G66" s="444">
        <f t="shared" si="11"/>
        <v>135</v>
      </c>
      <c r="H66" s="444">
        <f t="shared" si="11"/>
        <v>0</v>
      </c>
      <c r="I66" s="444">
        <f t="shared" si="11"/>
        <v>180</v>
      </c>
      <c r="J66" s="444">
        <f t="shared" si="11"/>
        <v>585</v>
      </c>
      <c r="K66" s="444">
        <f t="shared" si="11"/>
        <v>21</v>
      </c>
      <c r="L66" s="444">
        <f t="shared" si="11"/>
        <v>0</v>
      </c>
      <c r="M66" s="444"/>
      <c r="AN66" s="3"/>
      <c r="AO66" s="3"/>
    </row>
    <row r="67" spans="3:41" x14ac:dyDescent="0.25">
      <c r="C67" s="9"/>
      <c r="D67" s="10"/>
      <c r="E67" s="10"/>
      <c r="F67" s="10"/>
      <c r="G67" s="10"/>
      <c r="H67" s="10"/>
      <c r="I67" s="10"/>
      <c r="J67" s="10"/>
      <c r="K67" s="10"/>
      <c r="L67" s="10"/>
      <c r="M67" s="10"/>
      <c r="AN67" s="3"/>
      <c r="AO67" s="3"/>
    </row>
    <row r="68" spans="3:41" x14ac:dyDescent="0.25">
      <c r="C68" s="9" t="s">
        <v>348</v>
      </c>
      <c r="D68" s="10">
        <v>1</v>
      </c>
      <c r="E68" s="10"/>
      <c r="F68" s="10"/>
      <c r="G68" s="10"/>
      <c r="H68" s="10"/>
      <c r="I68" s="10"/>
      <c r="J68" s="10"/>
      <c r="K68" s="10"/>
      <c r="L68" s="10"/>
      <c r="M68" s="10"/>
      <c r="AN68" s="3"/>
      <c r="AO68" s="3"/>
    </row>
    <row r="69" spans="3:41" x14ac:dyDescent="0.25">
      <c r="C69" s="9" t="s">
        <v>347</v>
      </c>
      <c r="D69" s="451">
        <v>1.5</v>
      </c>
      <c r="E69" s="10"/>
      <c r="F69" s="10"/>
      <c r="G69" s="10"/>
      <c r="H69" s="10"/>
      <c r="I69" s="10"/>
      <c r="J69" s="10"/>
      <c r="K69" s="10"/>
      <c r="L69" s="10"/>
      <c r="M69" s="10"/>
      <c r="AN69" s="3"/>
      <c r="AO69" s="3"/>
    </row>
    <row r="70" spans="3:41" x14ac:dyDescent="0.25">
      <c r="C70" s="9" t="s">
        <v>349</v>
      </c>
      <c r="D70" s="10">
        <v>0.5</v>
      </c>
      <c r="E70" s="10"/>
      <c r="F70" s="10"/>
      <c r="G70" s="10"/>
      <c r="H70" s="10"/>
      <c r="I70" s="10"/>
      <c r="J70" s="10"/>
      <c r="K70" s="10"/>
      <c r="L70" s="10"/>
      <c r="M70" s="10"/>
      <c r="AN70" s="3"/>
      <c r="AO70" s="3"/>
    </row>
    <row r="71" spans="3:41" x14ac:dyDescent="0.25">
      <c r="C71" s="9"/>
      <c r="D71" s="10"/>
      <c r="E71" s="10"/>
      <c r="F71" s="10"/>
      <c r="G71" s="10"/>
      <c r="H71" s="10"/>
      <c r="I71" s="10"/>
      <c r="J71" s="10"/>
      <c r="K71" s="10"/>
      <c r="L71" s="10"/>
      <c r="M71" s="10"/>
      <c r="AN71" s="3"/>
      <c r="AO71" s="3"/>
    </row>
    <row r="72" spans="3:41" x14ac:dyDescent="0.25">
      <c r="C72" s="4" t="s">
        <v>18</v>
      </c>
      <c r="D72" s="7">
        <v>3</v>
      </c>
      <c r="E72" s="6">
        <f>D72*30</f>
        <v>90</v>
      </c>
      <c r="F72" s="6">
        <f>G72+H72+I72</f>
        <v>60</v>
      </c>
      <c r="G72" s="6"/>
      <c r="H72" s="6"/>
      <c r="I72" s="6">
        <v>60</v>
      </c>
      <c r="J72" s="6">
        <f>E72-F72</f>
        <v>30</v>
      </c>
      <c r="K72" s="7">
        <f>F72/15</f>
        <v>4</v>
      </c>
      <c r="L72" s="6" t="s">
        <v>17</v>
      </c>
      <c r="M72" s="7">
        <f>F72/E72*100</f>
        <v>66.666666666666657</v>
      </c>
      <c r="N72" s="3" t="s">
        <v>229</v>
      </c>
      <c r="AN72" s="3"/>
      <c r="AO72" s="3"/>
    </row>
    <row r="73" spans="3:41" x14ac:dyDescent="0.25">
      <c r="C73" s="9"/>
      <c r="D73" s="10"/>
      <c r="E73" s="10"/>
      <c r="F73" s="10"/>
      <c r="G73" s="10"/>
      <c r="H73" s="10"/>
      <c r="I73" s="10"/>
      <c r="J73" s="10"/>
      <c r="K73" s="10"/>
      <c r="L73" s="10"/>
      <c r="M73" s="10"/>
      <c r="AN73" s="3"/>
      <c r="AO73" s="3"/>
    </row>
    <row r="74" spans="3:41" x14ac:dyDescent="0.25">
      <c r="C74" s="9"/>
      <c r="D74" s="10"/>
      <c r="E74" s="10"/>
      <c r="F74" s="10"/>
      <c r="G74" s="10"/>
      <c r="H74" s="10"/>
      <c r="I74" s="10"/>
      <c r="J74" s="10"/>
      <c r="K74" s="10"/>
      <c r="L74" s="10"/>
      <c r="M74" s="10"/>
      <c r="AN74" s="3"/>
      <c r="AO74" s="3"/>
    </row>
    <row r="75" spans="3:41" x14ac:dyDescent="0.25">
      <c r="C75" s="9"/>
      <c r="D75" s="10"/>
      <c r="E75" s="10"/>
      <c r="F75" s="10"/>
      <c r="G75" s="10"/>
      <c r="H75" s="10"/>
      <c r="I75" s="10"/>
      <c r="J75" s="10"/>
      <c r="K75" s="10"/>
      <c r="L75" s="10"/>
      <c r="M75" s="10"/>
      <c r="AN75" s="3"/>
      <c r="AO75" s="3"/>
    </row>
    <row r="76" spans="3:41" ht="15" customHeight="1" x14ac:dyDescent="0.25">
      <c r="C76" s="2" t="s">
        <v>210</v>
      </c>
      <c r="AN76" s="3"/>
      <c r="AO76" s="3"/>
    </row>
    <row r="77" spans="3:41" ht="15" customHeight="1" x14ac:dyDescent="0.25">
      <c r="C77" s="1588" t="s">
        <v>0</v>
      </c>
      <c r="D77" s="1589" t="s">
        <v>1</v>
      </c>
      <c r="E77" s="1590" t="s">
        <v>2</v>
      </c>
      <c r="F77" s="1590"/>
      <c r="G77" s="1590"/>
      <c r="H77" s="1590"/>
      <c r="I77" s="1590"/>
      <c r="J77" s="1591"/>
      <c r="K77" s="1589" t="s">
        <v>3</v>
      </c>
      <c r="L77" s="1589" t="s">
        <v>4</v>
      </c>
      <c r="M77" s="1589" t="s">
        <v>5</v>
      </c>
      <c r="AN77" s="3"/>
      <c r="AO77" s="3"/>
    </row>
    <row r="78" spans="3:41" ht="15" customHeight="1" x14ac:dyDescent="0.25">
      <c r="C78" s="1588"/>
      <c r="D78" s="1589"/>
      <c r="E78" s="1589" t="s">
        <v>6</v>
      </c>
      <c r="F78" s="1592" t="s">
        <v>7</v>
      </c>
      <c r="G78" s="1592"/>
      <c r="H78" s="1592"/>
      <c r="I78" s="1592"/>
      <c r="J78" s="1589" t="s">
        <v>26</v>
      </c>
      <c r="K78" s="1589"/>
      <c r="L78" s="1589"/>
      <c r="M78" s="1589"/>
      <c r="AN78" s="3"/>
      <c r="AO78" s="3"/>
    </row>
    <row r="79" spans="3:41" ht="15" customHeight="1" x14ac:dyDescent="0.25">
      <c r="C79" s="1588"/>
      <c r="D79" s="1589"/>
      <c r="E79" s="1591"/>
      <c r="F79" s="1589" t="s">
        <v>9</v>
      </c>
      <c r="G79" s="1590" t="s">
        <v>10</v>
      </c>
      <c r="H79" s="1591"/>
      <c r="I79" s="1591"/>
      <c r="J79" s="1591"/>
      <c r="K79" s="1589"/>
      <c r="L79" s="1589"/>
      <c r="M79" s="1589"/>
      <c r="AN79" s="3"/>
      <c r="AO79" s="3"/>
    </row>
    <row r="80" spans="3:41" x14ac:dyDescent="0.25">
      <c r="C80" s="1588"/>
      <c r="D80" s="1589"/>
      <c r="E80" s="1591"/>
      <c r="F80" s="1593"/>
      <c r="G80" s="1589" t="s">
        <v>27</v>
      </c>
      <c r="H80" s="1589" t="s">
        <v>28</v>
      </c>
      <c r="I80" s="1589" t="s">
        <v>29</v>
      </c>
      <c r="J80" s="1591"/>
      <c r="K80" s="1589"/>
      <c r="L80" s="1589"/>
      <c r="M80" s="1589"/>
      <c r="AN80" s="3"/>
      <c r="AO80" s="3"/>
    </row>
    <row r="81" spans="1:41" x14ac:dyDescent="0.25">
      <c r="C81" s="1588"/>
      <c r="D81" s="1589"/>
      <c r="E81" s="1591"/>
      <c r="F81" s="1593"/>
      <c r="G81" s="1589"/>
      <c r="H81" s="1589"/>
      <c r="I81" s="1589"/>
      <c r="J81" s="1591"/>
      <c r="K81" s="1589"/>
      <c r="L81" s="1589"/>
      <c r="M81" s="1589"/>
      <c r="AN81" s="3"/>
      <c r="AO81" s="3"/>
    </row>
    <row r="82" spans="1:41" ht="13.5" customHeight="1" x14ac:dyDescent="0.25">
      <c r="C82" s="1588"/>
      <c r="D82" s="1589"/>
      <c r="E82" s="1591"/>
      <c r="F82" s="1593"/>
      <c r="G82" s="1589"/>
      <c r="H82" s="1589"/>
      <c r="I82" s="1589"/>
      <c r="J82" s="1591"/>
      <c r="K82" s="1589"/>
      <c r="L82" s="1589"/>
      <c r="M82" s="1589"/>
      <c r="AN82" s="3"/>
      <c r="AO82" s="3"/>
    </row>
    <row r="83" spans="1:41" hidden="1" x14ac:dyDescent="0.25">
      <c r="C83" s="1588"/>
      <c r="D83" s="1589"/>
      <c r="E83" s="1591"/>
      <c r="F83" s="1593"/>
      <c r="G83" s="1589"/>
      <c r="H83" s="1589"/>
      <c r="I83" s="1589"/>
      <c r="J83" s="1591"/>
      <c r="K83" s="1589"/>
      <c r="L83" s="1589"/>
      <c r="M83" s="1589"/>
      <c r="AN83" s="3"/>
      <c r="AO83" s="3"/>
    </row>
    <row r="84" spans="1:41" x14ac:dyDescent="0.25">
      <c r="A84" s="1" t="s">
        <v>13</v>
      </c>
      <c r="B84" s="1" t="s">
        <v>15</v>
      </c>
      <c r="C84" s="8" t="s">
        <v>250</v>
      </c>
      <c r="D84" s="5">
        <v>4.5</v>
      </c>
      <c r="E84" s="6">
        <f>D84*30</f>
        <v>135</v>
      </c>
      <c r="F84" s="6">
        <f>G84+H84+I84</f>
        <v>0</v>
      </c>
      <c r="G84" s="6"/>
      <c r="H84" s="6"/>
      <c r="I84" s="6"/>
      <c r="J84" s="6">
        <f>E84-F84</f>
        <v>135</v>
      </c>
      <c r="K84" s="7">
        <f>F84/18</f>
        <v>0</v>
      </c>
      <c r="L84" s="6" t="s">
        <v>30</v>
      </c>
      <c r="M84" s="7">
        <f>F84/E84*100</f>
        <v>0</v>
      </c>
      <c r="N84" s="3" t="s">
        <v>226</v>
      </c>
      <c r="AD84" s="240" t="s">
        <v>316</v>
      </c>
      <c r="AN84" s="3"/>
      <c r="AO84" s="3"/>
    </row>
    <row r="85" spans="1:41" x14ac:dyDescent="0.25">
      <c r="A85" s="1" t="s">
        <v>17</v>
      </c>
      <c r="B85" s="1" t="s">
        <v>15</v>
      </c>
      <c r="C85" s="4" t="s">
        <v>16</v>
      </c>
      <c r="D85" s="449">
        <v>5</v>
      </c>
      <c r="E85" s="6">
        <f t="shared" ref="E85:E91" si="12">D85*30</f>
        <v>150</v>
      </c>
      <c r="F85" s="6">
        <f t="shared" ref="F85:F91" si="13">G85+H85+I85</f>
        <v>54</v>
      </c>
      <c r="G85" s="6"/>
      <c r="H85" s="6"/>
      <c r="I85" s="6">
        <v>54</v>
      </c>
      <c r="J85" s="6">
        <f t="shared" ref="J85:J91" si="14">E85-F85</f>
        <v>96</v>
      </c>
      <c r="K85" s="7">
        <f t="shared" ref="K85:K90" si="15">F85/18</f>
        <v>3</v>
      </c>
      <c r="L85" s="6" t="s">
        <v>30</v>
      </c>
      <c r="M85" s="7">
        <f t="shared" ref="M85:M91" si="16">F85/E85*100</f>
        <v>36</v>
      </c>
      <c r="N85" s="3" t="s">
        <v>229</v>
      </c>
      <c r="AD85" s="240" t="s">
        <v>313</v>
      </c>
      <c r="AN85" s="3"/>
      <c r="AO85" s="3"/>
    </row>
    <row r="86" spans="1:41" x14ac:dyDescent="0.25">
      <c r="C86" s="4"/>
      <c r="D86" s="7"/>
      <c r="E86" s="6"/>
      <c r="F86" s="6"/>
      <c r="G86" s="6"/>
      <c r="H86" s="6"/>
      <c r="I86" s="6"/>
      <c r="J86" s="6"/>
      <c r="K86" s="7"/>
      <c r="L86" s="6"/>
      <c r="M86" s="7"/>
      <c r="AD86" s="240" t="s">
        <v>322</v>
      </c>
      <c r="AN86" s="3"/>
      <c r="AO86" s="3"/>
    </row>
    <row r="87" spans="1:41" x14ac:dyDescent="0.25">
      <c r="A87" s="1" t="s">
        <v>13</v>
      </c>
      <c r="B87" s="1" t="s">
        <v>15</v>
      </c>
      <c r="C87" s="11" t="s">
        <v>38</v>
      </c>
      <c r="D87" s="449">
        <v>5</v>
      </c>
      <c r="E87" s="6">
        <f t="shared" si="12"/>
        <v>150</v>
      </c>
      <c r="F87" s="6">
        <f t="shared" si="13"/>
        <v>54</v>
      </c>
      <c r="G87" s="6">
        <v>18</v>
      </c>
      <c r="H87" s="6"/>
      <c r="I87" s="6">
        <v>36</v>
      </c>
      <c r="J87" s="6">
        <f t="shared" si="14"/>
        <v>96</v>
      </c>
      <c r="K87" s="7">
        <f t="shared" si="15"/>
        <v>3</v>
      </c>
      <c r="L87" s="6" t="s">
        <v>19</v>
      </c>
      <c r="M87" s="7">
        <f t="shared" si="16"/>
        <v>36</v>
      </c>
      <c r="N87" s="3" t="s">
        <v>227</v>
      </c>
      <c r="AD87" s="240" t="s">
        <v>318</v>
      </c>
      <c r="AN87" s="3"/>
      <c r="AO87" s="3"/>
    </row>
    <row r="88" spans="1:41" x14ac:dyDescent="0.25">
      <c r="A88" s="1" t="s">
        <v>13</v>
      </c>
      <c r="B88" s="1" t="s">
        <v>15</v>
      </c>
      <c r="C88" s="4" t="s">
        <v>224</v>
      </c>
      <c r="D88" s="449">
        <v>5.5</v>
      </c>
      <c r="E88" s="6">
        <f t="shared" si="12"/>
        <v>165</v>
      </c>
      <c r="F88" s="6">
        <f t="shared" si="13"/>
        <v>72</v>
      </c>
      <c r="G88" s="6">
        <v>36</v>
      </c>
      <c r="H88" s="6"/>
      <c r="I88" s="6">
        <v>36</v>
      </c>
      <c r="J88" s="6">
        <f t="shared" si="14"/>
        <v>93</v>
      </c>
      <c r="K88" s="7">
        <f t="shared" si="15"/>
        <v>4</v>
      </c>
      <c r="L88" s="6" t="s">
        <v>19</v>
      </c>
      <c r="M88" s="7">
        <f t="shared" si="16"/>
        <v>43.636363636363633</v>
      </c>
      <c r="N88" s="3" t="s">
        <v>228</v>
      </c>
      <c r="AD88" s="240" t="s">
        <v>319</v>
      </c>
      <c r="AN88" s="3"/>
      <c r="AO88" s="3"/>
    </row>
    <row r="89" spans="1:41" x14ac:dyDescent="0.25">
      <c r="A89" s="1" t="s">
        <v>13</v>
      </c>
      <c r="B89" s="1" t="s">
        <v>15</v>
      </c>
      <c r="C89" s="4" t="s">
        <v>39</v>
      </c>
      <c r="D89" s="449">
        <v>5</v>
      </c>
      <c r="E89" s="6">
        <f t="shared" si="12"/>
        <v>150</v>
      </c>
      <c r="F89" s="6">
        <f t="shared" si="13"/>
        <v>54</v>
      </c>
      <c r="G89" s="6">
        <v>18</v>
      </c>
      <c r="H89" s="6"/>
      <c r="I89" s="6">
        <v>36</v>
      </c>
      <c r="J89" s="6">
        <f t="shared" si="14"/>
        <v>96</v>
      </c>
      <c r="K89" s="7">
        <f t="shared" si="15"/>
        <v>3</v>
      </c>
      <c r="L89" s="6" t="s">
        <v>19</v>
      </c>
      <c r="M89" s="7">
        <f t="shared" si="16"/>
        <v>36</v>
      </c>
      <c r="N89" s="3" t="s">
        <v>225</v>
      </c>
      <c r="AD89" s="240" t="s">
        <v>320</v>
      </c>
      <c r="AN89" s="3"/>
      <c r="AO89" s="3"/>
    </row>
    <row r="90" spans="1:41" x14ac:dyDescent="0.25">
      <c r="A90" s="1" t="s">
        <v>17</v>
      </c>
      <c r="B90" s="1" t="s">
        <v>32</v>
      </c>
      <c r="C90" s="4" t="s">
        <v>296</v>
      </c>
      <c r="D90" s="7">
        <v>3.5</v>
      </c>
      <c r="E90" s="6">
        <f t="shared" si="12"/>
        <v>105</v>
      </c>
      <c r="F90" s="6">
        <f t="shared" si="13"/>
        <v>36</v>
      </c>
      <c r="G90" s="6">
        <v>18</v>
      </c>
      <c r="H90" s="6"/>
      <c r="I90" s="6">
        <v>18</v>
      </c>
      <c r="J90" s="6">
        <f t="shared" si="14"/>
        <v>69</v>
      </c>
      <c r="K90" s="7">
        <f t="shared" si="15"/>
        <v>2</v>
      </c>
      <c r="L90" s="6" t="s">
        <v>17</v>
      </c>
      <c r="M90" s="7">
        <f t="shared" si="16"/>
        <v>34.285714285714285</v>
      </c>
      <c r="N90" s="3" t="s">
        <v>228</v>
      </c>
      <c r="AD90" s="240" t="s">
        <v>319</v>
      </c>
      <c r="AN90" s="3"/>
      <c r="AO90" s="3"/>
    </row>
    <row r="91" spans="1:41" s="429" customFormat="1" x14ac:dyDescent="0.25">
      <c r="A91" s="425" t="s">
        <v>13</v>
      </c>
      <c r="B91" s="425" t="s">
        <v>15</v>
      </c>
      <c r="C91" s="426" t="s">
        <v>246</v>
      </c>
      <c r="D91" s="452">
        <v>1.5</v>
      </c>
      <c r="E91" s="428">
        <f t="shared" si="12"/>
        <v>45</v>
      </c>
      <c r="F91" s="428">
        <f t="shared" si="13"/>
        <v>15</v>
      </c>
      <c r="G91" s="428"/>
      <c r="H91" s="428"/>
      <c r="I91" s="428">
        <v>15</v>
      </c>
      <c r="J91" s="428">
        <f t="shared" si="14"/>
        <v>30</v>
      </c>
      <c r="K91" s="427">
        <v>1</v>
      </c>
      <c r="L91" s="428" t="s">
        <v>30</v>
      </c>
      <c r="M91" s="427">
        <f t="shared" si="16"/>
        <v>33.333333333333329</v>
      </c>
      <c r="N91" s="429" t="s">
        <v>226</v>
      </c>
      <c r="O91" s="430"/>
      <c r="P91" s="430"/>
      <c r="Q91" s="430"/>
      <c r="R91" s="430"/>
      <c r="S91" s="430"/>
      <c r="T91" s="430"/>
      <c r="U91" s="430"/>
      <c r="V91" s="430"/>
      <c r="W91" s="430"/>
      <c r="X91" s="430"/>
      <c r="Y91" s="430"/>
      <c r="Z91" s="430"/>
      <c r="AA91" s="430"/>
      <c r="AB91" s="430"/>
      <c r="AC91" s="430"/>
      <c r="AD91" s="430" t="s">
        <v>316</v>
      </c>
      <c r="AE91" s="430"/>
      <c r="AF91" s="430"/>
      <c r="AG91" s="430"/>
      <c r="AH91" s="430"/>
      <c r="AI91" s="430"/>
      <c r="AJ91" s="430"/>
      <c r="AK91" s="430"/>
      <c r="AL91" s="430"/>
      <c r="AM91" s="430"/>
    </row>
    <row r="92" spans="1:41" x14ac:dyDescent="0.25">
      <c r="C92" s="8" t="s">
        <v>23</v>
      </c>
      <c r="D92" s="364">
        <f t="shared" ref="D92:L92" si="17">SUM(D84:D91)</f>
        <v>30</v>
      </c>
      <c r="E92" s="444">
        <f t="shared" si="17"/>
        <v>900</v>
      </c>
      <c r="F92" s="444">
        <f t="shared" si="17"/>
        <v>285</v>
      </c>
      <c r="G92" s="444">
        <f t="shared" si="17"/>
        <v>90</v>
      </c>
      <c r="H92" s="444">
        <f t="shared" si="17"/>
        <v>0</v>
      </c>
      <c r="I92" s="444">
        <f t="shared" si="17"/>
        <v>195</v>
      </c>
      <c r="J92" s="444">
        <f t="shared" si="17"/>
        <v>615</v>
      </c>
      <c r="K92" s="444">
        <f t="shared" si="17"/>
        <v>16</v>
      </c>
      <c r="L92" s="444">
        <f t="shared" si="17"/>
        <v>0</v>
      </c>
      <c r="M92" s="444"/>
      <c r="AN92" s="3"/>
      <c r="AO92" s="3"/>
    </row>
    <row r="93" spans="1:41" x14ac:dyDescent="0.25">
      <c r="C93" s="9"/>
      <c r="D93" s="12"/>
      <c r="E93" s="10"/>
      <c r="F93" s="10"/>
      <c r="G93" s="10"/>
      <c r="H93" s="10"/>
      <c r="I93" s="10"/>
      <c r="J93" s="10"/>
      <c r="K93" s="10"/>
      <c r="L93" s="10"/>
      <c r="AN93" s="3"/>
      <c r="AO93" s="3"/>
    </row>
    <row r="94" spans="1:41" x14ac:dyDescent="0.25">
      <c r="C94" s="11" t="s">
        <v>38</v>
      </c>
      <c r="D94" s="12">
        <v>1</v>
      </c>
      <c r="E94" s="10"/>
      <c r="F94" s="10"/>
      <c r="G94" s="10"/>
      <c r="H94" s="10"/>
      <c r="I94" s="10"/>
      <c r="J94" s="10"/>
      <c r="K94" s="10"/>
      <c r="L94" s="10"/>
      <c r="AN94" s="3"/>
      <c r="AO94" s="3"/>
    </row>
    <row r="95" spans="1:41" x14ac:dyDescent="0.25">
      <c r="C95" s="4" t="s">
        <v>224</v>
      </c>
      <c r="D95" s="12">
        <v>0.5</v>
      </c>
      <c r="E95" s="10"/>
      <c r="F95" s="10"/>
      <c r="G95" s="10"/>
      <c r="H95" s="10"/>
      <c r="I95" s="10"/>
      <c r="J95" s="10"/>
      <c r="K95" s="10"/>
      <c r="L95" s="10"/>
      <c r="AN95" s="3"/>
      <c r="AO95" s="3"/>
    </row>
    <row r="96" spans="1:41" x14ac:dyDescent="0.25">
      <c r="C96" s="4" t="s">
        <v>39</v>
      </c>
      <c r="D96" s="12">
        <v>1</v>
      </c>
      <c r="E96" s="10"/>
      <c r="F96" s="10"/>
      <c r="G96" s="10"/>
      <c r="H96" s="10"/>
      <c r="I96" s="10"/>
      <c r="J96" s="10"/>
      <c r="K96" s="10"/>
      <c r="L96" s="10"/>
      <c r="AN96" s="3"/>
      <c r="AO96" s="3"/>
    </row>
    <row r="97" spans="1:41" x14ac:dyDescent="0.25">
      <c r="C97" s="426" t="s">
        <v>246</v>
      </c>
      <c r="D97" s="12">
        <v>0.5</v>
      </c>
      <c r="E97" s="10"/>
      <c r="F97" s="10"/>
      <c r="G97" s="10"/>
      <c r="H97" s="10"/>
      <c r="I97" s="10"/>
      <c r="J97" s="10"/>
      <c r="K97" s="10"/>
      <c r="L97" s="10"/>
      <c r="AN97" s="3"/>
      <c r="AO97" s="3"/>
    </row>
    <row r="98" spans="1:41" x14ac:dyDescent="0.25">
      <c r="C98" s="9" t="s">
        <v>347</v>
      </c>
      <c r="D98" s="12">
        <v>1</v>
      </c>
      <c r="E98" s="10"/>
      <c r="F98" s="10"/>
      <c r="G98" s="10"/>
      <c r="H98" s="10"/>
      <c r="I98" s="10"/>
      <c r="J98" s="10"/>
      <c r="K98" s="10"/>
      <c r="L98" s="10"/>
      <c r="AN98" s="3"/>
      <c r="AO98" s="3"/>
    </row>
    <row r="99" spans="1:41" x14ac:dyDescent="0.25">
      <c r="A99" s="1" t="s">
        <v>17</v>
      </c>
      <c r="B99" s="1" t="s">
        <v>15</v>
      </c>
      <c r="C99" s="4" t="s">
        <v>18</v>
      </c>
      <c r="D99" s="7">
        <v>4</v>
      </c>
      <c r="E99" s="6">
        <f>D99*30</f>
        <v>120</v>
      </c>
      <c r="F99" s="6">
        <f>G99+H99+I99</f>
        <v>72</v>
      </c>
      <c r="G99" s="6"/>
      <c r="H99" s="6"/>
      <c r="I99" s="6">
        <v>72</v>
      </c>
      <c r="J99" s="6">
        <f>E99-F99</f>
        <v>48</v>
      </c>
      <c r="K99" s="7">
        <f>F99/18</f>
        <v>4</v>
      </c>
      <c r="L99" s="6" t="s">
        <v>30</v>
      </c>
      <c r="M99" s="7">
        <f>F99/E99*100</f>
        <v>60</v>
      </c>
      <c r="N99" s="3" t="s">
        <v>229</v>
      </c>
      <c r="AN99" s="3"/>
      <c r="AO99" s="3"/>
    </row>
    <row r="100" spans="1:41" x14ac:dyDescent="0.25">
      <c r="C100" s="9"/>
      <c r="D100" s="12">
        <f>6/60*100</f>
        <v>10</v>
      </c>
      <c r="E100" s="12">
        <f>7/66.5*100</f>
        <v>10.526315789473683</v>
      </c>
      <c r="F100" s="10"/>
      <c r="G100" s="10"/>
      <c r="H100" s="10"/>
      <c r="I100" s="10"/>
      <c r="J100" s="10"/>
      <c r="K100" s="10"/>
      <c r="L100" s="10"/>
      <c r="AN100" s="3"/>
      <c r="AO100" s="3"/>
    </row>
    <row r="101" spans="1:41" x14ac:dyDescent="0.25">
      <c r="C101" s="9"/>
      <c r="D101" s="12"/>
      <c r="E101" s="10"/>
      <c r="F101" s="10"/>
      <c r="G101" s="10"/>
      <c r="H101" s="10"/>
      <c r="I101" s="10"/>
      <c r="J101" s="10"/>
      <c r="K101" s="10"/>
      <c r="L101" s="10"/>
      <c r="AN101" s="3"/>
      <c r="AO101" s="3"/>
    </row>
    <row r="102" spans="1:41" x14ac:dyDescent="0.25">
      <c r="C102" s="9"/>
      <c r="D102" s="12"/>
      <c r="E102" s="10"/>
      <c r="F102" s="10"/>
      <c r="G102" s="10"/>
      <c r="H102" s="10"/>
      <c r="I102" s="10"/>
      <c r="J102" s="10"/>
      <c r="K102" s="10"/>
      <c r="L102" s="10"/>
      <c r="AN102" s="3"/>
      <c r="AO102" s="3"/>
    </row>
    <row r="103" spans="1:41" x14ac:dyDescent="0.25">
      <c r="C103" s="9"/>
      <c r="D103" s="12"/>
      <c r="E103" s="10"/>
      <c r="F103" s="10"/>
      <c r="G103" s="10"/>
      <c r="H103" s="10"/>
      <c r="I103" s="10"/>
      <c r="J103" s="10"/>
      <c r="K103" s="10"/>
      <c r="L103" s="10"/>
      <c r="AN103" s="3"/>
      <c r="AO103" s="3"/>
    </row>
    <row r="104" spans="1:41" x14ac:dyDescent="0.25">
      <c r="C104" s="9"/>
      <c r="D104" s="12"/>
      <c r="E104" s="10"/>
      <c r="F104" s="10"/>
      <c r="G104" s="10"/>
      <c r="H104" s="10"/>
      <c r="I104" s="10"/>
      <c r="J104" s="10"/>
      <c r="K104" s="10"/>
      <c r="L104" s="10"/>
      <c r="AN104" s="3"/>
      <c r="AO104" s="3"/>
    </row>
    <row r="105" spans="1:41" ht="15" customHeight="1" x14ac:dyDescent="0.25">
      <c r="C105" s="2" t="s">
        <v>211</v>
      </c>
      <c r="AN105" s="3"/>
      <c r="AO105" s="3"/>
    </row>
    <row r="106" spans="1:41" ht="15" customHeight="1" x14ac:dyDescent="0.25">
      <c r="C106" s="1588" t="s">
        <v>0</v>
      </c>
      <c r="D106" s="1589" t="s">
        <v>1</v>
      </c>
      <c r="E106" s="1590" t="s">
        <v>2</v>
      </c>
      <c r="F106" s="1590"/>
      <c r="G106" s="1590"/>
      <c r="H106" s="1590"/>
      <c r="I106" s="1590"/>
      <c r="J106" s="1591"/>
      <c r="K106" s="1589" t="s">
        <v>3</v>
      </c>
      <c r="L106" s="1589" t="s">
        <v>4</v>
      </c>
      <c r="M106" s="1589" t="s">
        <v>5</v>
      </c>
      <c r="AN106" s="3"/>
      <c r="AO106" s="3"/>
    </row>
    <row r="107" spans="1:41" ht="15" customHeight="1" x14ac:dyDescent="0.25">
      <c r="C107" s="1588"/>
      <c r="D107" s="1589"/>
      <c r="E107" s="1589" t="s">
        <v>6</v>
      </c>
      <c r="F107" s="1592" t="s">
        <v>7</v>
      </c>
      <c r="G107" s="1592"/>
      <c r="H107" s="1592"/>
      <c r="I107" s="1592"/>
      <c r="J107" s="1589" t="s">
        <v>26</v>
      </c>
      <c r="K107" s="1589"/>
      <c r="L107" s="1589"/>
      <c r="M107" s="1589"/>
      <c r="AN107" s="3"/>
      <c r="AO107" s="3"/>
    </row>
    <row r="108" spans="1:41" x14ac:dyDescent="0.25">
      <c r="C108" s="1588"/>
      <c r="D108" s="1589"/>
      <c r="E108" s="1591"/>
      <c r="F108" s="1589" t="s">
        <v>9</v>
      </c>
      <c r="G108" s="1590" t="s">
        <v>10</v>
      </c>
      <c r="H108" s="1591"/>
      <c r="I108" s="1591"/>
      <c r="J108" s="1591"/>
      <c r="K108" s="1589"/>
      <c r="L108" s="1589"/>
      <c r="M108" s="1589"/>
      <c r="AN108" s="3"/>
      <c r="AO108" s="3"/>
    </row>
    <row r="109" spans="1:41" x14ac:dyDescent="0.25">
      <c r="C109" s="1588"/>
      <c r="D109" s="1589"/>
      <c r="E109" s="1591"/>
      <c r="F109" s="1593"/>
      <c r="G109" s="1589" t="s">
        <v>27</v>
      </c>
      <c r="H109" s="1589" t="s">
        <v>28</v>
      </c>
      <c r="I109" s="1589" t="s">
        <v>29</v>
      </c>
      <c r="J109" s="1591"/>
      <c r="K109" s="1589"/>
      <c r="L109" s="1589"/>
      <c r="M109" s="1589"/>
      <c r="AN109" s="3"/>
      <c r="AO109" s="3"/>
    </row>
    <row r="110" spans="1:41" x14ac:dyDescent="0.25">
      <c r="C110" s="1588"/>
      <c r="D110" s="1589"/>
      <c r="E110" s="1591"/>
      <c r="F110" s="1593"/>
      <c r="G110" s="1589"/>
      <c r="H110" s="1589"/>
      <c r="I110" s="1589"/>
      <c r="J110" s="1591"/>
      <c r="K110" s="1589"/>
      <c r="L110" s="1589"/>
      <c r="M110" s="1589"/>
      <c r="AN110" s="3"/>
      <c r="AO110" s="3"/>
    </row>
    <row r="111" spans="1:41" x14ac:dyDescent="0.25">
      <c r="C111" s="1588"/>
      <c r="D111" s="1589"/>
      <c r="E111" s="1591"/>
      <c r="F111" s="1593"/>
      <c r="G111" s="1589"/>
      <c r="H111" s="1589"/>
      <c r="I111" s="1589"/>
      <c r="J111" s="1591"/>
      <c r="K111" s="1589"/>
      <c r="L111" s="1589"/>
      <c r="M111" s="1589"/>
      <c r="AN111" s="3"/>
      <c r="AO111" s="3"/>
    </row>
    <row r="112" spans="1:41" ht="3.75" customHeight="1" x14ac:dyDescent="0.25">
      <c r="C112" s="1588"/>
      <c r="D112" s="1589"/>
      <c r="E112" s="1591"/>
      <c r="F112" s="1593"/>
      <c r="G112" s="1589"/>
      <c r="H112" s="1589"/>
      <c r="I112" s="1589"/>
      <c r="J112" s="1591"/>
      <c r="K112" s="1589"/>
      <c r="L112" s="1589"/>
      <c r="M112" s="1589"/>
      <c r="AN112" s="3"/>
      <c r="AO112" s="3"/>
    </row>
    <row r="113" spans="1:41" ht="27" customHeight="1" x14ac:dyDescent="0.25">
      <c r="A113" s="1" t="s">
        <v>17</v>
      </c>
      <c r="B113" s="1" t="s">
        <v>32</v>
      </c>
      <c r="C113" s="4" t="s">
        <v>197</v>
      </c>
      <c r="D113" s="5">
        <v>3</v>
      </c>
      <c r="E113" s="6">
        <f>D113*30</f>
        <v>90</v>
      </c>
      <c r="F113" s="6">
        <f>G113+H113+I113</f>
        <v>45</v>
      </c>
      <c r="G113" s="6"/>
      <c r="H113" s="6"/>
      <c r="I113" s="6">
        <v>45</v>
      </c>
      <c r="J113" s="6">
        <f>E113-F113</f>
        <v>45</v>
      </c>
      <c r="K113" s="7">
        <f>F113/15</f>
        <v>3</v>
      </c>
      <c r="L113" s="6" t="s">
        <v>17</v>
      </c>
      <c r="M113" s="7">
        <f>F113/E113*100</f>
        <v>50</v>
      </c>
      <c r="N113" s="3" t="s">
        <v>229</v>
      </c>
      <c r="AD113" s="240" t="s">
        <v>316</v>
      </c>
      <c r="AN113" s="3"/>
      <c r="AO113" s="3"/>
    </row>
    <row r="114" spans="1:41" x14ac:dyDescent="0.25">
      <c r="A114" s="1" t="s">
        <v>13</v>
      </c>
      <c r="B114" s="1" t="s">
        <v>15</v>
      </c>
      <c r="C114" s="4" t="s">
        <v>41</v>
      </c>
      <c r="D114" s="7">
        <v>5</v>
      </c>
      <c r="E114" s="6">
        <f t="shared" ref="E114:E119" si="18">D114*30</f>
        <v>150</v>
      </c>
      <c r="F114" s="6">
        <f t="shared" ref="F114:F119" si="19">G114+H114+I114</f>
        <v>60</v>
      </c>
      <c r="G114" s="6">
        <v>30</v>
      </c>
      <c r="H114" s="6"/>
      <c r="I114" s="6">
        <v>30</v>
      </c>
      <c r="J114" s="6">
        <f t="shared" ref="J114:J119" si="20">E114-F114</f>
        <v>90</v>
      </c>
      <c r="K114" s="7">
        <f t="shared" ref="K114:K120" si="21">F114/15</f>
        <v>4</v>
      </c>
      <c r="L114" s="6" t="s">
        <v>19</v>
      </c>
      <c r="M114" s="7">
        <f t="shared" ref="M114:M120" si="22">F114/E114*100</f>
        <v>40</v>
      </c>
      <c r="N114" s="3" t="s">
        <v>225</v>
      </c>
      <c r="AD114" s="240" t="s">
        <v>320</v>
      </c>
      <c r="AN114" s="3"/>
      <c r="AO114" s="3"/>
    </row>
    <row r="115" spans="1:41" x14ac:dyDescent="0.25">
      <c r="A115" s="1" t="s">
        <v>13</v>
      </c>
      <c r="B115" s="1" t="s">
        <v>15</v>
      </c>
      <c r="C115" s="4" t="s">
        <v>247</v>
      </c>
      <c r="D115" s="7">
        <v>5</v>
      </c>
      <c r="E115" s="6">
        <f t="shared" si="18"/>
        <v>150</v>
      </c>
      <c r="F115" s="6">
        <f t="shared" si="19"/>
        <v>60</v>
      </c>
      <c r="G115" s="6">
        <v>30</v>
      </c>
      <c r="H115" s="6"/>
      <c r="I115" s="6">
        <v>30</v>
      </c>
      <c r="J115" s="6">
        <f t="shared" si="20"/>
        <v>90</v>
      </c>
      <c r="K115" s="7">
        <f t="shared" si="21"/>
        <v>4</v>
      </c>
      <c r="L115" s="6" t="s">
        <v>30</v>
      </c>
      <c r="M115" s="7">
        <f t="shared" si="22"/>
        <v>40</v>
      </c>
      <c r="N115" s="3" t="s">
        <v>226</v>
      </c>
      <c r="AD115" s="240" t="s">
        <v>316</v>
      </c>
      <c r="AN115" s="3"/>
      <c r="AO115" s="3"/>
    </row>
    <row r="116" spans="1:41" x14ac:dyDescent="0.25">
      <c r="A116" s="1" t="s">
        <v>13</v>
      </c>
      <c r="B116" s="1" t="s">
        <v>15</v>
      </c>
      <c r="C116" s="4" t="s">
        <v>303</v>
      </c>
      <c r="D116" s="7">
        <v>4</v>
      </c>
      <c r="E116" s="6">
        <f t="shared" si="18"/>
        <v>120</v>
      </c>
      <c r="F116" s="6">
        <f t="shared" si="19"/>
        <v>45</v>
      </c>
      <c r="G116" s="6">
        <v>15</v>
      </c>
      <c r="H116" s="6"/>
      <c r="I116" s="6">
        <v>30</v>
      </c>
      <c r="J116" s="6">
        <f t="shared" si="20"/>
        <v>75</v>
      </c>
      <c r="K116" s="7">
        <f t="shared" si="21"/>
        <v>3</v>
      </c>
      <c r="L116" s="6" t="s">
        <v>19</v>
      </c>
      <c r="M116" s="7">
        <f t="shared" si="22"/>
        <v>37.5</v>
      </c>
      <c r="N116" s="3" t="s">
        <v>226</v>
      </c>
      <c r="AD116" s="240" t="s">
        <v>316</v>
      </c>
      <c r="AN116" s="3"/>
      <c r="AO116" s="3"/>
    </row>
    <row r="117" spans="1:41" x14ac:dyDescent="0.25">
      <c r="A117" s="1" t="s">
        <v>13</v>
      </c>
      <c r="B117" s="1" t="s">
        <v>32</v>
      </c>
      <c r="C117" s="11" t="s">
        <v>248</v>
      </c>
      <c r="D117" s="7">
        <v>5</v>
      </c>
      <c r="E117" s="6">
        <f t="shared" si="18"/>
        <v>150</v>
      </c>
      <c r="F117" s="6">
        <f t="shared" si="19"/>
        <v>60</v>
      </c>
      <c r="G117" s="6">
        <v>30</v>
      </c>
      <c r="H117" s="6"/>
      <c r="I117" s="6">
        <v>30</v>
      </c>
      <c r="J117" s="6">
        <f t="shared" si="20"/>
        <v>90</v>
      </c>
      <c r="K117" s="7">
        <f t="shared" si="21"/>
        <v>4</v>
      </c>
      <c r="L117" s="6" t="s">
        <v>30</v>
      </c>
      <c r="M117" s="7">
        <f t="shared" si="22"/>
        <v>40</v>
      </c>
      <c r="N117" s="3" t="s">
        <v>226</v>
      </c>
      <c r="AD117" s="240" t="s">
        <v>316</v>
      </c>
      <c r="AN117" s="3"/>
      <c r="AO117" s="3"/>
    </row>
    <row r="118" spans="1:41" x14ac:dyDescent="0.25">
      <c r="A118" s="1" t="s">
        <v>13</v>
      </c>
      <c r="B118" s="1" t="s">
        <v>15</v>
      </c>
      <c r="C118" s="4" t="s">
        <v>230</v>
      </c>
      <c r="D118" s="7">
        <v>4</v>
      </c>
      <c r="E118" s="6">
        <f t="shared" si="18"/>
        <v>120</v>
      </c>
      <c r="F118" s="6">
        <f t="shared" si="19"/>
        <v>45</v>
      </c>
      <c r="G118" s="6">
        <v>15</v>
      </c>
      <c r="H118" s="6"/>
      <c r="I118" s="6">
        <v>30</v>
      </c>
      <c r="J118" s="6">
        <f t="shared" si="20"/>
        <v>75</v>
      </c>
      <c r="K118" s="7">
        <f t="shared" si="21"/>
        <v>3</v>
      </c>
      <c r="L118" s="6" t="s">
        <v>19</v>
      </c>
      <c r="M118" s="7">
        <f t="shared" si="22"/>
        <v>37.5</v>
      </c>
      <c r="N118" s="3" t="s">
        <v>226</v>
      </c>
      <c r="AD118" s="240" t="s">
        <v>316</v>
      </c>
      <c r="AN118" s="3"/>
      <c r="AO118" s="3"/>
    </row>
    <row r="119" spans="1:41" x14ac:dyDescent="0.25">
      <c r="A119" s="1" t="s">
        <v>13</v>
      </c>
      <c r="B119" s="1" t="s">
        <v>15</v>
      </c>
      <c r="C119" s="4" t="s">
        <v>249</v>
      </c>
      <c r="D119" s="7">
        <v>1</v>
      </c>
      <c r="E119" s="6">
        <f t="shared" si="18"/>
        <v>30</v>
      </c>
      <c r="F119" s="6">
        <f t="shared" si="19"/>
        <v>0</v>
      </c>
      <c r="G119" s="6"/>
      <c r="H119" s="6"/>
      <c r="I119" s="6"/>
      <c r="J119" s="6">
        <f t="shared" si="20"/>
        <v>30</v>
      </c>
      <c r="K119" s="7">
        <f t="shared" si="21"/>
        <v>0</v>
      </c>
      <c r="L119" s="6" t="s">
        <v>30</v>
      </c>
      <c r="M119" s="7">
        <f t="shared" si="22"/>
        <v>0</v>
      </c>
      <c r="N119" s="3" t="s">
        <v>226</v>
      </c>
      <c r="AD119" s="240" t="s">
        <v>316</v>
      </c>
      <c r="AN119" s="3"/>
      <c r="AO119" s="3"/>
    </row>
    <row r="120" spans="1:41" x14ac:dyDescent="0.25">
      <c r="A120" s="1" t="s">
        <v>13</v>
      </c>
      <c r="B120" s="1" t="s">
        <v>15</v>
      </c>
      <c r="C120" s="4" t="s">
        <v>238</v>
      </c>
      <c r="D120" s="7">
        <v>3</v>
      </c>
      <c r="E120" s="6">
        <f>D120*30</f>
        <v>90</v>
      </c>
      <c r="F120" s="6">
        <f>G120+H120+I120</f>
        <v>45</v>
      </c>
      <c r="G120" s="6">
        <v>15</v>
      </c>
      <c r="H120" s="6"/>
      <c r="I120" s="6">
        <v>30</v>
      </c>
      <c r="J120" s="6">
        <f>E120-F120</f>
        <v>45</v>
      </c>
      <c r="K120" s="7">
        <f t="shared" si="21"/>
        <v>3</v>
      </c>
      <c r="L120" s="6" t="s">
        <v>30</v>
      </c>
      <c r="M120" s="7">
        <f t="shared" si="22"/>
        <v>50</v>
      </c>
      <c r="N120" s="3" t="s">
        <v>226</v>
      </c>
      <c r="AD120" s="240" t="s">
        <v>316</v>
      </c>
      <c r="AN120" s="3"/>
      <c r="AO120" s="3"/>
    </row>
    <row r="121" spans="1:41" ht="15" customHeight="1" x14ac:dyDescent="0.25">
      <c r="C121" s="8" t="s">
        <v>23</v>
      </c>
      <c r="D121" s="364">
        <f t="shared" ref="D121:M121" si="23">SUM(D113:D120)</f>
        <v>30</v>
      </c>
      <c r="E121" s="444">
        <f t="shared" si="23"/>
        <v>900</v>
      </c>
      <c r="F121" s="444">
        <f t="shared" si="23"/>
        <v>360</v>
      </c>
      <c r="G121" s="444">
        <f t="shared" si="23"/>
        <v>135</v>
      </c>
      <c r="H121" s="444">
        <f t="shared" si="23"/>
        <v>0</v>
      </c>
      <c r="I121" s="444">
        <f t="shared" si="23"/>
        <v>225</v>
      </c>
      <c r="J121" s="444">
        <f t="shared" si="23"/>
        <v>540</v>
      </c>
      <c r="K121" s="444">
        <f t="shared" si="23"/>
        <v>24</v>
      </c>
      <c r="L121" s="444">
        <f t="shared" si="23"/>
        <v>0</v>
      </c>
      <c r="M121" s="444">
        <f t="shared" si="23"/>
        <v>295</v>
      </c>
      <c r="AN121" s="3"/>
      <c r="AO121" s="3"/>
    </row>
    <row r="122" spans="1:41" ht="15" customHeight="1" x14ac:dyDescent="0.25">
      <c r="C122" s="9" t="s">
        <v>24</v>
      </c>
      <c r="D122" s="10">
        <f>30-D121</f>
        <v>0</v>
      </c>
      <c r="AN122" s="3"/>
      <c r="AO122" s="3"/>
    </row>
    <row r="123" spans="1:41" x14ac:dyDescent="0.25">
      <c r="C123" s="2" t="s">
        <v>212</v>
      </c>
      <c r="AN123" s="3"/>
      <c r="AO123" s="3"/>
    </row>
    <row r="124" spans="1:41" x14ac:dyDescent="0.25">
      <c r="C124" s="1588" t="s">
        <v>0</v>
      </c>
      <c r="D124" s="1589" t="s">
        <v>1</v>
      </c>
      <c r="E124" s="1590" t="s">
        <v>2</v>
      </c>
      <c r="F124" s="1590"/>
      <c r="G124" s="1590"/>
      <c r="H124" s="1590"/>
      <c r="I124" s="1590"/>
      <c r="J124" s="1591"/>
      <c r="K124" s="1589" t="s">
        <v>3</v>
      </c>
      <c r="L124" s="1589" t="s">
        <v>4</v>
      </c>
      <c r="M124" s="1589" t="s">
        <v>5</v>
      </c>
      <c r="AN124" s="3"/>
      <c r="AO124" s="3"/>
    </row>
    <row r="125" spans="1:41" x14ac:dyDescent="0.25">
      <c r="C125" s="1588"/>
      <c r="D125" s="1589"/>
      <c r="E125" s="1589" t="s">
        <v>6</v>
      </c>
      <c r="F125" s="1592" t="s">
        <v>7</v>
      </c>
      <c r="G125" s="1592"/>
      <c r="H125" s="1592"/>
      <c r="I125" s="1592"/>
      <c r="J125" s="1589" t="s">
        <v>26</v>
      </c>
      <c r="K125" s="1589"/>
      <c r="L125" s="1589"/>
      <c r="M125" s="1589"/>
      <c r="AN125" s="3"/>
      <c r="AO125" s="3"/>
    </row>
    <row r="126" spans="1:41" x14ac:dyDescent="0.25">
      <c r="C126" s="1588"/>
      <c r="D126" s="1589"/>
      <c r="E126" s="1591"/>
      <c r="F126" s="1589" t="s">
        <v>9</v>
      </c>
      <c r="G126" s="1590" t="s">
        <v>10</v>
      </c>
      <c r="H126" s="1591"/>
      <c r="I126" s="1591"/>
      <c r="J126" s="1591"/>
      <c r="K126" s="1589"/>
      <c r="L126" s="1589"/>
      <c r="M126" s="1589"/>
      <c r="AN126" s="3"/>
      <c r="AO126" s="3"/>
    </row>
    <row r="127" spans="1:41" x14ac:dyDescent="0.25">
      <c r="C127" s="1588"/>
      <c r="D127" s="1589"/>
      <c r="E127" s="1591"/>
      <c r="F127" s="1593"/>
      <c r="G127" s="1589" t="s">
        <v>27</v>
      </c>
      <c r="H127" s="1589" t="s">
        <v>28</v>
      </c>
      <c r="I127" s="1589" t="s">
        <v>29</v>
      </c>
      <c r="J127" s="1591"/>
      <c r="K127" s="1589"/>
      <c r="L127" s="1589"/>
      <c r="M127" s="1589"/>
      <c r="AN127" s="3"/>
      <c r="AO127" s="3"/>
    </row>
    <row r="128" spans="1:41" x14ac:dyDescent="0.25">
      <c r="C128" s="1588"/>
      <c r="D128" s="1589"/>
      <c r="E128" s="1591"/>
      <c r="F128" s="1593"/>
      <c r="G128" s="1589"/>
      <c r="H128" s="1589"/>
      <c r="I128" s="1589"/>
      <c r="J128" s="1591"/>
      <c r="K128" s="1589"/>
      <c r="L128" s="1589"/>
      <c r="M128" s="1589"/>
      <c r="AN128" s="3"/>
      <c r="AO128" s="3"/>
    </row>
    <row r="129" spans="1:41" x14ac:dyDescent="0.25">
      <c r="C129" s="1588"/>
      <c r="D129" s="1589"/>
      <c r="E129" s="1591"/>
      <c r="F129" s="1593"/>
      <c r="G129" s="1589"/>
      <c r="H129" s="1589"/>
      <c r="I129" s="1589"/>
      <c r="J129" s="1591"/>
      <c r="K129" s="1589"/>
      <c r="L129" s="1589"/>
      <c r="M129" s="1589"/>
      <c r="AN129" s="3"/>
      <c r="AO129" s="3"/>
    </row>
    <row r="130" spans="1:41" ht="9" customHeight="1" x14ac:dyDescent="0.25">
      <c r="C130" s="1588"/>
      <c r="D130" s="1589"/>
      <c r="E130" s="1591"/>
      <c r="F130" s="1593"/>
      <c r="G130" s="1589"/>
      <c r="H130" s="1589"/>
      <c r="I130" s="1589"/>
      <c r="J130" s="1591"/>
      <c r="K130" s="1589"/>
      <c r="L130" s="1589"/>
      <c r="M130" s="1589"/>
      <c r="AN130" s="3"/>
      <c r="AO130" s="3"/>
    </row>
    <row r="131" spans="1:41" x14ac:dyDescent="0.25">
      <c r="A131" s="1" t="s">
        <v>13</v>
      </c>
      <c r="B131" s="1" t="s">
        <v>15</v>
      </c>
      <c r="C131" s="8" t="s">
        <v>251</v>
      </c>
      <c r="D131" s="5">
        <v>4.5</v>
      </c>
      <c r="E131" s="6">
        <f>D131*30</f>
        <v>135</v>
      </c>
      <c r="F131" s="6">
        <f>G131+H131+I131</f>
        <v>0</v>
      </c>
      <c r="G131" s="6"/>
      <c r="H131" s="6"/>
      <c r="I131" s="6"/>
      <c r="J131" s="6">
        <f>E131-F131</f>
        <v>135</v>
      </c>
      <c r="K131" s="7">
        <f>F131/18</f>
        <v>0</v>
      </c>
      <c r="L131" s="6" t="s">
        <v>30</v>
      </c>
      <c r="M131" s="7">
        <f>F131/E131*100</f>
        <v>0</v>
      </c>
      <c r="N131" s="3" t="s">
        <v>226</v>
      </c>
      <c r="AD131" s="240" t="s">
        <v>316</v>
      </c>
      <c r="AN131" s="3"/>
      <c r="AO131" s="3"/>
    </row>
    <row r="132" spans="1:41" ht="26.25" x14ac:dyDescent="0.25">
      <c r="A132" s="1" t="s">
        <v>17</v>
      </c>
      <c r="B132" s="1" t="s">
        <v>32</v>
      </c>
      <c r="C132" s="4" t="s">
        <v>40</v>
      </c>
      <c r="D132" s="7">
        <v>4</v>
      </c>
      <c r="E132" s="6">
        <f t="shared" ref="E132:E137" si="24">D132*30</f>
        <v>120</v>
      </c>
      <c r="F132" s="6">
        <f t="shared" ref="F132:F137" si="25">G132+H132+I132</f>
        <v>54</v>
      </c>
      <c r="G132" s="6"/>
      <c r="H132" s="6"/>
      <c r="I132" s="6">
        <v>54</v>
      </c>
      <c r="J132" s="6">
        <f t="shared" ref="J132:J137" si="26">E132-F132</f>
        <v>66</v>
      </c>
      <c r="K132" s="7">
        <f t="shared" ref="K132:K137" si="27">F132/18</f>
        <v>3</v>
      </c>
      <c r="L132" s="6" t="s">
        <v>17</v>
      </c>
      <c r="M132" s="7">
        <f t="shared" ref="M132:M137" si="28">F132/E132*100</f>
        <v>45</v>
      </c>
      <c r="N132" s="3" t="s">
        <v>229</v>
      </c>
      <c r="AD132" s="435" t="s">
        <v>316</v>
      </c>
      <c r="AN132" s="3"/>
      <c r="AO132" s="3"/>
    </row>
    <row r="133" spans="1:41" x14ac:dyDescent="0.25">
      <c r="A133" s="1" t="s">
        <v>13</v>
      </c>
      <c r="B133" s="1" t="s">
        <v>15</v>
      </c>
      <c r="C133" s="4" t="s">
        <v>231</v>
      </c>
      <c r="D133" s="7">
        <v>6</v>
      </c>
      <c r="E133" s="6">
        <f t="shared" si="24"/>
        <v>180</v>
      </c>
      <c r="F133" s="6">
        <f t="shared" si="25"/>
        <v>72</v>
      </c>
      <c r="G133" s="6">
        <v>36</v>
      </c>
      <c r="H133" s="6"/>
      <c r="I133" s="6">
        <v>36</v>
      </c>
      <c r="J133" s="6">
        <f t="shared" si="26"/>
        <v>108</v>
      </c>
      <c r="K133" s="7">
        <f t="shared" si="27"/>
        <v>4</v>
      </c>
      <c r="L133" s="6" t="s">
        <v>19</v>
      </c>
      <c r="M133" s="7">
        <f t="shared" si="28"/>
        <v>40</v>
      </c>
      <c r="N133" s="3" t="s">
        <v>226</v>
      </c>
      <c r="AD133" s="240" t="s">
        <v>316</v>
      </c>
      <c r="AN133" s="3"/>
      <c r="AO133" s="3"/>
    </row>
    <row r="134" spans="1:41" ht="26.25" x14ac:dyDescent="0.25">
      <c r="A134" s="1" t="s">
        <v>13</v>
      </c>
      <c r="B134" s="1" t="s">
        <v>32</v>
      </c>
      <c r="C134" s="336" t="s">
        <v>252</v>
      </c>
      <c r="D134" s="7">
        <v>5</v>
      </c>
      <c r="E134" s="6">
        <f t="shared" si="24"/>
        <v>150</v>
      </c>
      <c r="F134" s="6">
        <f t="shared" si="25"/>
        <v>54</v>
      </c>
      <c r="G134" s="6">
        <v>18</v>
      </c>
      <c r="H134" s="6"/>
      <c r="I134" s="6">
        <v>36</v>
      </c>
      <c r="J134" s="6">
        <f t="shared" si="26"/>
        <v>96</v>
      </c>
      <c r="K134" s="7">
        <f t="shared" si="27"/>
        <v>3</v>
      </c>
      <c r="L134" s="6" t="s">
        <v>19</v>
      </c>
      <c r="M134" s="7">
        <f t="shared" si="28"/>
        <v>36</v>
      </c>
      <c r="N134" s="3" t="s">
        <v>226</v>
      </c>
      <c r="AD134" s="240" t="s">
        <v>316</v>
      </c>
      <c r="AN134" s="3"/>
      <c r="AO134" s="3"/>
    </row>
    <row r="135" spans="1:41" ht="16.5" customHeight="1" x14ac:dyDescent="0.25">
      <c r="A135" s="1" t="s">
        <v>13</v>
      </c>
      <c r="B135" s="1" t="s">
        <v>32</v>
      </c>
      <c r="C135" s="11" t="s">
        <v>298</v>
      </c>
      <c r="D135" s="369">
        <v>5</v>
      </c>
      <c r="E135" s="6">
        <f t="shared" si="24"/>
        <v>150</v>
      </c>
      <c r="F135" s="6">
        <f t="shared" si="25"/>
        <v>54</v>
      </c>
      <c r="G135" s="6">
        <v>18</v>
      </c>
      <c r="H135" s="6"/>
      <c r="I135" s="6">
        <v>36</v>
      </c>
      <c r="J135" s="6">
        <f t="shared" si="26"/>
        <v>96</v>
      </c>
      <c r="K135" s="7">
        <f t="shared" si="27"/>
        <v>3</v>
      </c>
      <c r="L135" s="6" t="s">
        <v>30</v>
      </c>
      <c r="M135" s="7">
        <f t="shared" si="28"/>
        <v>36</v>
      </c>
      <c r="N135" s="3" t="s">
        <v>226</v>
      </c>
      <c r="AD135" s="240" t="s">
        <v>316</v>
      </c>
      <c r="AN135" s="3"/>
      <c r="AO135" s="3"/>
    </row>
    <row r="136" spans="1:41" ht="15.75" customHeight="1" x14ac:dyDescent="0.25">
      <c r="A136" s="1" t="s">
        <v>13</v>
      </c>
      <c r="B136" s="1" t="s">
        <v>15</v>
      </c>
      <c r="C136" s="11" t="s">
        <v>232</v>
      </c>
      <c r="D136" s="369">
        <v>1.5</v>
      </c>
      <c r="E136" s="6">
        <f t="shared" si="24"/>
        <v>45</v>
      </c>
      <c r="F136" s="6"/>
      <c r="G136" s="6"/>
      <c r="H136" s="6"/>
      <c r="I136" s="6"/>
      <c r="J136" s="6">
        <f t="shared" si="26"/>
        <v>45</v>
      </c>
      <c r="K136" s="7"/>
      <c r="L136" s="6" t="s">
        <v>30</v>
      </c>
      <c r="M136" s="7"/>
      <c r="N136" s="3" t="s">
        <v>226</v>
      </c>
      <c r="AD136" s="240" t="s">
        <v>316</v>
      </c>
      <c r="AN136" s="3"/>
      <c r="AO136" s="3"/>
    </row>
    <row r="137" spans="1:41" ht="15" customHeight="1" x14ac:dyDescent="0.25">
      <c r="A137" s="1" t="s">
        <v>13</v>
      </c>
      <c r="B137" s="1" t="s">
        <v>15</v>
      </c>
      <c r="C137" s="337" t="s">
        <v>253</v>
      </c>
      <c r="D137" s="7">
        <v>4</v>
      </c>
      <c r="E137" s="6">
        <f t="shared" si="24"/>
        <v>120</v>
      </c>
      <c r="F137" s="6">
        <f t="shared" si="25"/>
        <v>54</v>
      </c>
      <c r="G137" s="6">
        <v>18</v>
      </c>
      <c r="H137" s="6"/>
      <c r="I137" s="6">
        <v>36</v>
      </c>
      <c r="J137" s="6">
        <f t="shared" si="26"/>
        <v>66</v>
      </c>
      <c r="K137" s="7">
        <f t="shared" si="27"/>
        <v>3</v>
      </c>
      <c r="L137" s="6" t="s">
        <v>19</v>
      </c>
      <c r="M137" s="7">
        <f t="shared" si="28"/>
        <v>45</v>
      </c>
      <c r="N137" s="3" t="s">
        <v>226</v>
      </c>
      <c r="AD137" s="240" t="s">
        <v>316</v>
      </c>
      <c r="AN137" s="3"/>
      <c r="AO137" s="3"/>
    </row>
    <row r="138" spans="1:41" ht="15" customHeight="1" x14ac:dyDescent="0.25">
      <c r="C138" s="8" t="s">
        <v>23</v>
      </c>
      <c r="D138" s="364">
        <f t="shared" ref="D138:K138" si="29">SUM(D131:D137)</f>
        <v>30</v>
      </c>
      <c r="E138" s="444">
        <f t="shared" si="29"/>
        <v>900</v>
      </c>
      <c r="F138" s="444">
        <f t="shared" si="29"/>
        <v>288</v>
      </c>
      <c r="G138" s="444">
        <f t="shared" si="29"/>
        <v>90</v>
      </c>
      <c r="H138" s="444">
        <f t="shared" si="29"/>
        <v>0</v>
      </c>
      <c r="I138" s="444">
        <f t="shared" si="29"/>
        <v>198</v>
      </c>
      <c r="J138" s="444">
        <f t="shared" si="29"/>
        <v>612</v>
      </c>
      <c r="K138" s="444">
        <f t="shared" si="29"/>
        <v>16</v>
      </c>
      <c r="L138" s="444"/>
      <c r="M138" s="444"/>
      <c r="AN138" s="3"/>
      <c r="AO138" s="3"/>
    </row>
    <row r="139" spans="1:41" ht="15" customHeight="1" x14ac:dyDescent="0.25">
      <c r="C139" s="9" t="s">
        <v>24</v>
      </c>
      <c r="D139" s="10">
        <f>30-D138</f>
        <v>0</v>
      </c>
      <c r="E139" s="10"/>
      <c r="F139" s="10"/>
      <c r="G139" s="10"/>
      <c r="H139" s="10"/>
      <c r="I139" s="10"/>
      <c r="J139" s="10"/>
      <c r="K139" s="10"/>
      <c r="L139" s="10"/>
      <c r="M139" s="10"/>
      <c r="AN139" s="3"/>
      <c r="AO139" s="3"/>
    </row>
    <row r="140" spans="1:41" ht="15" customHeight="1" x14ac:dyDescent="0.25">
      <c r="C140" s="9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AN140" s="3"/>
      <c r="AO140" s="3"/>
    </row>
    <row r="141" spans="1:41" ht="15" customHeight="1" x14ac:dyDescent="0.25">
      <c r="C141" s="9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AN141" s="3"/>
      <c r="AO141" s="3"/>
    </row>
    <row r="142" spans="1:41" x14ac:dyDescent="0.25">
      <c r="C142" s="2" t="s">
        <v>213</v>
      </c>
      <c r="AN142" s="3"/>
      <c r="AO142" s="3"/>
    </row>
    <row r="143" spans="1:41" x14ac:dyDescent="0.25">
      <c r="C143" s="1588" t="s">
        <v>0</v>
      </c>
      <c r="D143" s="1589" t="s">
        <v>1</v>
      </c>
      <c r="E143" s="1590" t="s">
        <v>2</v>
      </c>
      <c r="F143" s="1590"/>
      <c r="G143" s="1590"/>
      <c r="H143" s="1590"/>
      <c r="I143" s="1590"/>
      <c r="J143" s="1591"/>
      <c r="K143" s="1589" t="s">
        <v>3</v>
      </c>
      <c r="L143" s="1589" t="s">
        <v>4</v>
      </c>
      <c r="M143" s="1589" t="s">
        <v>5</v>
      </c>
      <c r="AN143" s="3"/>
      <c r="AO143" s="3"/>
    </row>
    <row r="144" spans="1:41" x14ac:dyDescent="0.25">
      <c r="C144" s="1588"/>
      <c r="D144" s="1589"/>
      <c r="E144" s="1589" t="s">
        <v>6</v>
      </c>
      <c r="F144" s="1592" t="s">
        <v>7</v>
      </c>
      <c r="G144" s="1592"/>
      <c r="H144" s="1592"/>
      <c r="I144" s="1592"/>
      <c r="J144" s="1589" t="s">
        <v>26</v>
      </c>
      <c r="K144" s="1589"/>
      <c r="L144" s="1589"/>
      <c r="M144" s="1589"/>
      <c r="AN144" s="3"/>
      <c r="AO144" s="3"/>
    </row>
    <row r="145" spans="1:41" x14ac:dyDescent="0.25">
      <c r="C145" s="1588"/>
      <c r="D145" s="1589"/>
      <c r="E145" s="1591"/>
      <c r="F145" s="1589" t="s">
        <v>9</v>
      </c>
      <c r="G145" s="1590" t="s">
        <v>10</v>
      </c>
      <c r="H145" s="1591"/>
      <c r="I145" s="1591"/>
      <c r="J145" s="1591"/>
      <c r="K145" s="1589"/>
      <c r="L145" s="1589"/>
      <c r="M145" s="1589"/>
      <c r="AN145" s="3"/>
      <c r="AO145" s="3"/>
    </row>
    <row r="146" spans="1:41" x14ac:dyDescent="0.25">
      <c r="C146" s="1588"/>
      <c r="D146" s="1589"/>
      <c r="E146" s="1591"/>
      <c r="F146" s="1593"/>
      <c r="G146" s="1589" t="s">
        <v>27</v>
      </c>
      <c r="H146" s="1589" t="s">
        <v>28</v>
      </c>
      <c r="I146" s="1589" t="s">
        <v>29</v>
      </c>
      <c r="J146" s="1591"/>
      <c r="K146" s="1589"/>
      <c r="L146" s="1589"/>
      <c r="M146" s="1589"/>
      <c r="AN146" s="3"/>
      <c r="AO146" s="3"/>
    </row>
    <row r="147" spans="1:41" ht="12.75" customHeight="1" x14ac:dyDescent="0.25">
      <c r="C147" s="1588"/>
      <c r="D147" s="1589"/>
      <c r="E147" s="1591"/>
      <c r="F147" s="1593"/>
      <c r="G147" s="1589"/>
      <c r="H147" s="1589"/>
      <c r="I147" s="1589"/>
      <c r="J147" s="1591"/>
      <c r="K147" s="1589"/>
      <c r="L147" s="1589"/>
      <c r="M147" s="1589"/>
      <c r="AN147" s="3"/>
      <c r="AO147" s="3"/>
    </row>
    <row r="148" spans="1:41" hidden="1" x14ac:dyDescent="0.25">
      <c r="C148" s="1588"/>
      <c r="D148" s="1589"/>
      <c r="E148" s="1591"/>
      <c r="F148" s="1593"/>
      <c r="G148" s="1589"/>
      <c r="H148" s="1589"/>
      <c r="I148" s="1589"/>
      <c r="J148" s="1591"/>
      <c r="K148" s="1589"/>
      <c r="L148" s="1589"/>
      <c r="M148" s="1589"/>
      <c r="AN148" s="3"/>
      <c r="AO148" s="3"/>
    </row>
    <row r="149" spans="1:41" ht="27" hidden="1" customHeight="1" x14ac:dyDescent="0.25">
      <c r="C149" s="1588"/>
      <c r="D149" s="1589"/>
      <c r="E149" s="1591"/>
      <c r="F149" s="1593"/>
      <c r="G149" s="1589"/>
      <c r="H149" s="1589"/>
      <c r="I149" s="1589"/>
      <c r="J149" s="1591"/>
      <c r="K149" s="1589"/>
      <c r="L149" s="1589"/>
      <c r="M149" s="1589"/>
      <c r="AN149" s="3"/>
      <c r="AO149" s="3"/>
    </row>
    <row r="150" spans="1:41" ht="26.25" x14ac:dyDescent="0.25">
      <c r="A150" s="1" t="s">
        <v>17</v>
      </c>
      <c r="B150" s="1" t="s">
        <v>32</v>
      </c>
      <c r="C150" s="4" t="s">
        <v>198</v>
      </c>
      <c r="D150" s="5">
        <v>3</v>
      </c>
      <c r="E150" s="6">
        <f>D150*30</f>
        <v>90</v>
      </c>
      <c r="F150" s="6">
        <f>G150+H150+I150</f>
        <v>45</v>
      </c>
      <c r="G150" s="6"/>
      <c r="H150" s="6"/>
      <c r="I150" s="6">
        <v>45</v>
      </c>
      <c r="J150" s="6">
        <f>E150-F150</f>
        <v>45</v>
      </c>
      <c r="K150" s="7">
        <f>F150/15</f>
        <v>3</v>
      </c>
      <c r="L150" s="6" t="s">
        <v>17</v>
      </c>
      <c r="M150" s="7">
        <f>F150/E150*100</f>
        <v>50</v>
      </c>
      <c r="N150" s="3" t="s">
        <v>229</v>
      </c>
      <c r="AD150" s="240" t="s">
        <v>313</v>
      </c>
      <c r="AN150" s="3"/>
      <c r="AO150" s="3"/>
    </row>
    <row r="151" spans="1:41" x14ac:dyDescent="0.25">
      <c r="A151" s="1" t="s">
        <v>13</v>
      </c>
      <c r="B151" s="1" t="s">
        <v>32</v>
      </c>
      <c r="C151" s="4" t="s">
        <v>305</v>
      </c>
      <c r="D151" s="7">
        <v>4</v>
      </c>
      <c r="E151" s="6">
        <f t="shared" ref="E151:E157" si="30">D151*30</f>
        <v>120</v>
      </c>
      <c r="F151" s="6">
        <f t="shared" ref="F151:F157" si="31">G151+H151+I151</f>
        <v>45</v>
      </c>
      <c r="G151" s="6">
        <v>15</v>
      </c>
      <c r="H151" s="6"/>
      <c r="I151" s="6">
        <v>30</v>
      </c>
      <c r="J151" s="6">
        <f t="shared" ref="J151:J157" si="32">E151-F151</f>
        <v>75</v>
      </c>
      <c r="K151" s="7">
        <f t="shared" ref="K151:K156" si="33">F151/15</f>
        <v>3</v>
      </c>
      <c r="L151" s="6" t="s">
        <v>17</v>
      </c>
      <c r="M151" s="7">
        <f t="shared" ref="M151:M157" si="34">F151/E151*100</f>
        <v>37.5</v>
      </c>
      <c r="N151" s="3" t="s">
        <v>226</v>
      </c>
      <c r="AD151" s="240" t="s">
        <v>316</v>
      </c>
      <c r="AN151" s="3"/>
      <c r="AO151" s="3"/>
    </row>
    <row r="152" spans="1:41" x14ac:dyDescent="0.25">
      <c r="A152" s="1" t="s">
        <v>13</v>
      </c>
      <c r="B152" s="1" t="s">
        <v>15</v>
      </c>
      <c r="C152" s="4" t="s">
        <v>239</v>
      </c>
      <c r="D152" s="7">
        <v>3</v>
      </c>
      <c r="E152" s="6">
        <f t="shared" si="30"/>
        <v>90</v>
      </c>
      <c r="F152" s="6">
        <f t="shared" si="31"/>
        <v>30</v>
      </c>
      <c r="G152" s="6">
        <v>15</v>
      </c>
      <c r="H152" s="6"/>
      <c r="I152" s="6">
        <v>15</v>
      </c>
      <c r="J152" s="6">
        <f t="shared" si="32"/>
        <v>60</v>
      </c>
      <c r="K152" s="7">
        <f t="shared" si="33"/>
        <v>2</v>
      </c>
      <c r="L152" s="6" t="s">
        <v>17</v>
      </c>
      <c r="M152" s="7">
        <f t="shared" si="34"/>
        <v>33.333333333333329</v>
      </c>
      <c r="N152" s="3" t="s">
        <v>226</v>
      </c>
      <c r="AD152" s="240" t="s">
        <v>316</v>
      </c>
      <c r="AN152" s="3"/>
      <c r="AO152" s="3"/>
    </row>
    <row r="153" spans="1:41" x14ac:dyDescent="0.25">
      <c r="A153" s="1" t="s">
        <v>13</v>
      </c>
      <c r="B153" s="1" t="s">
        <v>15</v>
      </c>
      <c r="C153" s="4" t="s">
        <v>304</v>
      </c>
      <c r="D153" s="7">
        <v>5</v>
      </c>
      <c r="E153" s="6">
        <f t="shared" si="30"/>
        <v>150</v>
      </c>
      <c r="F153" s="6">
        <f t="shared" si="31"/>
        <v>60</v>
      </c>
      <c r="G153" s="6">
        <v>30</v>
      </c>
      <c r="H153" s="6"/>
      <c r="I153" s="6">
        <v>30</v>
      </c>
      <c r="J153" s="6">
        <f t="shared" si="32"/>
        <v>90</v>
      </c>
      <c r="K153" s="7">
        <f t="shared" si="33"/>
        <v>4</v>
      </c>
      <c r="L153" s="6" t="s">
        <v>19</v>
      </c>
      <c r="M153" s="7">
        <f t="shared" si="34"/>
        <v>40</v>
      </c>
      <c r="N153" s="3" t="s">
        <v>227</v>
      </c>
      <c r="AD153" s="436" t="s">
        <v>318</v>
      </c>
      <c r="AN153" s="3"/>
      <c r="AO153" s="3"/>
    </row>
    <row r="154" spans="1:41" ht="26.25" x14ac:dyDescent="0.25">
      <c r="A154" s="1" t="s">
        <v>13</v>
      </c>
      <c r="B154" s="1" t="s">
        <v>32</v>
      </c>
      <c r="C154" s="11" t="s">
        <v>234</v>
      </c>
      <c r="D154" s="7">
        <v>6</v>
      </c>
      <c r="E154" s="6">
        <f t="shared" si="30"/>
        <v>180</v>
      </c>
      <c r="F154" s="6">
        <f t="shared" si="31"/>
        <v>60</v>
      </c>
      <c r="G154" s="6">
        <v>30</v>
      </c>
      <c r="H154" s="6"/>
      <c r="I154" s="6">
        <v>30</v>
      </c>
      <c r="J154" s="6">
        <f t="shared" si="32"/>
        <v>120</v>
      </c>
      <c r="K154" s="7">
        <f t="shared" si="33"/>
        <v>4</v>
      </c>
      <c r="L154" s="6" t="s">
        <v>19</v>
      </c>
      <c r="M154" s="7">
        <f t="shared" si="34"/>
        <v>33.333333333333329</v>
      </c>
      <c r="N154" s="3" t="s">
        <v>226</v>
      </c>
      <c r="AD154" s="436" t="s">
        <v>316</v>
      </c>
      <c r="AN154" s="3"/>
      <c r="AO154" s="3"/>
    </row>
    <row r="155" spans="1:41" ht="28.5" customHeight="1" x14ac:dyDescent="0.25">
      <c r="A155" s="1" t="s">
        <v>13</v>
      </c>
      <c r="B155" s="1" t="s">
        <v>32</v>
      </c>
      <c r="C155" s="4" t="s">
        <v>240</v>
      </c>
      <c r="D155" s="7">
        <v>5</v>
      </c>
      <c r="E155" s="6">
        <f t="shared" si="30"/>
        <v>150</v>
      </c>
      <c r="F155" s="6">
        <f t="shared" si="31"/>
        <v>60</v>
      </c>
      <c r="G155" s="6">
        <v>30</v>
      </c>
      <c r="H155" s="6"/>
      <c r="I155" s="6">
        <v>30</v>
      </c>
      <c r="J155" s="6">
        <f t="shared" si="32"/>
        <v>90</v>
      </c>
      <c r="K155" s="7">
        <f t="shared" si="33"/>
        <v>4</v>
      </c>
      <c r="L155" s="6" t="s">
        <v>19</v>
      </c>
      <c r="M155" s="7">
        <f t="shared" si="34"/>
        <v>40</v>
      </c>
      <c r="N155" s="3" t="s">
        <v>226</v>
      </c>
      <c r="AD155" s="436" t="s">
        <v>316</v>
      </c>
      <c r="AN155" s="3"/>
      <c r="AO155" s="3"/>
    </row>
    <row r="156" spans="1:41" ht="15" customHeight="1" x14ac:dyDescent="0.25">
      <c r="A156" s="1" t="s">
        <v>17</v>
      </c>
      <c r="B156" s="1" t="s">
        <v>15</v>
      </c>
      <c r="C156" s="11" t="s">
        <v>43</v>
      </c>
      <c r="D156" s="7">
        <v>3</v>
      </c>
      <c r="E156" s="6">
        <f t="shared" si="30"/>
        <v>90</v>
      </c>
      <c r="F156" s="6">
        <f t="shared" si="31"/>
        <v>30</v>
      </c>
      <c r="G156" s="6">
        <v>15</v>
      </c>
      <c r="H156" s="6"/>
      <c r="I156" s="6">
        <v>15</v>
      </c>
      <c r="J156" s="6">
        <f t="shared" si="32"/>
        <v>60</v>
      </c>
      <c r="K156" s="7">
        <f t="shared" si="33"/>
        <v>2</v>
      </c>
      <c r="L156" s="6" t="s">
        <v>30</v>
      </c>
      <c r="M156" s="7">
        <f t="shared" si="34"/>
        <v>33.333333333333329</v>
      </c>
      <c r="N156" s="3" t="s">
        <v>229</v>
      </c>
      <c r="AD156" s="436" t="s">
        <v>321</v>
      </c>
      <c r="AN156" s="3"/>
      <c r="AO156" s="3"/>
    </row>
    <row r="157" spans="1:41" ht="15" customHeight="1" x14ac:dyDescent="0.25">
      <c r="A157" s="1" t="s">
        <v>13</v>
      </c>
      <c r="B157" s="1" t="s">
        <v>15</v>
      </c>
      <c r="C157" s="4" t="s">
        <v>233</v>
      </c>
      <c r="D157" s="7">
        <v>1</v>
      </c>
      <c r="E157" s="6">
        <f t="shared" si="30"/>
        <v>30</v>
      </c>
      <c r="F157" s="6">
        <f t="shared" si="31"/>
        <v>0</v>
      </c>
      <c r="G157" s="6"/>
      <c r="H157" s="6"/>
      <c r="I157" s="6"/>
      <c r="J157" s="6">
        <f t="shared" si="32"/>
        <v>30</v>
      </c>
      <c r="K157" s="7">
        <f>F157/15</f>
        <v>0</v>
      </c>
      <c r="L157" s="6" t="s">
        <v>30</v>
      </c>
      <c r="M157" s="7">
        <f t="shared" si="34"/>
        <v>0</v>
      </c>
      <c r="N157" s="3" t="s">
        <v>226</v>
      </c>
      <c r="AD157" s="436" t="s">
        <v>316</v>
      </c>
      <c r="AN157" s="3"/>
      <c r="AO157" s="3"/>
    </row>
    <row r="158" spans="1:41" ht="15" customHeight="1" x14ac:dyDescent="0.25">
      <c r="C158" s="8" t="s">
        <v>23</v>
      </c>
      <c r="D158" s="364">
        <f t="shared" ref="D158:M158" si="35">SUM(D150:D157)</f>
        <v>30</v>
      </c>
      <c r="E158" s="444">
        <f t="shared" si="35"/>
        <v>900</v>
      </c>
      <c r="F158" s="444">
        <f t="shared" si="35"/>
        <v>330</v>
      </c>
      <c r="G158" s="444">
        <f t="shared" si="35"/>
        <v>135</v>
      </c>
      <c r="H158" s="444">
        <f t="shared" si="35"/>
        <v>0</v>
      </c>
      <c r="I158" s="444">
        <f t="shared" si="35"/>
        <v>195</v>
      </c>
      <c r="J158" s="444">
        <f t="shared" si="35"/>
        <v>570</v>
      </c>
      <c r="K158" s="444">
        <f t="shared" si="35"/>
        <v>22</v>
      </c>
      <c r="L158" s="444">
        <f t="shared" si="35"/>
        <v>0</v>
      </c>
      <c r="M158" s="444">
        <f t="shared" si="35"/>
        <v>267.49999999999994</v>
      </c>
      <c r="AN158" s="3"/>
      <c r="AO158" s="3"/>
    </row>
    <row r="159" spans="1:41" ht="15" customHeight="1" x14ac:dyDescent="0.25">
      <c r="C159" s="9" t="s">
        <v>24</v>
      </c>
      <c r="D159" s="10">
        <f>30-D158</f>
        <v>0</v>
      </c>
      <c r="AN159" s="3"/>
      <c r="AO159" s="3"/>
    </row>
    <row r="160" spans="1:41" x14ac:dyDescent="0.25">
      <c r="C160" s="2" t="s">
        <v>214</v>
      </c>
      <c r="AN160" s="3"/>
      <c r="AO160" s="3"/>
    </row>
    <row r="161" spans="1:41" x14ac:dyDescent="0.25">
      <c r="C161" s="1588" t="s">
        <v>0</v>
      </c>
      <c r="D161" s="1589" t="s">
        <v>1</v>
      </c>
      <c r="E161" s="1590" t="s">
        <v>2</v>
      </c>
      <c r="F161" s="1590"/>
      <c r="G161" s="1590"/>
      <c r="H161" s="1590"/>
      <c r="I161" s="1590"/>
      <c r="J161" s="1591"/>
      <c r="K161" s="1589" t="s">
        <v>3</v>
      </c>
      <c r="L161" s="1589" t="s">
        <v>4</v>
      </c>
      <c r="M161" s="1589" t="s">
        <v>5</v>
      </c>
      <c r="AN161" s="3"/>
      <c r="AO161" s="3"/>
    </row>
    <row r="162" spans="1:41" x14ac:dyDescent="0.25">
      <c r="C162" s="1588"/>
      <c r="D162" s="1589"/>
      <c r="E162" s="1589" t="s">
        <v>6</v>
      </c>
      <c r="F162" s="1592" t="s">
        <v>7</v>
      </c>
      <c r="G162" s="1592"/>
      <c r="H162" s="1592"/>
      <c r="I162" s="1592"/>
      <c r="J162" s="1589" t="s">
        <v>26</v>
      </c>
      <c r="K162" s="1589"/>
      <c r="L162" s="1589"/>
      <c r="M162" s="1589"/>
      <c r="AN162" s="3"/>
      <c r="AO162" s="3"/>
    </row>
    <row r="163" spans="1:41" x14ac:dyDescent="0.25">
      <c r="C163" s="1588"/>
      <c r="D163" s="1589"/>
      <c r="E163" s="1591"/>
      <c r="F163" s="1589" t="s">
        <v>9</v>
      </c>
      <c r="G163" s="1590" t="s">
        <v>10</v>
      </c>
      <c r="H163" s="1591"/>
      <c r="I163" s="1591"/>
      <c r="J163" s="1591"/>
      <c r="K163" s="1589"/>
      <c r="L163" s="1589"/>
      <c r="M163" s="1589"/>
      <c r="AN163" s="3"/>
      <c r="AO163" s="3"/>
    </row>
    <row r="164" spans="1:41" x14ac:dyDescent="0.25">
      <c r="C164" s="1588"/>
      <c r="D164" s="1589"/>
      <c r="E164" s="1591"/>
      <c r="F164" s="1593"/>
      <c r="G164" s="1589" t="s">
        <v>27</v>
      </c>
      <c r="H164" s="1589" t="s">
        <v>28</v>
      </c>
      <c r="I164" s="1589" t="s">
        <v>29</v>
      </c>
      <c r="J164" s="1591"/>
      <c r="K164" s="1589"/>
      <c r="L164" s="1589"/>
      <c r="M164" s="1589"/>
      <c r="AN164" s="3"/>
      <c r="AO164" s="3"/>
    </row>
    <row r="165" spans="1:41" x14ac:dyDescent="0.25">
      <c r="C165" s="1588"/>
      <c r="D165" s="1589"/>
      <c r="E165" s="1591"/>
      <c r="F165" s="1593"/>
      <c r="G165" s="1589"/>
      <c r="H165" s="1589"/>
      <c r="I165" s="1589"/>
      <c r="J165" s="1591"/>
      <c r="K165" s="1589"/>
      <c r="L165" s="1589"/>
      <c r="M165" s="1589"/>
      <c r="AN165" s="3"/>
      <c r="AO165" s="3"/>
    </row>
    <row r="166" spans="1:41" x14ac:dyDescent="0.25">
      <c r="C166" s="1588"/>
      <c r="D166" s="1589"/>
      <c r="E166" s="1591"/>
      <c r="F166" s="1593"/>
      <c r="G166" s="1589"/>
      <c r="H166" s="1589"/>
      <c r="I166" s="1589"/>
      <c r="J166" s="1591"/>
      <c r="K166" s="1589"/>
      <c r="L166" s="1589"/>
      <c r="M166" s="1589"/>
      <c r="AN166" s="3"/>
      <c r="AO166" s="3"/>
    </row>
    <row r="167" spans="1:41" ht="3.75" customHeight="1" x14ac:dyDescent="0.25">
      <c r="C167" s="1588"/>
      <c r="D167" s="1589"/>
      <c r="E167" s="1591"/>
      <c r="F167" s="1593"/>
      <c r="G167" s="1589"/>
      <c r="H167" s="1589"/>
      <c r="I167" s="1589"/>
      <c r="J167" s="1591"/>
      <c r="K167" s="1589"/>
      <c r="L167" s="1589"/>
      <c r="M167" s="1589"/>
      <c r="AN167" s="3"/>
      <c r="AO167" s="3"/>
    </row>
    <row r="168" spans="1:41" x14ac:dyDescent="0.25">
      <c r="A168" s="1" t="s">
        <v>13</v>
      </c>
      <c r="B168" s="1" t="s">
        <v>15</v>
      </c>
      <c r="C168" s="8" t="s">
        <v>148</v>
      </c>
      <c r="D168" s="5">
        <v>6</v>
      </c>
      <c r="E168" s="6">
        <f>D168*30</f>
        <v>180</v>
      </c>
      <c r="F168" s="6">
        <f>G168+H168+I168</f>
        <v>0</v>
      </c>
      <c r="G168" s="6"/>
      <c r="H168" s="6"/>
      <c r="I168" s="6"/>
      <c r="J168" s="6">
        <f>E168-F168</f>
        <v>180</v>
      </c>
      <c r="K168" s="7">
        <f>F168/13</f>
        <v>0</v>
      </c>
      <c r="L168" s="6" t="s">
        <v>30</v>
      </c>
      <c r="M168" s="7">
        <f>F168/E168*100</f>
        <v>0</v>
      </c>
      <c r="N168" s="3" t="s">
        <v>226</v>
      </c>
      <c r="AD168" s="240" t="s">
        <v>316</v>
      </c>
      <c r="AN168" s="3"/>
      <c r="AO168" s="3"/>
    </row>
    <row r="169" spans="1:41" x14ac:dyDescent="0.25">
      <c r="A169" s="1" t="s">
        <v>13</v>
      </c>
      <c r="B169" s="1" t="s">
        <v>15</v>
      </c>
      <c r="C169" s="4" t="s">
        <v>80</v>
      </c>
      <c r="D169" s="7">
        <v>3</v>
      </c>
      <c r="E169" s="6">
        <f t="shared" ref="E169:E175" si="36">D169*30</f>
        <v>90</v>
      </c>
      <c r="F169" s="6">
        <f t="shared" ref="F169:F175" si="37">G169+H169+I169</f>
        <v>0</v>
      </c>
      <c r="G169" s="6"/>
      <c r="H169" s="6"/>
      <c r="I169" s="6"/>
      <c r="J169" s="6">
        <f t="shared" ref="J169:J175" si="38">E169-F169</f>
        <v>90</v>
      </c>
      <c r="K169" s="7">
        <f t="shared" ref="K169:K175" si="39">F169/13</f>
        <v>0</v>
      </c>
      <c r="L169" s="6"/>
      <c r="M169" s="7">
        <f t="shared" ref="M169:M175" si="40">F169/E169*100</f>
        <v>0</v>
      </c>
      <c r="N169" s="3" t="s">
        <v>226</v>
      </c>
      <c r="AN169" s="3"/>
      <c r="AO169" s="3"/>
    </row>
    <row r="170" spans="1:41" x14ac:dyDescent="0.25">
      <c r="A170" s="1" t="s">
        <v>13</v>
      </c>
      <c r="B170" s="1" t="s">
        <v>15</v>
      </c>
      <c r="C170" s="4" t="s">
        <v>44</v>
      </c>
      <c r="D170" s="7">
        <v>3</v>
      </c>
      <c r="E170" s="6">
        <f t="shared" si="36"/>
        <v>90</v>
      </c>
      <c r="F170" s="6">
        <f t="shared" si="37"/>
        <v>0</v>
      </c>
      <c r="G170" s="6"/>
      <c r="H170" s="6"/>
      <c r="I170" s="6"/>
      <c r="J170" s="6">
        <f t="shared" si="38"/>
        <v>90</v>
      </c>
      <c r="K170" s="7">
        <f t="shared" si="39"/>
        <v>0</v>
      </c>
      <c r="L170" s="6"/>
      <c r="M170" s="7">
        <f t="shared" si="40"/>
        <v>0</v>
      </c>
      <c r="N170" s="3" t="s">
        <v>226</v>
      </c>
      <c r="AN170" s="3"/>
      <c r="AO170" s="3"/>
    </row>
    <row r="171" spans="1:41" ht="26.25" x14ac:dyDescent="0.25">
      <c r="A171" s="1" t="s">
        <v>17</v>
      </c>
      <c r="B171" s="1" t="s">
        <v>32</v>
      </c>
      <c r="C171" s="4" t="s">
        <v>221</v>
      </c>
      <c r="D171" s="7">
        <v>3</v>
      </c>
      <c r="E171" s="6">
        <f t="shared" si="36"/>
        <v>90</v>
      </c>
      <c r="F171" s="6">
        <f t="shared" si="37"/>
        <v>39</v>
      </c>
      <c r="G171" s="6"/>
      <c r="H171" s="6"/>
      <c r="I171" s="6">
        <v>39</v>
      </c>
      <c r="J171" s="6">
        <f t="shared" si="38"/>
        <v>51</v>
      </c>
      <c r="K171" s="7">
        <f t="shared" si="39"/>
        <v>3</v>
      </c>
      <c r="L171" s="6" t="s">
        <v>30</v>
      </c>
      <c r="M171" s="7">
        <f t="shared" si="40"/>
        <v>43.333333333333336</v>
      </c>
      <c r="N171" s="3" t="s">
        <v>229</v>
      </c>
      <c r="AD171" s="240" t="s">
        <v>313</v>
      </c>
      <c r="AN171" s="3"/>
      <c r="AO171" s="3"/>
    </row>
    <row r="172" spans="1:41" x14ac:dyDescent="0.25">
      <c r="A172" s="1" t="s">
        <v>13</v>
      </c>
      <c r="B172" s="1" t="s">
        <v>15</v>
      </c>
      <c r="C172" s="4" t="s">
        <v>237</v>
      </c>
      <c r="D172" s="7">
        <v>4</v>
      </c>
      <c r="E172" s="6">
        <f t="shared" si="36"/>
        <v>120</v>
      </c>
      <c r="F172" s="6">
        <f t="shared" si="37"/>
        <v>52</v>
      </c>
      <c r="G172" s="6">
        <v>26</v>
      </c>
      <c r="H172" s="6"/>
      <c r="I172" s="6">
        <v>26</v>
      </c>
      <c r="J172" s="6">
        <f t="shared" si="38"/>
        <v>68</v>
      </c>
      <c r="K172" s="7">
        <f t="shared" si="39"/>
        <v>4</v>
      </c>
      <c r="L172" s="6" t="s">
        <v>19</v>
      </c>
      <c r="M172" s="7">
        <f t="shared" si="40"/>
        <v>43.333333333333336</v>
      </c>
      <c r="N172" s="3" t="s">
        <v>226</v>
      </c>
      <c r="AD172" s="240" t="s">
        <v>316</v>
      </c>
      <c r="AN172" s="3"/>
      <c r="AO172" s="3"/>
    </row>
    <row r="173" spans="1:41" s="375" customFormat="1" ht="26.25" x14ac:dyDescent="0.25">
      <c r="A173" s="425" t="s">
        <v>13</v>
      </c>
      <c r="B173" s="425" t="s">
        <v>32</v>
      </c>
      <c r="C173" s="426" t="s">
        <v>311</v>
      </c>
      <c r="D173" s="373">
        <v>1</v>
      </c>
      <c r="E173" s="374">
        <f t="shared" si="36"/>
        <v>30</v>
      </c>
      <c r="F173" s="6">
        <f t="shared" si="37"/>
        <v>13</v>
      </c>
      <c r="G173" s="374"/>
      <c r="H173" s="374"/>
      <c r="I173" s="374">
        <v>13</v>
      </c>
      <c r="J173" s="374">
        <f t="shared" si="38"/>
        <v>17</v>
      </c>
      <c r="K173" s="7">
        <f t="shared" si="39"/>
        <v>1</v>
      </c>
      <c r="L173" s="374" t="s">
        <v>17</v>
      </c>
      <c r="M173" s="7">
        <f t="shared" si="40"/>
        <v>43.333333333333336</v>
      </c>
      <c r="N173" s="375" t="s">
        <v>226</v>
      </c>
      <c r="O173" s="376"/>
      <c r="P173" s="376"/>
      <c r="Q173" s="376"/>
      <c r="R173" s="376"/>
      <c r="S173" s="376"/>
      <c r="T173" s="376"/>
      <c r="U173" s="376"/>
      <c r="V173" s="376"/>
      <c r="W173" s="376"/>
      <c r="X173" s="376"/>
      <c r="Y173" s="376"/>
      <c r="Z173" s="376"/>
      <c r="AA173" s="376"/>
      <c r="AB173" s="376"/>
      <c r="AC173" s="376"/>
      <c r="AD173" s="442" t="s">
        <v>316</v>
      </c>
      <c r="AE173" s="376"/>
      <c r="AF173" s="376"/>
      <c r="AG173" s="376"/>
      <c r="AH173" s="376"/>
      <c r="AI173" s="376"/>
      <c r="AJ173" s="376"/>
      <c r="AK173" s="376"/>
      <c r="AL173" s="376"/>
      <c r="AM173" s="376"/>
    </row>
    <row r="174" spans="1:41" ht="26.25" customHeight="1" x14ac:dyDescent="0.25">
      <c r="A174" s="1" t="s">
        <v>13</v>
      </c>
      <c r="B174" s="1" t="s">
        <v>32</v>
      </c>
      <c r="C174" s="4" t="s">
        <v>254</v>
      </c>
      <c r="D174" s="7">
        <v>5</v>
      </c>
      <c r="E174" s="6">
        <f t="shared" si="36"/>
        <v>150</v>
      </c>
      <c r="F174" s="6">
        <f t="shared" si="37"/>
        <v>52</v>
      </c>
      <c r="G174" s="6">
        <v>26</v>
      </c>
      <c r="H174" s="6"/>
      <c r="I174" s="6">
        <v>26</v>
      </c>
      <c r="J174" s="6">
        <f t="shared" si="38"/>
        <v>98</v>
      </c>
      <c r="K174" s="7">
        <f t="shared" si="39"/>
        <v>4</v>
      </c>
      <c r="L174" s="6" t="s">
        <v>19</v>
      </c>
      <c r="M174" s="7">
        <f t="shared" si="40"/>
        <v>34.666666666666671</v>
      </c>
      <c r="N174" s="3" t="s">
        <v>226</v>
      </c>
      <c r="AD174" s="240" t="s">
        <v>316</v>
      </c>
      <c r="AN174" s="3"/>
      <c r="AO174" s="3"/>
    </row>
    <row r="175" spans="1:41" ht="17.25" customHeight="1" x14ac:dyDescent="0.25">
      <c r="A175" s="1" t="s">
        <v>13</v>
      </c>
      <c r="B175" s="1" t="s">
        <v>32</v>
      </c>
      <c r="C175" s="4" t="s">
        <v>255</v>
      </c>
      <c r="D175" s="7">
        <v>5</v>
      </c>
      <c r="E175" s="6">
        <f t="shared" si="36"/>
        <v>150</v>
      </c>
      <c r="F175" s="6">
        <f t="shared" si="37"/>
        <v>52</v>
      </c>
      <c r="G175" s="6">
        <v>26</v>
      </c>
      <c r="H175" s="6"/>
      <c r="I175" s="6">
        <v>26</v>
      </c>
      <c r="J175" s="6">
        <f t="shared" si="38"/>
        <v>98</v>
      </c>
      <c r="K175" s="7">
        <f t="shared" si="39"/>
        <v>4</v>
      </c>
      <c r="L175" s="6" t="s">
        <v>19</v>
      </c>
      <c r="M175" s="7">
        <f t="shared" si="40"/>
        <v>34.666666666666671</v>
      </c>
      <c r="N175" s="3" t="s">
        <v>226</v>
      </c>
      <c r="AD175" s="240" t="s">
        <v>316</v>
      </c>
      <c r="AN175" s="3"/>
      <c r="AO175" s="3"/>
    </row>
    <row r="176" spans="1:41" x14ac:dyDescent="0.25">
      <c r="C176" s="8" t="s">
        <v>23</v>
      </c>
      <c r="D176" s="364">
        <f t="shared" ref="D176:M176" si="41">SUM(D168:D175)</f>
        <v>30</v>
      </c>
      <c r="E176" s="444">
        <f t="shared" si="41"/>
        <v>900</v>
      </c>
      <c r="F176" s="444">
        <f t="shared" si="41"/>
        <v>208</v>
      </c>
      <c r="G176" s="444">
        <f t="shared" si="41"/>
        <v>78</v>
      </c>
      <c r="H176" s="444">
        <f t="shared" si="41"/>
        <v>0</v>
      </c>
      <c r="I176" s="444">
        <f t="shared" si="41"/>
        <v>130</v>
      </c>
      <c r="J176" s="444">
        <f t="shared" si="41"/>
        <v>692</v>
      </c>
      <c r="K176" s="444">
        <f t="shared" si="41"/>
        <v>16</v>
      </c>
      <c r="L176" s="444">
        <f t="shared" si="41"/>
        <v>0</v>
      </c>
      <c r="M176" s="444">
        <f t="shared" si="41"/>
        <v>199.33333333333337</v>
      </c>
      <c r="AN176" s="3"/>
      <c r="AO176" s="3"/>
    </row>
    <row r="177" spans="1:41" x14ac:dyDescent="0.25">
      <c r="C177" s="9" t="s">
        <v>24</v>
      </c>
      <c r="D177" s="12">
        <f>30-D176</f>
        <v>0</v>
      </c>
      <c r="AN177" s="3"/>
      <c r="AO177" s="3"/>
    </row>
    <row r="178" spans="1:41" x14ac:dyDescent="0.25">
      <c r="AN178" s="3"/>
      <c r="AO178" s="3"/>
    </row>
    <row r="179" spans="1:41" x14ac:dyDescent="0.25">
      <c r="C179" s="2" t="s">
        <v>23</v>
      </c>
      <c r="D179" s="13">
        <f>D180+D181</f>
        <v>244</v>
      </c>
      <c r="E179" s="13">
        <f>E180+E181</f>
        <v>7320</v>
      </c>
      <c r="F179" s="14">
        <f>E179/$E$179*100</f>
        <v>100</v>
      </c>
      <c r="G179" s="15"/>
      <c r="H179" s="16"/>
      <c r="I179" s="16"/>
      <c r="J179" s="16"/>
      <c r="K179" s="16"/>
      <c r="L179" s="3" t="s">
        <v>229</v>
      </c>
      <c r="M179" s="3">
        <f ca="1">SUMIF($N$3:$N$176,L179,$D$3:$D$175)</f>
        <v>86</v>
      </c>
      <c r="O179" s="370">
        <f ca="1">M179/$M$184</f>
        <v>0.33925049309664695</v>
      </c>
      <c r="AN179" s="3"/>
      <c r="AO179" s="3"/>
    </row>
    <row r="180" spans="1:41" x14ac:dyDescent="0.25">
      <c r="B180" s="1" t="s">
        <v>15</v>
      </c>
      <c r="C180" s="2" t="s">
        <v>45</v>
      </c>
      <c r="D180" s="14">
        <f>SUMIF(B$10:B$175,B180,D$10:D$175)</f>
        <v>183.5</v>
      </c>
      <c r="E180" s="1">
        <f>D180*30</f>
        <v>5505</v>
      </c>
      <c r="F180" s="14">
        <f>E180/E$179*100</f>
        <v>75.204918032786878</v>
      </c>
      <c r="G180" s="1"/>
      <c r="I180" s="17"/>
      <c r="J180" s="17"/>
      <c r="K180" s="17"/>
      <c r="L180" s="3" t="s">
        <v>226</v>
      </c>
      <c r="M180" s="3">
        <f ca="1">SUMIF($N$3:$N$176,L180,$D$3:$D$175)</f>
        <v>123.5</v>
      </c>
      <c r="O180" s="370">
        <f ca="1">M180/$M$184</f>
        <v>0.48717948717948717</v>
      </c>
      <c r="AN180" s="3"/>
      <c r="AO180" s="3"/>
    </row>
    <row r="181" spans="1:41" x14ac:dyDescent="0.25">
      <c r="B181" s="1" t="s">
        <v>32</v>
      </c>
      <c r="C181" s="2" t="s">
        <v>46</v>
      </c>
      <c r="D181" s="14">
        <f>SUMIF(B$10:B$175,B181,D$10:D$175)</f>
        <v>60.5</v>
      </c>
      <c r="E181" s="1">
        <f t="shared" ref="E181:E188" si="42">D181*30</f>
        <v>1815</v>
      </c>
      <c r="F181" s="338">
        <f>E181/E$179*100</f>
        <v>24.795081967213115</v>
      </c>
      <c r="G181" s="1"/>
      <c r="K181" s="17"/>
      <c r="L181" s="3" t="s">
        <v>228</v>
      </c>
      <c r="M181" s="3">
        <f ca="1">SUMIF($N$3:$N$176,L181,$D$3:$D$175)</f>
        <v>18</v>
      </c>
      <c r="O181" s="370">
        <f ca="1">M181/$M$184</f>
        <v>7.1005917159763315E-2</v>
      </c>
      <c r="AN181" s="3"/>
      <c r="AO181" s="3"/>
    </row>
    <row r="182" spans="1:41" x14ac:dyDescent="0.25">
      <c r="D182" s="1"/>
      <c r="E182" s="1"/>
      <c r="F182" s="1"/>
      <c r="G182" s="1"/>
      <c r="L182" s="3" t="s">
        <v>225</v>
      </c>
      <c r="M182" s="3">
        <f ca="1">SUMIF($N$3:$N$176,L182,$D$3:$D$175)</f>
        <v>10</v>
      </c>
      <c r="O182" s="370">
        <f ca="1">M182/$M$184</f>
        <v>3.9447731755424063E-2</v>
      </c>
      <c r="AN182" s="3"/>
      <c r="AO182" s="3"/>
    </row>
    <row r="183" spans="1:41" x14ac:dyDescent="0.25">
      <c r="C183" s="2" t="s">
        <v>199</v>
      </c>
      <c r="D183" s="18">
        <f>D184+D185</f>
        <v>102</v>
      </c>
      <c r="E183" s="18">
        <f>E184+E185</f>
        <v>3060</v>
      </c>
      <c r="F183" s="14">
        <f>E183/$E$183*100</f>
        <v>100</v>
      </c>
      <c r="G183" s="1"/>
      <c r="L183" s="3" t="s">
        <v>227</v>
      </c>
      <c r="M183" s="3">
        <f ca="1">SUMIF($N$3:$N$176,L183,$D$3:$D$175)</f>
        <v>16</v>
      </c>
      <c r="O183" s="370">
        <f ca="1">M183/$M$184</f>
        <v>6.3116370808678504E-2</v>
      </c>
      <c r="AN183" s="3"/>
      <c r="AO183" s="3"/>
    </row>
    <row r="184" spans="1:41" x14ac:dyDescent="0.25">
      <c r="A184" s="1" t="s">
        <v>17</v>
      </c>
      <c r="B184" s="1" t="s">
        <v>15</v>
      </c>
      <c r="C184" s="2" t="s">
        <v>45</v>
      </c>
      <c r="D184" s="1">
        <f>SUMIFS(D$10:D$175,A$10:A$175,A184,B$10:B$175,B184)</f>
        <v>82.5</v>
      </c>
      <c r="E184" s="1">
        <f t="shared" si="42"/>
        <v>2475</v>
      </c>
      <c r="F184" s="14">
        <f>E184/E$183*100</f>
        <v>80.882352941176478</v>
      </c>
      <c r="G184" s="1"/>
      <c r="M184" s="3">
        <f ca="1">SUM(M179:M183)</f>
        <v>253.5</v>
      </c>
      <c r="O184" s="370">
        <f ca="1">SUM(O179:O183)</f>
        <v>1</v>
      </c>
      <c r="AN184" s="3"/>
      <c r="AO184" s="3"/>
    </row>
    <row r="185" spans="1:41" x14ac:dyDescent="0.25">
      <c r="A185" s="1" t="s">
        <v>17</v>
      </c>
      <c r="B185" s="1" t="s">
        <v>32</v>
      </c>
      <c r="C185" s="2" t="s">
        <v>46</v>
      </c>
      <c r="D185" s="1">
        <f>SUMIFS(D$10:D$175,A$10:A$175,A185,B$10:B$175,B185)</f>
        <v>19.5</v>
      </c>
      <c r="E185" s="1">
        <f t="shared" si="42"/>
        <v>585</v>
      </c>
      <c r="F185" s="14">
        <f>E185/E$183*100</f>
        <v>19.117647058823529</v>
      </c>
      <c r="G185" s="1"/>
      <c r="AN185" s="3"/>
      <c r="AO185" s="3"/>
    </row>
    <row r="186" spans="1:41" x14ac:dyDescent="0.25">
      <c r="C186" s="2" t="s">
        <v>200</v>
      </c>
      <c r="D186" s="18">
        <f>D187+D188</f>
        <v>142</v>
      </c>
      <c r="E186" s="18">
        <f>E187+E188</f>
        <v>4260</v>
      </c>
      <c r="F186" s="18">
        <f>E186/$E$186*100</f>
        <v>100</v>
      </c>
      <c r="AN186" s="3"/>
      <c r="AO186" s="3"/>
    </row>
    <row r="187" spans="1:41" ht="15.75" x14ac:dyDescent="0.25">
      <c r="A187" s="1" t="s">
        <v>13</v>
      </c>
      <c r="B187" s="1" t="s">
        <v>15</v>
      </c>
      <c r="C187" s="2" t="s">
        <v>45</v>
      </c>
      <c r="D187" s="1">
        <f>SUMIFS(D$10:D$175,A$10:A$175,A187,B$10:B$175,B187)</f>
        <v>101</v>
      </c>
      <c r="E187" s="1">
        <f t="shared" si="42"/>
        <v>3030</v>
      </c>
      <c r="F187" s="3">
        <f>E187/E$186*100</f>
        <v>71.126760563380287</v>
      </c>
      <c r="AD187" s="437"/>
      <c r="AE187" s="75" t="s">
        <v>323</v>
      </c>
      <c r="AF187" s="75" t="s">
        <v>324</v>
      </c>
      <c r="AG187" s="75" t="s">
        <v>325</v>
      </c>
      <c r="AH187" s="75" t="s">
        <v>326</v>
      </c>
      <c r="AN187" s="3"/>
      <c r="AO187" s="3"/>
    </row>
    <row r="188" spans="1:41" ht="15.75" x14ac:dyDescent="0.25">
      <c r="A188" s="1" t="s">
        <v>13</v>
      </c>
      <c r="B188" s="1" t="s">
        <v>32</v>
      </c>
      <c r="C188" s="2" t="s">
        <v>46</v>
      </c>
      <c r="D188" s="1">
        <f>SUMIFS(D$10:D$175,A$10:A$175,A188,B$10:B$175,B188)</f>
        <v>41</v>
      </c>
      <c r="E188" s="1">
        <f t="shared" si="42"/>
        <v>1230</v>
      </c>
      <c r="F188" s="17">
        <f>E188/E$186*100</f>
        <v>28.87323943661972</v>
      </c>
      <c r="AD188" s="438" t="s">
        <v>327</v>
      </c>
      <c r="AE188" s="443">
        <f t="shared" ref="AE188:AE212" si="43">SUMIF(AD$10:AD$39,AD188,D$10:D$39)</f>
        <v>0</v>
      </c>
      <c r="AF188" s="3">
        <f t="shared" ref="AF188:AF212" si="44">SUMIF(AD$58:AD$91,AD188,D$58:D$91)</f>
        <v>0</v>
      </c>
      <c r="AG188" s="3">
        <f>SUMIF(AD$113:AD$139,AD188,D$113:D$139)</f>
        <v>0</v>
      </c>
      <c r="AH188" s="3">
        <f>SUMIF(AD$150:AD$178,AD188,D$150:D$178)</f>
        <v>0</v>
      </c>
      <c r="AN188" s="3"/>
      <c r="AO188" s="3"/>
    </row>
    <row r="189" spans="1:41" ht="15.75" x14ac:dyDescent="0.25">
      <c r="AD189" s="438" t="s">
        <v>328</v>
      </c>
      <c r="AE189" s="443">
        <f t="shared" si="43"/>
        <v>0</v>
      </c>
      <c r="AF189" s="3">
        <f t="shared" si="44"/>
        <v>0</v>
      </c>
      <c r="AG189" s="3">
        <f t="shared" ref="AG189:AG212" si="45">SUMIF(AD$113:AD$139,AD189,D$113:D$139)</f>
        <v>0</v>
      </c>
      <c r="AH189" s="3">
        <f t="shared" ref="AH189:AH212" si="46">SUMIF(AD$150:AD$178,AD189,D$150:D$178)</f>
        <v>0</v>
      </c>
    </row>
    <row r="190" spans="1:41" ht="15.75" x14ac:dyDescent="0.25">
      <c r="AD190" s="438" t="s">
        <v>329</v>
      </c>
      <c r="AE190" s="443">
        <f t="shared" si="43"/>
        <v>0</v>
      </c>
      <c r="AF190" s="3">
        <f t="shared" si="44"/>
        <v>0</v>
      </c>
      <c r="AG190" s="3">
        <f t="shared" si="45"/>
        <v>0</v>
      </c>
      <c r="AH190" s="3">
        <f t="shared" si="46"/>
        <v>0</v>
      </c>
    </row>
    <row r="191" spans="1:41" ht="15.75" x14ac:dyDescent="0.25">
      <c r="AD191" s="438" t="s">
        <v>330</v>
      </c>
      <c r="AE191" s="443">
        <f t="shared" si="43"/>
        <v>0</v>
      </c>
      <c r="AF191" s="3">
        <f t="shared" si="44"/>
        <v>0</v>
      </c>
      <c r="AG191" s="3">
        <f t="shared" si="45"/>
        <v>0</v>
      </c>
      <c r="AH191" s="3">
        <f t="shared" si="46"/>
        <v>0</v>
      </c>
    </row>
    <row r="192" spans="1:41" ht="15.75" x14ac:dyDescent="0.25">
      <c r="AD192" s="438" t="s">
        <v>331</v>
      </c>
      <c r="AE192" s="443">
        <f t="shared" si="43"/>
        <v>0</v>
      </c>
      <c r="AF192" s="3">
        <f t="shared" si="44"/>
        <v>0</v>
      </c>
      <c r="AG192" s="3">
        <f t="shared" si="45"/>
        <v>0</v>
      </c>
      <c r="AH192" s="3">
        <f t="shared" si="46"/>
        <v>0</v>
      </c>
    </row>
    <row r="193" spans="1:34" ht="15.75" x14ac:dyDescent="0.25">
      <c r="AD193" s="438" t="s">
        <v>317</v>
      </c>
      <c r="AE193" s="443">
        <f t="shared" si="43"/>
        <v>6</v>
      </c>
      <c r="AF193" s="3">
        <f t="shared" si="44"/>
        <v>0</v>
      </c>
      <c r="AG193" s="3">
        <f t="shared" si="45"/>
        <v>0</v>
      </c>
      <c r="AH193" s="3">
        <f t="shared" si="46"/>
        <v>0</v>
      </c>
    </row>
    <row r="194" spans="1:34" ht="15.75" x14ac:dyDescent="0.25">
      <c r="AD194" s="438" t="s">
        <v>332</v>
      </c>
      <c r="AE194" s="443">
        <f t="shared" si="43"/>
        <v>0</v>
      </c>
      <c r="AF194" s="3">
        <f t="shared" si="44"/>
        <v>0</v>
      </c>
      <c r="AG194" s="3">
        <f t="shared" si="45"/>
        <v>0</v>
      </c>
      <c r="AH194" s="3">
        <f t="shared" si="46"/>
        <v>0</v>
      </c>
    </row>
    <row r="195" spans="1:34" ht="15.75" x14ac:dyDescent="0.25">
      <c r="AD195" s="438" t="s">
        <v>333</v>
      </c>
      <c r="AE195" s="443">
        <f t="shared" si="43"/>
        <v>0</v>
      </c>
      <c r="AF195" s="3">
        <f t="shared" si="44"/>
        <v>0</v>
      </c>
      <c r="AG195" s="3">
        <f t="shared" si="45"/>
        <v>0</v>
      </c>
      <c r="AH195" s="3">
        <f t="shared" si="46"/>
        <v>0</v>
      </c>
    </row>
    <row r="196" spans="1:34" ht="15.75" x14ac:dyDescent="0.25">
      <c r="AD196" s="438" t="s">
        <v>334</v>
      </c>
      <c r="AE196" s="443">
        <f t="shared" si="43"/>
        <v>0</v>
      </c>
      <c r="AF196" s="3">
        <f t="shared" si="44"/>
        <v>0</v>
      </c>
      <c r="AG196" s="3">
        <f t="shared" si="45"/>
        <v>0</v>
      </c>
      <c r="AH196" s="3">
        <f t="shared" si="46"/>
        <v>0</v>
      </c>
    </row>
    <row r="197" spans="1:34" ht="15.75" x14ac:dyDescent="0.25">
      <c r="AD197" s="438" t="s">
        <v>315</v>
      </c>
      <c r="AE197" s="443">
        <f t="shared" si="43"/>
        <v>13</v>
      </c>
      <c r="AF197" s="3">
        <f t="shared" si="44"/>
        <v>0</v>
      </c>
      <c r="AG197" s="3">
        <f t="shared" si="45"/>
        <v>0</v>
      </c>
      <c r="AH197" s="3">
        <f t="shared" si="46"/>
        <v>0</v>
      </c>
    </row>
    <row r="198" spans="1:34" ht="15.75" x14ac:dyDescent="0.25">
      <c r="AD198" s="438" t="s">
        <v>335</v>
      </c>
      <c r="AE198" s="443">
        <f t="shared" si="43"/>
        <v>0</v>
      </c>
      <c r="AF198" s="3">
        <f t="shared" si="44"/>
        <v>0</v>
      </c>
      <c r="AG198" s="3">
        <f t="shared" si="45"/>
        <v>0</v>
      </c>
      <c r="AH198" s="3">
        <f t="shared" si="46"/>
        <v>0</v>
      </c>
    </row>
    <row r="199" spans="1:34" ht="15.75" x14ac:dyDescent="0.25">
      <c r="AD199" s="438" t="s">
        <v>336</v>
      </c>
      <c r="AE199" s="443">
        <f t="shared" si="43"/>
        <v>0</v>
      </c>
      <c r="AF199" s="3">
        <f t="shared" si="44"/>
        <v>0</v>
      </c>
      <c r="AG199" s="3">
        <f t="shared" si="45"/>
        <v>0</v>
      </c>
      <c r="AH199" s="3">
        <f t="shared" si="46"/>
        <v>0</v>
      </c>
    </row>
    <row r="200" spans="1:34" ht="15.75" x14ac:dyDescent="0.25">
      <c r="AD200" s="438" t="s">
        <v>337</v>
      </c>
      <c r="AE200" s="443">
        <f t="shared" si="43"/>
        <v>0</v>
      </c>
      <c r="AF200" s="3">
        <f t="shared" si="44"/>
        <v>0</v>
      </c>
      <c r="AG200" s="3">
        <f t="shared" si="45"/>
        <v>0</v>
      </c>
      <c r="AH200" s="3">
        <f t="shared" si="46"/>
        <v>0</v>
      </c>
    </row>
    <row r="201" spans="1:34" s="240" customFormat="1" ht="15.75" x14ac:dyDescent="0.25">
      <c r="A201" s="1"/>
      <c r="B201" s="1"/>
      <c r="C201" s="2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AD201" s="438" t="s">
        <v>338</v>
      </c>
      <c r="AE201" s="443">
        <f t="shared" si="43"/>
        <v>0</v>
      </c>
      <c r="AF201" s="3">
        <f t="shared" si="44"/>
        <v>0</v>
      </c>
      <c r="AG201" s="3">
        <f t="shared" si="45"/>
        <v>0</v>
      </c>
      <c r="AH201" s="3">
        <f t="shared" si="46"/>
        <v>0</v>
      </c>
    </row>
    <row r="202" spans="1:34" s="240" customFormat="1" ht="15.75" x14ac:dyDescent="0.25">
      <c r="A202" s="1"/>
      <c r="B202" s="1"/>
      <c r="C202" s="2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AD202" s="438" t="s">
        <v>339</v>
      </c>
      <c r="AE202" s="443">
        <f t="shared" si="43"/>
        <v>0</v>
      </c>
      <c r="AF202" s="3">
        <f t="shared" si="44"/>
        <v>0</v>
      </c>
      <c r="AG202" s="3">
        <f t="shared" si="45"/>
        <v>0</v>
      </c>
      <c r="AH202" s="3">
        <f t="shared" si="46"/>
        <v>0</v>
      </c>
    </row>
    <row r="203" spans="1:34" s="240" customFormat="1" ht="15.75" x14ac:dyDescent="0.25">
      <c r="A203" s="1"/>
      <c r="B203" s="1"/>
      <c r="C203" s="2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AD203" s="438" t="s">
        <v>340</v>
      </c>
      <c r="AE203" s="443">
        <f t="shared" si="43"/>
        <v>0</v>
      </c>
      <c r="AF203" s="3">
        <f t="shared" si="44"/>
        <v>0</v>
      </c>
      <c r="AG203" s="3">
        <f t="shared" si="45"/>
        <v>0</v>
      </c>
      <c r="AH203" s="3">
        <f t="shared" si="46"/>
        <v>0</v>
      </c>
    </row>
    <row r="204" spans="1:34" s="240" customFormat="1" ht="15.75" x14ac:dyDescent="0.25">
      <c r="A204" s="1"/>
      <c r="B204" s="1"/>
      <c r="C204" s="2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AD204" s="438" t="s">
        <v>341</v>
      </c>
      <c r="AE204" s="443">
        <f t="shared" si="43"/>
        <v>0</v>
      </c>
      <c r="AF204" s="3">
        <f t="shared" si="44"/>
        <v>0</v>
      </c>
      <c r="AG204" s="3">
        <f t="shared" si="45"/>
        <v>0</v>
      </c>
      <c r="AH204" s="3">
        <f t="shared" si="46"/>
        <v>0</v>
      </c>
    </row>
    <row r="205" spans="1:34" s="240" customFormat="1" ht="15.75" x14ac:dyDescent="0.25">
      <c r="A205" s="1"/>
      <c r="B205" s="1"/>
      <c r="C205" s="2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AD205" s="438" t="s">
        <v>321</v>
      </c>
      <c r="AE205" s="443">
        <f t="shared" si="43"/>
        <v>0</v>
      </c>
      <c r="AF205" s="3">
        <f t="shared" si="44"/>
        <v>0</v>
      </c>
      <c r="AG205" s="3">
        <f t="shared" si="45"/>
        <v>0</v>
      </c>
      <c r="AH205" s="3">
        <f>SUMIF(AD$150:AD$178,AD205,D$150:D$178)+0.3</f>
        <v>3.3</v>
      </c>
    </row>
    <row r="206" spans="1:34" s="240" customFormat="1" ht="15.75" x14ac:dyDescent="0.25">
      <c r="A206" s="1"/>
      <c r="B206" s="1"/>
      <c r="C206" s="2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AD206" s="438" t="s">
        <v>320</v>
      </c>
      <c r="AE206" s="443">
        <f t="shared" si="43"/>
        <v>0</v>
      </c>
      <c r="AF206" s="3">
        <f t="shared" si="44"/>
        <v>5</v>
      </c>
      <c r="AG206" s="3">
        <f t="shared" si="45"/>
        <v>5</v>
      </c>
      <c r="AH206" s="3">
        <f t="shared" si="46"/>
        <v>0</v>
      </c>
    </row>
    <row r="207" spans="1:34" s="240" customFormat="1" ht="15.75" x14ac:dyDescent="0.25">
      <c r="A207" s="1"/>
      <c r="B207" s="1"/>
      <c r="C207" s="2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AD207" s="438" t="s">
        <v>318</v>
      </c>
      <c r="AE207" s="443">
        <f t="shared" si="43"/>
        <v>0</v>
      </c>
      <c r="AF207" s="3">
        <f t="shared" si="44"/>
        <v>11</v>
      </c>
      <c r="AG207" s="3">
        <f t="shared" si="45"/>
        <v>0</v>
      </c>
      <c r="AH207" s="3">
        <f t="shared" si="46"/>
        <v>5</v>
      </c>
    </row>
    <row r="208" spans="1:34" s="240" customFormat="1" ht="15.75" x14ac:dyDescent="0.25">
      <c r="A208" s="1"/>
      <c r="B208" s="1"/>
      <c r="C208" s="2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AD208" s="438" t="s">
        <v>316</v>
      </c>
      <c r="AE208" s="443">
        <f t="shared" si="43"/>
        <v>18.5</v>
      </c>
      <c r="AF208" s="3">
        <f t="shared" si="44"/>
        <v>16.5</v>
      </c>
      <c r="AG208" s="3">
        <f t="shared" si="45"/>
        <v>55</v>
      </c>
      <c r="AH208" s="3">
        <f>SUMIF(AD$150:AD$178,AD208,D$150:D$178)+5.7</f>
        <v>45.7</v>
      </c>
    </row>
    <row r="209" spans="1:36" s="240" customFormat="1" ht="15.75" x14ac:dyDescent="0.25">
      <c r="A209" s="1"/>
      <c r="B209" s="1"/>
      <c r="C209" s="2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AD209" s="438" t="s">
        <v>313</v>
      </c>
      <c r="AE209" s="443">
        <f t="shared" si="43"/>
        <v>10.5</v>
      </c>
      <c r="AF209" s="3">
        <f t="shared" si="44"/>
        <v>9.5</v>
      </c>
      <c r="AG209" s="3">
        <f t="shared" si="45"/>
        <v>0</v>
      </c>
      <c r="AH209" s="3">
        <f t="shared" si="46"/>
        <v>6</v>
      </c>
    </row>
    <row r="210" spans="1:36" s="240" customFormat="1" ht="15.75" x14ac:dyDescent="0.25">
      <c r="A210" s="1"/>
      <c r="B210" s="1"/>
      <c r="C210" s="2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AD210" s="438" t="s">
        <v>314</v>
      </c>
      <c r="AE210" s="443">
        <f t="shared" si="43"/>
        <v>12</v>
      </c>
      <c r="AF210" s="3">
        <f t="shared" si="44"/>
        <v>0</v>
      </c>
      <c r="AG210" s="3">
        <f t="shared" si="45"/>
        <v>0</v>
      </c>
      <c r="AH210" s="3">
        <f t="shared" si="46"/>
        <v>0</v>
      </c>
    </row>
    <row r="211" spans="1:36" s="240" customFormat="1" ht="15.75" x14ac:dyDescent="0.25">
      <c r="A211" s="1"/>
      <c r="B211" s="1"/>
      <c r="C211" s="2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AD211" s="438" t="s">
        <v>322</v>
      </c>
      <c r="AE211" s="443">
        <f t="shared" si="43"/>
        <v>0</v>
      </c>
      <c r="AF211" s="3">
        <f t="shared" si="44"/>
        <v>0</v>
      </c>
      <c r="AG211" s="3">
        <f t="shared" si="45"/>
        <v>0</v>
      </c>
      <c r="AH211" s="3">
        <f t="shared" si="46"/>
        <v>0</v>
      </c>
    </row>
    <row r="212" spans="1:36" s="240" customFormat="1" x14ac:dyDescent="0.25">
      <c r="A212" s="1"/>
      <c r="B212" s="1"/>
      <c r="C212" s="2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AD212" s="439" t="s">
        <v>319</v>
      </c>
      <c r="AE212" s="443">
        <f t="shared" si="43"/>
        <v>0</v>
      </c>
      <c r="AF212" s="3">
        <f t="shared" si="44"/>
        <v>18</v>
      </c>
      <c r="AG212" s="3">
        <f t="shared" si="45"/>
        <v>0</v>
      </c>
      <c r="AH212" s="3">
        <f t="shared" si="46"/>
        <v>0</v>
      </c>
    </row>
    <row r="213" spans="1:36" s="240" customFormat="1" x14ac:dyDescent="0.25">
      <c r="A213" s="1"/>
      <c r="B213" s="1"/>
      <c r="C213" s="2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AD213" s="440"/>
      <c r="AE213" s="441">
        <f>SUM(AE188:AE212)</f>
        <v>60</v>
      </c>
      <c r="AF213" s="441">
        <f>SUM(AF188:AF212)</f>
        <v>60</v>
      </c>
      <c r="AG213" s="441">
        <f>SUM(AG188:AG212)</f>
        <v>60</v>
      </c>
      <c r="AH213" s="441">
        <f>SUM(AH188:AH212)</f>
        <v>60</v>
      </c>
      <c r="AI213" s="441"/>
      <c r="AJ213" s="441"/>
    </row>
  </sheetData>
  <mergeCells count="113">
    <mergeCell ref="K161:K167"/>
    <mergeCell ref="L161:L167"/>
    <mergeCell ref="M143:M149"/>
    <mergeCell ref="E144:E149"/>
    <mergeCell ref="F144:I144"/>
    <mergeCell ref="J144:J149"/>
    <mergeCell ref="F145:F149"/>
    <mergeCell ref="G145:I145"/>
    <mergeCell ref="G146:G149"/>
    <mergeCell ref="H146:H149"/>
    <mergeCell ref="I146:I149"/>
    <mergeCell ref="M161:M167"/>
    <mergeCell ref="E162:E167"/>
    <mergeCell ref="F162:I162"/>
    <mergeCell ref="J162:J167"/>
    <mergeCell ref="F163:F167"/>
    <mergeCell ref="G163:I163"/>
    <mergeCell ref="G164:G167"/>
    <mergeCell ref="H164:H167"/>
    <mergeCell ref="K143:K149"/>
    <mergeCell ref="L143:L149"/>
    <mergeCell ref="C143:C149"/>
    <mergeCell ref="D143:D149"/>
    <mergeCell ref="E143:J143"/>
    <mergeCell ref="C124:C130"/>
    <mergeCell ref="D124:D130"/>
    <mergeCell ref="E124:J124"/>
    <mergeCell ref="I127:I130"/>
    <mergeCell ref="C161:C167"/>
    <mergeCell ref="D161:D167"/>
    <mergeCell ref="E161:J161"/>
    <mergeCell ref="I164:I167"/>
    <mergeCell ref="L106:L112"/>
    <mergeCell ref="K124:K130"/>
    <mergeCell ref="L124:L130"/>
    <mergeCell ref="M106:M112"/>
    <mergeCell ref="E107:E112"/>
    <mergeCell ref="F107:I107"/>
    <mergeCell ref="J107:J112"/>
    <mergeCell ref="F108:F112"/>
    <mergeCell ref="G108:I108"/>
    <mergeCell ref="G109:G112"/>
    <mergeCell ref="H109:H112"/>
    <mergeCell ref="I109:I112"/>
    <mergeCell ref="M124:M130"/>
    <mergeCell ref="E125:E130"/>
    <mergeCell ref="F125:I125"/>
    <mergeCell ref="J125:J130"/>
    <mergeCell ref="F126:F130"/>
    <mergeCell ref="G126:I126"/>
    <mergeCell ref="G127:G130"/>
    <mergeCell ref="H127:H130"/>
    <mergeCell ref="L77:L83"/>
    <mergeCell ref="M77:M83"/>
    <mergeCell ref="E78:E83"/>
    <mergeCell ref="F78:I78"/>
    <mergeCell ref="J78:J83"/>
    <mergeCell ref="F79:F83"/>
    <mergeCell ref="G79:I79"/>
    <mergeCell ref="G80:G83"/>
    <mergeCell ref="H80:H83"/>
    <mergeCell ref="I54:I57"/>
    <mergeCell ref="C77:C83"/>
    <mergeCell ref="D77:D83"/>
    <mergeCell ref="E77:J77"/>
    <mergeCell ref="I80:I83"/>
    <mergeCell ref="C51:C57"/>
    <mergeCell ref="D51:D57"/>
    <mergeCell ref="E51:J51"/>
    <mergeCell ref="K106:K112"/>
    <mergeCell ref="K77:K83"/>
    <mergeCell ref="C106:C112"/>
    <mergeCell ref="D106:D112"/>
    <mergeCell ref="E106:J106"/>
    <mergeCell ref="C25:C31"/>
    <mergeCell ref="D25:D31"/>
    <mergeCell ref="E25:J25"/>
    <mergeCell ref="I28:I31"/>
    <mergeCell ref="K51:K57"/>
    <mergeCell ref="L51:L57"/>
    <mergeCell ref="M51:M57"/>
    <mergeCell ref="E52:E57"/>
    <mergeCell ref="F52:I52"/>
    <mergeCell ref="J52:J57"/>
    <mergeCell ref="F53:F57"/>
    <mergeCell ref="K25:K31"/>
    <mergeCell ref="L25:L31"/>
    <mergeCell ref="M25:M31"/>
    <mergeCell ref="E26:E31"/>
    <mergeCell ref="F26:I26"/>
    <mergeCell ref="J26:J31"/>
    <mergeCell ref="F27:F31"/>
    <mergeCell ref="G27:I27"/>
    <mergeCell ref="G28:G31"/>
    <mergeCell ref="H28:H31"/>
    <mergeCell ref="G53:I53"/>
    <mergeCell ref="G54:G57"/>
    <mergeCell ref="H54:H57"/>
    <mergeCell ref="C1:M1"/>
    <mergeCell ref="C3:C9"/>
    <mergeCell ref="D3:D9"/>
    <mergeCell ref="E3:J3"/>
    <mergeCell ref="K3:K9"/>
    <mergeCell ref="L3:L9"/>
    <mergeCell ref="M3:M9"/>
    <mergeCell ref="E4:E9"/>
    <mergeCell ref="F4:I4"/>
    <mergeCell ref="J4:J9"/>
    <mergeCell ref="F5:F9"/>
    <mergeCell ref="G5:I5"/>
    <mergeCell ref="G6:G9"/>
    <mergeCell ref="H6:H9"/>
    <mergeCell ref="I6:I9"/>
  </mergeCells>
  <pageMargins left="0.19685039370078741" right="0.19685039370078741" top="0" bottom="0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4</vt:i4>
      </vt:variant>
    </vt:vector>
  </HeadingPairs>
  <TitlesOfParts>
    <vt:vector size="13" baseType="lpstr">
      <vt:lpstr>Титул 073</vt:lpstr>
      <vt:lpstr>План 073</vt:lpstr>
      <vt:lpstr>План 073 (2023-2024)</vt:lpstr>
      <vt:lpstr>План 073  (пропозиції)24-25</vt:lpstr>
      <vt:lpstr>семестровка</vt:lpstr>
      <vt:lpstr> семестровка 2.04</vt:lpstr>
      <vt:lpstr>План 073 проект (3)</vt:lpstr>
      <vt:lpstr>План 073 проект (2)</vt:lpstr>
      <vt:lpstr>семестровка (2)</vt:lpstr>
      <vt:lpstr>'План 073  (пропозиції)24-25'!Область_печати</vt:lpstr>
      <vt:lpstr>'План 073 (2023-2024)'!Область_печати</vt:lpstr>
      <vt:lpstr>'План 073 проект (2)'!Область_печати</vt:lpstr>
      <vt:lpstr>'План 073 проект (3)'!Область_печати</vt:lpstr>
    </vt:vector>
  </TitlesOfParts>
  <Company>DG Win&amp;Soft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Пользователь Windows</cp:lastModifiedBy>
  <cp:lastPrinted>2021-04-01T08:36:08Z</cp:lastPrinted>
  <dcterms:created xsi:type="dcterms:W3CDTF">2018-09-25T13:00:18Z</dcterms:created>
  <dcterms:modified xsi:type="dcterms:W3CDTF">2024-06-28T14:36:06Z</dcterms:modified>
</cp:coreProperties>
</file>