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1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ОПП'!$A$1:$AU$85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ОПП'!$A$1:$AU$85</definedName>
    <definedName name="_xlnm.Print_Area" localSheetId="1">'титулка'!$A$1:$BE$36</definedName>
  </definedNames>
  <calcPr fullCalcOnLoad="1"/>
</workbook>
</file>

<file path=xl/sharedStrings.xml><?xml version="1.0" encoding="utf-8"?>
<sst xmlns="http://schemas.openxmlformats.org/spreadsheetml/2006/main" count="553" uniqueCount="330">
  <si>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</si>
  <si>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</si>
  <si>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</si>
  <si>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</si>
  <si>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</si>
  <si>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</si>
  <si>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</si>
  <si>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</si>
  <si>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</si>
  <si>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</si>
  <si>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</si>
  <si>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</si>
  <si>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</si>
  <si>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</si>
  <si>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</si>
  <si>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</si>
  <si>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</si>
  <si>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</si>
  <si>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</si>
  <si>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</si>
  <si>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</si>
  <si>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</si>
  <si>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</si>
  <si>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</si>
  <si>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</si>
  <si>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</si>
  <si>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</si>
  <si>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</si>
  <si>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</si>
  <si>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</si>
  <si>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</si>
  <si>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</si>
  <si>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</si>
  <si>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</si>
  <si>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</si>
  <si>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</si>
  <si>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</si>
  <si>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</si>
  <si>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</si>
  <si>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</si>
  <si>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</si>
  <si>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</si>
  <si>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</si>
  <si>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</si>
  <si>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</si>
  <si>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</si>
  <si>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</si>
  <si>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</si>
  <si>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</si>
  <si>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</si>
  <si>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</si>
  <si>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</si>
  <si>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</si>
  <si>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</si>
  <si>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</si>
  <si>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</si>
  <si>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</si>
  <si>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</si>
  <si>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</si>
  <si>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</si>
  <si>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</si>
  <si>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</si>
  <si>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</si>
  <si>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</si>
  <si>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</si>
  <si>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</si>
  <si>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</si>
  <si>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</si>
  <si>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</si>
  <si>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</si>
  <si>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</si>
  <si>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</si>
  <si>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</si>
  <si>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</si>
  <si>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</si>
  <si>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</si>
  <si>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</si>
  <si>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</si>
  <si>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</si>
  <si>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</si>
  <si>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</si>
  <si>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</si>
  <si>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</si>
  <si>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</si>
  <si>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</si>
  <si>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</si>
  <si>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</si>
  <si>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</si>
  <si>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</si>
  <si>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</si>
  <si>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</si>
  <si>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</si>
  <si>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</si>
  <si>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</si>
  <si>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</si>
  <si>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</si>
  <si>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</si>
  <si>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</si>
  <si>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</si>
  <si>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</si>
  <si>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</si>
  <si>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</si>
  <si>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</si>
  <si>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</si>
  <si>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</si>
  <si>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</si>
  <si>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</si>
  <si>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</si>
  <si>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</si>
  <si>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</si>
  <si>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</si>
  <si>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</si>
  <si>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</si>
  <si>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</si>
  <si>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</si>
  <si>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</si>
  <si>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</si>
  <si>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</si>
  <si>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</si>
  <si>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</si>
  <si>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</si>
  <si>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</si>
  <si>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</si>
  <si>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</si>
  <si>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</si>
  <si>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</si>
  <si>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</si>
  <si>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</si>
  <si>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</si>
  <si>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</si>
  <si>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</si>
  <si>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</si>
  <si>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</si>
  <si>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</si>
  <si>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</si>
  <si>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</si>
  <si>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</si>
  <si>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</si>
  <si>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</si>
  <si>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</si>
  <si>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</si>
  <si>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</si>
  <si>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</si>
  <si>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</si>
  <si>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</si>
  <si>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</si>
  <si>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</si>
  <si>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</si>
  <si>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</si>
  <si>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</si>
  <si>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</si>
  <si>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</si>
  <si>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</si>
  <si>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</si>
  <si>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</si>
  <si>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</si>
  <si>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</si>
  <si>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</si>
  <si>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</si>
  <si>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</si>
  <si>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</si>
  <si>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</si>
  <si>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</si>
  <si>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</si>
  <si>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</si>
  <si>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</si>
  <si>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</si>
  <si>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</si>
  <si>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t xml:space="preserve">                            Ректор __________________</t>
  </si>
  <si>
    <t>(Ковальов В.Д.)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</si>
  <si>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</si>
  <si>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</si>
  <si>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</si>
  <si>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</si>
  <si>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</si>
  <si>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</si>
  <si>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</si>
  <si>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</si>
  <si>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</si>
  <si>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</si>
  <si>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</si>
  <si>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</si>
  <si>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</si>
  <si>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</si>
  <si>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</si>
  <si>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</si>
  <si>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</si>
  <si>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</si>
  <si>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</si>
  <si>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</si>
  <si>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</si>
  <si>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</si>
  <si>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</si>
  <si>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</si>
  <si>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</si>
  <si>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</si>
  <si>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</si>
  <si>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</si>
  <si>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</si>
  <si>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</si>
  <si>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</si>
  <si>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</si>
  <si>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</si>
  <si>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</si>
  <si>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</si>
  <si>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</si>
  <si>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</si>
  <si>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</si>
  <si>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</si>
  <si>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</si>
  <si>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</si>
  <si>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</si>
  <si>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</si>
  <si>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</si>
  <si>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</si>
  <si>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</si>
  <si>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</si>
  <si>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</si>
  <si>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</si>
  <si>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2.1.4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</si>
  <si>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</si>
  <si>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</si>
  <si>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</si>
  <si>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</si>
  <si>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</si>
  <si>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</si>
  <si>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</si>
  <si>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</si>
  <si>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</si>
  <si>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</si>
  <si>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</si>
  <si>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</si>
  <si>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</si>
  <si>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</si>
  <si>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</si>
  <si>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</si>
  <si>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</si>
  <si>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</si>
  <si>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</si>
  <si>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</si>
  <si>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</si>
  <si>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2.1</t>
  </si>
  <si>
    <t>Разом п. 2.</t>
  </si>
  <si>
    <t>Основи сучасних теорій моделювання процесів</t>
  </si>
  <si>
    <t>1.4</t>
  </si>
  <si>
    <t>1.5</t>
  </si>
  <si>
    <t>1.6</t>
  </si>
  <si>
    <t>2.1.6</t>
  </si>
  <si>
    <t>2.1.7</t>
  </si>
  <si>
    <t>2.1.11</t>
  </si>
  <si>
    <t>2.1.12</t>
  </si>
  <si>
    <t>2.1.13</t>
  </si>
  <si>
    <t>2.1.14</t>
  </si>
  <si>
    <t>2.2</t>
  </si>
  <si>
    <t>2.3</t>
  </si>
  <si>
    <t>4. Атестація</t>
  </si>
  <si>
    <t>1.7</t>
  </si>
  <si>
    <t>А</t>
  </si>
  <si>
    <t>№</t>
  </si>
  <si>
    <t>протокол №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</si>
  <si>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</si>
  <si>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</si>
  <si>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</si>
  <si>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</si>
  <si>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</si>
  <si>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</si>
  <si>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</si>
  <si>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 xml:space="preserve">Технологія функціональних та нано- поверхонь </t>
  </si>
  <si>
    <t>Сучасне обладнання, автоматичні лінії та гнучкі виробничі системи</t>
  </si>
  <si>
    <t>2.1.15</t>
  </si>
  <si>
    <t>Проектування технологічних процесів зварювального виробництва</t>
  </si>
  <si>
    <t>Складально-зварювальне оснащення</t>
  </si>
  <si>
    <t>Управління якістю продукції</t>
  </si>
  <si>
    <t>Проектування систем керування</t>
  </si>
  <si>
    <t>Спеціальні розділи міцності</t>
  </si>
  <si>
    <t>Спеціальні методи зварювання</t>
  </si>
  <si>
    <t>2.1.1.1</t>
  </si>
  <si>
    <t>2.1.1.2</t>
  </si>
  <si>
    <t>Здобувач вищої освіти повинен вибрати дисципліни обсягом 4 кредитів*</t>
  </si>
  <si>
    <t>Дисципліни з інших ОПП ДДМА</t>
  </si>
  <si>
    <t>2.1.2</t>
  </si>
  <si>
    <t>2.1.3</t>
  </si>
  <si>
    <t>2.1.8</t>
  </si>
  <si>
    <t>2.1.8.1</t>
  </si>
  <si>
    <t>2.1.8.2</t>
  </si>
  <si>
    <t>2.1.9</t>
  </si>
  <si>
    <t>2.1.11.1</t>
  </si>
  <si>
    <t>2.1.11.2</t>
  </si>
  <si>
    <t>2</t>
  </si>
  <si>
    <t>Українська мова як іноземна (для іноземних громадян та осіб без громадянства)</t>
  </si>
  <si>
    <t>Гарант освітньої програми, зав.кафедри ІТУ</t>
  </si>
  <si>
    <t xml:space="preserve">V. План освітнього процесу на 2022/2023 навчальний рік     набір 2022 р. </t>
  </si>
  <si>
    <t>3.2</t>
  </si>
  <si>
    <t>Науково-дослідна практика</t>
  </si>
  <si>
    <t>Зав.кафедри ОМТ</t>
  </si>
  <si>
    <t>І.С. Алієв</t>
  </si>
  <si>
    <t>НАВЧАЛЬНІ ДИСЦИПЛІНИ, ЩО ВИВЧАЮТЬСЯ ПОНАД НОРМАТИВНУ КІЛЬКІСТЬ КРЕДИТІВ ЄКТС (90 КРЕДИТІВ)</t>
  </si>
  <si>
    <t>1д*,2д*</t>
  </si>
  <si>
    <t>Здобувач вищої освіти повинен вибрати дисципліни обсягом 26 кредитів*</t>
  </si>
  <si>
    <t>"    "                            2022 р.</t>
  </si>
  <si>
    <t>Т/П</t>
  </si>
  <si>
    <t>Т</t>
  </si>
  <si>
    <t>Науково-дослідна</t>
  </si>
  <si>
    <t>90 годин*</t>
  </si>
  <si>
    <t>5+90 годин</t>
  </si>
  <si>
    <t>Виконання кваліфіка-ційної роботи</t>
  </si>
  <si>
    <t>Захист кваліфіка-ційної роботи</t>
  </si>
  <si>
    <t>Примітка. *1 день на тиждень (15 тижнів)</t>
  </si>
  <si>
    <t xml:space="preserve">       II. ЗВЕДЕНІ ДАНІ ПРО БЮДЖЕТ ЧАСУ, тижні                                                                                          ІІІ. ПРАКТИКА                                                         IV. АТЕСТАЦІЯ</t>
  </si>
  <si>
    <t>Форма  атестації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</si>
  <si>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</si>
  <si>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Частка кредитів ЄКТС у відсотках</t>
  </si>
  <si>
    <t>обов'язкові</t>
  </si>
  <si>
    <t>вибір-кові</t>
  </si>
  <si>
    <t>2.4</t>
  </si>
  <si>
    <t>Наноматеріали та нанотехнології</t>
  </si>
  <si>
    <t>Комп'ютерне моделювання процесів нанотехнологій та ІПД</t>
  </si>
  <si>
    <t>Експериментально-аналітичні методи досліджень</t>
  </si>
  <si>
    <t>Метод скінченних елементів (МСЕ)</t>
  </si>
  <si>
    <t>Комп'ютеризовані дизайн і моделювання технології ковальсько-штампувального виробництва</t>
  </si>
  <si>
    <t xml:space="preserve">Спеціальні види пластичного деформування </t>
  </si>
  <si>
    <t>2.1.10</t>
  </si>
  <si>
    <t>Кількість годин на тиждень (не більше)</t>
  </si>
  <si>
    <t>Разом п. 2 (не більше)</t>
  </si>
  <si>
    <t>Разом вибіркові дисципліни (не більше)</t>
  </si>
  <si>
    <t xml:space="preserve">Методика та організація наукових досліджень і науково-педагогічної діяльності  </t>
  </si>
  <si>
    <t>Автоматизація виробничих процесів машинобудування (курс. проект)</t>
  </si>
  <si>
    <t>Комп'ютеризовані дизайн і моделювання технології ковальсько-штампувального виробництва (к.проект)</t>
  </si>
  <si>
    <t>Проектування технологічних процесів зварювального виробництва (к.проект)</t>
  </si>
  <si>
    <t>* Примітка: дисципліни 1.6; 2.2; 2.1.1-2.1.5 - каф. ІТУ; 1.5; 2.3; 2.1.6-2.1.10 - каф. ОМТ; 1.4; 2.1; 2.1.11-2.1.15- каф. ОіТЗВ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</si>
</sst>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_-;\-* #,##0_-;\ _-;_-@_-"/>
    <numFmt numFmtId="183" formatCode="#,##0;\-* #,##0_-;\ _-;_-@_-"/>
    <numFmt numFmtId="184" formatCode="0.0"/>
    <numFmt numFmtId="185" formatCode="#,##0.0;\-* #,##0.0_-;\ _-;_-@_-"/>
    <numFmt numFmtId="186" formatCode="#,##0.0_ ;\-#,##0.0\ "/>
    <numFmt numFmtId="187" formatCode="#,##0_ ;\-#,##0\ "/>
    <numFmt numFmtId="188" formatCode="#,##0.0_-;\-* #,##0.0_-;\ _-;_-@_-"/>
    <numFmt numFmtId="189" formatCode="#,##0.0;\-* #,##0.0_-;\ &quot;&quot;_-;_-@_-"/>
    <numFmt numFmtId="190" formatCode="#,##0_-;\-* #,##0_-;\ &quot;&quot;_-;_-@_-"/>
    <numFmt numFmtId="191" formatCode="#,##0;\-* #,##0_-;\ &quot;&quot;_-;_-@_-"/>
    <numFmt numFmtId="192" formatCode="#,##0.000_ ;\-#,##0.000\ "/>
    <numFmt numFmtId="193" formatCode="#,##0.00_ ;\-#,##0.00\ "/>
  </numFmts>
  <fonts count="71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3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/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>
        <color indexed="8"/>
      </top>
      <bottom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medium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3" fontId="5" fillId="0" borderId="12" xfId="0" applyNumberFormat="1" applyFont="1" applyFill="1" applyBorder="1" applyAlignment="1" applyProtection="1">
      <alignment horizontal="center" vertical="center"/>
      <protection/>
    </xf>
    <xf numFmtId="183" fontId="5" fillId="0" borderId="13" xfId="0" applyNumberFormat="1" applyFont="1" applyFill="1" applyBorder="1" applyAlignment="1" applyProtection="1">
      <alignment horizontal="center" vertical="center"/>
      <protection/>
    </xf>
    <xf numFmtId="183" fontId="5" fillId="0" borderId="14" xfId="0" applyNumberFormat="1" applyFont="1" applyFill="1" applyBorder="1" applyAlignment="1" applyProtection="1">
      <alignment horizontal="center" vertical="center"/>
      <protection/>
    </xf>
    <xf numFmtId="183" fontId="5" fillId="0" borderId="15" xfId="0" applyNumberFormat="1" applyFont="1" applyFill="1" applyBorder="1" applyAlignment="1" applyProtection="1">
      <alignment horizontal="center" vertical="center"/>
      <protection/>
    </xf>
    <xf numFmtId="183" fontId="5" fillId="0" borderId="16" xfId="0" applyNumberFormat="1" applyFont="1" applyFill="1" applyBorder="1" applyAlignment="1" applyProtection="1">
      <alignment horizontal="center" vertical="center"/>
      <protection/>
    </xf>
    <xf numFmtId="183" fontId="5" fillId="0" borderId="17" xfId="0" applyNumberFormat="1" applyFont="1" applyFill="1" applyBorder="1" applyAlignment="1" applyProtection="1">
      <alignment horizontal="center" vertical="center"/>
      <protection/>
    </xf>
    <xf numFmtId="183" fontId="5" fillId="0" borderId="18" xfId="0" applyNumberFormat="1" applyFont="1" applyFill="1" applyBorder="1" applyAlignment="1" applyProtection="1">
      <alignment horizontal="center" vertical="center"/>
      <protection/>
    </xf>
    <xf numFmtId="183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5" xfId="0" applyNumberFormat="1" applyFont="1" applyFill="1" applyBorder="1" applyAlignment="1" applyProtection="1">
      <alignment horizontal="center" vertical="center"/>
      <protection/>
    </xf>
    <xf numFmtId="182" fontId="2" fillId="0" borderId="22" xfId="0" applyNumberFormat="1" applyFont="1" applyFill="1" applyBorder="1" applyAlignment="1" applyProtection="1">
      <alignment horizontal="center" vertical="center"/>
      <protection/>
    </xf>
    <xf numFmtId="182" fontId="2" fillId="0" borderId="23" xfId="0" applyNumberFormat="1" applyFont="1" applyFill="1" applyBorder="1" applyAlignment="1" applyProtection="1">
      <alignment horizontal="center" vertical="center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2" fontId="2" fillId="33" borderId="29" xfId="0" applyNumberFormat="1" applyFont="1" applyFill="1" applyBorder="1" applyAlignment="1" applyProtection="1">
      <alignment horizontal="center" vertical="center" wrapText="1"/>
      <protection/>
    </xf>
    <xf numFmtId="184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2" fontId="2" fillId="33" borderId="36" xfId="0" applyNumberFormat="1" applyFont="1" applyFill="1" applyBorder="1" applyAlignment="1" applyProtection="1">
      <alignment horizontal="center" vertical="center" wrapText="1"/>
      <protection/>
    </xf>
    <xf numFmtId="184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2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2" fontId="2" fillId="33" borderId="47" xfId="0" applyNumberFormat="1" applyFont="1" applyFill="1" applyBorder="1" applyAlignment="1" applyProtection="1">
      <alignment horizontal="center" vertical="center" wrapText="1"/>
      <protection/>
    </xf>
    <xf numFmtId="184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3" fontId="8" fillId="33" borderId="19" xfId="0" applyNumberFormat="1" applyFont="1" applyFill="1" applyBorder="1" applyAlignment="1" applyProtection="1">
      <alignment horizontal="left" vertical="center" wrapText="1"/>
      <protection/>
    </xf>
    <xf numFmtId="184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4" fontId="5" fillId="33" borderId="16" xfId="0" applyNumberFormat="1" applyFont="1" applyFill="1" applyBorder="1" applyAlignment="1">
      <alignment horizontal="center" vertical="center" wrapText="1"/>
    </xf>
    <xf numFmtId="184" fontId="5" fillId="33" borderId="50" xfId="0" applyNumberFormat="1" applyFont="1" applyFill="1" applyBorder="1" applyAlignment="1">
      <alignment horizontal="center" vertical="center" wrapText="1"/>
    </xf>
    <xf numFmtId="184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4" fontId="2" fillId="33" borderId="33" xfId="0" applyNumberFormat="1" applyFont="1" applyFill="1" applyBorder="1" applyAlignment="1" applyProtection="1">
      <alignment horizontal="center" vertical="center"/>
      <protection/>
    </xf>
    <xf numFmtId="182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4" fontId="2" fillId="33" borderId="30" xfId="0" applyNumberFormat="1" applyFont="1" applyFill="1" applyBorder="1" applyAlignment="1">
      <alignment horizontal="center" vertical="center" wrapText="1"/>
    </xf>
    <xf numFmtId="184" fontId="2" fillId="33" borderId="28" xfId="0" applyNumberFormat="1" applyFont="1" applyFill="1" applyBorder="1" applyAlignment="1">
      <alignment horizontal="center" vertical="center" wrapText="1"/>
    </xf>
    <xf numFmtId="184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4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4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3" fontId="8" fillId="33" borderId="63" xfId="0" applyNumberFormat="1" applyFont="1" applyFill="1" applyBorder="1" applyAlignment="1" applyProtection="1">
      <alignment horizontal="left" vertical="center" wrapText="1"/>
      <protection/>
    </xf>
    <xf numFmtId="184" fontId="5" fillId="33" borderId="19" xfId="0" applyNumberFormat="1" applyFont="1" applyFill="1" applyBorder="1" applyAlignment="1" applyProtection="1">
      <alignment horizontal="center" vertical="center" wrapText="1"/>
      <protection/>
    </xf>
    <xf numFmtId="183" fontId="5" fillId="33" borderId="50" xfId="0" applyNumberFormat="1" applyFont="1" applyFill="1" applyBorder="1" applyAlignment="1" applyProtection="1">
      <alignment horizontal="center" vertical="center" wrapText="1"/>
      <protection/>
    </xf>
    <xf numFmtId="183" fontId="5" fillId="33" borderId="17" xfId="0" applyNumberFormat="1" applyFont="1" applyFill="1" applyBorder="1" applyAlignment="1" applyProtection="1">
      <alignment horizontal="center" vertical="center" wrapText="1"/>
      <protection/>
    </xf>
    <xf numFmtId="183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4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4" fontId="8" fillId="33" borderId="16" xfId="0" applyNumberFormat="1" applyFont="1" applyFill="1" applyBorder="1" applyAlignment="1">
      <alignment horizontal="center" vertical="center" wrapText="1"/>
    </xf>
    <xf numFmtId="184" fontId="8" fillId="33" borderId="17" xfId="0" applyNumberFormat="1" applyFont="1" applyFill="1" applyBorder="1" applyAlignment="1">
      <alignment horizontal="center" vertical="center" wrapText="1"/>
    </xf>
    <xf numFmtId="18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 applyProtection="1">
      <alignment horizontal="center" vertical="center" wrapText="1"/>
      <protection/>
    </xf>
    <xf numFmtId="184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 applyProtection="1">
      <alignment vertical="center"/>
      <protection/>
    </xf>
    <xf numFmtId="184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2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4" fontId="2" fillId="33" borderId="0" xfId="0" applyNumberFormat="1" applyFont="1" applyFill="1" applyBorder="1" applyAlignment="1" applyProtection="1">
      <alignment horizontal="center" vertical="center"/>
      <protection/>
    </xf>
    <xf numFmtId="182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3" fontId="5" fillId="33" borderId="71" xfId="0" applyNumberFormat="1" applyFont="1" applyFill="1" applyBorder="1" applyAlignment="1" applyProtection="1">
      <alignment horizontal="center" vertical="center"/>
      <protection/>
    </xf>
    <xf numFmtId="184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3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3" fontId="8" fillId="33" borderId="50" xfId="0" applyNumberFormat="1" applyFont="1" applyFill="1" applyBorder="1" applyAlignment="1" applyProtection="1">
      <alignment horizontal="center" vertical="center" wrapText="1"/>
      <protection/>
    </xf>
    <xf numFmtId="183" fontId="8" fillId="33" borderId="17" xfId="0" applyNumberFormat="1" applyFont="1" applyFill="1" applyBorder="1" applyAlignment="1" applyProtection="1">
      <alignment horizontal="center" vertical="center" wrapText="1"/>
      <protection/>
    </xf>
    <xf numFmtId="183" fontId="8" fillId="33" borderId="64" xfId="0" applyNumberFormat="1" applyFont="1" applyFill="1" applyBorder="1" applyAlignment="1" applyProtection="1">
      <alignment horizontal="center" vertical="center" wrapText="1"/>
      <protection/>
    </xf>
    <xf numFmtId="185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3" fontId="5" fillId="33" borderId="25" xfId="0" applyNumberFormat="1" applyFont="1" applyFill="1" applyBorder="1" applyAlignment="1" applyProtection="1">
      <alignment horizontal="left" vertical="center" wrapText="1"/>
      <protection/>
    </xf>
    <xf numFmtId="183" fontId="11" fillId="33" borderId="34" xfId="0" applyNumberFormat="1" applyFont="1" applyFill="1" applyBorder="1" applyAlignment="1" applyProtection="1">
      <alignment horizontal="center" vertical="center" wrapText="1"/>
      <protection/>
    </xf>
    <xf numFmtId="183" fontId="11" fillId="33" borderId="35" xfId="0" applyNumberFormat="1" applyFont="1" applyFill="1" applyBorder="1" applyAlignment="1" applyProtection="1">
      <alignment horizontal="center" vertical="center" wrapText="1"/>
      <protection/>
    </xf>
    <xf numFmtId="183" fontId="11" fillId="33" borderId="36" xfId="0" applyNumberFormat="1" applyFont="1" applyFill="1" applyBorder="1" applyAlignment="1" applyProtection="1">
      <alignment horizontal="center" vertical="center" wrapText="1"/>
      <protection/>
    </xf>
    <xf numFmtId="186" fontId="5" fillId="33" borderId="32" xfId="0" applyNumberFormat="1" applyFont="1" applyFill="1" applyBorder="1" applyAlignment="1" applyProtection="1">
      <alignment horizontal="center" vertical="center" wrapText="1"/>
      <protection/>
    </xf>
    <xf numFmtId="183" fontId="5" fillId="33" borderId="34" xfId="0" applyNumberFormat="1" applyFont="1" applyFill="1" applyBorder="1" applyAlignment="1" applyProtection="1">
      <alignment horizontal="center" vertical="center" wrapText="1"/>
      <protection/>
    </xf>
    <xf numFmtId="183" fontId="5" fillId="33" borderId="35" xfId="0" applyNumberFormat="1" applyFont="1" applyFill="1" applyBorder="1" applyAlignment="1" applyProtection="1">
      <alignment horizontal="center" vertical="center" wrapText="1"/>
      <protection/>
    </xf>
    <xf numFmtId="183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4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2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4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4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4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3" fontId="8" fillId="33" borderId="73" xfId="0" applyNumberFormat="1" applyFont="1" applyFill="1" applyBorder="1" applyAlignment="1" applyProtection="1">
      <alignment horizontal="center" vertical="center"/>
      <protection/>
    </xf>
    <xf numFmtId="183" fontId="8" fillId="33" borderId="52" xfId="0" applyNumberFormat="1" applyFont="1" applyFill="1" applyBorder="1" applyAlignment="1" applyProtection="1">
      <alignment horizontal="center" vertical="center"/>
      <protection/>
    </xf>
    <xf numFmtId="183" fontId="8" fillId="33" borderId="80" xfId="0" applyNumberFormat="1" applyFont="1" applyFill="1" applyBorder="1" applyAlignment="1" applyProtection="1">
      <alignment horizontal="center" vertical="center"/>
      <protection/>
    </xf>
    <xf numFmtId="186" fontId="5" fillId="33" borderId="67" xfId="0" applyNumberFormat="1" applyFont="1" applyFill="1" applyBorder="1" applyAlignment="1" applyProtection="1">
      <alignment horizontal="center" vertical="center" wrapText="1"/>
      <protection/>
    </xf>
    <xf numFmtId="187" fontId="5" fillId="33" borderId="30" xfId="0" applyNumberFormat="1" applyFont="1" applyFill="1" applyBorder="1" applyAlignment="1" applyProtection="1">
      <alignment horizontal="center" vertical="center" wrapText="1"/>
      <protection/>
    </xf>
    <xf numFmtId="187" fontId="5" fillId="33" borderId="28" xfId="0" applyNumberFormat="1" applyFont="1" applyFill="1" applyBorder="1" applyAlignment="1" applyProtection="1">
      <alignment horizontal="center" vertical="center" wrapText="1"/>
      <protection/>
    </xf>
    <xf numFmtId="187" fontId="5" fillId="33" borderId="31" xfId="0" applyNumberFormat="1" applyFont="1" applyFill="1" applyBorder="1" applyAlignment="1" applyProtection="1">
      <alignment horizontal="center" vertical="center" wrapText="1"/>
      <protection/>
    </xf>
    <xf numFmtId="186" fontId="8" fillId="33" borderId="59" xfId="0" applyNumberFormat="1" applyFont="1" applyFill="1" applyBorder="1" applyAlignment="1" applyProtection="1">
      <alignment horizontal="center" vertical="center" wrapText="1"/>
      <protection/>
    </xf>
    <xf numFmtId="183" fontId="8" fillId="33" borderId="11" xfId="0" applyNumberFormat="1" applyFont="1" applyFill="1" applyBorder="1" applyAlignment="1" applyProtection="1">
      <alignment horizontal="center" vertical="center"/>
      <protection/>
    </xf>
    <xf numFmtId="182" fontId="2" fillId="34" borderId="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3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4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 applyProtection="1">
      <alignment vertical="center"/>
      <protection/>
    </xf>
    <xf numFmtId="182" fontId="12" fillId="0" borderId="10" xfId="0" applyNumberFormat="1" applyFont="1" applyFill="1" applyBorder="1" applyAlignment="1" applyProtection="1">
      <alignment vertical="center"/>
      <protection/>
    </xf>
    <xf numFmtId="183" fontId="8" fillId="33" borderId="16" xfId="0" applyNumberFormat="1" applyFont="1" applyFill="1" applyBorder="1" applyAlignment="1" applyProtection="1">
      <alignment horizontal="center" vertical="center"/>
      <protection/>
    </xf>
    <xf numFmtId="183" fontId="5" fillId="33" borderId="17" xfId="0" applyNumberFormat="1" applyFont="1" applyFill="1" applyBorder="1" applyAlignment="1" applyProtection="1">
      <alignment horizontal="center" vertical="center"/>
      <protection/>
    </xf>
    <xf numFmtId="183" fontId="8" fillId="33" borderId="17" xfId="0" applyNumberFormat="1" applyFont="1" applyFill="1" applyBorder="1" applyAlignment="1" applyProtection="1">
      <alignment horizontal="center" vertical="center"/>
      <protection/>
    </xf>
    <xf numFmtId="183" fontId="8" fillId="33" borderId="18" xfId="0" applyNumberFormat="1" applyFont="1" applyFill="1" applyBorder="1" applyAlignment="1" applyProtection="1">
      <alignment horizontal="center" vertical="center"/>
      <protection/>
    </xf>
    <xf numFmtId="186" fontId="5" fillId="33" borderId="24" xfId="0" applyNumberFormat="1" applyFont="1" applyFill="1" applyBorder="1" applyAlignment="1" applyProtection="1">
      <alignment horizontal="center" vertical="center"/>
      <protection/>
    </xf>
    <xf numFmtId="187" fontId="5" fillId="33" borderId="16" xfId="0" applyNumberFormat="1" applyFont="1" applyFill="1" applyBorder="1" applyAlignment="1" applyProtection="1">
      <alignment horizontal="center" vertical="center"/>
      <protection/>
    </xf>
    <xf numFmtId="187" fontId="5" fillId="33" borderId="17" xfId="0" applyNumberFormat="1" applyFont="1" applyFill="1" applyBorder="1" applyAlignment="1" applyProtection="1">
      <alignment horizontal="center" vertical="center"/>
      <protection/>
    </xf>
    <xf numFmtId="187" fontId="5" fillId="33" borderId="18" xfId="0" applyNumberFormat="1" applyFont="1" applyFill="1" applyBorder="1" applyAlignment="1" applyProtection="1">
      <alignment horizontal="center" vertical="center"/>
      <protection/>
    </xf>
    <xf numFmtId="187" fontId="5" fillId="33" borderId="50" xfId="0" applyNumberFormat="1" applyFont="1" applyFill="1" applyBorder="1" applyAlignment="1" applyProtection="1">
      <alignment horizontal="center" vertical="center" wrapText="1"/>
      <protection/>
    </xf>
    <xf numFmtId="187" fontId="5" fillId="33" borderId="63" xfId="0" applyNumberFormat="1" applyFont="1" applyFill="1" applyBorder="1" applyAlignment="1" applyProtection="1">
      <alignment horizontal="center" vertical="center" wrapText="1"/>
      <protection/>
    </xf>
    <xf numFmtId="186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3" fontId="2" fillId="0" borderId="31" xfId="0" applyNumberFormat="1" applyFont="1" applyFill="1" applyBorder="1" applyAlignment="1" applyProtection="1">
      <alignment horizontal="center" vertical="center"/>
      <protection/>
    </xf>
    <xf numFmtId="184" fontId="2" fillId="0" borderId="25" xfId="0" applyNumberFormat="1" applyFont="1" applyFill="1" applyBorder="1" applyAlignment="1" applyProtection="1">
      <alignment horizontal="center" vertical="center"/>
      <protection/>
    </xf>
    <xf numFmtId="182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3" fontId="2" fillId="0" borderId="52" xfId="0" applyNumberFormat="1" applyFont="1" applyFill="1" applyBorder="1" applyAlignment="1" applyProtection="1">
      <alignment horizontal="center" vertical="center"/>
      <protection/>
    </xf>
    <xf numFmtId="184" fontId="2" fillId="0" borderId="37" xfId="0" applyNumberFormat="1" applyFont="1" applyFill="1" applyBorder="1" applyAlignment="1" applyProtection="1">
      <alignment horizontal="center" vertical="center"/>
      <protection/>
    </xf>
    <xf numFmtId="182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4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4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4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2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6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4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2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2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4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4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2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2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4" fontId="5" fillId="33" borderId="16" xfId="0" applyNumberFormat="1" applyFont="1" applyFill="1" applyBorder="1" applyAlignment="1" applyProtection="1">
      <alignment horizontal="center" vertical="center"/>
      <protection/>
    </xf>
    <xf numFmtId="184" fontId="5" fillId="33" borderId="17" xfId="0" applyNumberFormat="1" applyFont="1" applyFill="1" applyBorder="1" applyAlignment="1" applyProtection="1">
      <alignment horizontal="center" vertical="center"/>
      <protection/>
    </xf>
    <xf numFmtId="184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4" fontId="5" fillId="33" borderId="19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2" fontId="2" fillId="33" borderId="76" xfId="0" applyNumberFormat="1" applyFont="1" applyFill="1" applyBorder="1" applyAlignment="1" applyProtection="1">
      <alignment vertical="center"/>
      <protection/>
    </xf>
    <xf numFmtId="182" fontId="2" fillId="33" borderId="63" xfId="0" applyNumberFormat="1" applyFont="1" applyFill="1" applyBorder="1" applyAlignment="1" applyProtection="1">
      <alignment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2" fontId="2" fillId="33" borderId="84" xfId="0" applyNumberFormat="1" applyFont="1" applyFill="1" applyBorder="1" applyAlignment="1" applyProtection="1">
      <alignment vertical="center"/>
      <protection/>
    </xf>
    <xf numFmtId="182" fontId="2" fillId="33" borderId="0" xfId="0" applyNumberFormat="1" applyFont="1" applyFill="1" applyBorder="1" applyAlignment="1" applyProtection="1">
      <alignment vertical="center"/>
      <protection/>
    </xf>
    <xf numFmtId="184" fontId="13" fillId="33" borderId="0" xfId="0" applyNumberFormat="1" applyFont="1" applyFill="1" applyBorder="1" applyAlignment="1">
      <alignment horizontal="center" vertical="center"/>
    </xf>
    <xf numFmtId="182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2" fontId="2" fillId="33" borderId="85" xfId="0" applyNumberFormat="1" applyFont="1" applyFill="1" applyBorder="1" applyAlignment="1" applyProtection="1">
      <alignment vertical="center"/>
      <protection/>
    </xf>
    <xf numFmtId="186" fontId="2" fillId="33" borderId="0" xfId="0" applyNumberFormat="1" applyFont="1" applyFill="1" applyBorder="1" applyAlignment="1" applyProtection="1">
      <alignment vertical="center"/>
      <protection/>
    </xf>
    <xf numFmtId="182" fontId="2" fillId="33" borderId="65" xfId="0" applyNumberFormat="1" applyFont="1" applyFill="1" applyBorder="1" applyAlignment="1" applyProtection="1">
      <alignment vertical="center"/>
      <protection/>
    </xf>
    <xf numFmtId="182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2" fontId="11" fillId="0" borderId="0" xfId="0" applyNumberFormat="1" applyFont="1" applyFill="1" applyBorder="1" applyAlignment="1" applyProtection="1">
      <alignment horizontal="center" vertical="center"/>
      <protection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left" vertical="top" wrapText="1"/>
      <protection/>
    </xf>
    <xf numFmtId="182" fontId="5" fillId="0" borderId="10" xfId="0" applyNumberFormat="1" applyFont="1" applyFill="1" applyBorder="1" applyAlignment="1" applyProtection="1">
      <alignment horizontal="left" vertical="top" wrapText="1"/>
      <protection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4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184" fontId="5" fillId="33" borderId="87" xfId="0" applyNumberFormat="1" applyFont="1" applyFill="1" applyBorder="1" applyAlignment="1" applyProtection="1">
      <alignment horizontal="center" vertical="center"/>
      <protection/>
    </xf>
    <xf numFmtId="182" fontId="2" fillId="0" borderId="88" xfId="0" applyNumberFormat="1" applyFont="1" applyFill="1" applyBorder="1" applyAlignment="1" applyProtection="1">
      <alignment vertical="center"/>
      <protection/>
    </xf>
    <xf numFmtId="182" fontId="2" fillId="0" borderId="89" xfId="0" applyNumberFormat="1" applyFont="1" applyFill="1" applyBorder="1" applyAlignment="1" applyProtection="1">
      <alignment horizontal="center" vertical="center"/>
      <protection/>
    </xf>
    <xf numFmtId="182" fontId="2" fillId="0" borderId="90" xfId="0" applyNumberFormat="1" applyFont="1" applyFill="1" applyBorder="1" applyAlignment="1" applyProtection="1">
      <alignment horizontal="center" vertical="center"/>
      <protection/>
    </xf>
    <xf numFmtId="182" fontId="2" fillId="0" borderId="91" xfId="0" applyNumberFormat="1" applyFont="1" applyFill="1" applyBorder="1" applyAlignment="1" applyProtection="1">
      <alignment horizontal="center" vertical="center"/>
      <protection/>
    </xf>
    <xf numFmtId="182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2" fontId="2" fillId="0" borderId="66" xfId="0" applyNumberFormat="1" applyFont="1" applyFill="1" applyBorder="1" applyAlignment="1" applyProtection="1">
      <alignment horizontal="center" vertical="center"/>
      <protection/>
    </xf>
    <xf numFmtId="182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80" xfId="0" applyNumberFormat="1" applyFont="1" applyFill="1" applyBorder="1" applyAlignment="1" applyProtection="1">
      <alignment horizontal="center" vertical="center"/>
      <protection/>
    </xf>
    <xf numFmtId="182" fontId="2" fillId="0" borderId="65" xfId="0" applyNumberFormat="1" applyFont="1" applyFill="1" applyBorder="1" applyAlignment="1" applyProtection="1">
      <alignment horizontal="center" vertical="center"/>
      <protection/>
    </xf>
    <xf numFmtId="182" fontId="2" fillId="0" borderId="59" xfId="0" applyNumberFormat="1" applyFont="1" applyFill="1" applyBorder="1" applyAlignment="1" applyProtection="1">
      <alignment horizontal="center" vertical="center"/>
      <protection/>
    </xf>
    <xf numFmtId="182" fontId="2" fillId="0" borderId="60" xfId="0" applyNumberFormat="1" applyFont="1" applyFill="1" applyBorder="1" applyAlignment="1" applyProtection="1">
      <alignment horizontal="center" vertical="center"/>
      <protection/>
    </xf>
    <xf numFmtId="183" fontId="5" fillId="0" borderId="94" xfId="0" applyNumberFormat="1" applyFont="1" applyFill="1" applyBorder="1" applyAlignment="1" applyProtection="1">
      <alignment horizontal="center" vertical="center"/>
      <protection/>
    </xf>
    <xf numFmtId="183" fontId="5" fillId="0" borderId="95" xfId="0" applyNumberFormat="1" applyFont="1" applyFill="1" applyBorder="1" applyAlignment="1" applyProtection="1">
      <alignment horizontal="center" vertical="center"/>
      <protection/>
    </xf>
    <xf numFmtId="182" fontId="2" fillId="0" borderId="95" xfId="0" applyNumberFormat="1" applyFont="1" applyFill="1" applyBorder="1" applyAlignment="1" applyProtection="1">
      <alignment vertical="center"/>
      <protection/>
    </xf>
    <xf numFmtId="182" fontId="5" fillId="0" borderId="96" xfId="0" applyNumberFormat="1" applyFont="1" applyFill="1" applyBorder="1" applyAlignment="1" applyProtection="1">
      <alignment horizontal="center" vertical="center"/>
      <protection/>
    </xf>
    <xf numFmtId="183" fontId="5" fillId="0" borderId="97" xfId="0" applyNumberFormat="1" applyFont="1" applyFill="1" applyBorder="1" applyAlignment="1" applyProtection="1">
      <alignment horizontal="center" vertical="center"/>
      <protection/>
    </xf>
    <xf numFmtId="183" fontId="5" fillId="0" borderId="96" xfId="0" applyNumberFormat="1" applyFont="1" applyFill="1" applyBorder="1" applyAlignment="1" applyProtection="1">
      <alignment horizontal="center" vertical="center"/>
      <protection/>
    </xf>
    <xf numFmtId="182" fontId="2" fillId="0" borderId="98" xfId="0" applyNumberFormat="1" applyFont="1" applyFill="1" applyBorder="1" applyAlignment="1" applyProtection="1">
      <alignment vertical="center"/>
      <protection/>
    </xf>
    <xf numFmtId="182" fontId="5" fillId="0" borderId="99" xfId="0" applyNumberFormat="1" applyFont="1" applyFill="1" applyBorder="1" applyAlignment="1" applyProtection="1">
      <alignment horizontal="center" vertical="center"/>
      <protection/>
    </xf>
    <xf numFmtId="182" fontId="2" fillId="0" borderId="90" xfId="0" applyNumberFormat="1" applyFont="1" applyFill="1" applyBorder="1" applyAlignment="1" applyProtection="1">
      <alignment vertical="center"/>
      <protection/>
    </xf>
    <xf numFmtId="182" fontId="2" fillId="0" borderId="100" xfId="0" applyNumberFormat="1" applyFont="1" applyFill="1" applyBorder="1" applyAlignment="1" applyProtection="1">
      <alignment horizontal="center" vertical="center"/>
      <protection/>
    </xf>
    <xf numFmtId="183" fontId="5" fillId="0" borderId="101" xfId="0" applyNumberFormat="1" applyFont="1" applyFill="1" applyBorder="1" applyAlignment="1" applyProtection="1">
      <alignment horizontal="center" vertical="center"/>
      <protection/>
    </xf>
    <xf numFmtId="183" fontId="5" fillId="0" borderId="102" xfId="0" applyNumberFormat="1" applyFont="1" applyFill="1" applyBorder="1" applyAlignment="1" applyProtection="1">
      <alignment horizontal="center" vertical="center"/>
      <protection/>
    </xf>
    <xf numFmtId="182" fontId="2" fillId="0" borderId="103" xfId="0" applyNumberFormat="1" applyFont="1" applyFill="1" applyBorder="1" applyAlignment="1" applyProtection="1">
      <alignment vertical="center"/>
      <protection/>
    </xf>
    <xf numFmtId="184" fontId="5" fillId="33" borderId="99" xfId="0" applyNumberFormat="1" applyFont="1" applyFill="1" applyBorder="1" applyAlignment="1" applyProtection="1">
      <alignment horizontal="center" vertical="center"/>
      <protection/>
    </xf>
    <xf numFmtId="182" fontId="2" fillId="33" borderId="88" xfId="0" applyNumberFormat="1" applyFont="1" applyFill="1" applyBorder="1" applyAlignment="1" applyProtection="1">
      <alignment vertical="center"/>
      <protection/>
    </xf>
    <xf numFmtId="182" fontId="2" fillId="33" borderId="104" xfId="0" applyNumberFormat="1" applyFont="1" applyFill="1" applyBorder="1" applyAlignment="1" applyProtection="1">
      <alignment vertical="center"/>
      <protection/>
    </xf>
    <xf numFmtId="182" fontId="2" fillId="35" borderId="0" xfId="0" applyNumberFormat="1" applyFont="1" applyFill="1" applyBorder="1" applyAlignment="1" applyProtection="1">
      <alignment vertical="center"/>
      <protection/>
    </xf>
    <xf numFmtId="182" fontId="2" fillId="36" borderId="0" xfId="0" applyNumberFormat="1" applyFont="1" applyFill="1" applyBorder="1" applyAlignment="1" applyProtection="1">
      <alignment vertical="center"/>
      <protection/>
    </xf>
    <xf numFmtId="184" fontId="5" fillId="33" borderId="21" xfId="0" applyNumberFormat="1" applyFont="1" applyFill="1" applyBorder="1" applyAlignment="1" applyProtection="1">
      <alignment horizontal="center" vertical="center"/>
      <protection/>
    </xf>
    <xf numFmtId="186" fontId="5" fillId="33" borderId="105" xfId="0" applyNumberFormat="1" applyFont="1" applyFill="1" applyBorder="1" applyAlignment="1" applyProtection="1">
      <alignment horizontal="center" vertical="center"/>
      <protection/>
    </xf>
    <xf numFmtId="187" fontId="5" fillId="33" borderId="106" xfId="0" applyNumberFormat="1" applyFont="1" applyFill="1" applyBorder="1" applyAlignment="1" applyProtection="1">
      <alignment horizontal="center" vertical="center" wrapText="1"/>
      <protection/>
    </xf>
    <xf numFmtId="187" fontId="5" fillId="33" borderId="107" xfId="0" applyNumberFormat="1" applyFont="1" applyFill="1" applyBorder="1" applyAlignment="1" applyProtection="1">
      <alignment horizontal="center" vertical="center" wrapText="1"/>
      <protection/>
    </xf>
    <xf numFmtId="183" fontId="8" fillId="33" borderId="107" xfId="0" applyNumberFormat="1" applyFont="1" applyFill="1" applyBorder="1" applyAlignment="1" applyProtection="1">
      <alignment horizontal="center" vertical="center"/>
      <protection/>
    </xf>
    <xf numFmtId="186" fontId="5" fillId="33" borderId="107" xfId="0" applyNumberFormat="1" applyFont="1" applyFill="1" applyBorder="1" applyAlignment="1" applyProtection="1">
      <alignment horizontal="center" vertical="center"/>
      <protection/>
    </xf>
    <xf numFmtId="0" fontId="2" fillId="33" borderId="108" xfId="0" applyFont="1" applyFill="1" applyBorder="1" applyAlignment="1">
      <alignment horizontal="center" vertical="center" wrapText="1"/>
    </xf>
    <xf numFmtId="183" fontId="8" fillId="33" borderId="108" xfId="0" applyNumberFormat="1" applyFont="1" applyFill="1" applyBorder="1" applyAlignment="1" applyProtection="1">
      <alignment horizontal="center" vertical="center"/>
      <protection/>
    </xf>
    <xf numFmtId="183" fontId="2" fillId="33" borderId="105" xfId="0" applyNumberFormat="1" applyFont="1" applyFill="1" applyBorder="1" applyAlignment="1" applyProtection="1">
      <alignment horizontal="left" vertical="center"/>
      <protection/>
    </xf>
    <xf numFmtId="183" fontId="8" fillId="33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33" borderId="116" xfId="0" applyNumberFormat="1" applyFont="1" applyFill="1" applyBorder="1" applyAlignment="1">
      <alignment horizontal="center" vertical="center" wrapText="1"/>
    </xf>
    <xf numFmtId="182" fontId="2" fillId="0" borderId="116" xfId="0" applyNumberFormat="1" applyFont="1" applyFill="1" applyBorder="1" applyAlignment="1" applyProtection="1">
      <alignment vertical="center"/>
      <protection/>
    </xf>
    <xf numFmtId="182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NumberFormat="1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horizontal="center" vertical="center" wrapText="1"/>
    </xf>
    <xf numFmtId="0" fontId="2" fillId="33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19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6" borderId="121" xfId="0" applyFont="1" applyFill="1" applyBorder="1" applyAlignment="1">
      <alignment horizontal="center" vertical="center" wrapText="1"/>
    </xf>
    <xf numFmtId="0" fontId="2" fillId="36" borderId="116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>
      <alignment horizontal="center" vertical="center" wrapText="1"/>
    </xf>
    <xf numFmtId="183" fontId="2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116" xfId="0" applyNumberFormat="1" applyFont="1" applyFill="1" applyBorder="1" applyAlignment="1" applyProtection="1">
      <alignment horizontal="center" vertical="center"/>
      <protection/>
    </xf>
    <xf numFmtId="184" fontId="5" fillId="33" borderId="123" xfId="0" applyNumberFormat="1" applyFont="1" applyFill="1" applyBorder="1" applyAlignment="1" applyProtection="1">
      <alignment horizontal="center" vertical="center"/>
      <protection/>
    </xf>
    <xf numFmtId="182" fontId="2" fillId="0" borderId="124" xfId="0" applyNumberFormat="1" applyFont="1" applyFill="1" applyBorder="1" applyAlignment="1" applyProtection="1">
      <alignment vertical="center"/>
      <protection/>
    </xf>
    <xf numFmtId="182" fontId="2" fillId="37" borderId="0" xfId="0" applyNumberFormat="1" applyFont="1" applyFill="1" applyBorder="1" applyAlignment="1" applyProtection="1">
      <alignment vertical="center"/>
      <protection/>
    </xf>
    <xf numFmtId="182" fontId="2" fillId="37" borderId="116" xfId="0" applyNumberFormat="1" applyFont="1" applyFill="1" applyBorder="1" applyAlignment="1" applyProtection="1">
      <alignment vertical="center"/>
      <protection/>
    </xf>
    <xf numFmtId="0" fontId="2" fillId="36" borderId="122" xfId="0" applyFont="1" applyFill="1" applyBorder="1" applyAlignment="1">
      <alignment horizontal="center" vertical="center" wrapText="1"/>
    </xf>
    <xf numFmtId="183" fontId="2" fillId="36" borderId="117" xfId="0" applyNumberFormat="1" applyFont="1" applyFill="1" applyBorder="1" applyAlignment="1" applyProtection="1">
      <alignment horizontal="center" vertical="center"/>
      <protection/>
    </xf>
    <xf numFmtId="0" fontId="2" fillId="36" borderId="117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 applyProtection="1">
      <alignment horizontal="center" vertical="center"/>
      <protection/>
    </xf>
    <xf numFmtId="182" fontId="5" fillId="0" borderId="116" xfId="0" applyNumberFormat="1" applyFont="1" applyFill="1" applyBorder="1" applyAlignment="1" applyProtection="1">
      <alignment vertical="center"/>
      <protection/>
    </xf>
    <xf numFmtId="0" fontId="2" fillId="36" borderId="125" xfId="0" applyFont="1" applyFill="1" applyBorder="1" applyAlignment="1">
      <alignment horizontal="center" vertical="center" wrapText="1"/>
    </xf>
    <xf numFmtId="0" fontId="2" fillId="36" borderId="126" xfId="0" applyFont="1" applyFill="1" applyBorder="1" applyAlignment="1">
      <alignment horizontal="center" vertical="center" wrapText="1"/>
    </xf>
    <xf numFmtId="182" fontId="2" fillId="0" borderId="127" xfId="0" applyNumberFormat="1" applyFont="1" applyFill="1" applyBorder="1" applyAlignment="1" applyProtection="1">
      <alignment vertical="center"/>
      <protection/>
    </xf>
    <xf numFmtId="184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116" xfId="0" applyNumberFormat="1" applyFont="1" applyFill="1" applyBorder="1" applyAlignment="1">
      <alignment horizontal="center" vertical="center" wrapText="1"/>
    </xf>
    <xf numFmtId="182" fontId="2" fillId="0" borderId="129" xfId="0" applyNumberFormat="1" applyFont="1" applyFill="1" applyBorder="1" applyAlignment="1" applyProtection="1">
      <alignment vertical="center"/>
      <protection/>
    </xf>
    <xf numFmtId="182" fontId="2" fillId="36" borderId="117" xfId="0" applyNumberFormat="1" applyFont="1" applyFill="1" applyBorder="1" applyAlignment="1" applyProtection="1">
      <alignment vertical="center"/>
      <protection/>
    </xf>
    <xf numFmtId="182" fontId="2" fillId="36" borderId="93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182" fontId="2" fillId="36" borderId="130" xfId="0" applyNumberFormat="1" applyFont="1" applyFill="1" applyBorder="1" applyAlignment="1" applyProtection="1">
      <alignment vertical="center"/>
      <protection/>
    </xf>
    <xf numFmtId="184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6" borderId="132" xfId="0" applyNumberFormat="1" applyFont="1" applyFill="1" applyBorder="1" applyAlignment="1" applyProtection="1">
      <alignment horizontal="center" vertical="center"/>
      <protection/>
    </xf>
    <xf numFmtId="0" fontId="2" fillId="36" borderId="99" xfId="0" applyNumberFormat="1" applyFont="1" applyFill="1" applyBorder="1" applyAlignment="1" applyProtection="1">
      <alignment horizontal="center" vertical="center"/>
      <protection/>
    </xf>
    <xf numFmtId="0" fontId="2" fillId="36" borderId="133" xfId="0" applyNumberFormat="1" applyFont="1" applyFill="1" applyBorder="1" applyAlignment="1" applyProtection="1">
      <alignment horizontal="center" vertical="center"/>
      <protection/>
    </xf>
    <xf numFmtId="0" fontId="2" fillId="36" borderId="94" xfId="0" applyNumberFormat="1" applyFont="1" applyFill="1" applyBorder="1" applyAlignment="1" applyProtection="1">
      <alignment horizontal="center" vertical="center"/>
      <protection/>
    </xf>
    <xf numFmtId="183" fontId="11" fillId="33" borderId="116" xfId="0" applyNumberFormat="1" applyFont="1" applyFill="1" applyBorder="1" applyAlignment="1" applyProtection="1">
      <alignment horizontal="center" vertical="center" wrapText="1"/>
      <protection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>
      <alignment horizontal="center" vertical="center" wrapText="1"/>
    </xf>
    <xf numFmtId="183" fontId="5" fillId="33" borderId="129" xfId="0" applyNumberFormat="1" applyFont="1" applyFill="1" applyBorder="1" applyAlignment="1" applyProtection="1">
      <alignment horizontal="center" vertical="center"/>
      <protection/>
    </xf>
    <xf numFmtId="183" fontId="11" fillId="33" borderId="117" xfId="0" applyNumberFormat="1" applyFont="1" applyFill="1" applyBorder="1" applyAlignment="1" applyProtection="1">
      <alignment horizontal="center" vertical="center" wrapText="1"/>
      <protection/>
    </xf>
    <xf numFmtId="184" fontId="5" fillId="33" borderId="135" xfId="0" applyNumberFormat="1" applyFont="1" applyFill="1" applyBorder="1" applyAlignment="1" applyProtection="1">
      <alignment horizontal="center" vertical="center"/>
      <protection/>
    </xf>
    <xf numFmtId="184" fontId="5" fillId="33" borderId="136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87" fontId="5" fillId="33" borderId="116" xfId="0" applyNumberFormat="1" applyFont="1" applyFill="1" applyBorder="1" applyAlignment="1" applyProtection="1">
      <alignment horizontal="center" vertical="center" wrapText="1"/>
      <protection/>
    </xf>
    <xf numFmtId="1" fontId="5" fillId="33" borderId="124" xfId="0" applyNumberFormat="1" applyFont="1" applyFill="1" applyBorder="1" applyAlignment="1" applyProtection="1">
      <alignment horizontal="center" vertical="center"/>
      <protection/>
    </xf>
    <xf numFmtId="1" fontId="69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87" fontId="5" fillId="33" borderId="117" xfId="0" applyNumberFormat="1" applyFont="1" applyFill="1" applyBorder="1" applyAlignment="1" applyProtection="1">
      <alignment horizontal="center" vertical="center" wrapText="1"/>
      <protection/>
    </xf>
    <xf numFmtId="182" fontId="2" fillId="0" borderId="117" xfId="0" applyNumberFormat="1" applyFont="1" applyFill="1" applyBorder="1" applyAlignment="1" applyProtection="1">
      <alignment horizontal="center" vertical="center" wrapText="1"/>
      <protection/>
    </xf>
    <xf numFmtId="182" fontId="2" fillId="33" borderId="116" xfId="0" applyNumberFormat="1" applyFont="1" applyFill="1" applyBorder="1" applyAlignment="1" applyProtection="1">
      <alignment vertical="center"/>
      <protection/>
    </xf>
    <xf numFmtId="182" fontId="5" fillId="0" borderId="124" xfId="0" applyNumberFormat="1" applyFont="1" applyFill="1" applyBorder="1" applyAlignment="1" applyProtection="1">
      <alignment vertical="center"/>
      <protection/>
    </xf>
    <xf numFmtId="0" fontId="0" fillId="33" borderId="122" xfId="0" applyFont="1" applyFill="1" applyBorder="1" applyAlignment="1">
      <alignment horizontal="center" vertical="center" wrapText="1"/>
    </xf>
    <xf numFmtId="182" fontId="2" fillId="33" borderId="117" xfId="0" applyNumberFormat="1" applyFont="1" applyFill="1" applyBorder="1" applyAlignment="1" applyProtection="1">
      <alignment vertical="center"/>
      <protection/>
    </xf>
    <xf numFmtId="182" fontId="2" fillId="0" borderId="122" xfId="0" applyNumberFormat="1" applyFont="1" applyFill="1" applyBorder="1" applyAlignment="1" applyProtection="1">
      <alignment vertical="center"/>
      <protection/>
    </xf>
    <xf numFmtId="182" fontId="2" fillId="0" borderId="137" xfId="0" applyNumberFormat="1" applyFont="1" applyFill="1" applyBorder="1" applyAlignment="1" applyProtection="1">
      <alignment vertical="center"/>
      <protection/>
    </xf>
    <xf numFmtId="184" fontId="70" fillId="33" borderId="131" xfId="0" applyNumberFormat="1" applyFont="1" applyFill="1" applyBorder="1" applyAlignment="1" applyProtection="1">
      <alignment horizontal="center" vertical="center"/>
      <protection/>
    </xf>
    <xf numFmtId="184" fontId="70" fillId="33" borderId="136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87" fontId="5" fillId="33" borderId="121" xfId="0" applyNumberFormat="1" applyFont="1" applyFill="1" applyBorder="1" applyAlignment="1" applyProtection="1">
      <alignment horizontal="center" vertical="center" wrapText="1"/>
      <protection/>
    </xf>
    <xf numFmtId="184" fontId="5" fillId="33" borderId="139" xfId="0" applyNumberFormat="1" applyFont="1" applyFill="1" applyBorder="1" applyAlignment="1" applyProtection="1">
      <alignment horizontal="center" vertical="center"/>
      <protection/>
    </xf>
    <xf numFmtId="186" fontId="5" fillId="33" borderId="140" xfId="0" applyNumberFormat="1" applyFont="1" applyFill="1" applyBorder="1" applyAlignment="1" applyProtection="1">
      <alignment horizontal="center" vertical="center" wrapText="1"/>
      <protection/>
    </xf>
    <xf numFmtId="184" fontId="2" fillId="0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83" fontId="11" fillId="33" borderId="121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49" fontId="2" fillId="0" borderId="140" xfId="0" applyNumberFormat="1" applyFont="1" applyFill="1" applyBorder="1" applyAlignment="1">
      <alignment horizontal="left" vertical="center" wrapText="1"/>
    </xf>
    <xf numFmtId="1" fontId="5" fillId="33" borderId="123" xfId="0" applyNumberFormat="1" applyFont="1" applyFill="1" applyBorder="1" applyAlignment="1" applyProtection="1">
      <alignment horizontal="center" vertical="center"/>
      <protection/>
    </xf>
    <xf numFmtId="0" fontId="2" fillId="33" borderId="141" xfId="0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0" fontId="5" fillId="33" borderId="142" xfId="0" applyFont="1" applyFill="1" applyBorder="1" applyAlignment="1">
      <alignment horizontal="left" vertical="top" wrapText="1"/>
    </xf>
    <xf numFmtId="184" fontId="69" fillId="33" borderId="131" xfId="0" applyNumberFormat="1" applyFont="1" applyFill="1" applyBorder="1" applyAlignment="1" applyProtection="1">
      <alignment horizontal="center" vertical="center"/>
      <protection/>
    </xf>
    <xf numFmtId="184" fontId="69" fillId="33" borderId="136" xfId="0" applyNumberFormat="1" applyFont="1" applyFill="1" applyBorder="1" applyAlignment="1" applyProtection="1">
      <alignment horizontal="center" vertical="center"/>
      <protection/>
    </xf>
    <xf numFmtId="187" fontId="5" fillId="33" borderId="109" xfId="0" applyNumberFormat="1" applyFont="1" applyFill="1" applyBorder="1" applyAlignment="1" applyProtection="1">
      <alignment horizontal="center" vertical="center" wrapText="1"/>
      <protection/>
    </xf>
    <xf numFmtId="184" fontId="69" fillId="33" borderId="143" xfId="0" applyNumberFormat="1" applyFont="1" applyFill="1" applyBorder="1" applyAlignment="1" applyProtection="1">
      <alignment horizontal="center" vertical="center"/>
      <protection/>
    </xf>
    <xf numFmtId="184" fontId="69" fillId="33" borderId="144" xfId="0" applyNumberFormat="1" applyFont="1" applyFill="1" applyBorder="1" applyAlignment="1" applyProtection="1">
      <alignment horizontal="center" vertical="center"/>
      <protection/>
    </xf>
    <xf numFmtId="184" fontId="69" fillId="33" borderId="145" xfId="0" applyNumberFormat="1" applyFont="1" applyFill="1" applyBorder="1" applyAlignment="1" applyProtection="1">
      <alignment horizontal="center" vertical="center"/>
      <protection/>
    </xf>
    <xf numFmtId="184" fontId="5" fillId="33" borderId="146" xfId="0" applyNumberFormat="1" applyFont="1" applyFill="1" applyBorder="1" applyAlignment="1" applyProtection="1">
      <alignment horizontal="center" vertical="center"/>
      <protection/>
    </xf>
    <xf numFmtId="184" fontId="69" fillId="33" borderId="147" xfId="0" applyNumberFormat="1" applyFont="1" applyFill="1" applyBorder="1" applyAlignment="1" applyProtection="1">
      <alignment horizontal="center" vertical="center"/>
      <protection/>
    </xf>
    <xf numFmtId="184" fontId="69" fillId="33" borderId="148" xfId="0" applyNumberFormat="1" applyFont="1" applyFill="1" applyBorder="1" applyAlignment="1" applyProtection="1">
      <alignment horizontal="center" vertical="center"/>
      <protection/>
    </xf>
    <xf numFmtId="184" fontId="69" fillId="33" borderId="149" xfId="0" applyNumberFormat="1" applyFont="1" applyFill="1" applyBorder="1" applyAlignment="1" applyProtection="1">
      <alignment horizontal="center" vertical="center"/>
      <protection/>
    </xf>
    <xf numFmtId="184" fontId="69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150" xfId="0" applyNumberFormat="1" applyFont="1" applyFill="1" applyBorder="1" applyAlignment="1" applyProtection="1">
      <alignment horizontal="center" vertical="center"/>
      <protection/>
    </xf>
    <xf numFmtId="0" fontId="2" fillId="36" borderId="151" xfId="0" applyFont="1" applyFill="1" applyBorder="1" applyAlignment="1">
      <alignment horizontal="center" vertical="center" wrapText="1"/>
    </xf>
    <xf numFmtId="184" fontId="2" fillId="36" borderId="152" xfId="0" applyNumberFormat="1" applyFont="1" applyFill="1" applyBorder="1" applyAlignment="1" applyProtection="1">
      <alignment horizontal="center" vertical="center"/>
      <protection/>
    </xf>
    <xf numFmtId="190" fontId="3" fillId="0" borderId="0" xfId="54" applyNumberFormat="1" applyFont="1" applyFill="1" applyBorder="1" applyAlignment="1" applyProtection="1">
      <alignment vertical="center"/>
      <protection/>
    </xf>
    <xf numFmtId="0" fontId="2" fillId="0" borderId="122" xfId="54" applyNumberFormat="1" applyFont="1" applyFill="1" applyBorder="1" applyAlignment="1" applyProtection="1">
      <alignment horizontal="center" vertical="center"/>
      <protection/>
    </xf>
    <xf numFmtId="0" fontId="2" fillId="38" borderId="116" xfId="0" applyNumberFormat="1" applyFont="1" applyFill="1" applyBorder="1" applyAlignment="1">
      <alignment horizontal="center" vertical="center" wrapText="1"/>
    </xf>
    <xf numFmtId="0" fontId="2" fillId="38" borderId="122" xfId="0" applyNumberFormat="1" applyFont="1" applyFill="1" applyBorder="1" applyAlignment="1">
      <alignment horizontal="center" vertical="center" wrapText="1"/>
    </xf>
    <xf numFmtId="0" fontId="2" fillId="38" borderId="151" xfId="0" applyNumberFormat="1" applyFont="1" applyFill="1" applyBorder="1" applyAlignment="1">
      <alignment horizontal="center" vertical="center" wrapText="1"/>
    </xf>
    <xf numFmtId="0" fontId="2" fillId="38" borderId="122" xfId="0" applyFont="1" applyFill="1" applyBorder="1" applyAlignment="1" applyProtection="1">
      <alignment horizontal="center" vertical="center" wrapText="1"/>
      <protection hidden="1"/>
    </xf>
    <xf numFmtId="1" fontId="2" fillId="38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51" xfId="0" applyNumberFormat="1" applyFont="1" applyFill="1" applyBorder="1" applyAlignment="1" applyProtection="1">
      <alignment horizontal="center" vertical="center" wrapText="1"/>
      <protection hidden="1"/>
    </xf>
    <xf numFmtId="182" fontId="2" fillId="34" borderId="116" xfId="0" applyNumberFormat="1" applyFont="1" applyFill="1" applyBorder="1" applyAlignment="1" applyProtection="1">
      <alignment vertical="center"/>
      <protection/>
    </xf>
    <xf numFmtId="0" fontId="2" fillId="33" borderId="153" xfId="0" applyFont="1" applyFill="1" applyBorder="1" applyAlignment="1">
      <alignment horizontal="center" vertical="center" wrapText="1"/>
    </xf>
    <xf numFmtId="184" fontId="5" fillId="33" borderId="154" xfId="0" applyNumberFormat="1" applyFont="1" applyFill="1" applyBorder="1" applyAlignment="1" applyProtection="1">
      <alignment horizontal="center" vertical="center"/>
      <protection/>
    </xf>
    <xf numFmtId="0" fontId="5" fillId="33" borderId="155" xfId="0" applyFont="1" applyFill="1" applyBorder="1" applyAlignment="1">
      <alignment horizontal="center" vertical="center" wrapText="1"/>
    </xf>
    <xf numFmtId="0" fontId="2" fillId="0" borderId="156" xfId="0" applyFont="1" applyBorder="1" applyAlignment="1">
      <alignment vertical="center"/>
    </xf>
    <xf numFmtId="0" fontId="2" fillId="33" borderId="157" xfId="0" applyFont="1" applyFill="1" applyBorder="1" applyAlignment="1">
      <alignment horizontal="center" vertical="center" wrapText="1"/>
    </xf>
    <xf numFmtId="183" fontId="2" fillId="33" borderId="158" xfId="0" applyNumberFormat="1" applyFont="1" applyFill="1" applyBorder="1" applyAlignment="1" applyProtection="1">
      <alignment horizontal="center" vertical="center"/>
      <protection/>
    </xf>
    <xf numFmtId="0" fontId="2" fillId="33" borderId="159" xfId="0" applyNumberFormat="1" applyFont="1" applyFill="1" applyBorder="1" applyAlignment="1">
      <alignment horizontal="center" vertical="center" wrapText="1"/>
    </xf>
    <xf numFmtId="183" fontId="2" fillId="33" borderId="159" xfId="0" applyNumberFormat="1" applyFont="1" applyFill="1" applyBorder="1" applyAlignment="1" applyProtection="1">
      <alignment horizontal="center" vertical="center"/>
      <protection/>
    </xf>
    <xf numFmtId="183" fontId="2" fillId="33" borderId="160" xfId="0" applyNumberFormat="1" applyFont="1" applyFill="1" applyBorder="1" applyAlignment="1" applyProtection="1">
      <alignment horizontal="center" vertical="center"/>
      <protection/>
    </xf>
    <xf numFmtId="49" fontId="2" fillId="33" borderId="161" xfId="0" applyNumberFormat="1" applyFont="1" applyFill="1" applyBorder="1" applyAlignment="1" applyProtection="1">
      <alignment horizontal="center" vertical="center" wrapText="1"/>
      <protection/>
    </xf>
    <xf numFmtId="182" fontId="2" fillId="0" borderId="162" xfId="0" applyNumberFormat="1" applyFont="1" applyFill="1" applyBorder="1" applyAlignment="1" applyProtection="1">
      <alignment vertical="center"/>
      <protection/>
    </xf>
    <xf numFmtId="182" fontId="2" fillId="0" borderId="141" xfId="0" applyNumberFormat="1" applyFont="1" applyFill="1" applyBorder="1" applyAlignment="1" applyProtection="1">
      <alignment vertical="center"/>
      <protection/>
    </xf>
    <xf numFmtId="184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4" xfId="0" applyNumberFormat="1" applyFont="1" applyFill="1" applyBorder="1" applyAlignment="1" applyProtection="1">
      <alignment horizontal="center" vertical="center"/>
      <protection/>
    </xf>
    <xf numFmtId="0" fontId="2" fillId="38" borderId="116" xfId="0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 applyProtection="1">
      <alignment horizontal="center" vertical="center" wrapText="1"/>
      <protection locked="0"/>
    </xf>
    <xf numFmtId="0" fontId="2" fillId="38" borderId="151" xfId="0" applyFont="1" applyFill="1" applyBorder="1" applyAlignment="1" applyProtection="1">
      <alignment horizontal="center" vertical="center" wrapText="1"/>
      <protection hidden="1"/>
    </xf>
    <xf numFmtId="184" fontId="2" fillId="38" borderId="152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165" xfId="54" applyNumberFormat="1" applyFont="1" applyFill="1" applyBorder="1" applyAlignment="1" applyProtection="1">
      <alignment horizontal="center" vertical="center"/>
      <protection/>
    </xf>
    <xf numFmtId="0" fontId="2" fillId="0" borderId="117" xfId="54" applyNumberFormat="1" applyFont="1" applyFill="1" applyBorder="1" applyAlignment="1" applyProtection="1">
      <alignment horizontal="center" vertical="center"/>
      <protection/>
    </xf>
    <xf numFmtId="0" fontId="2" fillId="0" borderId="166" xfId="54" applyNumberFormat="1" applyFont="1" applyFill="1" applyBorder="1" applyAlignment="1" applyProtection="1">
      <alignment horizontal="center" vertical="center"/>
      <protection/>
    </xf>
    <xf numFmtId="190" fontId="3" fillId="0" borderId="166" xfId="54" applyNumberFormat="1" applyFont="1" applyFill="1" applyBorder="1" applyAlignment="1" applyProtection="1">
      <alignment vertical="center"/>
      <protection/>
    </xf>
    <xf numFmtId="189" fontId="2" fillId="0" borderId="167" xfId="54" applyNumberFormat="1" applyFont="1" applyFill="1" applyBorder="1" applyAlignment="1" applyProtection="1">
      <alignment horizontal="center" vertical="center"/>
      <protection/>
    </xf>
    <xf numFmtId="0" fontId="2" fillId="0" borderId="168" xfId="54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vertical="center"/>
      <protection/>
    </xf>
    <xf numFmtId="191" fontId="2" fillId="39" borderId="116" xfId="54" applyNumberFormat="1" applyFont="1" applyFill="1" applyBorder="1" applyAlignment="1" applyProtection="1">
      <alignment horizontal="left" vertical="center" wrapText="1"/>
      <protection/>
    </xf>
    <xf numFmtId="49" fontId="2" fillId="39" borderId="169" xfId="54" applyNumberFormat="1" applyFont="1" applyFill="1" applyBorder="1" applyAlignment="1">
      <alignment vertical="center" wrapText="1"/>
      <protection/>
    </xf>
    <xf numFmtId="0" fontId="2" fillId="39" borderId="168" xfId="54" applyNumberFormat="1" applyFont="1" applyFill="1" applyBorder="1" applyAlignment="1" applyProtection="1">
      <alignment horizontal="center" vertical="center"/>
      <protection/>
    </xf>
    <xf numFmtId="0" fontId="2" fillId="39" borderId="170" xfId="54" applyNumberFormat="1" applyFont="1" applyFill="1" applyBorder="1" applyAlignment="1" applyProtection="1">
      <alignment horizontal="center" vertical="center"/>
      <protection/>
    </xf>
    <xf numFmtId="0" fontId="2" fillId="0" borderId="171" xfId="54" applyNumberFormat="1" applyFont="1" applyFill="1" applyBorder="1" applyAlignment="1" applyProtection="1">
      <alignment horizontal="center" vertical="center"/>
      <protection/>
    </xf>
    <xf numFmtId="191" fontId="2" fillId="0" borderId="168" xfId="54" applyNumberFormat="1" applyFont="1" applyFill="1" applyBorder="1" applyAlignment="1" applyProtection="1">
      <alignment horizontal="center" vertical="center"/>
      <protection/>
    </xf>
    <xf numFmtId="191" fontId="2" fillId="0" borderId="170" xfId="54" applyNumberFormat="1" applyFont="1" applyFill="1" applyBorder="1" applyAlignment="1" applyProtection="1">
      <alignment horizontal="center" vertical="center"/>
      <protection/>
    </xf>
    <xf numFmtId="191" fontId="2" fillId="0" borderId="171" xfId="54" applyNumberFormat="1" applyFont="1" applyFill="1" applyBorder="1" applyAlignment="1" applyProtection="1">
      <alignment horizontal="center" vertical="center"/>
      <protection/>
    </xf>
    <xf numFmtId="0" fontId="2" fillId="0" borderId="130" xfId="54" applyNumberFormat="1" applyFont="1" applyFill="1" applyBorder="1" applyAlignment="1" applyProtection="1">
      <alignment horizontal="center" vertical="center"/>
      <protection/>
    </xf>
    <xf numFmtId="49" fontId="2" fillId="33" borderId="127" xfId="0" applyNumberFormat="1" applyFont="1" applyFill="1" applyBorder="1" applyAlignment="1">
      <alignment horizontal="center" vertical="center" wrapText="1"/>
    </xf>
    <xf numFmtId="182" fontId="2" fillId="33" borderId="137" xfId="0" applyNumberFormat="1" applyFont="1" applyFill="1" applyBorder="1" applyAlignment="1" applyProtection="1">
      <alignment horizontal="center" vertical="center" wrapText="1"/>
      <protection/>
    </xf>
    <xf numFmtId="184" fontId="5" fillId="33" borderId="162" xfId="0" applyNumberFormat="1" applyFont="1" applyFill="1" applyBorder="1" applyAlignment="1" applyProtection="1">
      <alignment horizontal="center" vertical="center"/>
      <protection/>
    </xf>
    <xf numFmtId="1" fontId="5" fillId="33" borderId="141" xfId="0" applyNumberFormat="1" applyFont="1" applyFill="1" applyBorder="1" applyAlignment="1" applyProtection="1">
      <alignment horizontal="center" vertical="center"/>
      <protection/>
    </xf>
    <xf numFmtId="1" fontId="5" fillId="33" borderId="127" xfId="0" applyNumberFormat="1" applyFont="1" applyFill="1" applyBorder="1" applyAlignment="1" applyProtection="1">
      <alignment horizontal="center" vertical="center"/>
      <protection/>
    </xf>
    <xf numFmtId="1" fontId="69" fillId="33" borderId="127" xfId="0" applyNumberFormat="1" applyFont="1" applyFill="1" applyBorder="1" applyAlignment="1" applyProtection="1">
      <alignment horizontal="center" vertical="center"/>
      <protection/>
    </xf>
    <xf numFmtId="1" fontId="5" fillId="33" borderId="137" xfId="0" applyNumberFormat="1" applyFont="1" applyFill="1" applyBorder="1" applyAlignment="1" applyProtection="1">
      <alignment horizontal="center" vertical="center"/>
      <protection/>
    </xf>
    <xf numFmtId="1" fontId="2" fillId="33" borderId="60" xfId="0" applyNumberFormat="1" applyFont="1" applyFill="1" applyBorder="1" applyAlignment="1">
      <alignment horizontal="center" vertical="center" wrapText="1"/>
    </xf>
    <xf numFmtId="0" fontId="2" fillId="39" borderId="122" xfId="54" applyNumberFormat="1" applyFont="1" applyFill="1" applyBorder="1" applyAlignment="1" applyProtection="1">
      <alignment horizontal="center" vertical="center"/>
      <protection/>
    </xf>
    <xf numFmtId="0" fontId="2" fillId="39" borderId="116" xfId="54" applyNumberFormat="1" applyFont="1" applyFill="1" applyBorder="1" applyAlignment="1" applyProtection="1">
      <alignment horizontal="center" vertical="center"/>
      <protection/>
    </xf>
    <xf numFmtId="191" fontId="2" fillId="0" borderId="122" xfId="54" applyNumberFormat="1" applyFont="1" applyFill="1" applyBorder="1" applyAlignment="1" applyProtection="1">
      <alignment horizontal="center" vertical="center"/>
      <protection/>
    </xf>
    <xf numFmtId="191" fontId="2" fillId="0" borderId="116" xfId="54" applyNumberFormat="1" applyFont="1" applyFill="1" applyBorder="1" applyAlignment="1" applyProtection="1">
      <alignment horizontal="center" vertical="center"/>
      <protection/>
    </xf>
    <xf numFmtId="191" fontId="2" fillId="0" borderId="117" xfId="54" applyNumberFormat="1" applyFont="1" applyFill="1" applyBorder="1" applyAlignment="1" applyProtection="1">
      <alignment horizontal="center" vertical="center"/>
      <protection/>
    </xf>
    <xf numFmtId="0" fontId="5" fillId="36" borderId="116" xfId="0" applyFont="1" applyFill="1" applyBorder="1" applyAlignment="1">
      <alignment horizontal="center" vertical="center" wrapText="1"/>
    </xf>
    <xf numFmtId="1" fontId="5" fillId="36" borderId="116" xfId="0" applyNumberFormat="1" applyFont="1" applyFill="1" applyBorder="1" applyAlignment="1">
      <alignment horizontal="center" vertical="center" wrapText="1"/>
    </xf>
    <xf numFmtId="49" fontId="5" fillId="36" borderId="140" xfId="0" applyNumberFormat="1" applyFont="1" applyFill="1" applyBorder="1" applyAlignment="1" applyProtection="1">
      <alignment horizontal="left" vertical="center" wrapText="1"/>
      <protection/>
    </xf>
    <xf numFmtId="191" fontId="2" fillId="0" borderId="121" xfId="54" applyNumberFormat="1" applyFont="1" applyFill="1" applyBorder="1" applyAlignment="1" applyProtection="1">
      <alignment horizontal="center" vertical="center"/>
      <protection/>
    </xf>
    <xf numFmtId="191" fontId="2" fillId="0" borderId="172" xfId="54" applyNumberFormat="1" applyFont="1" applyFill="1" applyBorder="1" applyAlignment="1" applyProtection="1">
      <alignment horizontal="center" vertical="center"/>
      <protection/>
    </xf>
    <xf numFmtId="0" fontId="5" fillId="0" borderId="122" xfId="54" applyFont="1" applyFill="1" applyBorder="1" applyAlignment="1">
      <alignment horizontal="center" vertical="center" wrapText="1"/>
      <protection/>
    </xf>
    <xf numFmtId="189" fontId="5" fillId="0" borderId="165" xfId="54" applyNumberFormat="1" applyFont="1" applyFill="1" applyBorder="1" applyAlignment="1" applyProtection="1">
      <alignment horizontal="center" vertical="center"/>
      <protection/>
    </xf>
    <xf numFmtId="182" fontId="2" fillId="0" borderId="131" xfId="0" applyNumberFormat="1" applyFont="1" applyFill="1" applyBorder="1" applyAlignment="1" applyProtection="1">
      <alignment vertical="center"/>
      <protection/>
    </xf>
    <xf numFmtId="182" fontId="2" fillId="0" borderId="136" xfId="0" applyNumberFormat="1" applyFont="1" applyFill="1" applyBorder="1" applyAlignment="1" applyProtection="1">
      <alignment vertical="center"/>
      <protection/>
    </xf>
    <xf numFmtId="0" fontId="5" fillId="36" borderId="140" xfId="0" applyFont="1" applyFill="1" applyBorder="1" applyAlignment="1">
      <alignment horizontal="left" vertical="center" wrapText="1"/>
    </xf>
    <xf numFmtId="49" fontId="5" fillId="39" borderId="165" xfId="54" applyNumberFormat="1" applyFont="1" applyFill="1" applyBorder="1" applyAlignment="1" applyProtection="1">
      <alignment horizontal="center" vertical="center"/>
      <protection/>
    </xf>
    <xf numFmtId="49" fontId="5" fillId="33" borderId="173" xfId="0" applyNumberFormat="1" applyFont="1" applyFill="1" applyBorder="1" applyAlignment="1" applyProtection="1">
      <alignment horizontal="center" vertical="center" wrapText="1"/>
      <protection/>
    </xf>
    <xf numFmtId="49" fontId="5" fillId="33" borderId="174" xfId="0" applyNumberFormat="1" applyFont="1" applyFill="1" applyBorder="1" applyAlignment="1" applyProtection="1">
      <alignment horizontal="center" vertical="center"/>
      <protection/>
    </xf>
    <xf numFmtId="49" fontId="5" fillId="33" borderId="165" xfId="0" applyNumberFormat="1" applyFont="1" applyFill="1" applyBorder="1" applyAlignment="1" applyProtection="1">
      <alignment horizontal="center" vertical="center" wrapText="1"/>
      <protection/>
    </xf>
    <xf numFmtId="49" fontId="5" fillId="33" borderId="165" xfId="0" applyNumberFormat="1" applyFont="1" applyFill="1" applyBorder="1" applyAlignment="1">
      <alignment horizontal="center" vertical="center" wrapText="1"/>
    </xf>
    <xf numFmtId="49" fontId="5" fillId="38" borderId="152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>
      <alignment horizontal="center" vertical="center" wrapText="1"/>
    </xf>
    <xf numFmtId="49" fontId="5" fillId="33" borderId="175" xfId="0" applyNumberFormat="1" applyFont="1" applyFill="1" applyBorder="1" applyAlignment="1" applyProtection="1">
      <alignment horizontal="center" vertical="center"/>
      <protection/>
    </xf>
    <xf numFmtId="0" fontId="2" fillId="36" borderId="7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83" fontId="2" fillId="36" borderId="39" xfId="0" applyNumberFormat="1" applyFont="1" applyFill="1" applyBorder="1" applyAlignment="1" applyProtection="1">
      <alignment horizontal="center" vertical="center"/>
      <protection/>
    </xf>
    <xf numFmtId="184" fontId="2" fillId="36" borderId="86" xfId="0" applyNumberFormat="1" applyFont="1" applyFill="1" applyBorder="1" applyAlignment="1" applyProtection="1">
      <alignment horizontal="center" vertical="center"/>
      <protection/>
    </xf>
    <xf numFmtId="182" fontId="2" fillId="36" borderId="35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6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184" fontId="5" fillId="36" borderId="86" xfId="0" applyNumberFormat="1" applyFont="1" applyFill="1" applyBorder="1" applyAlignment="1" applyProtection="1">
      <alignment horizontal="center" vertical="center"/>
      <protection/>
    </xf>
    <xf numFmtId="0" fontId="5" fillId="36" borderId="75" xfId="0" applyFont="1" applyFill="1" applyBorder="1" applyAlignment="1">
      <alignment horizontal="center" vertical="center" wrapText="1"/>
    </xf>
    <xf numFmtId="182" fontId="5" fillId="36" borderId="35" xfId="0" applyNumberFormat="1" applyFont="1" applyFill="1" applyBorder="1" applyAlignment="1">
      <alignment horizontal="center" vertical="center" wrapText="1"/>
    </xf>
    <xf numFmtId="0" fontId="2" fillId="36" borderId="134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76" xfId="0" applyFont="1" applyFill="1" applyBorder="1" applyAlignment="1">
      <alignment horizontal="center" vertical="center" wrapText="1"/>
    </xf>
    <xf numFmtId="184" fontId="5" fillId="36" borderId="165" xfId="0" applyNumberFormat="1" applyFont="1" applyFill="1" applyBorder="1" applyAlignment="1" applyProtection="1">
      <alignment horizontal="center" vertical="center"/>
      <protection/>
    </xf>
    <xf numFmtId="182" fontId="5" fillId="36" borderId="177" xfId="0" applyNumberFormat="1" applyFont="1" applyFill="1" applyBorder="1" applyAlignment="1">
      <alignment horizontal="center" vertical="center" wrapText="1"/>
    </xf>
    <xf numFmtId="0" fontId="5" fillId="36" borderId="117" xfId="0" applyFont="1" applyFill="1" applyBorder="1" applyAlignment="1">
      <alignment horizontal="center" vertical="center" wrapText="1"/>
    </xf>
    <xf numFmtId="49" fontId="2" fillId="36" borderId="121" xfId="0" applyNumberFormat="1" applyFont="1" applyFill="1" applyBorder="1" applyAlignment="1">
      <alignment horizontal="right" vertical="center" wrapText="1"/>
    </xf>
    <xf numFmtId="49" fontId="5" fillId="36" borderId="121" xfId="0" applyNumberFormat="1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8" fillId="36" borderId="40" xfId="0" applyNumberFormat="1" applyFont="1" applyFill="1" applyBorder="1" applyAlignment="1" applyProtection="1">
      <alignment horizontal="center" vertical="center"/>
      <protection/>
    </xf>
    <xf numFmtId="1" fontId="2" fillId="36" borderId="178" xfId="0" applyNumberFormat="1" applyFont="1" applyFill="1" applyBorder="1" applyAlignment="1">
      <alignment horizontal="center" vertical="center" wrapText="1"/>
    </xf>
    <xf numFmtId="0" fontId="2" fillId="36" borderId="172" xfId="0" applyNumberFormat="1" applyFont="1" applyFill="1" applyBorder="1" applyAlignment="1" applyProtection="1">
      <alignment horizontal="center" vertical="center"/>
      <protection/>
    </xf>
    <xf numFmtId="49" fontId="2" fillId="36" borderId="170" xfId="0" applyNumberFormat="1" applyFont="1" applyFill="1" applyBorder="1" applyAlignment="1" applyProtection="1">
      <alignment horizontal="center" vertical="center"/>
      <protection/>
    </xf>
    <xf numFmtId="49" fontId="2" fillId="36" borderId="171" xfId="0" applyNumberFormat="1" applyFont="1" applyFill="1" applyBorder="1" applyAlignment="1" applyProtection="1">
      <alignment horizontal="center" vertical="center"/>
      <protection/>
    </xf>
    <xf numFmtId="0" fontId="2" fillId="36" borderId="179" xfId="0" applyNumberFormat="1" applyFont="1" applyFill="1" applyBorder="1" applyAlignment="1" applyProtection="1">
      <alignment horizontal="center" vertical="center"/>
      <protection/>
    </xf>
    <xf numFmtId="0" fontId="2" fillId="36" borderId="171" xfId="0" applyFont="1" applyFill="1" applyBorder="1" applyAlignment="1">
      <alignment horizontal="center" vertical="center" wrapText="1"/>
    </xf>
    <xf numFmtId="0" fontId="0" fillId="36" borderId="122" xfId="0" applyFont="1" applyFill="1" applyBorder="1" applyAlignment="1">
      <alignment horizontal="center" vertical="center" wrapText="1"/>
    </xf>
    <xf numFmtId="190" fontId="3" fillId="0" borderId="140" xfId="54" applyNumberFormat="1" applyFont="1" applyFill="1" applyBorder="1" applyAlignment="1" applyProtection="1">
      <alignment vertical="center"/>
      <protection/>
    </xf>
    <xf numFmtId="182" fontId="2" fillId="0" borderId="180" xfId="0" applyNumberFormat="1" applyFont="1" applyFill="1" applyBorder="1" applyAlignment="1" applyProtection="1">
      <alignment vertical="center"/>
      <protection/>
    </xf>
    <xf numFmtId="184" fontId="69" fillId="33" borderId="181" xfId="0" applyNumberFormat="1" applyFont="1" applyFill="1" applyBorder="1" applyAlignment="1" applyProtection="1">
      <alignment horizontal="center" vertical="center"/>
      <protection/>
    </xf>
    <xf numFmtId="183" fontId="2" fillId="33" borderId="87" xfId="0" applyNumberFormat="1" applyFont="1" applyFill="1" applyBorder="1" applyAlignment="1" applyProtection="1">
      <alignment horizontal="center" vertical="center"/>
      <protection/>
    </xf>
    <xf numFmtId="49" fontId="5" fillId="0" borderId="165" xfId="54" applyNumberFormat="1" applyFont="1" applyFill="1" applyBorder="1" applyAlignment="1">
      <alignment vertical="center" wrapText="1"/>
      <protection/>
    </xf>
    <xf numFmtId="0" fontId="2" fillId="0" borderId="116" xfId="54" applyNumberFormat="1" applyFont="1" applyFill="1" applyBorder="1" applyAlignment="1" applyProtection="1">
      <alignment horizontal="center" vertical="center"/>
      <protection/>
    </xf>
    <xf numFmtId="0" fontId="2" fillId="0" borderId="121" xfId="54" applyNumberFormat="1" applyFont="1" applyFill="1" applyBorder="1" applyAlignment="1" applyProtection="1">
      <alignment horizontal="center" vertical="center"/>
      <protection/>
    </xf>
    <xf numFmtId="0" fontId="5" fillId="36" borderId="121" xfId="0" applyFont="1" applyFill="1" applyBorder="1" applyAlignment="1">
      <alignment horizontal="left" vertical="center" wrapText="1"/>
    </xf>
    <xf numFmtId="49" fontId="5" fillId="36" borderId="140" xfId="0" applyNumberFormat="1" applyFont="1" applyFill="1" applyBorder="1" applyAlignment="1">
      <alignment horizontal="left" vertical="center" wrapText="1"/>
    </xf>
    <xf numFmtId="0" fontId="5" fillId="36" borderId="182" xfId="0" applyFont="1" applyFill="1" applyBorder="1" applyAlignment="1">
      <alignment horizontal="center" vertical="center" wrapText="1"/>
    </xf>
    <xf numFmtId="184" fontId="5" fillId="36" borderId="85" xfId="0" applyNumberFormat="1" applyFont="1" applyFill="1" applyBorder="1" applyAlignment="1" applyProtection="1">
      <alignment horizontal="center" vertical="center"/>
      <protection/>
    </xf>
    <xf numFmtId="182" fontId="5" fillId="36" borderId="34" xfId="0" applyNumberFormat="1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184" fontId="5" fillId="36" borderId="167" xfId="0" applyNumberFormat="1" applyFont="1" applyFill="1" applyBorder="1" applyAlignment="1" applyProtection="1">
      <alignment horizontal="center" vertical="center"/>
      <protection/>
    </xf>
    <xf numFmtId="1" fontId="5" fillId="36" borderId="34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 applyProtection="1">
      <alignment horizontal="center" vertical="center"/>
      <protection/>
    </xf>
    <xf numFmtId="1" fontId="5" fillId="36" borderId="40" xfId="0" applyNumberFormat="1" applyFont="1" applyFill="1" applyBorder="1" applyAlignment="1">
      <alignment horizontal="center" vertical="center" wrapText="1"/>
    </xf>
    <xf numFmtId="0" fontId="2" fillId="36" borderId="172" xfId="0" applyFont="1" applyFill="1" applyBorder="1" applyAlignment="1">
      <alignment horizontal="center" vertical="center" wrapText="1"/>
    </xf>
    <xf numFmtId="0" fontId="2" fillId="36" borderId="170" xfId="0" applyFont="1" applyFill="1" applyBorder="1" applyAlignment="1">
      <alignment horizontal="center" vertical="center" wrapText="1"/>
    </xf>
    <xf numFmtId="184" fontId="2" fillId="36" borderId="165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43" xfId="0" applyFont="1" applyFill="1" applyBorder="1" applyAlignment="1">
      <alignment horizontal="center" vertical="center" wrapText="1"/>
    </xf>
    <xf numFmtId="0" fontId="2" fillId="36" borderId="183" xfId="0" applyFont="1" applyFill="1" applyBorder="1" applyAlignment="1">
      <alignment horizontal="center" vertical="center" wrapText="1"/>
    </xf>
    <xf numFmtId="182" fontId="2" fillId="0" borderId="184" xfId="0" applyNumberFormat="1" applyFont="1" applyFill="1" applyBorder="1" applyAlignment="1" applyProtection="1">
      <alignment vertical="center"/>
      <protection/>
    </xf>
    <xf numFmtId="0" fontId="5" fillId="36" borderId="122" xfId="0" applyFont="1" applyFill="1" applyBorder="1" applyAlignment="1">
      <alignment horizontal="center" vertical="center" wrapText="1"/>
    </xf>
    <xf numFmtId="182" fontId="2" fillId="0" borderId="140" xfId="0" applyNumberFormat="1" applyFont="1" applyFill="1" applyBorder="1" applyAlignment="1" applyProtection="1">
      <alignment vertical="center"/>
      <protection/>
    </xf>
    <xf numFmtId="0" fontId="2" fillId="33" borderId="177" xfId="0" applyFont="1" applyFill="1" applyBorder="1" applyAlignment="1">
      <alignment horizontal="center" vertical="center" wrapText="1"/>
    </xf>
    <xf numFmtId="187" fontId="2" fillId="38" borderId="159" xfId="0" applyNumberFormat="1" applyFont="1" applyFill="1" applyBorder="1" applyAlignment="1" applyProtection="1">
      <alignment horizontal="center" vertical="center"/>
      <protection/>
    </xf>
    <xf numFmtId="186" fontId="2" fillId="38" borderId="159" xfId="0" applyNumberFormat="1" applyFont="1" applyFill="1" applyBorder="1" applyAlignment="1" applyProtection="1">
      <alignment horizontal="center" vertical="center"/>
      <protection/>
    </xf>
    <xf numFmtId="182" fontId="2" fillId="38" borderId="185" xfId="0" applyNumberFormat="1" applyFont="1" applyFill="1" applyBorder="1" applyAlignment="1">
      <alignment horizontal="center" vertical="center" wrapText="1"/>
    </xf>
    <xf numFmtId="186" fontId="2" fillId="33" borderId="186" xfId="0" applyNumberFormat="1" applyFont="1" applyFill="1" applyBorder="1" applyAlignment="1" applyProtection="1">
      <alignment horizontal="center" vertical="center"/>
      <protection/>
    </xf>
    <xf numFmtId="187" fontId="2" fillId="33" borderId="187" xfId="0" applyNumberFormat="1" applyFont="1" applyFill="1" applyBorder="1" applyAlignment="1" applyProtection="1">
      <alignment horizontal="center" vertical="center"/>
      <protection/>
    </xf>
    <xf numFmtId="1" fontId="2" fillId="0" borderId="166" xfId="54" applyNumberFormat="1" applyFont="1" applyFill="1" applyBorder="1" applyAlignment="1" applyProtection="1">
      <alignment horizontal="center" vertical="center"/>
      <protection/>
    </xf>
    <xf numFmtId="187" fontId="2" fillId="33" borderId="61" xfId="0" applyNumberFormat="1" applyFont="1" applyFill="1" applyBorder="1" applyAlignment="1" applyProtection="1">
      <alignment horizontal="center" vertical="center" wrapText="1"/>
      <protection/>
    </xf>
    <xf numFmtId="187" fontId="2" fillId="33" borderId="56" xfId="0" applyNumberFormat="1" applyFont="1" applyFill="1" applyBorder="1" applyAlignment="1" applyProtection="1">
      <alignment horizontal="center" vertical="center" wrapText="1"/>
      <protection/>
    </xf>
    <xf numFmtId="187" fontId="2" fillId="33" borderId="62" xfId="0" applyNumberFormat="1" applyFont="1" applyFill="1" applyBorder="1" applyAlignment="1" applyProtection="1">
      <alignment horizontal="center" vertical="center" wrapText="1"/>
      <protection/>
    </xf>
    <xf numFmtId="187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5" fillId="33" borderId="119" xfId="0" applyFont="1" applyFill="1" applyBorder="1" applyAlignment="1">
      <alignment horizontal="center" vertical="center" wrapText="1"/>
    </xf>
    <xf numFmtId="187" fontId="5" fillId="33" borderId="135" xfId="0" applyNumberFormat="1" applyFont="1" applyFill="1" applyBorder="1" applyAlignment="1" applyProtection="1">
      <alignment horizontal="center" vertical="center" wrapText="1"/>
      <protection/>
    </xf>
    <xf numFmtId="0" fontId="5" fillId="0" borderId="121" xfId="54" applyNumberFormat="1" applyFont="1" applyFill="1" applyBorder="1" applyAlignment="1" applyProtection="1">
      <alignment horizontal="center" vertical="center"/>
      <protection/>
    </xf>
    <xf numFmtId="0" fontId="5" fillId="0" borderId="116" xfId="54" applyNumberFormat="1" applyFont="1" applyFill="1" applyBorder="1" applyAlignment="1" applyProtection="1">
      <alignment horizontal="center" vertical="center"/>
      <protection/>
    </xf>
    <xf numFmtId="1" fontId="5" fillId="0" borderId="117" xfId="54" applyNumberFormat="1" applyFont="1" applyFill="1" applyBorder="1" applyAlignment="1">
      <alignment horizontal="center" vertical="center" wrapText="1"/>
      <protection/>
    </xf>
    <xf numFmtId="0" fontId="2" fillId="33" borderId="189" xfId="0" applyFont="1" applyFill="1" applyBorder="1" applyAlignment="1">
      <alignment horizontal="center" vertical="center" wrapText="1"/>
    </xf>
    <xf numFmtId="1" fontId="2" fillId="0" borderId="190" xfId="54" applyNumberFormat="1" applyFont="1" applyFill="1" applyBorder="1" applyAlignment="1" applyProtection="1">
      <alignment horizontal="center" vertical="center"/>
      <protection/>
    </xf>
    <xf numFmtId="0" fontId="2" fillId="0" borderId="137" xfId="54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82" fontId="2" fillId="0" borderId="190" xfId="0" applyNumberFormat="1" applyFont="1" applyFill="1" applyBorder="1" applyAlignment="1" applyProtection="1">
      <alignment vertical="center"/>
      <protection/>
    </xf>
    <xf numFmtId="182" fontId="2" fillId="0" borderId="191" xfId="0" applyNumberFormat="1" applyFont="1" applyFill="1" applyBorder="1" applyAlignment="1" applyProtection="1">
      <alignment vertical="center"/>
      <protection/>
    </xf>
    <xf numFmtId="182" fontId="2" fillId="0" borderId="192" xfId="0" applyNumberFormat="1" applyFont="1" applyFill="1" applyBorder="1" applyAlignment="1" applyProtection="1">
      <alignment vertical="center"/>
      <protection/>
    </xf>
    <xf numFmtId="184" fontId="2" fillId="36" borderId="172" xfId="0" applyNumberFormat="1" applyFont="1" applyFill="1" applyBorder="1" applyAlignment="1">
      <alignment horizontal="center" vertical="center" wrapText="1"/>
    </xf>
    <xf numFmtId="0" fontId="2" fillId="0" borderId="193" xfId="0" applyNumberFormat="1" applyFont="1" applyFill="1" applyBorder="1" applyAlignment="1">
      <alignment horizontal="center" vertical="center" wrapText="1"/>
    </xf>
    <xf numFmtId="182" fontId="2" fillId="0" borderId="168" xfId="0" applyNumberFormat="1" applyFont="1" applyFill="1" applyBorder="1" applyAlignment="1" applyProtection="1">
      <alignment vertical="center"/>
      <protection/>
    </xf>
    <xf numFmtId="182" fontId="2" fillId="0" borderId="170" xfId="0" applyNumberFormat="1" applyFont="1" applyFill="1" applyBorder="1" applyAlignment="1" applyProtection="1">
      <alignment vertical="center"/>
      <protection/>
    </xf>
    <xf numFmtId="182" fontId="2" fillId="0" borderId="171" xfId="0" applyNumberFormat="1" applyFont="1" applyFill="1" applyBorder="1" applyAlignment="1" applyProtection="1">
      <alignment vertical="center"/>
      <protection/>
    </xf>
    <xf numFmtId="49" fontId="5" fillId="33" borderId="194" xfId="0" applyNumberFormat="1" applyFont="1" applyFill="1" applyBorder="1" applyAlignment="1" applyProtection="1">
      <alignment horizontal="center" vertical="center"/>
      <protection/>
    </xf>
    <xf numFmtId="49" fontId="5" fillId="36" borderId="174" xfId="0" applyNumberFormat="1" applyFont="1" applyFill="1" applyBorder="1" applyAlignment="1">
      <alignment horizontal="center" vertical="center" wrapText="1"/>
    </xf>
    <xf numFmtId="49" fontId="5" fillId="36" borderId="195" xfId="0" applyNumberFormat="1" applyFont="1" applyFill="1" applyBorder="1" applyAlignment="1">
      <alignment horizontal="center" vertical="center" wrapText="1"/>
    </xf>
    <xf numFmtId="49" fontId="5" fillId="36" borderId="196" xfId="0" applyNumberFormat="1" applyFont="1" applyFill="1" applyBorder="1" applyAlignment="1">
      <alignment horizontal="center" vertical="center" wrapText="1"/>
    </xf>
    <xf numFmtId="0" fontId="69" fillId="33" borderId="153" xfId="0" applyFont="1" applyFill="1" applyBorder="1" applyAlignment="1">
      <alignment horizontal="center" vertical="center" wrapText="1"/>
    </xf>
    <xf numFmtId="0" fontId="69" fillId="33" borderId="157" xfId="0" applyFont="1" applyFill="1" applyBorder="1" applyAlignment="1">
      <alignment horizontal="center" vertical="center" wrapText="1"/>
    </xf>
    <xf numFmtId="0" fontId="69" fillId="33" borderId="197" xfId="0" applyFont="1" applyFill="1" applyBorder="1" applyAlignment="1">
      <alignment horizontal="center" vertical="center" wrapText="1"/>
    </xf>
    <xf numFmtId="49" fontId="5" fillId="33" borderId="174" xfId="0" applyNumberFormat="1" applyFont="1" applyFill="1" applyBorder="1" applyAlignment="1">
      <alignment horizontal="center" vertical="center" wrapText="1"/>
    </xf>
    <xf numFmtId="49" fontId="5" fillId="36" borderId="138" xfId="0" applyNumberFormat="1" applyFont="1" applyFill="1" applyBorder="1" applyAlignment="1">
      <alignment horizontal="right" vertical="center" wrapText="1"/>
    </xf>
    <xf numFmtId="0" fontId="2" fillId="36" borderId="198" xfId="0" applyFont="1" applyFill="1" applyBorder="1" applyAlignment="1">
      <alignment horizontal="center" vertical="center" wrapText="1"/>
    </xf>
    <xf numFmtId="0" fontId="2" fillId="36" borderId="107" xfId="0" applyFont="1" applyFill="1" applyBorder="1" applyAlignment="1">
      <alignment horizontal="center" vertical="center" wrapText="1"/>
    </xf>
    <xf numFmtId="183" fontId="2" fillId="36" borderId="199" xfId="0" applyNumberFormat="1" applyFont="1" applyFill="1" applyBorder="1" applyAlignment="1" applyProtection="1">
      <alignment horizontal="center" vertical="center"/>
      <protection/>
    </xf>
    <xf numFmtId="184" fontId="5" fillId="36" borderId="200" xfId="0" applyNumberFormat="1" applyFont="1" applyFill="1" applyBorder="1" applyAlignment="1" applyProtection="1">
      <alignment horizontal="center" vertical="center"/>
      <protection/>
    </xf>
    <xf numFmtId="0" fontId="5" fillId="36" borderId="198" xfId="0" applyFont="1" applyFill="1" applyBorder="1" applyAlignment="1">
      <alignment horizontal="center" vertical="center" wrapText="1"/>
    </xf>
    <xf numFmtId="182" fontId="5" fillId="36" borderId="107" xfId="0" applyNumberFormat="1" applyFont="1" applyFill="1" applyBorder="1" applyAlignment="1">
      <alignment horizontal="center" vertical="center" wrapText="1"/>
    </xf>
    <xf numFmtId="1" fontId="5" fillId="36" borderId="107" xfId="0" applyNumberFormat="1" applyFont="1" applyFill="1" applyBorder="1" applyAlignment="1">
      <alignment horizontal="center" vertical="center" wrapText="1"/>
    </xf>
    <xf numFmtId="0" fontId="5" fillId="36" borderId="107" xfId="0" applyFont="1" applyFill="1" applyBorder="1" applyAlignment="1">
      <alignment horizontal="center" vertical="center" wrapText="1"/>
    </xf>
    <xf numFmtId="0" fontId="5" fillId="36" borderId="201" xfId="0" applyFont="1" applyFill="1" applyBorder="1" applyAlignment="1">
      <alignment horizontal="center" vertical="center" wrapText="1"/>
    </xf>
    <xf numFmtId="0" fontId="2" fillId="36" borderId="108" xfId="0" applyFont="1" applyFill="1" applyBorder="1" applyAlignment="1">
      <alignment horizontal="center" vertical="center" wrapText="1"/>
    </xf>
    <xf numFmtId="0" fontId="2" fillId="36" borderId="109" xfId="0" applyFont="1" applyFill="1" applyBorder="1" applyAlignment="1">
      <alignment horizontal="center" vertical="center" wrapText="1"/>
    </xf>
    <xf numFmtId="0" fontId="2" fillId="36" borderId="201" xfId="0" applyFont="1" applyFill="1" applyBorder="1" applyAlignment="1">
      <alignment horizontal="center" vertical="center" wrapText="1"/>
    </xf>
    <xf numFmtId="0" fontId="5" fillId="36" borderId="202" xfId="0" applyFont="1" applyFill="1" applyBorder="1" applyAlignment="1">
      <alignment horizontal="left" vertical="center" wrapText="1"/>
    </xf>
    <xf numFmtId="0" fontId="2" fillId="36" borderId="203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2" fillId="36" borderId="204" xfId="0" applyNumberFormat="1" applyFont="1" applyFill="1" applyBorder="1" applyAlignment="1" applyProtection="1">
      <alignment horizontal="center" vertical="center"/>
      <protection/>
    </xf>
    <xf numFmtId="184" fontId="5" fillId="36" borderId="205" xfId="0" applyNumberFormat="1" applyFont="1" applyFill="1" applyBorder="1" applyAlignment="1" applyProtection="1">
      <alignment horizontal="center" vertical="center"/>
      <protection/>
    </xf>
    <xf numFmtId="0" fontId="5" fillId="36" borderId="206" xfId="0" applyFont="1" applyFill="1" applyBorder="1" applyAlignment="1">
      <alignment horizontal="center" vertical="center" wrapText="1"/>
    </xf>
    <xf numFmtId="182" fontId="5" fillId="36" borderId="207" xfId="0" applyNumberFormat="1" applyFont="1" applyFill="1" applyBorder="1" applyAlignment="1">
      <alignment horizontal="center" vertical="center" wrapText="1"/>
    </xf>
    <xf numFmtId="1" fontId="5" fillId="36" borderId="110" xfId="0" applyNumberFormat="1" applyFont="1" applyFill="1" applyBorder="1" applyAlignment="1">
      <alignment horizontal="center" vertical="center" wrapText="1"/>
    </xf>
    <xf numFmtId="0" fontId="5" fillId="36" borderId="110" xfId="0" applyFont="1" applyFill="1" applyBorder="1" applyAlignment="1">
      <alignment horizontal="center" vertical="center" wrapText="1"/>
    </xf>
    <xf numFmtId="0" fontId="5" fillId="36" borderId="204" xfId="0" applyFont="1" applyFill="1" applyBorder="1" applyAlignment="1">
      <alignment horizontal="center" vertical="center" wrapText="1"/>
    </xf>
    <xf numFmtId="0" fontId="2" fillId="36" borderId="208" xfId="0" applyFont="1" applyFill="1" applyBorder="1" applyAlignment="1">
      <alignment horizontal="center" vertical="center" wrapText="1"/>
    </xf>
    <xf numFmtId="0" fontId="2" fillId="36" borderId="118" xfId="0" applyFont="1" applyFill="1" applyBorder="1" applyAlignment="1">
      <alignment horizontal="center" vertical="center"/>
    </xf>
    <xf numFmtId="0" fontId="2" fillId="36" borderId="120" xfId="0" applyNumberFormat="1" applyFont="1" applyFill="1" applyBorder="1" applyAlignment="1" applyProtection="1">
      <alignment horizontal="center" vertical="center"/>
      <protection/>
    </xf>
    <xf numFmtId="0" fontId="0" fillId="36" borderId="209" xfId="0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87" fontId="2" fillId="33" borderId="109" xfId="0" applyNumberFormat="1" applyFont="1" applyFill="1" applyBorder="1" applyAlignment="1" applyProtection="1">
      <alignment horizontal="center" vertical="center"/>
      <protection/>
    </xf>
    <xf numFmtId="0" fontId="23" fillId="0" borderId="210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211" xfId="0" applyFont="1" applyBorder="1" applyAlignment="1">
      <alignment horizontal="center" vertical="center"/>
    </xf>
    <xf numFmtId="0" fontId="23" fillId="0" borderId="2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1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10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15" fillId="0" borderId="212" xfId="0" applyFont="1" applyBorder="1" applyAlignment="1">
      <alignment horizontal="center"/>
    </xf>
    <xf numFmtId="49" fontId="5" fillId="36" borderId="171" xfId="0" applyNumberFormat="1" applyFont="1" applyFill="1" applyBorder="1" applyAlignment="1" applyProtection="1">
      <alignment horizontal="center" vertical="center" wrapText="1"/>
      <protection/>
    </xf>
    <xf numFmtId="49" fontId="5" fillId="36" borderId="167" xfId="0" applyNumberFormat="1" applyFont="1" applyFill="1" applyBorder="1" applyAlignment="1">
      <alignment horizontal="left" vertical="center" wrapText="1"/>
    </xf>
    <xf numFmtId="0" fontId="2" fillId="36" borderId="213" xfId="0" applyFont="1" applyFill="1" applyBorder="1" applyAlignment="1">
      <alignment horizontal="center" vertical="center" wrapText="1"/>
    </xf>
    <xf numFmtId="0" fontId="2" fillId="36" borderId="214" xfId="0" applyFont="1" applyFill="1" applyBorder="1" applyAlignment="1">
      <alignment horizontal="center" vertical="center" wrapText="1"/>
    </xf>
    <xf numFmtId="0" fontId="5" fillId="36" borderId="214" xfId="0" applyFont="1" applyFill="1" applyBorder="1" applyAlignment="1">
      <alignment horizontal="center" vertical="center" wrapText="1"/>
    </xf>
    <xf numFmtId="0" fontId="5" fillId="36" borderId="215" xfId="0" applyFont="1" applyFill="1" applyBorder="1" applyAlignment="1">
      <alignment horizontal="center" vertical="center" wrapText="1"/>
    </xf>
    <xf numFmtId="0" fontId="5" fillId="36" borderId="216" xfId="0" applyFont="1" applyFill="1" applyBorder="1" applyAlignment="1">
      <alignment horizontal="center" vertical="center" wrapText="1"/>
    </xf>
    <xf numFmtId="182" fontId="5" fillId="36" borderId="215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>
      <alignment horizontal="center" vertical="center" wrapText="1"/>
    </xf>
    <xf numFmtId="0" fontId="5" fillId="36" borderId="170" xfId="0" applyFont="1" applyFill="1" applyBorder="1" applyAlignment="1">
      <alignment horizontal="center" vertical="center" wrapText="1"/>
    </xf>
    <xf numFmtId="0" fontId="5" fillId="36" borderId="171" xfId="0" applyFont="1" applyFill="1" applyBorder="1" applyAlignment="1">
      <alignment horizontal="center" vertical="center" wrapText="1"/>
    </xf>
    <xf numFmtId="0" fontId="2" fillId="36" borderId="168" xfId="0" applyFont="1" applyFill="1" applyBorder="1" applyAlignment="1">
      <alignment horizontal="center" vertical="center" wrapText="1"/>
    </xf>
    <xf numFmtId="0" fontId="2" fillId="36" borderId="193" xfId="0" applyFont="1" applyFill="1" applyBorder="1" applyAlignment="1">
      <alignment horizontal="center" vertical="center" wrapText="1"/>
    </xf>
    <xf numFmtId="0" fontId="5" fillId="36" borderId="168" xfId="0" applyFont="1" applyFill="1" applyBorder="1" applyAlignment="1">
      <alignment horizontal="center" vertical="center" wrapText="1"/>
    </xf>
    <xf numFmtId="182" fontId="2" fillId="0" borderId="144" xfId="0" applyNumberFormat="1" applyFont="1" applyFill="1" applyBorder="1" applyAlignment="1" applyProtection="1">
      <alignment vertical="center"/>
      <protection/>
    </xf>
    <xf numFmtId="182" fontId="2" fillId="0" borderId="145" xfId="0" applyNumberFormat="1" applyFont="1" applyFill="1" applyBorder="1" applyAlignment="1" applyProtection="1">
      <alignment vertical="center"/>
      <protection/>
    </xf>
    <xf numFmtId="0" fontId="2" fillId="0" borderId="93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183" fontId="5" fillId="33" borderId="144" xfId="0" applyNumberFormat="1" applyFont="1" applyFill="1" applyBorder="1" applyAlignment="1" applyProtection="1">
      <alignment horizontal="center" vertical="center"/>
      <protection/>
    </xf>
    <xf numFmtId="0" fontId="5" fillId="33" borderId="143" xfId="0" applyFont="1" applyFill="1" applyBorder="1" applyAlignment="1">
      <alignment horizontal="left" vertical="top" wrapText="1"/>
    </xf>
    <xf numFmtId="183" fontId="5" fillId="33" borderId="124" xfId="0" applyNumberFormat="1" applyFont="1" applyFill="1" applyBorder="1" applyAlignment="1" applyProtection="1">
      <alignment horizontal="center" vertical="center"/>
      <protection/>
    </xf>
    <xf numFmtId="49" fontId="5" fillId="33" borderId="132" xfId="0" applyNumberFormat="1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vertical="center" wrapText="1"/>
    </xf>
    <xf numFmtId="183" fontId="5" fillId="33" borderId="134" xfId="0" applyNumberFormat="1" applyFont="1" applyFill="1" applyBorder="1" applyAlignment="1" applyProtection="1">
      <alignment horizontal="center" vertical="center"/>
      <protection/>
    </xf>
    <xf numFmtId="183" fontId="5" fillId="33" borderId="183" xfId="0" applyNumberFormat="1" applyFont="1" applyFill="1" applyBorder="1" applyAlignment="1" applyProtection="1">
      <alignment horizontal="center" vertical="center"/>
      <protection/>
    </xf>
    <xf numFmtId="183" fontId="5" fillId="33" borderId="184" xfId="0" applyNumberFormat="1" applyFont="1" applyFill="1" applyBorder="1" applyAlignment="1" applyProtection="1">
      <alignment horizontal="center" vertical="center"/>
      <protection/>
    </xf>
    <xf numFmtId="183" fontId="5" fillId="33" borderId="138" xfId="0" applyNumberFormat="1" applyFont="1" applyFill="1" applyBorder="1" applyAlignment="1" applyProtection="1">
      <alignment horizontal="center" vertical="center"/>
      <protection/>
    </xf>
    <xf numFmtId="183" fontId="2" fillId="33" borderId="174" xfId="0" applyNumberFormat="1" applyFont="1" applyFill="1" applyBorder="1" applyAlignment="1" applyProtection="1">
      <alignment horizontal="left" vertical="center"/>
      <protection/>
    </xf>
    <xf numFmtId="0" fontId="2" fillId="33" borderId="209" xfId="0" applyFont="1" applyFill="1" applyBorder="1" applyAlignment="1">
      <alignment horizontal="center" vertical="center" wrapText="1"/>
    </xf>
    <xf numFmtId="183" fontId="2" fillId="33" borderId="184" xfId="0" applyNumberFormat="1" applyFont="1" applyFill="1" applyBorder="1" applyAlignment="1" applyProtection="1">
      <alignment horizontal="center" vertical="center"/>
      <protection/>
    </xf>
    <xf numFmtId="183" fontId="2" fillId="33" borderId="144" xfId="0" applyNumberFormat="1" applyFont="1" applyFill="1" applyBorder="1" applyAlignment="1" applyProtection="1">
      <alignment horizontal="center" vertical="center"/>
      <protection/>
    </xf>
    <xf numFmtId="186" fontId="2" fillId="33" borderId="174" xfId="0" applyNumberFormat="1" applyFont="1" applyFill="1" applyBorder="1" applyAlignment="1" applyProtection="1">
      <alignment horizontal="center" vertical="center"/>
      <protection/>
    </xf>
    <xf numFmtId="190" fontId="2" fillId="0" borderId="217" xfId="54" applyNumberFormat="1" applyFont="1" applyFill="1" applyBorder="1" applyAlignment="1" applyProtection="1">
      <alignment horizontal="center" vertical="center"/>
      <protection/>
    </xf>
    <xf numFmtId="0" fontId="5" fillId="0" borderId="172" xfId="0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 applyProtection="1">
      <alignment horizontal="center" vertical="center"/>
      <protection/>
    </xf>
    <xf numFmtId="0" fontId="5" fillId="0" borderId="217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90" fontId="2" fillId="0" borderId="170" xfId="54" applyNumberFormat="1" applyFont="1" applyFill="1" applyBorder="1" applyAlignment="1" applyProtection="1">
      <alignment horizontal="center" vertical="center"/>
      <protection/>
    </xf>
    <xf numFmtId="1" fontId="2" fillId="0" borderId="217" xfId="54" applyNumberFormat="1" applyFont="1" applyFill="1" applyBorder="1" applyAlignment="1">
      <alignment horizontal="center" vertical="center" wrapText="1"/>
      <protection/>
    </xf>
    <xf numFmtId="190" fontId="2" fillId="0" borderId="172" xfId="54" applyNumberFormat="1" applyFont="1" applyFill="1" applyBorder="1" applyAlignment="1" applyProtection="1">
      <alignment horizontal="center" vertical="center"/>
      <protection/>
    </xf>
    <xf numFmtId="0" fontId="2" fillId="40" borderId="170" xfId="54" applyFont="1" applyFill="1" applyBorder="1" applyAlignment="1">
      <alignment horizontal="center" vertical="center" wrapText="1"/>
      <protection/>
    </xf>
    <xf numFmtId="188" fontId="5" fillId="0" borderId="88" xfId="0" applyNumberFormat="1" applyFont="1" applyFill="1" applyBorder="1" applyAlignment="1" applyProtection="1">
      <alignment horizontal="center" vertical="center"/>
      <protection/>
    </xf>
    <xf numFmtId="188" fontId="5" fillId="0" borderId="218" xfId="0" applyNumberFormat="1" applyFont="1" applyFill="1" applyBorder="1" applyAlignment="1" applyProtection="1">
      <alignment horizontal="center" vertical="center"/>
      <protection/>
    </xf>
    <xf numFmtId="0" fontId="5" fillId="0" borderId="219" xfId="0" applyFont="1" applyFill="1" applyBorder="1" applyAlignment="1" applyProtection="1">
      <alignment horizontal="center" vertical="center"/>
      <protection/>
    </xf>
    <xf numFmtId="1" fontId="2" fillId="0" borderId="220" xfId="54" applyNumberFormat="1" applyFont="1" applyFill="1" applyBorder="1" applyAlignment="1" applyProtection="1">
      <alignment horizontal="center" vertical="center"/>
      <protection/>
    </xf>
    <xf numFmtId="0" fontId="5" fillId="0" borderId="220" xfId="0" applyFont="1" applyFill="1" applyBorder="1" applyAlignment="1" applyProtection="1">
      <alignment horizontal="center" vertical="center"/>
      <protection/>
    </xf>
    <xf numFmtId="190" fontId="2" fillId="0" borderId="220" xfId="54" applyNumberFormat="1" applyFont="1" applyFill="1" applyBorder="1" applyAlignment="1" applyProtection="1">
      <alignment horizontal="center" vertical="center"/>
      <protection/>
    </xf>
    <xf numFmtId="49" fontId="2" fillId="36" borderId="165" xfId="0" applyNumberFormat="1" applyFont="1" applyFill="1" applyBorder="1" applyAlignment="1" applyProtection="1">
      <alignment horizontal="center" vertical="center" wrapText="1"/>
      <protection/>
    </xf>
    <xf numFmtId="183" fontId="2" fillId="33" borderId="107" xfId="0" applyNumberFormat="1" applyFont="1" applyFill="1" applyBorder="1" applyAlignment="1" applyProtection="1">
      <alignment horizontal="center" vertical="center"/>
      <protection/>
    </xf>
    <xf numFmtId="0" fontId="23" fillId="0" borderId="221" xfId="0" applyFont="1" applyFill="1" applyBorder="1" applyAlignment="1">
      <alignment horizontal="center" wrapText="1"/>
    </xf>
    <xf numFmtId="0" fontId="23" fillId="0" borderId="222" xfId="0" applyFont="1" applyFill="1" applyBorder="1" applyAlignment="1">
      <alignment horizontal="center" wrapText="1"/>
    </xf>
    <xf numFmtId="0" fontId="23" fillId="0" borderId="223" xfId="0" applyFont="1" applyFill="1" applyBorder="1" applyAlignment="1">
      <alignment horizontal="center" wrapText="1"/>
    </xf>
    <xf numFmtId="0" fontId="23" fillId="0" borderId="224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88" fontId="5" fillId="0" borderId="99" xfId="0" applyNumberFormat="1" applyFont="1" applyFill="1" applyBorder="1" applyAlignment="1" applyProtection="1">
      <alignment horizontal="center" vertical="center"/>
      <protection/>
    </xf>
    <xf numFmtId="188" fontId="5" fillId="0" borderId="99" xfId="0" applyNumberFormat="1" applyFont="1" applyFill="1" applyBorder="1" applyAlignment="1" applyProtection="1">
      <alignment horizontal="center" vertical="center" wrapText="1"/>
      <protection/>
    </xf>
    <xf numFmtId="49" fontId="2" fillId="0" borderId="218" xfId="54" applyNumberFormat="1" applyFont="1" applyFill="1" applyBorder="1" applyAlignment="1">
      <alignment horizontal="left" vertical="center" wrapText="1"/>
      <protection/>
    </xf>
    <xf numFmtId="186" fontId="2" fillId="36" borderId="0" xfId="0" applyNumberFormat="1" applyFont="1" applyFill="1" applyBorder="1" applyAlignment="1" applyProtection="1">
      <alignment vertical="center"/>
      <protection/>
    </xf>
    <xf numFmtId="192" fontId="2" fillId="36" borderId="0" xfId="0" applyNumberFormat="1" applyFont="1" applyFill="1" applyBorder="1" applyAlignment="1" applyProtection="1">
      <alignment vertical="center"/>
      <protection/>
    </xf>
    <xf numFmtId="193" fontId="2" fillId="0" borderId="0" xfId="0" applyNumberFormat="1" applyFont="1" applyFill="1" applyBorder="1" applyAlignment="1" applyProtection="1">
      <alignment vertical="center"/>
      <protection/>
    </xf>
    <xf numFmtId="49" fontId="5" fillId="36" borderId="225" xfId="0" applyNumberFormat="1" applyFont="1" applyFill="1" applyBorder="1" applyAlignment="1" applyProtection="1">
      <alignment horizontal="center" vertical="center"/>
      <protection/>
    </xf>
    <xf numFmtId="49" fontId="5" fillId="36" borderId="226" xfId="0" applyNumberFormat="1" applyFont="1" applyFill="1" applyBorder="1" applyAlignment="1">
      <alignment horizontal="left" vertical="center" wrapText="1"/>
    </xf>
    <xf numFmtId="49" fontId="5" fillId="36" borderId="147" xfId="0" applyNumberFormat="1" applyFont="1" applyFill="1" applyBorder="1" applyAlignment="1">
      <alignment horizontal="center" vertical="center"/>
    </xf>
    <xf numFmtId="49" fontId="5" fillId="36" borderId="148" xfId="0" applyNumberFormat="1" applyFont="1" applyFill="1" applyBorder="1" applyAlignment="1">
      <alignment horizontal="center" vertical="center"/>
    </xf>
    <xf numFmtId="0" fontId="5" fillId="36" borderId="227" xfId="0" applyNumberFormat="1" applyFont="1" applyFill="1" applyBorder="1" applyAlignment="1" applyProtection="1">
      <alignment horizontal="center" vertical="center"/>
      <protection/>
    </xf>
    <xf numFmtId="189" fontId="5" fillId="36" borderId="228" xfId="54" applyNumberFormat="1" applyFont="1" applyFill="1" applyBorder="1" applyAlignment="1" applyProtection="1">
      <alignment horizontal="center" vertical="center"/>
      <protection/>
    </xf>
    <xf numFmtId="0" fontId="5" fillId="36" borderId="134" xfId="54" applyFont="1" applyFill="1" applyBorder="1" applyAlignment="1">
      <alignment horizontal="center" vertical="center" wrapText="1"/>
      <protection/>
    </xf>
    <xf numFmtId="187" fontId="5" fillId="36" borderId="124" xfId="54" applyNumberFormat="1" applyFont="1" applyFill="1" applyBorder="1" applyAlignment="1" applyProtection="1">
      <alignment horizontal="center" vertical="center"/>
      <protection/>
    </xf>
    <xf numFmtId="187" fontId="5" fillId="36" borderId="129" xfId="54" applyNumberFormat="1" applyFont="1" applyFill="1" applyBorder="1" applyAlignment="1" applyProtection="1">
      <alignment horizontal="center" vertical="center"/>
      <protection/>
    </xf>
    <xf numFmtId="0" fontId="2" fillId="36" borderId="229" xfId="0" applyNumberFormat="1" applyFont="1" applyFill="1" applyBorder="1" applyAlignment="1">
      <alignment horizontal="center" vertical="center" wrapText="1"/>
    </xf>
    <xf numFmtId="0" fontId="5" fillId="36" borderId="226" xfId="0" applyNumberFormat="1" applyFont="1" applyFill="1" applyBorder="1" applyAlignment="1">
      <alignment horizontal="center" vertical="center" wrapText="1"/>
    </xf>
    <xf numFmtId="0" fontId="5" fillId="36" borderId="227" xfId="54" applyFont="1" applyFill="1" applyBorder="1" applyAlignment="1">
      <alignment horizontal="center" vertical="center" wrapText="1"/>
      <protection/>
    </xf>
    <xf numFmtId="0" fontId="2" fillId="36" borderId="147" xfId="54" applyFont="1" applyFill="1" applyBorder="1" applyAlignment="1">
      <alignment horizontal="center" vertical="center" wrapText="1"/>
      <protection/>
    </xf>
    <xf numFmtId="0" fontId="2" fillId="36" borderId="226" xfId="54" applyFont="1" applyFill="1" applyBorder="1" applyAlignment="1">
      <alignment horizontal="center" vertical="center" wrapText="1"/>
      <protection/>
    </xf>
    <xf numFmtId="190" fontId="3" fillId="36" borderId="0" xfId="54" applyNumberFormat="1" applyFont="1" applyFill="1" applyBorder="1" applyAlignment="1" applyProtection="1">
      <alignment vertical="center"/>
      <protection/>
    </xf>
    <xf numFmtId="190" fontId="3" fillId="36" borderId="230" xfId="54" applyNumberFormat="1" applyFont="1" applyFill="1" applyBorder="1" applyAlignment="1" applyProtection="1">
      <alignment vertical="center"/>
      <protection/>
    </xf>
    <xf numFmtId="49" fontId="2" fillId="36" borderId="190" xfId="0" applyNumberFormat="1" applyFont="1" applyFill="1" applyBorder="1" applyAlignment="1">
      <alignment horizontal="right" vertical="center" wrapText="1"/>
    </xf>
    <xf numFmtId="49" fontId="2" fillId="36" borderId="122" xfId="0" applyNumberFormat="1" applyFont="1" applyFill="1" applyBorder="1" applyAlignment="1">
      <alignment horizontal="center" vertical="center"/>
    </xf>
    <xf numFmtId="49" fontId="2" fillId="36" borderId="116" xfId="0" applyNumberFormat="1" applyFont="1" applyFill="1" applyBorder="1" applyAlignment="1">
      <alignment horizontal="center" vertical="center"/>
    </xf>
    <xf numFmtId="0" fontId="2" fillId="36" borderId="117" xfId="0" applyNumberFormat="1" applyFont="1" applyFill="1" applyBorder="1" applyAlignment="1" applyProtection="1">
      <alignment horizontal="center" vertical="center"/>
      <protection/>
    </xf>
    <xf numFmtId="189" fontId="2" fillId="36" borderId="152" xfId="54" applyNumberFormat="1" applyFont="1" applyFill="1" applyBorder="1" applyAlignment="1" applyProtection="1">
      <alignment horizontal="center" vertical="center"/>
      <protection/>
    </xf>
    <xf numFmtId="0" fontId="2" fillId="36" borderId="122" xfId="54" applyFont="1" applyFill="1" applyBorder="1" applyAlignment="1">
      <alignment horizontal="center" vertical="center" wrapText="1"/>
      <protection/>
    </xf>
    <xf numFmtId="0" fontId="2" fillId="36" borderId="116" xfId="54" applyFont="1" applyFill="1" applyBorder="1" applyAlignment="1">
      <alignment horizontal="center" vertical="center" wrapText="1"/>
      <protection/>
    </xf>
    <xf numFmtId="0" fontId="2" fillId="36" borderId="117" xfId="54" applyFont="1" applyFill="1" applyBorder="1" applyAlignment="1">
      <alignment horizontal="center" vertical="center" wrapText="1"/>
      <protection/>
    </xf>
    <xf numFmtId="0" fontId="2" fillId="36" borderId="121" xfId="0" applyNumberFormat="1" applyFont="1" applyFill="1" applyBorder="1" applyAlignment="1">
      <alignment horizontal="center" vertical="center" wrapText="1"/>
    </xf>
    <xf numFmtId="0" fontId="5" fillId="36" borderId="166" xfId="0" applyNumberFormat="1" applyFont="1" applyFill="1" applyBorder="1" applyAlignment="1">
      <alignment horizontal="center" vertical="center" wrapText="1"/>
    </xf>
    <xf numFmtId="0" fontId="5" fillId="36" borderId="117" xfId="54" applyFont="1" applyFill="1" applyBorder="1" applyAlignment="1">
      <alignment horizontal="center" vertical="center" wrapText="1"/>
      <protection/>
    </xf>
    <xf numFmtId="0" fontId="2" fillId="36" borderId="166" xfId="54" applyFont="1" applyFill="1" applyBorder="1" applyAlignment="1">
      <alignment horizontal="center" vertical="center" wrapText="1"/>
      <protection/>
    </xf>
    <xf numFmtId="190" fontId="3" fillId="36" borderId="190" xfId="54" applyNumberFormat="1" applyFont="1" applyFill="1" applyBorder="1" applyAlignment="1" applyProtection="1">
      <alignment vertical="center"/>
      <protection/>
    </xf>
    <xf numFmtId="190" fontId="3" fillId="36" borderId="140" xfId="54" applyNumberFormat="1" applyFont="1" applyFill="1" applyBorder="1" applyAlignment="1" applyProtection="1">
      <alignment vertical="center"/>
      <protection/>
    </xf>
    <xf numFmtId="49" fontId="2" fillId="36" borderId="165" xfId="0" applyNumberFormat="1" applyFont="1" applyFill="1" applyBorder="1" applyAlignment="1">
      <alignment horizontal="right" vertical="center" wrapText="1"/>
    </xf>
    <xf numFmtId="0" fontId="2" fillId="36" borderId="151" xfId="54" applyFont="1" applyFill="1" applyBorder="1" applyAlignment="1">
      <alignment horizontal="center" vertical="center" wrapText="1"/>
      <protection/>
    </xf>
    <xf numFmtId="191" fontId="2" fillId="36" borderId="117" xfId="54" applyNumberFormat="1" applyFont="1" applyFill="1" applyBorder="1" applyAlignment="1" applyProtection="1">
      <alignment horizontal="center" vertical="center"/>
      <protection/>
    </xf>
    <xf numFmtId="189" fontId="2" fillId="36" borderId="166" xfId="54" applyNumberFormat="1" applyFont="1" applyFill="1" applyBorder="1" applyAlignment="1" applyProtection="1">
      <alignment horizontal="center" vertical="center"/>
      <protection/>
    </xf>
    <xf numFmtId="0" fontId="2" fillId="36" borderId="121" xfId="54" applyFont="1" applyFill="1" applyBorder="1" applyAlignment="1">
      <alignment horizontal="center" vertical="center" wrapText="1"/>
      <protection/>
    </xf>
    <xf numFmtId="0" fontId="2" fillId="36" borderId="166" xfId="54" applyFont="1" applyFill="1" applyBorder="1" applyAlignment="1">
      <alignment horizontal="center" vertical="center" wrapText="1"/>
      <protection/>
    </xf>
    <xf numFmtId="190" fontId="2" fillId="36" borderId="117" xfId="54" applyNumberFormat="1" applyFont="1" applyFill="1" applyBorder="1" applyAlignment="1" applyProtection="1">
      <alignment horizontal="center" vertical="center"/>
      <protection/>
    </xf>
    <xf numFmtId="0" fontId="2" fillId="36" borderId="122" xfId="54" applyFont="1" applyFill="1" applyBorder="1" applyAlignment="1">
      <alignment horizontal="center" vertical="center" wrapText="1"/>
      <protection/>
    </xf>
    <xf numFmtId="0" fontId="2" fillId="36" borderId="117" xfId="54" applyFont="1" applyFill="1" applyBorder="1" applyAlignment="1">
      <alignment horizontal="center" vertical="center" wrapText="1"/>
      <protection/>
    </xf>
    <xf numFmtId="49" fontId="5" fillId="36" borderId="140" xfId="54" applyNumberFormat="1" applyFont="1" applyFill="1" applyBorder="1" applyAlignment="1">
      <alignment vertical="center" wrapText="1"/>
      <protection/>
    </xf>
    <xf numFmtId="190" fontId="5" fillId="36" borderId="122" xfId="54" applyNumberFormat="1" applyFont="1" applyFill="1" applyBorder="1" applyAlignment="1" applyProtection="1">
      <alignment horizontal="center" vertical="center"/>
      <protection/>
    </xf>
    <xf numFmtId="0" fontId="5" fillId="36" borderId="151" xfId="54" applyFont="1" applyFill="1" applyBorder="1" applyAlignment="1">
      <alignment horizontal="center" vertical="center" wrapText="1"/>
      <protection/>
    </xf>
    <xf numFmtId="189" fontId="5" fillId="36" borderId="166" xfId="54" applyNumberFormat="1" applyFont="1" applyFill="1" applyBorder="1" applyAlignment="1" applyProtection="1">
      <alignment horizontal="center" vertical="center"/>
      <protection/>
    </xf>
    <xf numFmtId="0" fontId="5" fillId="36" borderId="122" xfId="54" applyFont="1" applyFill="1" applyBorder="1" applyAlignment="1">
      <alignment horizontal="center" vertical="center" wrapText="1"/>
      <protection/>
    </xf>
    <xf numFmtId="0" fontId="5" fillId="36" borderId="116" xfId="54" applyFont="1" applyFill="1" applyBorder="1" applyAlignment="1">
      <alignment horizontal="center" vertical="center" wrapText="1"/>
      <protection/>
    </xf>
    <xf numFmtId="0" fontId="2" fillId="36" borderId="121" xfId="54" applyFont="1" applyFill="1" applyBorder="1" applyAlignment="1">
      <alignment horizontal="center" vertical="center" wrapText="1"/>
      <protection/>
    </xf>
    <xf numFmtId="49" fontId="5" fillId="36" borderId="140" xfId="54" applyNumberFormat="1" applyFont="1" applyFill="1" applyBorder="1" applyAlignment="1">
      <alignment horizontal="left" vertical="center" wrapText="1"/>
      <protection/>
    </xf>
    <xf numFmtId="191" fontId="8" fillId="36" borderId="117" xfId="54" applyNumberFormat="1" applyFont="1" applyFill="1" applyBorder="1" applyAlignment="1" applyProtection="1">
      <alignment horizontal="center" vertical="center"/>
      <protection/>
    </xf>
    <xf numFmtId="1" fontId="2" fillId="36" borderId="166" xfId="54" applyNumberFormat="1" applyFont="1" applyFill="1" applyBorder="1" applyAlignment="1">
      <alignment horizontal="center" vertical="center" wrapText="1"/>
      <protection/>
    </xf>
    <xf numFmtId="1" fontId="2" fillId="36" borderId="117" xfId="54" applyNumberFormat="1" applyFont="1" applyFill="1" applyBorder="1" applyAlignment="1" applyProtection="1">
      <alignment horizontal="center" vertical="center"/>
      <protection/>
    </xf>
    <xf numFmtId="49" fontId="5" fillId="36" borderId="161" xfId="0" applyNumberFormat="1" applyFont="1" applyFill="1" applyBorder="1" applyAlignment="1" applyProtection="1">
      <alignment horizontal="center" vertical="center"/>
      <protection/>
    </xf>
    <xf numFmtId="49" fontId="5" fillId="36" borderId="162" xfId="54" applyNumberFormat="1" applyFont="1" applyFill="1" applyBorder="1" applyAlignment="1">
      <alignment horizontal="left" vertical="center" wrapText="1"/>
      <protection/>
    </xf>
    <xf numFmtId="0" fontId="5" fillId="36" borderId="209" xfId="54" applyFont="1" applyFill="1" applyBorder="1" applyAlignment="1">
      <alignment horizontal="center" vertical="center" wrapText="1"/>
      <protection/>
    </xf>
    <xf numFmtId="0" fontId="2" fillId="36" borderId="127" xfId="54" applyFont="1" applyFill="1" applyBorder="1" applyAlignment="1">
      <alignment horizontal="center" vertical="center" wrapText="1"/>
      <protection/>
    </xf>
    <xf numFmtId="0" fontId="5" fillId="36" borderId="142" xfId="54" applyFont="1" applyFill="1" applyBorder="1" applyAlignment="1">
      <alignment horizontal="center" vertical="center" wrapText="1"/>
      <protection/>
    </xf>
    <xf numFmtId="191" fontId="8" fillId="36" borderId="137" xfId="54" applyNumberFormat="1" applyFont="1" applyFill="1" applyBorder="1" applyAlignment="1" applyProtection="1">
      <alignment horizontal="center" vertical="center"/>
      <protection/>
    </xf>
    <xf numFmtId="189" fontId="5" fillId="36" borderId="190" xfId="54" applyNumberFormat="1" applyFont="1" applyFill="1" applyBorder="1" applyAlignment="1" applyProtection="1">
      <alignment horizontal="center" vertical="center"/>
      <protection/>
    </xf>
    <xf numFmtId="0" fontId="5" fillId="36" borderId="127" xfId="54" applyFont="1" applyFill="1" applyBorder="1" applyAlignment="1">
      <alignment horizontal="center" vertical="center" wrapText="1"/>
      <protection/>
    </xf>
    <xf numFmtId="0" fontId="5" fillId="36" borderId="137" xfId="54" applyFont="1" applyFill="1" applyBorder="1" applyAlignment="1">
      <alignment horizontal="center" vertical="center" wrapText="1"/>
      <protection/>
    </xf>
    <xf numFmtId="0" fontId="2" fillId="36" borderId="141" xfId="54" applyFont="1" applyFill="1" applyBorder="1" applyAlignment="1">
      <alignment horizontal="center" vertical="center" wrapText="1"/>
      <protection/>
    </xf>
    <xf numFmtId="0" fontId="2" fillId="36" borderId="190" xfId="54" applyFont="1" applyFill="1" applyBorder="1" applyAlignment="1">
      <alignment horizontal="center" vertical="center" wrapText="1"/>
      <protection/>
    </xf>
    <xf numFmtId="190" fontId="2" fillId="36" borderId="137" xfId="54" applyNumberFormat="1" applyFont="1" applyFill="1" applyBorder="1" applyAlignment="1" applyProtection="1">
      <alignment horizontal="center" vertical="center"/>
      <protection/>
    </xf>
    <xf numFmtId="0" fontId="2" fillId="36" borderId="209" xfId="54" applyFont="1" applyFill="1" applyBorder="1" applyAlignment="1">
      <alignment horizontal="center" vertical="center" wrapText="1"/>
      <protection/>
    </xf>
    <xf numFmtId="0" fontId="2" fillId="36" borderId="137" xfId="54" applyFont="1" applyFill="1" applyBorder="1" applyAlignment="1">
      <alignment horizontal="center" vertical="center" wrapText="1"/>
      <protection/>
    </xf>
    <xf numFmtId="190" fontId="3" fillId="36" borderId="162" xfId="54" applyNumberFormat="1" applyFont="1" applyFill="1" applyBorder="1" applyAlignment="1" applyProtection="1">
      <alignment vertical="center"/>
      <protection/>
    </xf>
    <xf numFmtId="182" fontId="2" fillId="36" borderId="124" xfId="0" applyNumberFormat="1" applyFont="1" applyFill="1" applyBorder="1" applyAlignment="1" applyProtection="1">
      <alignment vertical="center"/>
      <protection/>
    </xf>
    <xf numFmtId="182" fontId="2" fillId="36" borderId="129" xfId="0" applyNumberFormat="1" applyFont="1" applyFill="1" applyBorder="1" applyAlignment="1" applyProtection="1">
      <alignment vertical="center"/>
      <protection/>
    </xf>
    <xf numFmtId="182" fontId="2" fillId="36" borderId="116" xfId="0" applyNumberFormat="1" applyFont="1" applyFill="1" applyBorder="1" applyAlignment="1" applyProtection="1">
      <alignment vertical="center"/>
      <protection/>
    </xf>
    <xf numFmtId="49" fontId="5" fillId="38" borderId="196" xfId="0" applyNumberFormat="1" applyFont="1" applyFill="1" applyBorder="1" applyAlignment="1" applyProtection="1">
      <alignment horizontal="center" vertical="center"/>
      <protection/>
    </xf>
    <xf numFmtId="0" fontId="2" fillId="38" borderId="119" xfId="0" applyNumberFormat="1" applyFont="1" applyFill="1" applyBorder="1" applyAlignment="1">
      <alignment horizontal="center" vertical="center" wrapText="1"/>
    </xf>
    <xf numFmtId="0" fontId="2" fillId="38" borderId="118" xfId="0" applyNumberFormat="1" applyFont="1" applyFill="1" applyBorder="1" applyAlignment="1">
      <alignment horizontal="center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184" fontId="5" fillId="38" borderId="196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202" xfId="0" applyFont="1" applyFill="1" applyBorder="1" applyAlignment="1" applyProtection="1">
      <alignment horizontal="center" vertical="center" wrapText="1"/>
      <protection hidden="1"/>
    </xf>
    <xf numFmtId="183" fontId="5" fillId="38" borderId="118" xfId="0" applyNumberFormat="1" applyFont="1" applyFill="1" applyBorder="1" applyAlignment="1" applyProtection="1">
      <alignment horizontal="center" vertical="center" wrapText="1"/>
      <protection hidden="1"/>
    </xf>
    <xf numFmtId="183" fontId="5" fillId="38" borderId="118" xfId="0" applyNumberFormat="1" applyFont="1" applyFill="1" applyBorder="1" applyAlignment="1" applyProtection="1">
      <alignment horizontal="center" vertical="center" wrapText="1"/>
      <protection locked="0"/>
    </xf>
    <xf numFmtId="183" fontId="5" fillId="38" borderId="231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9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0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202" xfId="0" applyFont="1" applyFill="1" applyBorder="1" applyAlignment="1">
      <alignment horizontal="center" vertical="center" wrapText="1"/>
    </xf>
    <xf numFmtId="182" fontId="2" fillId="35" borderId="118" xfId="0" applyNumberFormat="1" applyFont="1" applyFill="1" applyBorder="1" applyAlignment="1" applyProtection="1">
      <alignment vertical="center"/>
      <protection/>
    </xf>
    <xf numFmtId="182" fontId="2" fillId="36" borderId="118" xfId="0" applyNumberFormat="1" applyFont="1" applyFill="1" applyBorder="1" applyAlignment="1" applyProtection="1">
      <alignment vertical="center"/>
      <protection/>
    </xf>
    <xf numFmtId="182" fontId="2" fillId="38" borderId="120" xfId="0" applyNumberFormat="1" applyFont="1" applyFill="1" applyBorder="1" applyAlignment="1" applyProtection="1">
      <alignment vertical="center"/>
      <protection/>
    </xf>
    <xf numFmtId="182" fontId="5" fillId="36" borderId="124" xfId="0" applyNumberFormat="1" applyFont="1" applyFill="1" applyBorder="1" applyAlignment="1" applyProtection="1">
      <alignment vertical="center"/>
      <protection/>
    </xf>
    <xf numFmtId="182" fontId="2" fillId="36" borderId="127" xfId="0" applyNumberFormat="1" applyFont="1" applyFill="1" applyBorder="1" applyAlignment="1" applyProtection="1">
      <alignment vertical="center"/>
      <protection/>
    </xf>
    <xf numFmtId="182" fontId="2" fillId="36" borderId="137" xfId="0" applyNumberFormat="1" applyFont="1" applyFill="1" applyBorder="1" applyAlignment="1" applyProtection="1">
      <alignment vertical="center"/>
      <protection/>
    </xf>
    <xf numFmtId="186" fontId="5" fillId="38" borderId="150" xfId="0" applyNumberFormat="1" applyFont="1" applyFill="1" applyBorder="1" applyAlignment="1" applyProtection="1">
      <alignment horizontal="center" vertical="center"/>
      <protection/>
    </xf>
    <xf numFmtId="187" fontId="5" fillId="38" borderId="150" xfId="0" applyNumberFormat="1" applyFont="1" applyFill="1" applyBorder="1" applyAlignment="1" applyProtection="1">
      <alignment horizontal="center" vertical="center"/>
      <protection/>
    </xf>
    <xf numFmtId="186" fontId="5" fillId="38" borderId="99" xfId="0" applyNumberFormat="1" applyFont="1" applyFill="1" applyBorder="1" applyAlignment="1" applyProtection="1">
      <alignment horizontal="center" vertical="center"/>
      <protection/>
    </xf>
    <xf numFmtId="186" fontId="5" fillId="38" borderId="229" xfId="0" applyNumberFormat="1" applyFont="1" applyFill="1" applyBorder="1" applyAlignment="1" applyProtection="1">
      <alignment horizontal="center" vertical="center" wrapText="1"/>
      <protection/>
    </xf>
    <xf numFmtId="186" fontId="5" fillId="38" borderId="148" xfId="0" applyNumberFormat="1" applyFont="1" applyFill="1" applyBorder="1" applyAlignment="1" applyProtection="1">
      <alignment horizontal="center" vertical="center" wrapText="1"/>
      <protection/>
    </xf>
    <xf numFmtId="186" fontId="69" fillId="38" borderId="227" xfId="0" applyNumberFormat="1" applyFont="1" applyFill="1" applyBorder="1" applyAlignment="1" applyProtection="1">
      <alignment horizontal="center" vertical="center" wrapText="1"/>
      <protection/>
    </xf>
    <xf numFmtId="187" fontId="5" fillId="38" borderId="99" xfId="0" applyNumberFormat="1" applyFont="1" applyFill="1" applyBorder="1" applyAlignment="1" applyProtection="1">
      <alignment horizontal="center" vertical="center"/>
      <protection/>
    </xf>
    <xf numFmtId="184" fontId="5" fillId="38" borderId="146" xfId="0" applyNumberFormat="1" applyFont="1" applyFill="1" applyBorder="1" applyAlignment="1" applyProtection="1">
      <alignment horizontal="center" vertical="center"/>
      <protection/>
    </xf>
    <xf numFmtId="184" fontId="5" fillId="38" borderId="131" xfId="0" applyNumberFormat="1" applyFont="1" applyFill="1" applyBorder="1" applyAlignment="1" applyProtection="1">
      <alignment horizontal="center" vertical="center"/>
      <protection/>
    </xf>
    <xf numFmtId="184" fontId="69" fillId="38" borderId="136" xfId="0" applyNumberFormat="1" applyFont="1" applyFill="1" applyBorder="1" applyAlignment="1" applyProtection="1">
      <alignment horizontal="center" vertical="center"/>
      <protection/>
    </xf>
    <xf numFmtId="0" fontId="5" fillId="38" borderId="8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74" xfId="0" applyNumberFormat="1" applyFont="1" applyFill="1" applyBorder="1" applyAlignment="1">
      <alignment horizontal="center" vertical="center" wrapText="1"/>
    </xf>
    <xf numFmtId="49" fontId="5" fillId="0" borderId="174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>
      <alignment horizontal="center" vertical="center" wrapText="1"/>
    </xf>
    <xf numFmtId="184" fontId="5" fillId="0" borderId="174" xfId="0" applyNumberFormat="1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left" vertical="top" wrapText="1"/>
    </xf>
    <xf numFmtId="0" fontId="2" fillId="0" borderId="138" xfId="0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>
      <alignment horizontal="center" vertical="center" wrapText="1"/>
    </xf>
    <xf numFmtId="49" fontId="5" fillId="0" borderId="165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21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184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49" fontId="5" fillId="0" borderId="167" xfId="0" applyNumberFormat="1" applyFont="1" applyFill="1" applyBorder="1" applyAlignment="1">
      <alignment horizontal="left" vertical="center" wrapText="1"/>
    </xf>
    <xf numFmtId="0" fontId="69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left" vertical="top" wrapText="1"/>
    </xf>
    <xf numFmtId="49" fontId="2" fillId="0" borderId="165" xfId="0" applyNumberFormat="1" applyFont="1" applyFill="1" applyBorder="1" applyAlignment="1">
      <alignment horizontal="right" vertical="center" wrapText="1"/>
    </xf>
    <xf numFmtId="184" fontId="2" fillId="0" borderId="165" xfId="0" applyNumberFormat="1" applyFont="1" applyFill="1" applyBorder="1" applyAlignment="1" applyProtection="1">
      <alignment horizontal="center" vertical="center"/>
      <protection/>
    </xf>
    <xf numFmtId="0" fontId="2" fillId="0" borderId="151" xfId="0" applyFont="1" applyFill="1" applyBorder="1" applyAlignment="1">
      <alignment horizontal="center" vertical="center" wrapText="1"/>
    </xf>
    <xf numFmtId="184" fontId="2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1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locked="0"/>
    </xf>
    <xf numFmtId="0" fontId="2" fillId="0" borderId="151" xfId="0" applyFont="1" applyFill="1" applyBorder="1" applyAlignment="1" applyProtection="1">
      <alignment horizontal="center" vertical="center" wrapText="1"/>
      <protection hidden="1"/>
    </xf>
    <xf numFmtId="1" fontId="2" fillId="0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83" fontId="8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6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182" fontId="5" fillId="0" borderId="177" xfId="0" applyNumberFormat="1" applyFont="1" applyFill="1" applyBorder="1" applyAlignment="1">
      <alignment horizontal="center" vertical="center" wrapText="1"/>
    </xf>
    <xf numFmtId="1" fontId="5" fillId="0" borderId="116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9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0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65" xfId="54" applyNumberFormat="1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>
      <alignment vertical="center" wrapText="1"/>
    </xf>
    <xf numFmtId="49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40" xfId="0" applyFont="1" applyFill="1" applyBorder="1" applyAlignment="1">
      <alignment horizontal="left" vertical="center" wrapText="1"/>
    </xf>
    <xf numFmtId="0" fontId="5" fillId="38" borderId="152" xfId="0" applyNumberFormat="1" applyFont="1" applyFill="1" applyBorder="1" applyAlignment="1" applyProtection="1">
      <alignment horizontal="left" vertical="center" wrapText="1"/>
      <protection locked="0"/>
    </xf>
    <xf numFmtId="182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2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18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35" xfId="0" applyNumberFormat="1" applyFont="1" applyFill="1" applyBorder="1" applyAlignment="1" applyProtection="1">
      <alignment horizontal="center" vertical="center"/>
      <protection/>
    </xf>
    <xf numFmtId="182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2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72" xfId="0" applyNumberFormat="1" applyFont="1" applyFill="1" applyBorder="1" applyAlignment="1" applyProtection="1">
      <alignment horizontal="center" vertical="center" wrapText="1"/>
      <protection/>
    </xf>
    <xf numFmtId="182" fontId="5" fillId="0" borderId="42" xfId="0" applyNumberFormat="1" applyFont="1" applyFill="1" applyBorder="1" applyAlignment="1" applyProtection="1">
      <alignment horizontal="center" vertical="center" wrapText="1"/>
      <protection/>
    </xf>
    <xf numFmtId="182" fontId="5" fillId="0" borderId="24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2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2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33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183" fontId="8" fillId="33" borderId="24" xfId="0" applyNumberFormat="1" applyFont="1" applyFill="1" applyBorder="1" applyAlignment="1" applyProtection="1">
      <alignment horizontal="right" vertical="center" wrapText="1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46" xfId="0" applyNumberFormat="1" applyFont="1" applyFill="1" applyBorder="1" applyAlignment="1">
      <alignment horizontal="center" vertical="center" wrapText="1"/>
    </xf>
    <xf numFmtId="183" fontId="8" fillId="33" borderId="68" xfId="0" applyNumberFormat="1" applyFont="1" applyFill="1" applyBorder="1" applyAlignment="1" applyProtection="1">
      <alignment horizontal="center" vertical="center" wrapText="1"/>
      <protection/>
    </xf>
    <xf numFmtId="183" fontId="8" fillId="33" borderId="80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/>
      <protection/>
    </xf>
    <xf numFmtId="183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2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9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 textRotation="90"/>
    </xf>
    <xf numFmtId="0" fontId="5" fillId="0" borderId="112" xfId="0" applyFont="1" applyBorder="1" applyAlignment="1">
      <alignment horizontal="center" vertical="center" textRotation="90"/>
    </xf>
    <xf numFmtId="0" fontId="5" fillId="0" borderId="94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2" fillId="0" borderId="234" xfId="0" applyFont="1" applyFill="1" applyBorder="1" applyAlignment="1">
      <alignment horizontal="center" vertical="center" wrapText="1"/>
    </xf>
    <xf numFmtId="0" fontId="28" fillId="0" borderId="235" xfId="0" applyFont="1" applyFill="1" applyBorder="1" applyAlignment="1">
      <alignment horizontal="center" vertical="center" wrapText="1"/>
    </xf>
    <xf numFmtId="0" fontId="28" fillId="0" borderId="236" xfId="0" applyFont="1" applyFill="1" applyBorder="1" applyAlignment="1">
      <alignment horizontal="center" vertical="center" wrapText="1"/>
    </xf>
    <xf numFmtId="49" fontId="15" fillId="0" borderId="113" xfId="53" applyNumberFormat="1" applyFont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Border="1" applyAlignment="1" applyProtection="1">
      <alignment horizontal="center" vertical="center" wrapText="1"/>
      <protection locked="0"/>
    </xf>
    <xf numFmtId="49" fontId="15" fillId="0" borderId="237" xfId="53" applyNumberFormat="1" applyFont="1" applyBorder="1" applyAlignment="1" applyProtection="1">
      <alignment horizontal="center" vertical="center" wrapText="1"/>
      <protection locked="0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238" xfId="0" applyFont="1" applyBorder="1" applyAlignment="1">
      <alignment horizontal="center" vertical="center" wrapText="1"/>
    </xf>
    <xf numFmtId="0" fontId="15" fillId="0" borderId="204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2" fillId="0" borderId="151" xfId="53" applyFont="1" applyFill="1" applyBorder="1" applyAlignment="1">
      <alignment horizontal="center" vertical="center" wrapText="1"/>
      <protection/>
    </xf>
    <xf numFmtId="0" fontId="18" fillId="0" borderId="166" xfId="0" applyFont="1" applyFill="1" applyBorder="1" applyAlignment="1">
      <alignment vertical="center" wrapText="1"/>
    </xf>
    <xf numFmtId="0" fontId="18" fillId="0" borderId="121" xfId="0" applyFont="1" applyFill="1" applyBorder="1" applyAlignment="1">
      <alignment vertical="center" wrapText="1"/>
    </xf>
    <xf numFmtId="0" fontId="4" fillId="0" borderId="239" xfId="53" applyFont="1" applyBorder="1" applyAlignment="1">
      <alignment horizontal="center" vertical="center" wrapText="1"/>
      <protection/>
    </xf>
    <xf numFmtId="0" fontId="4" fillId="0" borderId="240" xfId="53" applyFont="1" applyBorder="1" applyAlignment="1">
      <alignment horizontal="center" vertical="center" wrapText="1"/>
      <protection/>
    </xf>
    <xf numFmtId="0" fontId="4" fillId="0" borderId="241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242" xfId="53" applyFont="1" applyBorder="1" applyAlignment="1">
      <alignment horizontal="center" vertical="center" wrapText="1"/>
      <protection/>
    </xf>
    <xf numFmtId="0" fontId="4" fillId="0" borderId="243" xfId="53" applyFont="1" applyBorder="1" applyAlignment="1">
      <alignment horizontal="center" vertical="center" wrapText="1"/>
      <protection/>
    </xf>
    <xf numFmtId="0" fontId="4" fillId="0" borderId="244" xfId="53" applyFont="1" applyBorder="1" applyAlignment="1">
      <alignment horizontal="center" vertical="center" wrapText="1"/>
      <protection/>
    </xf>
    <xf numFmtId="0" fontId="4" fillId="0" borderId="245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46" xfId="53" applyFont="1" applyBorder="1" applyAlignment="1">
      <alignment horizontal="center" vertical="center" wrapText="1"/>
      <protection/>
    </xf>
    <xf numFmtId="49" fontId="4" fillId="0" borderId="247" xfId="0" applyNumberFormat="1" applyFont="1" applyBorder="1" applyAlignment="1">
      <alignment horizontal="center" vertical="center" wrapText="1"/>
    </xf>
    <xf numFmtId="49" fontId="4" fillId="0" borderId="248" xfId="0" applyNumberFormat="1" applyFont="1" applyBorder="1" applyAlignment="1">
      <alignment horizontal="center" vertical="center" wrapText="1"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0" fontId="4" fillId="0" borderId="255" xfId="53" applyFont="1" applyBorder="1" applyAlignment="1">
      <alignment horizontal="center" vertical="center" wrapText="1"/>
      <protection/>
    </xf>
    <xf numFmtId="0" fontId="4" fillId="0" borderId="226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233" xfId="53" applyFont="1" applyBorder="1" applyAlignment="1">
      <alignment horizontal="center" vertical="center" wrapText="1"/>
      <protection/>
    </xf>
    <xf numFmtId="0" fontId="4" fillId="0" borderId="256" xfId="53" applyFont="1" applyBorder="1" applyAlignment="1">
      <alignment horizontal="center" vertical="center" wrapText="1"/>
      <protection/>
    </xf>
    <xf numFmtId="0" fontId="4" fillId="0" borderId="257" xfId="53" applyFont="1" applyBorder="1" applyAlignment="1">
      <alignment horizontal="center" vertical="center" wrapText="1"/>
      <protection/>
    </xf>
    <xf numFmtId="0" fontId="4" fillId="0" borderId="258" xfId="53" applyFont="1" applyBorder="1" applyAlignment="1">
      <alignment horizontal="center" vertical="center" wrapText="1"/>
      <protection/>
    </xf>
    <xf numFmtId="0" fontId="4" fillId="0" borderId="259" xfId="53" applyFont="1" applyBorder="1" applyAlignment="1">
      <alignment horizontal="center" vertical="center" wrapText="1"/>
      <protection/>
    </xf>
    <xf numFmtId="0" fontId="4" fillId="0" borderId="260" xfId="53" applyFont="1" applyBorder="1" applyAlignment="1">
      <alignment horizontal="center" vertical="center" wrapText="1"/>
      <protection/>
    </xf>
    <xf numFmtId="0" fontId="4" fillId="0" borderId="261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62" xfId="53" applyFont="1" applyBorder="1" applyAlignment="1">
      <alignment horizontal="center" vertical="center" wrapText="1"/>
      <protection/>
    </xf>
    <xf numFmtId="0" fontId="4" fillId="0" borderId="263" xfId="53" applyFont="1" applyBorder="1" applyAlignment="1">
      <alignment horizontal="center" vertical="center" wrapText="1"/>
      <protection/>
    </xf>
    <xf numFmtId="0" fontId="4" fillId="0" borderId="264" xfId="53" applyFont="1" applyBorder="1" applyAlignment="1">
      <alignment horizontal="center" vertical="center" wrapText="1"/>
      <protection/>
    </xf>
    <xf numFmtId="0" fontId="4" fillId="0" borderId="265" xfId="53" applyFont="1" applyBorder="1" applyAlignment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5" fillId="0" borderId="242" xfId="53" applyFont="1" applyBorder="1" applyAlignment="1">
      <alignment horizontal="center" vertical="center" wrapText="1"/>
      <protection/>
    </xf>
    <xf numFmtId="0" fontId="25" fillId="0" borderId="266" xfId="53" applyFont="1" applyBorder="1" applyAlignment="1">
      <alignment horizontal="center" vertical="center" wrapText="1"/>
      <protection/>
    </xf>
    <xf numFmtId="0" fontId="25" fillId="0" borderId="245" xfId="53" applyFont="1" applyBorder="1" applyAlignment="1">
      <alignment horizontal="center" vertical="center" wrapText="1"/>
      <protection/>
    </xf>
    <xf numFmtId="0" fontId="25" fillId="0" borderId="24" xfId="53" applyFont="1" applyBorder="1" applyAlignment="1">
      <alignment horizontal="center" vertical="center" wrapText="1"/>
      <protection/>
    </xf>
    <xf numFmtId="0" fontId="4" fillId="0" borderId="2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66" xfId="53" applyFont="1" applyBorder="1" applyAlignment="1">
      <alignment horizontal="center" vertical="center" wrapText="1"/>
      <protection/>
    </xf>
    <xf numFmtId="0" fontId="4" fillId="0" borderId="267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87" xfId="53" applyFont="1" applyBorder="1" applyAlignment="1">
      <alignment horizontal="center" vertical="center" wrapText="1"/>
      <protection/>
    </xf>
    <xf numFmtId="49" fontId="4" fillId="0" borderId="268" xfId="53" applyNumberFormat="1" applyFont="1" applyBorder="1" applyAlignment="1">
      <alignment horizontal="center" vertical="center" wrapText="1"/>
      <protection/>
    </xf>
    <xf numFmtId="49" fontId="4" fillId="0" borderId="269" xfId="53" applyNumberFormat="1" applyFont="1" applyBorder="1" applyAlignment="1">
      <alignment horizontal="center" vertical="center" wrapText="1"/>
      <protection/>
    </xf>
    <xf numFmtId="49" fontId="4" fillId="0" borderId="267" xfId="53" applyNumberFormat="1" applyFont="1" applyBorder="1" applyAlignment="1">
      <alignment horizontal="center" vertical="center" wrapText="1"/>
      <protection/>
    </xf>
    <xf numFmtId="49" fontId="4" fillId="0" borderId="270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49" fontId="4" fillId="0" borderId="87" xfId="53" applyNumberFormat="1" applyFont="1" applyBorder="1" applyAlignment="1">
      <alignment horizontal="center" vertical="center" wrapText="1"/>
      <protection/>
    </xf>
    <xf numFmtId="0" fontId="15" fillId="0" borderId="27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1" xfId="0" applyFont="1" applyFill="1" applyBorder="1" applyAlignment="1">
      <alignment horizontal="center" vertical="center" wrapText="1"/>
    </xf>
    <xf numFmtId="0" fontId="18" fillId="0" borderId="27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 wrapText="1"/>
    </xf>
    <xf numFmtId="0" fontId="15" fillId="0" borderId="27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275" xfId="0" applyFont="1" applyFill="1" applyBorder="1" applyAlignment="1">
      <alignment horizontal="center" vertical="center" wrapText="1"/>
    </xf>
    <xf numFmtId="0" fontId="26" fillId="0" borderId="235" xfId="0" applyFont="1" applyFill="1" applyBorder="1" applyAlignment="1">
      <alignment horizontal="center" vertical="center" wrapText="1"/>
    </xf>
    <xf numFmtId="0" fontId="26" fillId="0" borderId="276" xfId="0" applyFont="1" applyFill="1" applyBorder="1" applyAlignment="1">
      <alignment horizontal="center" vertical="center" wrapText="1"/>
    </xf>
    <xf numFmtId="0" fontId="22" fillId="0" borderId="277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18" fillId="0" borderId="142" xfId="53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vertical="center" wrapText="1"/>
    </xf>
    <xf numFmtId="0" fontId="18" fillId="0" borderId="141" xfId="0" applyFont="1" applyFill="1" applyBorder="1" applyAlignment="1">
      <alignment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35" xfId="0" applyFont="1" applyFill="1" applyBorder="1" applyAlignment="1">
      <alignment horizontal="center" vertical="center" wrapText="1"/>
    </xf>
    <xf numFmtId="0" fontId="22" fillId="0" borderId="278" xfId="0" applyFont="1" applyFill="1" applyBorder="1" applyAlignment="1">
      <alignment horizontal="center" vertical="center" wrapText="1"/>
    </xf>
    <xf numFmtId="0" fontId="28" fillId="0" borderId="190" xfId="0" applyFont="1" applyFill="1" applyBorder="1" applyAlignment="1">
      <alignment horizontal="center" vertical="center" wrapText="1"/>
    </xf>
    <xf numFmtId="0" fontId="28" fillId="0" borderId="16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0" fontId="4" fillId="0" borderId="279" xfId="0" applyFont="1" applyBorder="1" applyAlignment="1">
      <alignment horizontal="center" vertical="center" wrapText="1"/>
    </xf>
    <xf numFmtId="0" fontId="4" fillId="0" borderId="280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1" fontId="22" fillId="0" borderId="277" xfId="0" applyNumberFormat="1" applyFont="1" applyBorder="1" applyAlignment="1">
      <alignment horizontal="center" vertical="center" wrapText="1"/>
    </xf>
    <xf numFmtId="1" fontId="29" fillId="0" borderId="103" xfId="0" applyNumberFormat="1" applyFont="1" applyBorder="1" applyAlignment="1">
      <alignment horizontal="center" vertical="center" wrapText="1"/>
    </xf>
    <xf numFmtId="1" fontId="29" fillId="0" borderId="146" xfId="0" applyNumberFormat="1" applyFont="1" applyBorder="1" applyAlignment="1">
      <alignment horizontal="center" vertical="center" wrapText="1"/>
    </xf>
    <xf numFmtId="0" fontId="22" fillId="0" borderId="277" xfId="53" applyFont="1" applyBorder="1" applyAlignment="1">
      <alignment horizontal="center" vertical="center" wrapText="1"/>
      <protection/>
    </xf>
    <xf numFmtId="0" fontId="22" fillId="0" borderId="103" xfId="0" applyFont="1" applyBorder="1" applyAlignment="1">
      <alignment vertical="center" wrapText="1"/>
    </xf>
    <xf numFmtId="0" fontId="22" fillId="0" borderId="146" xfId="0" applyFont="1" applyBorder="1" applyAlignment="1">
      <alignment vertical="center" wrapText="1"/>
    </xf>
    <xf numFmtId="0" fontId="23" fillId="0" borderId="281" xfId="0" applyFont="1" applyBorder="1" applyAlignment="1">
      <alignment horizontal="center" vertical="center" wrapText="1"/>
    </xf>
    <xf numFmtId="0" fontId="0" fillId="0" borderId="205" xfId="0" applyBorder="1" applyAlignment="1">
      <alignment vertical="center"/>
    </xf>
    <xf numFmtId="0" fontId="0" fillId="0" borderId="282" xfId="0" applyBorder="1" applyAlignment="1">
      <alignment vertical="center"/>
    </xf>
    <xf numFmtId="0" fontId="1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28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5" fillId="0" borderId="34" xfId="53" applyFont="1" applyBorder="1" applyAlignment="1">
      <alignment horizontal="center" vertical="center" wrapText="1"/>
      <protection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36" xfId="53" applyFont="1" applyBorder="1" applyAlignment="1">
      <alignment horizontal="center" vertical="center" wrapText="1"/>
      <protection/>
    </xf>
    <xf numFmtId="0" fontId="15" fillId="0" borderId="42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43" xfId="53" applyFont="1" applyBorder="1" applyAlignment="1">
      <alignment horizontal="center" vertical="center" wrapText="1"/>
      <protection/>
    </xf>
    <xf numFmtId="0" fontId="15" fillId="0" borderId="111" xfId="53" applyFont="1" applyBorder="1" applyAlignment="1">
      <alignment horizontal="center" vertical="center" wrapText="1"/>
      <protection/>
    </xf>
    <xf numFmtId="0" fontId="15" fillId="0" borderId="110" xfId="53" applyFont="1" applyBorder="1" applyAlignment="1">
      <alignment horizontal="center" vertical="center" wrapText="1"/>
      <protection/>
    </xf>
    <xf numFmtId="0" fontId="15" fillId="0" borderId="115" xfId="53" applyFont="1" applyBorder="1" applyAlignment="1">
      <alignment horizontal="center" vertical="center" wrapText="1"/>
      <protection/>
    </xf>
    <xf numFmtId="0" fontId="15" fillId="0" borderId="210" xfId="53" applyFont="1" applyBorder="1" applyAlignment="1">
      <alignment horizontal="center" vertical="center" wrapText="1"/>
      <protection/>
    </xf>
    <xf numFmtId="0" fontId="15" fillId="0" borderId="211" xfId="53" applyFont="1" applyBorder="1" applyAlignment="1">
      <alignment horizontal="center" vertical="center" wrapText="1"/>
      <protection/>
    </xf>
    <xf numFmtId="0" fontId="15" fillId="0" borderId="283" xfId="53" applyFont="1" applyBorder="1" applyAlignment="1">
      <alignment horizontal="center" vertical="center" wrapText="1"/>
      <protection/>
    </xf>
    <xf numFmtId="0" fontId="15" fillId="0" borderId="176" xfId="53" applyFont="1" applyBorder="1" applyAlignment="1">
      <alignment horizontal="center" vertical="center" wrapText="1"/>
      <protection/>
    </xf>
    <xf numFmtId="0" fontId="15" fillId="0" borderId="113" xfId="53" applyFont="1" applyBorder="1" applyAlignment="1">
      <alignment horizontal="center" vertical="center" wrapText="1"/>
      <protection/>
    </xf>
    <xf numFmtId="0" fontId="15" fillId="0" borderId="114" xfId="5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2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182" fontId="5" fillId="0" borderId="284" xfId="0" applyNumberFormat="1" applyFont="1" applyFill="1" applyBorder="1" applyAlignment="1" applyProtection="1">
      <alignment horizontal="center" vertical="center" wrapText="1"/>
      <protection/>
    </xf>
    <xf numFmtId="182" fontId="5" fillId="0" borderId="285" xfId="0" applyNumberFormat="1" applyFont="1" applyFill="1" applyBorder="1" applyAlignment="1" applyProtection="1">
      <alignment horizontal="center" vertical="center" wrapText="1"/>
      <protection/>
    </xf>
    <xf numFmtId="182" fontId="5" fillId="0" borderId="164" xfId="0" applyNumberFormat="1" applyFont="1" applyFill="1" applyBorder="1" applyAlignment="1" applyProtection="1">
      <alignment horizontal="center" vertical="center" wrapText="1"/>
      <protection/>
    </xf>
    <xf numFmtId="182" fontId="5" fillId="0" borderId="94" xfId="0" applyNumberFormat="1" applyFont="1" applyFill="1" applyBorder="1" applyAlignment="1" applyProtection="1">
      <alignment horizontal="center" vertical="center" wrapText="1"/>
      <protection/>
    </xf>
    <xf numFmtId="182" fontId="5" fillId="0" borderId="95" xfId="0" applyNumberFormat="1" applyFont="1" applyFill="1" applyBorder="1" applyAlignment="1" applyProtection="1">
      <alignment horizontal="center" vertical="center" wrapText="1"/>
      <protection/>
    </xf>
    <xf numFmtId="182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7" fillId="0" borderId="286" xfId="0" applyFont="1" applyBorder="1" applyAlignment="1">
      <alignment horizontal="center" vertical="center" wrapText="1"/>
    </xf>
    <xf numFmtId="0" fontId="7" fillId="0" borderId="2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82" fontId="5" fillId="0" borderId="288" xfId="0" applyNumberFormat="1" applyFont="1" applyFill="1" applyBorder="1" applyAlignment="1" applyProtection="1">
      <alignment horizontal="center" vertical="center"/>
      <protection/>
    </xf>
    <xf numFmtId="182" fontId="5" fillId="0" borderId="289" xfId="0" applyNumberFormat="1" applyFont="1" applyFill="1" applyBorder="1" applyAlignment="1" applyProtection="1">
      <alignment horizontal="center" vertical="center"/>
      <protection/>
    </xf>
    <xf numFmtId="182" fontId="5" fillId="0" borderId="211" xfId="0" applyNumberFormat="1" applyFont="1" applyFill="1" applyBorder="1" applyAlignment="1" applyProtection="1">
      <alignment horizontal="center" vertical="center"/>
      <protection/>
    </xf>
    <xf numFmtId="182" fontId="5" fillId="0" borderId="290" xfId="0" applyNumberFormat="1" applyFont="1" applyFill="1" applyBorder="1" applyAlignment="1" applyProtection="1">
      <alignment horizontal="center" vertical="center"/>
      <protection/>
    </xf>
    <xf numFmtId="182" fontId="5" fillId="0" borderId="291" xfId="0" applyNumberFormat="1" applyFont="1" applyFill="1" applyBorder="1" applyAlignment="1" applyProtection="1">
      <alignment horizontal="center" vertical="center"/>
      <protection/>
    </xf>
    <xf numFmtId="182" fontId="5" fillId="0" borderId="292" xfId="0" applyNumberFormat="1" applyFont="1" applyFill="1" applyBorder="1" applyAlignment="1" applyProtection="1">
      <alignment horizontal="center" vertical="center"/>
      <protection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183" fontId="8" fillId="33" borderId="279" xfId="0" applyNumberFormat="1" applyFont="1" applyFill="1" applyBorder="1" applyAlignment="1" applyProtection="1">
      <alignment horizontal="center" vertical="center" wrapText="1"/>
      <protection/>
    </xf>
    <xf numFmtId="183" fontId="8" fillId="33" borderId="293" xfId="0" applyNumberFormat="1" applyFont="1" applyFill="1" applyBorder="1" applyAlignment="1" applyProtection="1">
      <alignment horizontal="center" vertical="center" wrapText="1"/>
      <protection/>
    </xf>
    <xf numFmtId="0" fontId="5" fillId="0" borderId="228" xfId="0" applyNumberFormat="1" applyFont="1" applyFill="1" applyBorder="1" applyAlignment="1" applyProtection="1">
      <alignment horizontal="center" vertical="center" wrapText="1"/>
      <protection/>
    </xf>
    <xf numFmtId="0" fontId="5" fillId="0" borderId="226" xfId="0" applyNumberFormat="1" applyFont="1" applyFill="1" applyBorder="1" applyAlignment="1" applyProtection="1">
      <alignment horizontal="center" vertical="center" wrapText="1"/>
      <protection/>
    </xf>
    <xf numFmtId="0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230" xfId="0" applyNumberFormat="1" applyFont="1" applyFill="1" applyBorder="1" applyAlignment="1" applyProtection="1">
      <alignment horizontal="center" vertical="center" wrapText="1"/>
      <protection/>
    </xf>
    <xf numFmtId="182" fontId="4" fillId="0" borderId="294" xfId="0" applyNumberFormat="1" applyFont="1" applyFill="1" applyBorder="1" applyAlignment="1" applyProtection="1">
      <alignment horizontal="center" vertical="center"/>
      <protection/>
    </xf>
    <xf numFmtId="182" fontId="4" fillId="0" borderId="295" xfId="0" applyNumberFormat="1" applyFont="1" applyFill="1" applyBorder="1" applyAlignment="1" applyProtection="1">
      <alignment horizontal="center" vertical="center"/>
      <protection/>
    </xf>
    <xf numFmtId="182" fontId="4" fillId="0" borderId="296" xfId="0" applyNumberFormat="1" applyFont="1" applyFill="1" applyBorder="1" applyAlignment="1" applyProtection="1">
      <alignment horizontal="center" vertical="center"/>
      <protection/>
    </xf>
    <xf numFmtId="182" fontId="4" fillId="0" borderId="297" xfId="0" applyNumberFormat="1" applyFont="1" applyFill="1" applyBorder="1" applyAlignment="1" applyProtection="1">
      <alignment horizontal="center" vertical="center"/>
      <protection/>
    </xf>
    <xf numFmtId="0" fontId="5" fillId="0" borderId="298" xfId="0" applyNumberFormat="1" applyFont="1" applyFill="1" applyBorder="1" applyAlignment="1" applyProtection="1">
      <alignment horizontal="center" vertical="center" textRotation="90"/>
      <protection/>
    </xf>
    <xf numFmtId="0" fontId="6" fillId="0" borderId="299" xfId="0" applyNumberFormat="1" applyFont="1" applyFill="1" applyBorder="1" applyAlignment="1" applyProtection="1">
      <alignment horizontal="center" vertical="center" wrapText="1"/>
      <protection/>
    </xf>
    <xf numFmtId="0" fontId="6" fillId="0" borderId="300" xfId="0" applyNumberFormat="1" applyFont="1" applyFill="1" applyBorder="1" applyAlignment="1" applyProtection="1">
      <alignment horizontal="center" vertical="center" wrapText="1"/>
      <protection/>
    </xf>
    <xf numFmtId="0" fontId="6" fillId="0" borderId="301" xfId="0" applyNumberFormat="1" applyFont="1" applyFill="1" applyBorder="1" applyAlignment="1" applyProtection="1">
      <alignment horizontal="center" vertical="center" wrapText="1"/>
      <protection/>
    </xf>
    <xf numFmtId="0" fontId="6" fillId="0" borderId="302" xfId="0" applyNumberFormat="1" applyFont="1" applyFill="1" applyBorder="1" applyAlignment="1" applyProtection="1">
      <alignment horizontal="center" vertical="center" wrapText="1"/>
      <protection/>
    </xf>
    <xf numFmtId="0" fontId="6" fillId="0" borderId="303" xfId="0" applyNumberFormat="1" applyFont="1" applyFill="1" applyBorder="1" applyAlignment="1" applyProtection="1">
      <alignment horizontal="center" vertical="center" wrapText="1"/>
      <protection/>
    </xf>
    <xf numFmtId="0" fontId="6" fillId="0" borderId="263" xfId="0" applyNumberFormat="1" applyFont="1" applyFill="1" applyBorder="1" applyAlignment="1" applyProtection="1">
      <alignment horizontal="center" vertical="center" wrapText="1"/>
      <protection/>
    </xf>
    <xf numFmtId="0" fontId="6" fillId="0" borderId="304" xfId="0" applyNumberFormat="1" applyFont="1" applyFill="1" applyBorder="1" applyAlignment="1" applyProtection="1">
      <alignment horizontal="center" vertical="center" wrapText="1"/>
      <protection/>
    </xf>
    <xf numFmtId="0" fontId="6" fillId="0" borderId="254" xfId="0" applyNumberFormat="1" applyFont="1" applyFill="1" applyBorder="1" applyAlignment="1" applyProtection="1">
      <alignment horizontal="center" vertical="center" wrapText="1"/>
      <protection/>
    </xf>
    <xf numFmtId="182" fontId="5" fillId="0" borderId="305" xfId="0" applyNumberFormat="1" applyFont="1" applyFill="1" applyBorder="1" applyAlignment="1" applyProtection="1">
      <alignment horizontal="center" vertical="center" wrapText="1"/>
      <protection/>
    </xf>
    <xf numFmtId="182" fontId="5" fillId="0" borderId="306" xfId="0" applyNumberFormat="1" applyFont="1" applyFill="1" applyBorder="1" applyAlignment="1" applyProtection="1">
      <alignment horizontal="center" vertical="center" wrapText="1"/>
      <protection/>
    </xf>
    <xf numFmtId="182" fontId="5" fillId="0" borderId="307" xfId="0" applyNumberFormat="1" applyFont="1" applyFill="1" applyBorder="1" applyAlignment="1" applyProtection="1">
      <alignment horizontal="center" vertical="center" wrapText="1"/>
      <protection/>
    </xf>
    <xf numFmtId="49" fontId="5" fillId="33" borderId="150" xfId="0" applyNumberFormat="1" applyFont="1" applyFill="1" applyBorder="1" applyAlignment="1" applyProtection="1">
      <alignment horizontal="left" vertical="center"/>
      <protection/>
    </xf>
    <xf numFmtId="49" fontId="5" fillId="33" borderId="103" xfId="0" applyNumberFormat="1" applyFont="1" applyFill="1" applyBorder="1" applyAlignment="1" applyProtection="1">
      <alignment horizontal="left" vertical="center"/>
      <protection/>
    </xf>
    <xf numFmtId="49" fontId="5" fillId="33" borderId="133" xfId="0" applyNumberFormat="1" applyFont="1" applyFill="1" applyBorder="1" applyAlignment="1" applyProtection="1">
      <alignment horizontal="left" vertical="center"/>
      <protection/>
    </xf>
    <xf numFmtId="182" fontId="5" fillId="36" borderId="0" xfId="0" applyNumberFormat="1" applyFont="1" applyFill="1" applyBorder="1" applyAlignment="1" applyProtection="1">
      <alignment vertical="center"/>
      <protection/>
    </xf>
    <xf numFmtId="0" fontId="13" fillId="36" borderId="0" xfId="0" applyFont="1" applyFill="1" applyBorder="1" applyAlignment="1">
      <alignment vertical="center"/>
    </xf>
    <xf numFmtId="182" fontId="5" fillId="33" borderId="150" xfId="0" applyNumberFormat="1" applyFont="1" applyFill="1" applyBorder="1" applyAlignment="1" applyProtection="1">
      <alignment horizontal="center" vertical="center"/>
      <protection/>
    </xf>
    <xf numFmtId="0" fontId="13" fillId="0" borderId="103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83" fontId="5" fillId="0" borderId="150" xfId="0" applyNumberFormat="1" applyFont="1" applyFill="1" applyBorder="1" applyAlignment="1" applyProtection="1">
      <alignment horizontal="center" vertical="center" wrapText="1"/>
      <protection/>
    </xf>
    <xf numFmtId="183" fontId="5" fillId="0" borderId="103" xfId="0" applyNumberFormat="1" applyFont="1" applyFill="1" applyBorder="1" applyAlignment="1" applyProtection="1">
      <alignment horizontal="center" vertical="center" wrapText="1"/>
      <protection/>
    </xf>
    <xf numFmtId="183" fontId="5" fillId="0" borderId="133" xfId="0" applyNumberFormat="1" applyFont="1" applyFill="1" applyBorder="1" applyAlignment="1" applyProtection="1">
      <alignment horizontal="center" vertical="center" wrapText="1"/>
      <protection/>
    </xf>
    <xf numFmtId="182" fontId="5" fillId="33" borderId="150" xfId="0" applyNumberFormat="1" applyFont="1" applyFill="1" applyBorder="1" applyAlignment="1" applyProtection="1">
      <alignment horizontal="right" vertical="center"/>
      <protection/>
    </xf>
    <xf numFmtId="0" fontId="13" fillId="0" borderId="103" xfId="0" applyFont="1" applyBorder="1" applyAlignment="1">
      <alignment horizontal="right" vertical="center"/>
    </xf>
    <xf numFmtId="0" fontId="13" fillId="0" borderId="133" xfId="0" applyFont="1" applyBorder="1" applyAlignment="1">
      <alignment horizontal="right" vertical="center"/>
    </xf>
    <xf numFmtId="184" fontId="5" fillId="33" borderId="150" xfId="0" applyNumberFormat="1" applyFont="1" applyFill="1" applyBorder="1" applyAlignment="1" applyProtection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183" fontId="8" fillId="38" borderId="150" xfId="0" applyNumberFormat="1" applyFont="1" applyFill="1" applyBorder="1" applyAlignment="1" applyProtection="1">
      <alignment horizontal="center" vertical="center"/>
      <protection/>
    </xf>
    <xf numFmtId="183" fontId="8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123" xfId="0" applyFont="1" applyFill="1" applyBorder="1" applyAlignment="1">
      <alignment horizontal="center" vertical="top" wrapText="1"/>
    </xf>
    <xf numFmtId="0" fontId="5" fillId="33" borderId="257" xfId="0" applyFont="1" applyFill="1" applyBorder="1" applyAlignment="1">
      <alignment horizontal="center" vertical="top" wrapText="1"/>
    </xf>
    <xf numFmtId="0" fontId="5" fillId="33" borderId="308" xfId="0" applyFont="1" applyFill="1" applyBorder="1" applyAlignment="1">
      <alignment horizontal="center" vertical="top" wrapText="1"/>
    </xf>
    <xf numFmtId="183" fontId="5" fillId="36" borderId="150" xfId="0" applyNumberFormat="1" applyFont="1" applyFill="1" applyBorder="1" applyAlignment="1" applyProtection="1">
      <alignment horizontal="center" vertical="center" wrapText="1"/>
      <protection/>
    </xf>
    <xf numFmtId="183" fontId="5" fillId="36" borderId="103" xfId="0" applyNumberFormat="1" applyFont="1" applyFill="1" applyBorder="1" applyAlignment="1" applyProtection="1">
      <alignment horizontal="center" vertical="center" wrapText="1"/>
      <protection/>
    </xf>
    <xf numFmtId="183" fontId="5" fillId="36" borderId="133" xfId="0" applyNumberFormat="1" applyFont="1" applyFill="1" applyBorder="1" applyAlignment="1" applyProtection="1">
      <alignment horizontal="center" vertical="center" wrapText="1"/>
      <protection/>
    </xf>
    <xf numFmtId="183" fontId="8" fillId="38" borderId="103" xfId="0" applyNumberFormat="1" applyFont="1" applyFill="1" applyBorder="1" applyAlignment="1" applyProtection="1">
      <alignment horizontal="center" vertical="center"/>
      <protection/>
    </xf>
    <xf numFmtId="183" fontId="8" fillId="33" borderId="88" xfId="0" applyNumberFormat="1" applyFont="1" applyFill="1" applyBorder="1" applyAlignment="1" applyProtection="1">
      <alignment horizontal="center" vertical="center"/>
      <protection/>
    </xf>
    <xf numFmtId="183" fontId="8" fillId="33" borderId="218" xfId="0" applyNumberFormat="1" applyFont="1" applyFill="1" applyBorder="1" applyAlignment="1" applyProtection="1">
      <alignment horizontal="center" vertical="center"/>
      <protection/>
    </xf>
    <xf numFmtId="183" fontId="8" fillId="38" borderId="279" xfId="0" applyNumberFormat="1" applyFont="1" applyFill="1" applyBorder="1" applyAlignment="1" applyProtection="1">
      <alignment horizontal="center" vertical="center" wrapText="1"/>
      <protection/>
    </xf>
    <xf numFmtId="183" fontId="8" fillId="38" borderId="293" xfId="0" applyNumberFormat="1" applyFont="1" applyFill="1" applyBorder="1" applyAlignment="1" applyProtection="1">
      <alignment horizontal="center" vertical="center" wrapText="1"/>
      <protection/>
    </xf>
    <xf numFmtId="183" fontId="5" fillId="38" borderId="150" xfId="0" applyNumberFormat="1" applyFont="1" applyFill="1" applyBorder="1" applyAlignment="1" applyProtection="1">
      <alignment horizontal="center" vertical="center"/>
      <protection/>
    </xf>
    <xf numFmtId="183" fontId="5" fillId="38" borderId="103" xfId="0" applyNumberFormat="1" applyFont="1" applyFill="1" applyBorder="1" applyAlignment="1" applyProtection="1">
      <alignment horizontal="center" vertical="center"/>
      <protection/>
    </xf>
    <xf numFmtId="183" fontId="5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30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3" fillId="33" borderId="150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0" fontId="5" fillId="33" borderId="163" xfId="0" applyFont="1" applyFill="1" applyBorder="1" applyAlignment="1">
      <alignment horizontal="center" vertical="top" wrapText="1"/>
    </xf>
    <xf numFmtId="0" fontId="5" fillId="33" borderId="103" xfId="0" applyFont="1" applyFill="1" applyBorder="1" applyAlignment="1">
      <alignment horizontal="center" vertical="top" wrapText="1"/>
    </xf>
    <xf numFmtId="0" fontId="5" fillId="33" borderId="102" xfId="0" applyFont="1" applyFill="1" applyBorder="1" applyAlignment="1">
      <alignment horizontal="center" vertical="top" wrapText="1"/>
    </xf>
    <xf numFmtId="183" fontId="5" fillId="33" borderId="284" xfId="0" applyNumberFormat="1" applyFont="1" applyFill="1" applyBorder="1" applyAlignment="1" applyProtection="1">
      <alignment horizontal="center" vertical="center"/>
      <protection/>
    </xf>
    <xf numFmtId="183" fontId="5" fillId="33" borderId="310" xfId="0" applyNumberFormat="1" applyFont="1" applyFill="1" applyBorder="1" applyAlignment="1" applyProtection="1">
      <alignment horizontal="center" vertical="center"/>
      <protection/>
    </xf>
    <xf numFmtId="183" fontId="5" fillId="33" borderId="311" xfId="0" applyNumberFormat="1" applyFont="1" applyFill="1" applyBorder="1" applyAlignment="1" applyProtection="1">
      <alignment horizontal="center" vertical="center"/>
      <protection/>
    </xf>
    <xf numFmtId="183" fontId="5" fillId="33" borderId="312" xfId="0" applyNumberFormat="1" applyFont="1" applyFill="1" applyBorder="1" applyAlignment="1" applyProtection="1">
      <alignment horizontal="center" vertical="center"/>
      <protection/>
    </xf>
    <xf numFmtId="183" fontId="5" fillId="33" borderId="313" xfId="0" applyNumberFormat="1" applyFont="1" applyFill="1" applyBorder="1" applyAlignment="1" applyProtection="1">
      <alignment horizontal="center" vertical="center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Border="1" applyAlignment="1">
      <alignment horizontal="center" vertical="center" wrapText="1"/>
    </xf>
    <xf numFmtId="0" fontId="0" fillId="0" borderId="218" xfId="0" applyBorder="1" applyAlignment="1">
      <alignment horizontal="center" vertical="center" wrapText="1"/>
    </xf>
    <xf numFmtId="0" fontId="8" fillId="36" borderId="150" xfId="0" applyNumberFormat="1" applyFont="1" applyFill="1" applyBorder="1" applyAlignment="1" applyProtection="1">
      <alignment horizontal="center" vertical="center" wrapText="1"/>
      <protection/>
    </xf>
    <xf numFmtId="0" fontId="8" fillId="36" borderId="103" xfId="0" applyNumberFormat="1" applyFont="1" applyFill="1" applyBorder="1" applyAlignment="1" applyProtection="1">
      <alignment horizontal="center" vertical="center" wrapText="1"/>
      <protection/>
    </xf>
    <xf numFmtId="0" fontId="8" fillId="36" borderId="226" xfId="0" applyNumberFormat="1" applyFont="1" applyFill="1" applyBorder="1" applyAlignment="1" applyProtection="1">
      <alignment horizontal="center" vertical="center" wrapText="1"/>
      <protection/>
    </xf>
    <xf numFmtId="0" fontId="8" fillId="36" borderId="133" xfId="0" applyNumberFormat="1" applyFont="1" applyFill="1" applyBorder="1" applyAlignment="1" applyProtection="1">
      <alignment horizontal="center" vertical="center" wrapText="1"/>
      <protection/>
    </xf>
    <xf numFmtId="183" fontId="8" fillId="33" borderId="150" xfId="0" applyNumberFormat="1" applyFont="1" applyFill="1" applyBorder="1" applyAlignment="1" applyProtection="1">
      <alignment horizontal="center" vertical="center" wrapText="1"/>
      <protection/>
    </xf>
    <xf numFmtId="183" fontId="8" fillId="33" borderId="133" xfId="0" applyNumberFormat="1" applyFont="1" applyFill="1" applyBorder="1" applyAlignment="1" applyProtection="1">
      <alignment horizontal="center" vertical="center" wrapText="1"/>
      <protection/>
    </xf>
    <xf numFmtId="188" fontId="5" fillId="0" borderId="163" xfId="0" applyNumberFormat="1" applyFont="1" applyFill="1" applyBorder="1" applyAlignment="1" applyProtection="1">
      <alignment horizontal="center" vertical="center"/>
      <protection/>
    </xf>
    <xf numFmtId="188" fontId="5" fillId="0" borderId="103" xfId="0" applyNumberFormat="1" applyFont="1" applyFill="1" applyBorder="1" applyAlignment="1" applyProtection="1">
      <alignment horizontal="center" vertical="center"/>
      <protection/>
    </xf>
    <xf numFmtId="188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314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315" xfId="0" applyFont="1" applyFill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right" vertical="center"/>
      <protection/>
    </xf>
    <xf numFmtId="184" fontId="5" fillId="33" borderId="31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7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8.125" style="2" customWidth="1"/>
    <col min="17" max="17" width="10.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7.25">
      <c r="A1" s="1112" t="s">
        <v>0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Y1" s="7"/>
      <c r="Z1" s="7"/>
    </row>
    <row r="2" spans="1:26" s="6" customFormat="1" ht="33" customHeight="1">
      <c r="A2" s="1113" t="s">
        <v>1</v>
      </c>
      <c r="B2" s="1114" t="s">
        <v>2</v>
      </c>
      <c r="C2" s="1115" t="s">
        <v>3</v>
      </c>
      <c r="D2" s="1115"/>
      <c r="E2" s="1115"/>
      <c r="F2" s="1115"/>
      <c r="G2" s="1116" t="s">
        <v>4</v>
      </c>
      <c r="H2" s="1114" t="s">
        <v>5</v>
      </c>
      <c r="I2" s="1114"/>
      <c r="J2" s="1114"/>
      <c r="K2" s="1114"/>
      <c r="L2" s="1114"/>
      <c r="M2" s="1114"/>
      <c r="N2" s="1117" t="s">
        <v>6</v>
      </c>
      <c r="O2" s="1117"/>
      <c r="P2" s="1117"/>
      <c r="Q2" s="1117"/>
      <c r="Y2" s="7"/>
      <c r="Z2" s="7"/>
    </row>
    <row r="3" spans="1:26" s="6" customFormat="1" ht="17.25" customHeight="1">
      <c r="A3" s="1113"/>
      <c r="B3" s="1114"/>
      <c r="C3" s="1115"/>
      <c r="D3" s="1115"/>
      <c r="E3" s="1115"/>
      <c r="F3" s="1115"/>
      <c r="G3" s="1116"/>
      <c r="H3" s="1118" t="s">
        <v>7</v>
      </c>
      <c r="I3" s="1119" t="s">
        <v>8</v>
      </c>
      <c r="J3" s="1119"/>
      <c r="K3" s="1119"/>
      <c r="L3" s="1119"/>
      <c r="M3" s="1120" t="s">
        <v>9</v>
      </c>
      <c r="N3" s="1127" t="s">
        <v>10</v>
      </c>
      <c r="O3" s="1127"/>
      <c r="P3" s="1127"/>
      <c r="Q3" s="8" t="s">
        <v>11</v>
      </c>
      <c r="Y3" s="7"/>
      <c r="Z3" s="7"/>
    </row>
    <row r="4" spans="1:26" s="6" customFormat="1" ht="15.75" customHeight="1">
      <c r="A4" s="1113"/>
      <c r="B4" s="1114"/>
      <c r="C4" s="1115"/>
      <c r="D4" s="1115"/>
      <c r="E4" s="1115"/>
      <c r="F4" s="1115"/>
      <c r="G4" s="1116"/>
      <c r="H4" s="1118"/>
      <c r="I4" s="1121" t="s">
        <v>12</v>
      </c>
      <c r="J4" s="1128" t="s">
        <v>13</v>
      </c>
      <c r="K4" s="1128"/>
      <c r="L4" s="1128"/>
      <c r="M4" s="1120"/>
      <c r="N4" s="1129" t="s">
        <v>14</v>
      </c>
      <c r="O4" s="1129"/>
      <c r="P4" s="1129"/>
      <c r="Q4" s="1129"/>
      <c r="R4" s="9"/>
      <c r="S4" s="9"/>
      <c r="Y4" s="7"/>
      <c r="Z4" s="7"/>
    </row>
    <row r="5" spans="1:26" s="6" customFormat="1" ht="12.75" customHeight="1">
      <c r="A5" s="1113"/>
      <c r="B5" s="1114"/>
      <c r="C5" s="1130" t="s">
        <v>15</v>
      </c>
      <c r="D5" s="1131" t="s">
        <v>16</v>
      </c>
      <c r="E5" s="1132" t="s">
        <v>17</v>
      </c>
      <c r="F5" s="1132"/>
      <c r="G5" s="1116"/>
      <c r="H5" s="1118"/>
      <c r="I5" s="1121"/>
      <c r="J5" s="1133" t="s">
        <v>18</v>
      </c>
      <c r="K5" s="1121" t="s">
        <v>19</v>
      </c>
      <c r="L5" s="1121" t="s">
        <v>20</v>
      </c>
      <c r="M5" s="1120"/>
      <c r="N5" s="1129"/>
      <c r="O5" s="1129"/>
      <c r="P5" s="1129"/>
      <c r="Q5" s="1129"/>
      <c r="R5" s="9"/>
      <c r="S5" s="9"/>
      <c r="Y5" s="7"/>
      <c r="Z5" s="7"/>
    </row>
    <row r="6" spans="1:26" s="6" customFormat="1" ht="15">
      <c r="A6" s="1113"/>
      <c r="B6" s="1114"/>
      <c r="C6" s="1130"/>
      <c r="D6" s="1131"/>
      <c r="E6" s="1132"/>
      <c r="F6" s="1132"/>
      <c r="G6" s="1116"/>
      <c r="H6" s="1118"/>
      <c r="I6" s="1121"/>
      <c r="J6" s="1133"/>
      <c r="K6" s="1121"/>
      <c r="L6" s="1121"/>
      <c r="M6" s="1120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113"/>
      <c r="B7" s="1114"/>
      <c r="C7" s="1130"/>
      <c r="D7" s="1131"/>
      <c r="E7" s="1122" t="s">
        <v>23</v>
      </c>
      <c r="F7" s="1123" t="s">
        <v>24</v>
      </c>
      <c r="G7" s="1116"/>
      <c r="H7" s="1118"/>
      <c r="I7" s="1121"/>
      <c r="J7" s="1133"/>
      <c r="K7" s="1121"/>
      <c r="L7" s="1121"/>
      <c r="M7" s="1120"/>
      <c r="N7" s="1124" t="s">
        <v>25</v>
      </c>
      <c r="O7" s="1124"/>
      <c r="P7" s="1124"/>
      <c r="Q7" s="1124"/>
      <c r="Y7" s="7"/>
      <c r="Z7" s="7"/>
    </row>
    <row r="8" spans="1:26" s="6" customFormat="1" ht="15">
      <c r="A8" s="1113"/>
      <c r="B8" s="1114"/>
      <c r="C8" s="1130"/>
      <c r="D8" s="1131"/>
      <c r="E8" s="1122"/>
      <c r="F8" s="1123"/>
      <c r="G8" s="1116"/>
      <c r="H8" s="1118"/>
      <c r="I8" s="1121"/>
      <c r="J8" s="1133"/>
      <c r="K8" s="1121"/>
      <c r="L8" s="1121"/>
      <c r="M8" s="1120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125" t="s">
        <v>26</v>
      </c>
      <c r="B10" s="1125"/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Y10" s="7"/>
      <c r="Z10" s="7"/>
    </row>
    <row r="11" spans="1:26" s="6" customFormat="1" ht="17.25" customHeight="1">
      <c r="A11" s="1126" t="s">
        <v>27</v>
      </c>
      <c r="B11" s="1126"/>
      <c r="C11" s="1126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6"/>
      <c r="Q11" s="1126"/>
      <c r="S11" s="7"/>
      <c r="T11" s="7"/>
      <c r="U11" s="7"/>
      <c r="V11" s="7"/>
      <c r="Y11" s="7"/>
      <c r="Z11" s="7"/>
    </row>
    <row r="12" spans="1:26" s="6" customFormat="1" ht="17.25" customHeight="1">
      <c r="A12" s="1126" t="s">
        <v>28</v>
      </c>
      <c r="B12" s="1126"/>
      <c r="C12" s="1126"/>
      <c r="D12" s="1126"/>
      <c r="E12" s="1126"/>
      <c r="F12" s="1126"/>
      <c r="G12" s="1126"/>
      <c r="H12" s="1126"/>
      <c r="I12" s="1126"/>
      <c r="J12" s="1126"/>
      <c r="K12" s="1126"/>
      <c r="L12" s="1126"/>
      <c r="M12" s="1126"/>
      <c r="N12" s="1126"/>
      <c r="O12" s="1126"/>
      <c r="P12" s="1126"/>
      <c r="Q12" s="1126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126"/>
      <c r="D17" s="1126"/>
      <c r="E17" s="1126"/>
      <c r="F17" s="1126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126" t="s">
        <v>42</v>
      </c>
      <c r="B18" s="1126"/>
      <c r="C18" s="1126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126"/>
      <c r="D22" s="1126"/>
      <c r="E22" s="1126"/>
      <c r="F22" s="1126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139" t="s">
        <v>51</v>
      </c>
      <c r="B23" s="1139"/>
      <c r="C23" s="1126"/>
      <c r="D23" s="1126"/>
      <c r="E23" s="1126"/>
      <c r="F23" s="1126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134" t="s">
        <v>57</v>
      </c>
      <c r="B25" s="1134"/>
      <c r="C25" s="1134"/>
      <c r="D25" s="1134"/>
      <c r="E25" s="1134"/>
      <c r="F25" s="1134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135"/>
      <c r="O26" s="1135"/>
      <c r="P26" s="1135"/>
      <c r="Q26" s="113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135"/>
      <c r="O27" s="1135"/>
      <c r="P27" s="1135"/>
      <c r="Q27" s="113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126" t="s">
        <v>49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126"/>
      <c r="B33" s="1126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142" t="s">
        <v>65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143" t="s">
        <v>72</v>
      </c>
      <c r="B39" s="1143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144"/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Y40" s="7"/>
      <c r="Z40" s="7"/>
    </row>
    <row r="41" spans="1:26" s="6" customFormat="1" ht="18" customHeight="1">
      <c r="A41" s="1145" t="s">
        <v>73</v>
      </c>
      <c r="B41" s="1145"/>
      <c r="C41" s="1145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Y41" s="7"/>
      <c r="Z41" s="7"/>
    </row>
    <row r="42" spans="1:26" s="6" customFormat="1" ht="18" customHeight="1">
      <c r="A42" s="1137" t="s">
        <v>74</v>
      </c>
      <c r="B42" s="1137"/>
      <c r="C42" s="1137"/>
      <c r="D42" s="1137"/>
      <c r="E42" s="1137"/>
      <c r="F42" s="1137"/>
      <c r="G42" s="1137"/>
      <c r="H42" s="1137"/>
      <c r="I42" s="1137"/>
      <c r="J42" s="1137"/>
      <c r="K42" s="1137"/>
      <c r="L42" s="1137"/>
      <c r="M42" s="1137"/>
      <c r="N42" s="1137"/>
      <c r="O42" s="1137"/>
      <c r="P42" s="1137"/>
      <c r="Q42" s="1137"/>
      <c r="Y42" s="7"/>
      <c r="Z42" s="7"/>
    </row>
    <row r="43" spans="1:26" s="6" customFormat="1" ht="18" customHeight="1">
      <c r="A43" s="1146" t="s">
        <v>75</v>
      </c>
      <c r="B43" s="1146"/>
      <c r="C43" s="1146"/>
      <c r="D43" s="1146"/>
      <c r="E43" s="1146"/>
      <c r="F43" s="1146"/>
      <c r="G43" s="1146"/>
      <c r="H43" s="1146"/>
      <c r="I43" s="1146"/>
      <c r="J43" s="1146"/>
      <c r="K43" s="1146"/>
      <c r="L43" s="1146"/>
      <c r="M43" s="1146"/>
      <c r="N43" s="1146"/>
      <c r="O43" s="1146"/>
      <c r="P43" s="1146"/>
      <c r="Q43" s="1146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147" t="s">
        <v>101</v>
      </c>
      <c r="B55" s="1147"/>
      <c r="C55" s="1147"/>
      <c r="D55" s="1147"/>
      <c r="E55" s="1147"/>
      <c r="F55" s="1147"/>
      <c r="G55" s="1147"/>
      <c r="H55" s="1147"/>
      <c r="I55" s="1147"/>
      <c r="J55" s="1147"/>
      <c r="K55" s="1147"/>
      <c r="L55" s="1147"/>
      <c r="M55" s="1147"/>
      <c r="N55" s="1147"/>
      <c r="O55" s="1147"/>
      <c r="P55" s="1147"/>
      <c r="Q55" s="1147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136" t="s">
        <v>102</v>
      </c>
      <c r="B56" s="1136"/>
      <c r="C56" s="1136"/>
      <c r="D56" s="1136"/>
      <c r="E56" s="1136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  <c r="Q56" s="113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137" t="s">
        <v>115</v>
      </c>
      <c r="B63" s="1137"/>
      <c r="C63" s="1137"/>
      <c r="D63" s="1137"/>
      <c r="E63" s="1137"/>
      <c r="F63" s="1137"/>
      <c r="G63" s="1137"/>
      <c r="H63" s="1137"/>
      <c r="I63" s="1137"/>
      <c r="J63" s="1137"/>
      <c r="K63" s="1137"/>
      <c r="L63" s="1137"/>
      <c r="M63" s="1137"/>
      <c r="N63" s="1137"/>
      <c r="O63" s="1137"/>
      <c r="P63" s="1137"/>
      <c r="Q63" s="1137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138" t="s">
        <v>120</v>
      </c>
      <c r="B70" s="1138"/>
      <c r="C70" s="1138"/>
      <c r="D70" s="1138"/>
      <c r="E70" s="1138"/>
      <c r="F70" s="1138"/>
      <c r="G70" s="1138"/>
      <c r="H70" s="1138"/>
      <c r="I70" s="1138"/>
      <c r="J70" s="1138"/>
      <c r="K70" s="1138"/>
      <c r="L70" s="1138"/>
      <c r="M70" s="1138"/>
      <c r="N70" s="1138"/>
      <c r="O70" s="1138"/>
      <c r="P70" s="1138"/>
      <c r="Q70" s="1138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137"/>
      <c r="B77" s="1137"/>
      <c r="C77" s="1137"/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1137"/>
      <c r="P77" s="1137"/>
      <c r="Q77" s="1137"/>
      <c r="Y77" s="7"/>
      <c r="Z77" s="7"/>
    </row>
    <row r="78" spans="1:26" s="6" customFormat="1" ht="18" customHeight="1">
      <c r="A78" s="1141"/>
      <c r="B78" s="1141"/>
      <c r="C78" s="1141"/>
      <c r="D78" s="1141"/>
      <c r="E78" s="1141"/>
      <c r="F78" s="1141"/>
      <c r="G78" s="1141"/>
      <c r="H78" s="1141"/>
      <c r="I78" s="1141"/>
      <c r="J78" s="1141"/>
      <c r="K78" s="1141"/>
      <c r="L78" s="1141"/>
      <c r="M78" s="1141"/>
      <c r="N78" s="1141"/>
      <c r="O78" s="1141"/>
      <c r="P78" s="1141"/>
      <c r="Q78" s="1141"/>
      <c r="Y78" s="7"/>
      <c r="Z78" s="7"/>
    </row>
    <row r="79" spans="1:26" s="6" customFormat="1" ht="19.5" customHeight="1">
      <c r="A79" s="1148" t="s">
        <v>130</v>
      </c>
      <c r="B79" s="1148"/>
      <c r="C79" s="1148"/>
      <c r="D79" s="1148"/>
      <c r="E79" s="1148"/>
      <c r="F79" s="1148"/>
      <c r="G79" s="1148"/>
      <c r="H79" s="1148"/>
      <c r="I79" s="1148"/>
      <c r="J79" s="1148"/>
      <c r="K79" s="1148"/>
      <c r="L79" s="1148"/>
      <c r="M79" s="1148"/>
      <c r="N79" s="1148"/>
      <c r="O79" s="1148"/>
      <c r="P79" s="1148"/>
      <c r="Q79" s="1148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149" t="s">
        <v>136</v>
      </c>
      <c r="B82" s="1149"/>
      <c r="C82" s="1149"/>
      <c r="D82" s="1149"/>
      <c r="E82" s="1149"/>
      <c r="F82" s="1149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150"/>
      <c r="B83" s="1150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Y83" s="7"/>
      <c r="Z83" s="7"/>
    </row>
    <row r="84" spans="1:26" s="6" customFormat="1" ht="21" customHeight="1">
      <c r="A84" s="1148" t="s">
        <v>137</v>
      </c>
      <c r="B84" s="1148"/>
      <c r="C84" s="1148"/>
      <c r="D84" s="1148"/>
      <c r="E84" s="1148"/>
      <c r="F84" s="1148"/>
      <c r="G84" s="1148"/>
      <c r="H84" s="1148"/>
      <c r="I84" s="1148"/>
      <c r="J84" s="1148"/>
      <c r="K84" s="1148"/>
      <c r="L84" s="1148"/>
      <c r="M84" s="1148"/>
      <c r="N84" s="1148"/>
      <c r="O84" s="1148"/>
      <c r="P84" s="1148"/>
      <c r="Q84" s="1148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151" t="s">
        <v>136</v>
      </c>
      <c r="B86" s="1151"/>
      <c r="C86" s="1151"/>
      <c r="D86" s="1151"/>
      <c r="E86" s="1151"/>
      <c r="F86" s="1151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149"/>
      <c r="B87" s="1149"/>
      <c r="C87" s="1149"/>
      <c r="D87" s="1149"/>
      <c r="E87" s="1149"/>
      <c r="F87" s="1149"/>
      <c r="G87" s="1149"/>
      <c r="H87" s="1149"/>
      <c r="I87" s="1149"/>
      <c r="J87" s="1149"/>
      <c r="K87" s="1149"/>
      <c r="L87" s="1149"/>
      <c r="M87" s="1149"/>
      <c r="N87" s="1149"/>
      <c r="O87" s="1149"/>
      <c r="P87" s="1149"/>
      <c r="Q87" s="1149"/>
      <c r="Y87" s="7"/>
      <c r="Z87" s="7"/>
    </row>
    <row r="88" spans="1:26" s="6" customFormat="1" ht="21" customHeight="1">
      <c r="A88" s="1152" t="s">
        <v>140</v>
      </c>
      <c r="B88" s="1152"/>
      <c r="C88" s="1152"/>
      <c r="D88" s="1152"/>
      <c r="E88" s="1152"/>
      <c r="F88" s="1152"/>
      <c r="G88" s="1152"/>
      <c r="H88" s="1152"/>
      <c r="I88" s="1152"/>
      <c r="J88" s="1152"/>
      <c r="K88" s="1152"/>
      <c r="L88" s="1152"/>
      <c r="M88" s="1152"/>
      <c r="N88" s="1152"/>
      <c r="O88" s="1152"/>
      <c r="P88" s="1152"/>
      <c r="Q88" s="1152"/>
      <c r="Y88" s="7"/>
      <c r="Z88" s="7"/>
    </row>
    <row r="89" spans="1:26" s="6" customFormat="1" ht="23.25" customHeight="1">
      <c r="A89" s="1153" t="s">
        <v>141</v>
      </c>
      <c r="B89" s="1153"/>
      <c r="C89" s="1153"/>
      <c r="D89" s="1153"/>
      <c r="E89" s="1153"/>
      <c r="F89" s="1153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154" t="s">
        <v>142</v>
      </c>
      <c r="B90" s="1154"/>
      <c r="C90" s="1154"/>
      <c r="D90" s="1154"/>
      <c r="E90" s="1154"/>
      <c r="F90" s="1154"/>
      <c r="G90" s="1154"/>
      <c r="H90" s="1154"/>
      <c r="I90" s="1154"/>
      <c r="J90" s="1154"/>
      <c r="K90" s="1154"/>
      <c r="L90" s="1154"/>
      <c r="M90" s="1154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">
      <c r="A91" s="1140" t="s">
        <v>143</v>
      </c>
      <c r="B91" s="1140"/>
      <c r="C91" s="1140"/>
      <c r="D91" s="1140"/>
      <c r="E91" s="1140"/>
      <c r="F91" s="1140"/>
      <c r="G91" s="1140"/>
      <c r="H91" s="1140"/>
      <c r="I91" s="1140"/>
      <c r="J91" s="1140"/>
      <c r="K91" s="1140"/>
      <c r="L91" s="1140"/>
      <c r="M91" s="1140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">
      <c r="A92" s="1140" t="s">
        <v>145</v>
      </c>
      <c r="B92" s="1140"/>
      <c r="C92" s="1140"/>
      <c r="D92" s="1140"/>
      <c r="E92" s="1140"/>
      <c r="F92" s="1140"/>
      <c r="G92" s="1140"/>
      <c r="H92" s="1140"/>
      <c r="I92" s="1140"/>
      <c r="J92" s="1140"/>
      <c r="K92" s="1140"/>
      <c r="L92" s="1140"/>
      <c r="M92" s="1140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">
      <c r="A93" s="1140" t="s">
        <v>148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">
      <c r="A94" s="1156" t="s">
        <v>150</v>
      </c>
      <c r="B94" s="1156"/>
      <c r="C94" s="1156"/>
      <c r="D94" s="1156"/>
      <c r="E94" s="1156"/>
      <c r="F94" s="1156"/>
      <c r="G94" s="1156"/>
      <c r="H94" s="1156"/>
      <c r="I94" s="1156"/>
      <c r="J94" s="1156"/>
      <c r="K94" s="1156"/>
      <c r="L94" s="1156"/>
      <c r="M94" s="1156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157">
        <f>G17+G39+G54+G62</f>
        <v>60</v>
      </c>
      <c r="O95" s="1157"/>
      <c r="P95" s="1157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158" t="s">
        <v>155</v>
      </c>
      <c r="I99" s="1158"/>
      <c r="J99" s="1158"/>
      <c r="K99" s="1158"/>
      <c r="L99" s="1158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158" t="s">
        <v>157</v>
      </c>
      <c r="I100" s="1158"/>
      <c r="J100" s="1158"/>
      <c r="K100" s="1158"/>
      <c r="L100" s="1158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158" t="s">
        <v>159</v>
      </c>
      <c r="I101" s="1158"/>
      <c r="J101" s="1158"/>
      <c r="K101" s="1158"/>
      <c r="L101" s="1158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158" t="s">
        <v>161</v>
      </c>
      <c r="I102" s="1158"/>
      <c r="J102" s="1158"/>
      <c r="K102" s="1158"/>
      <c r="L102" s="1158"/>
      <c r="M102" s="472"/>
      <c r="N102" s="472"/>
      <c r="O102" s="472"/>
      <c r="P102" s="472"/>
      <c r="Q102" s="478"/>
      <c r="Y102" s="7"/>
      <c r="Z102" s="7"/>
    </row>
    <row r="103" spans="1:26" s="6" customFormat="1" ht="1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">
      <c r="Y104" s="7"/>
      <c r="Z104" s="7"/>
    </row>
    <row r="105" spans="1:26" s="6" customFormat="1" ht="15">
      <c r="A105" s="1"/>
      <c r="Y105" s="7"/>
      <c r="Z105" s="7"/>
    </row>
    <row r="106" spans="1:26" s="6" customFormat="1" ht="15">
      <c r="A106" s="1"/>
      <c r="Y106" s="7"/>
      <c r="Z106" s="7"/>
    </row>
    <row r="107" spans="1:26" s="6" customFormat="1" ht="15.75" customHeight="1">
      <c r="A107" s="480"/>
      <c r="B107" s="1155"/>
      <c r="C107" s="1155"/>
      <c r="D107" s="1155"/>
      <c r="E107" s="1155"/>
      <c r="F107" s="1155"/>
      <c r="G107" s="1155"/>
      <c r="H107" s="1155"/>
      <c r="I107" s="1155"/>
      <c r="J107" s="1155"/>
      <c r="K107" s="1155"/>
      <c r="L107" s="1155"/>
      <c r="M107" s="1155"/>
      <c r="N107" s="1155"/>
      <c r="O107" s="1155"/>
      <c r="P107" s="1155"/>
      <c r="Q107" s="1155"/>
      <c r="Y107" s="7"/>
      <c r="Z107" s="7"/>
    </row>
    <row r="108" spans="1:26" s="6" customFormat="1" ht="1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">
      <c r="R205" s="488"/>
    </row>
    <row r="206" ht="15">
      <c r="R206" s="488"/>
    </row>
    <row r="207" ht="15">
      <c r="R207" s="488"/>
    </row>
    <row r="208" ht="15">
      <c r="R208" s="488"/>
    </row>
    <row r="209" ht="15">
      <c r="R209" s="488"/>
    </row>
    <row r="210" ht="15">
      <c r="R210" s="488"/>
    </row>
    <row r="211" ht="15">
      <c r="R211" s="488"/>
    </row>
    <row r="212" ht="15">
      <c r="R212" s="488"/>
    </row>
    <row r="213" ht="15">
      <c r="R213" s="488"/>
    </row>
    <row r="214" ht="15">
      <c r="R214" s="488"/>
    </row>
    <row r="215" ht="15">
      <c r="R215" s="488"/>
    </row>
    <row r="216" ht="15">
      <c r="R216" s="488"/>
    </row>
    <row r="218" ht="15">
      <c r="R218" s="497"/>
    </row>
    <row r="219" spans="18:25" ht="15">
      <c r="R219" s="481"/>
      <c r="S219" s="481"/>
      <c r="T219" s="481"/>
      <c r="U219" s="481"/>
      <c r="V219" s="481"/>
      <c r="W219" s="481"/>
      <c r="X219" s="481"/>
      <c r="Y219" s="498"/>
    </row>
    <row r="220" spans="18:25" ht="15">
      <c r="R220" s="3"/>
      <c r="S220" s="3"/>
      <c r="T220" s="3"/>
      <c r="U220" s="3"/>
      <c r="V220" s="3"/>
      <c r="W220" s="3"/>
      <c r="X220" s="3"/>
      <c r="Y220" s="499"/>
    </row>
    <row r="221" spans="18:25" ht="15">
      <c r="R221" s="3"/>
      <c r="S221" s="3"/>
      <c r="T221" s="3"/>
      <c r="U221" s="3"/>
      <c r="V221" s="3"/>
      <c r="W221" s="3"/>
      <c r="X221" s="3"/>
      <c r="Y221" s="499"/>
    </row>
    <row r="222" spans="18:25" ht="1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93:M93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78:Q78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33:B33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tabSelected="1" view="pageBreakPreview" zoomScale="78" zoomScaleNormal="50" zoomScaleSheetLayoutView="78" zoomScalePageLayoutView="0" workbookViewId="0" topLeftCell="A7">
      <selection activeCell="A34" sqref="A34:Y34"/>
    </sheetView>
  </sheetViews>
  <sheetFormatPr defaultColWidth="3.375" defaultRowHeight="12.75"/>
  <cols>
    <col min="1" max="1" width="12.625" style="500" customWidth="1"/>
    <col min="2" max="9" width="5.375" style="500" customWidth="1"/>
    <col min="10" max="11" width="6.625" style="500" customWidth="1"/>
    <col min="12" max="12" width="6.50390625" style="500" customWidth="1"/>
    <col min="13" max="13" width="7.375" style="500" customWidth="1"/>
    <col min="14" max="53" width="5.375" style="500" customWidth="1"/>
    <col min="54" max="56" width="3.375" style="500" customWidth="1"/>
    <col min="57" max="57" width="5.875" style="500" customWidth="1"/>
    <col min="58" max="16384" width="3.375" style="500" customWidth="1"/>
  </cols>
  <sheetData>
    <row r="1" spans="1:57" ht="22.5">
      <c r="A1" s="1160"/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1" t="s">
        <v>162</v>
      </c>
      <c r="Q1" s="1161"/>
      <c r="R1" s="1161"/>
      <c r="S1" s="1161"/>
      <c r="T1" s="1161"/>
      <c r="U1" s="1161"/>
      <c r="V1" s="1161"/>
      <c r="W1" s="1161"/>
      <c r="X1" s="1161"/>
      <c r="Y1" s="1161"/>
      <c r="Z1" s="1161"/>
      <c r="AA1" s="1161"/>
      <c r="AB1" s="1161"/>
      <c r="AC1" s="1161"/>
      <c r="AD1" s="1161"/>
      <c r="AE1" s="1161"/>
      <c r="AF1" s="1161"/>
      <c r="AG1" s="1161"/>
      <c r="AH1" s="1161"/>
      <c r="AI1" s="1161"/>
      <c r="AJ1" s="1161"/>
      <c r="AK1" s="1161"/>
      <c r="AL1" s="1161"/>
      <c r="AM1" s="1161"/>
      <c r="AN1" s="1161"/>
      <c r="AO1" s="1162"/>
      <c r="AP1" s="1162"/>
      <c r="AQ1" s="1162"/>
      <c r="AR1" s="1162"/>
      <c r="AS1" s="1162"/>
      <c r="AT1" s="1162"/>
      <c r="AU1" s="1162"/>
      <c r="AV1" s="1162"/>
      <c r="AW1" s="1162"/>
      <c r="AX1" s="1162"/>
      <c r="AY1" s="1162"/>
      <c r="AZ1" s="1162"/>
      <c r="BA1" s="1162"/>
      <c r="BB1" s="1162"/>
      <c r="BC1" s="1162"/>
      <c r="BD1" s="1162"/>
      <c r="BE1" s="1162"/>
    </row>
    <row r="2" spans="1:57" ht="20.25" customHeight="1">
      <c r="A2" s="1163" t="s">
        <v>163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62"/>
      <c r="AP2" s="1162"/>
      <c r="AQ2" s="1162"/>
      <c r="AR2" s="1162"/>
      <c r="AS2" s="1162"/>
      <c r="AT2" s="1162"/>
      <c r="AU2" s="1162"/>
      <c r="AV2" s="1162"/>
      <c r="AW2" s="1162"/>
      <c r="AX2" s="1162"/>
      <c r="AY2" s="1162"/>
      <c r="AZ2" s="1162"/>
      <c r="BA2" s="1162"/>
      <c r="BB2" s="1162"/>
      <c r="BC2" s="1162"/>
      <c r="BD2" s="1162"/>
      <c r="BE2" s="1162"/>
    </row>
    <row r="3" spans="1:57" ht="23.25" customHeight="1">
      <c r="A3" s="1163" t="s">
        <v>164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4" t="s">
        <v>165</v>
      </c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  <c r="AK3" s="1164"/>
      <c r="AL3" s="1164"/>
      <c r="AM3" s="1164"/>
      <c r="AN3" s="1164"/>
      <c r="AO3" s="1162"/>
      <c r="AP3" s="1162"/>
      <c r="AQ3" s="1162"/>
      <c r="AR3" s="1162"/>
      <c r="AS3" s="1162"/>
      <c r="AT3" s="1162"/>
      <c r="AU3" s="1162"/>
      <c r="AV3" s="1162"/>
      <c r="AW3" s="1162"/>
      <c r="AX3" s="1162"/>
      <c r="AY3" s="1162"/>
      <c r="AZ3" s="1162"/>
      <c r="BA3" s="1162"/>
      <c r="BB3" s="1162"/>
      <c r="BC3" s="1162"/>
      <c r="BD3" s="1162"/>
      <c r="BE3" s="1162"/>
    </row>
    <row r="4" spans="1:57" s="505" customFormat="1" ht="22.5">
      <c r="A4" s="1163" t="s">
        <v>259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5"/>
      <c r="AK4" s="1165"/>
      <c r="AL4" s="1165"/>
      <c r="AM4" s="1165"/>
      <c r="AN4" s="1165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6"/>
      <c r="AZ4" s="1166"/>
      <c r="BA4" s="1166"/>
      <c r="BB4" s="1166"/>
      <c r="BC4" s="1166"/>
      <c r="BD4" s="1166"/>
      <c r="BE4" s="1166"/>
    </row>
    <row r="5" spans="1:57" s="505" customFormat="1" ht="18.75" customHeight="1">
      <c r="A5" s="1167" t="s">
        <v>299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8" t="s">
        <v>166</v>
      </c>
      <c r="Q5" s="1168"/>
      <c r="R5" s="1168"/>
      <c r="S5" s="1168"/>
      <c r="T5" s="1168"/>
      <c r="U5" s="1168"/>
      <c r="V5" s="1168"/>
      <c r="W5" s="1168"/>
      <c r="X5" s="1168"/>
      <c r="Y5" s="1168"/>
      <c r="Z5" s="1168"/>
      <c r="AA5" s="1168"/>
      <c r="AB5" s="1168"/>
      <c r="AC5" s="1168"/>
      <c r="AD5" s="1168"/>
      <c r="AE5" s="1168"/>
      <c r="AF5" s="1168"/>
      <c r="AG5" s="1168"/>
      <c r="AH5" s="1168"/>
      <c r="AI5" s="1168"/>
      <c r="AJ5" s="1168"/>
      <c r="AK5" s="1168"/>
      <c r="AL5" s="1168"/>
      <c r="AM5" s="1168"/>
      <c r="AN5" s="1168"/>
      <c r="AO5" s="1166" t="s">
        <v>167</v>
      </c>
      <c r="AP5" s="1166"/>
      <c r="AQ5" s="1166"/>
      <c r="AR5" s="1166"/>
      <c r="AS5" s="1166"/>
      <c r="AT5" s="1166"/>
      <c r="AU5" s="1166"/>
      <c r="AV5" s="1166"/>
      <c r="AW5" s="1166"/>
      <c r="AX5" s="1166"/>
      <c r="AY5" s="1166"/>
      <c r="AZ5" s="1166"/>
      <c r="BA5" s="1166"/>
      <c r="BB5" s="1166"/>
      <c r="BC5" s="1166"/>
      <c r="BD5" s="1166"/>
      <c r="BE5" s="1166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65" t="s">
        <v>260</v>
      </c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165"/>
      <c r="AJ6" s="1165"/>
      <c r="AK6" s="1165"/>
      <c r="AL6" s="1165"/>
      <c r="AM6" s="1165"/>
      <c r="AN6" s="1165"/>
      <c r="AO6" s="1166"/>
      <c r="AP6" s="1166"/>
      <c r="AQ6" s="1166"/>
      <c r="AR6" s="1166"/>
      <c r="AS6" s="1166"/>
      <c r="AT6" s="1166"/>
      <c r="AU6" s="1166"/>
      <c r="AV6" s="1166"/>
      <c r="AW6" s="1166"/>
      <c r="AX6" s="1166"/>
      <c r="AY6" s="1166"/>
      <c r="AZ6" s="1166"/>
      <c r="BA6" s="1166"/>
      <c r="BB6" s="1166"/>
      <c r="BC6" s="1166"/>
      <c r="BD6" s="1166"/>
      <c r="BE6" s="1166"/>
    </row>
    <row r="7" spans="1:57" s="505" customFormat="1" ht="21" customHeight="1">
      <c r="A7" s="1169" t="s">
        <v>168</v>
      </c>
      <c r="B7" s="1169"/>
      <c r="C7" s="1169"/>
      <c r="D7" s="1169"/>
      <c r="E7" s="1169"/>
      <c r="F7" s="1169"/>
      <c r="G7" s="1169"/>
      <c r="H7" s="1169"/>
      <c r="I7" s="1169"/>
      <c r="J7" s="1169"/>
      <c r="K7" s="1169"/>
      <c r="L7" s="1169"/>
      <c r="M7" s="1169"/>
      <c r="N7" s="1169"/>
      <c r="O7" s="1169"/>
      <c r="P7" s="1165" t="s">
        <v>238</v>
      </c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165"/>
      <c r="AJ7" s="1165"/>
      <c r="AK7" s="1165"/>
      <c r="AL7" s="1165"/>
      <c r="AM7" s="1165"/>
      <c r="AN7" s="1165"/>
      <c r="AO7" s="1166"/>
      <c r="AP7" s="1166"/>
      <c r="AQ7" s="1166"/>
      <c r="AR7" s="1166"/>
      <c r="AS7" s="1166"/>
      <c r="AT7" s="1166"/>
      <c r="AU7" s="1166"/>
      <c r="AV7" s="1166"/>
      <c r="AW7" s="1166"/>
      <c r="AX7" s="1166"/>
      <c r="AY7" s="1166"/>
      <c r="AZ7" s="1166"/>
      <c r="BA7" s="1166"/>
      <c r="BB7" s="1166"/>
      <c r="BC7" s="1166"/>
      <c r="BD7" s="1166"/>
      <c r="BE7" s="1166"/>
    </row>
    <row r="8" spans="1:57" s="505" customFormat="1" ht="24" customHeight="1">
      <c r="A8" s="1163" t="s">
        <v>169</v>
      </c>
      <c r="B8" s="1163"/>
      <c r="C8" s="1163"/>
      <c r="D8" s="1163"/>
      <c r="E8" s="1163"/>
      <c r="F8" s="1163"/>
      <c r="G8" s="1163"/>
      <c r="H8" s="1163"/>
      <c r="I8" s="1163"/>
      <c r="J8" s="1163"/>
      <c r="K8" s="1163"/>
      <c r="L8" s="1163"/>
      <c r="M8" s="1163"/>
      <c r="N8" s="1163"/>
      <c r="O8" s="1163"/>
      <c r="P8" s="1165" t="s">
        <v>237</v>
      </c>
      <c r="Q8" s="1165"/>
      <c r="R8" s="1165"/>
      <c r="S8" s="1165"/>
      <c r="T8" s="1165"/>
      <c r="U8" s="1165"/>
      <c r="V8" s="1165"/>
      <c r="W8" s="1165"/>
      <c r="X8" s="1165"/>
      <c r="Y8" s="1165"/>
      <c r="Z8" s="1165"/>
      <c r="AA8" s="1165"/>
      <c r="AB8" s="1165"/>
      <c r="AC8" s="1165"/>
      <c r="AD8" s="1165"/>
      <c r="AE8" s="1165"/>
      <c r="AF8" s="1165"/>
      <c r="AG8" s="1165"/>
      <c r="AH8" s="1165"/>
      <c r="AI8" s="1165"/>
      <c r="AJ8" s="1165"/>
      <c r="AK8" s="1165"/>
      <c r="AL8" s="1165"/>
      <c r="AM8" s="1165"/>
      <c r="AN8" s="1165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6"/>
      <c r="BA8" s="1166"/>
      <c r="BB8" s="1166"/>
      <c r="BC8" s="1166"/>
      <c r="BD8" s="1166"/>
      <c r="BE8" s="1166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65" t="s">
        <v>236</v>
      </c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1165"/>
      <c r="AG9" s="1165"/>
      <c r="AH9" s="1165"/>
      <c r="AI9" s="1165"/>
      <c r="AJ9" s="1165"/>
      <c r="AK9" s="1165"/>
      <c r="AL9" s="1165"/>
      <c r="AM9" s="1165"/>
      <c r="AN9" s="1165"/>
      <c r="AO9" s="1166" t="s">
        <v>261</v>
      </c>
      <c r="AP9" s="1166"/>
      <c r="AQ9" s="1166"/>
      <c r="AR9" s="1166"/>
      <c r="AS9" s="1166"/>
      <c r="AT9" s="1166"/>
      <c r="AU9" s="1166"/>
      <c r="AV9" s="1166"/>
      <c r="AW9" s="1166"/>
      <c r="AX9" s="1166"/>
      <c r="AY9" s="1166"/>
      <c r="AZ9" s="1166"/>
      <c r="BA9" s="1166"/>
      <c r="BB9" s="1166"/>
      <c r="BC9" s="1166"/>
      <c r="BD9" s="1166"/>
      <c r="BE9" s="1166"/>
    </row>
    <row r="10" spans="16:57" s="505" customFormat="1" ht="24.75" customHeight="1"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172"/>
      <c r="AK10" s="1172"/>
      <c r="AL10" s="1172"/>
      <c r="AM10" s="1172"/>
      <c r="AN10" s="1172"/>
      <c r="AO10" s="1166" t="s">
        <v>262</v>
      </c>
      <c r="AP10" s="1166"/>
      <c r="AQ10" s="1166"/>
      <c r="AR10" s="1166"/>
      <c r="AS10" s="1166"/>
      <c r="AT10" s="1166"/>
      <c r="AU10" s="1166"/>
      <c r="AV10" s="1166"/>
      <c r="AW10" s="1166"/>
      <c r="AX10" s="1166"/>
      <c r="AY10" s="1166"/>
      <c r="AZ10" s="1166"/>
      <c r="BA10" s="1166"/>
      <c r="BB10" s="1166"/>
      <c r="BC10" s="1166"/>
      <c r="BD10" s="1166"/>
      <c r="BE10" s="1166"/>
    </row>
    <row r="11" spans="16:57" s="505" customFormat="1" ht="24" customHeight="1">
      <c r="P11" s="1172"/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2"/>
      <c r="AB11" s="1172"/>
      <c r="AC11" s="1172"/>
      <c r="AD11" s="1172"/>
      <c r="AE11" s="1172"/>
      <c r="AF11" s="1172"/>
      <c r="AG11" s="1172"/>
      <c r="AH11" s="1172"/>
      <c r="AI11" s="1172"/>
      <c r="AJ11" s="1172"/>
      <c r="AK11" s="1172"/>
      <c r="AL11" s="1172"/>
      <c r="AM11" s="1172"/>
      <c r="AN11" s="1172"/>
      <c r="AO11" s="1166" t="s">
        <v>263</v>
      </c>
      <c r="AP11" s="1166"/>
      <c r="AQ11" s="1166"/>
      <c r="AR11" s="1166"/>
      <c r="AS11" s="1166"/>
      <c r="AT11" s="1166"/>
      <c r="AU11" s="1166"/>
      <c r="AV11" s="1166"/>
      <c r="AW11" s="1166"/>
      <c r="AX11" s="1166"/>
      <c r="AY11" s="1166"/>
      <c r="AZ11" s="1166"/>
      <c r="BA11" s="1166"/>
      <c r="BB11" s="1166"/>
      <c r="BC11" s="1166"/>
      <c r="BD11" s="1166"/>
      <c r="BE11" s="1166"/>
    </row>
    <row r="12" spans="16:57" s="505" customFormat="1" ht="24" customHeight="1" hidden="1">
      <c r="P12" s="1159"/>
      <c r="Q12" s="1159"/>
      <c r="R12" s="1159"/>
      <c r="S12" s="1159"/>
      <c r="T12" s="1159"/>
      <c r="U12" s="1159"/>
      <c r="V12" s="1159"/>
      <c r="W12" s="1159"/>
      <c r="X12" s="1159"/>
      <c r="Y12" s="1159"/>
      <c r="Z12" s="1159"/>
      <c r="AA12" s="1159"/>
      <c r="AB12" s="1159"/>
      <c r="AC12" s="1159"/>
      <c r="AD12" s="1159"/>
      <c r="AE12" s="1159"/>
      <c r="AF12" s="1159"/>
      <c r="AG12" s="1159"/>
      <c r="AH12" s="1159"/>
      <c r="AI12" s="1159"/>
      <c r="AJ12" s="1159"/>
      <c r="AK12" s="1159"/>
      <c r="AL12" s="1159"/>
      <c r="AM12" s="1159"/>
      <c r="AN12" s="1159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59"/>
      <c r="Q13" s="1159"/>
      <c r="R13" s="1159"/>
      <c r="S13" s="1159"/>
      <c r="T13" s="1159"/>
      <c r="U13" s="1159"/>
      <c r="V13" s="1159"/>
      <c r="W13" s="1159"/>
      <c r="X13" s="1159"/>
      <c r="Y13" s="1159"/>
      <c r="Z13" s="1159"/>
      <c r="AA13" s="1159"/>
      <c r="AB13" s="1159"/>
      <c r="AC13" s="1159"/>
      <c r="AD13" s="1159"/>
      <c r="AE13" s="1159"/>
      <c r="AF13" s="1159"/>
      <c r="AG13" s="1159"/>
      <c r="AH13" s="1159"/>
      <c r="AI13" s="1159"/>
      <c r="AJ13" s="1159"/>
      <c r="AK13" s="1159"/>
      <c r="AL13" s="1159"/>
      <c r="AM13" s="1159"/>
      <c r="AN13" s="1159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59"/>
      <c r="AA14" s="1159"/>
      <c r="AB14" s="1159"/>
      <c r="AC14" s="1159"/>
      <c r="AD14" s="1159"/>
      <c r="AE14" s="1159"/>
      <c r="AF14" s="1159"/>
      <c r="AG14" s="1159"/>
      <c r="AH14" s="1159"/>
      <c r="AI14" s="1159"/>
      <c r="AJ14" s="1159"/>
      <c r="AK14" s="1159"/>
      <c r="AL14" s="1159"/>
      <c r="AM14" s="1159"/>
      <c r="AN14" s="1159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41:57" s="505" customFormat="1" ht="18">
      <c r="AO15" s="1170"/>
      <c r="AP15" s="1170"/>
      <c r="AQ15" s="1170"/>
      <c r="AR15" s="1170"/>
      <c r="AS15" s="1170"/>
      <c r="AT15" s="1170"/>
      <c r="AU15" s="1170"/>
      <c r="AV15" s="1170"/>
      <c r="AW15" s="1170"/>
      <c r="AX15" s="1170"/>
      <c r="AY15" s="1170"/>
      <c r="AZ15" s="1170"/>
      <c r="BA15" s="1170"/>
      <c r="BB15" s="1170"/>
      <c r="BC15" s="1170"/>
      <c r="BD15" s="1170"/>
      <c r="BE15" s="1170"/>
    </row>
    <row r="16" spans="16:57" s="505" customFormat="1" ht="23.25" customHeight="1">
      <c r="P16" s="1171" t="s">
        <v>170</v>
      </c>
      <c r="Q16" s="1171"/>
      <c r="R16" s="1171"/>
      <c r="S16" s="1171"/>
      <c r="T16" s="1171"/>
      <c r="U16" s="1171"/>
      <c r="V16" s="1171"/>
      <c r="W16" s="1171"/>
      <c r="X16" s="1171"/>
      <c r="Y16" s="1171"/>
      <c r="Z16" s="1171"/>
      <c r="AA16" s="1171"/>
      <c r="AB16" s="1171"/>
      <c r="AC16" s="1171"/>
      <c r="AD16" s="1171"/>
      <c r="AE16" s="1171"/>
      <c r="AF16" s="1171"/>
      <c r="AG16" s="1171"/>
      <c r="AH16" s="1171"/>
      <c r="AI16" s="1171"/>
      <c r="AJ16" s="1171"/>
      <c r="AK16" s="1171"/>
      <c r="AL16" s="1171"/>
      <c r="AM16" s="1171"/>
      <c r="AN16" s="1171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</row>
    <row r="17" spans="1:57" s="505" customFormat="1" ht="18.75" customHeight="1">
      <c r="A17" s="1178" t="s">
        <v>221</v>
      </c>
      <c r="B17" s="1178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8"/>
      <c r="AJ17" s="1178"/>
      <c r="AK17" s="1178"/>
      <c r="AL17" s="1178"/>
      <c r="AM17" s="1178"/>
      <c r="AN17" s="1178"/>
      <c r="AO17" s="1178"/>
      <c r="AP17" s="1178"/>
      <c r="AQ17" s="1178"/>
      <c r="AR17" s="1178"/>
      <c r="AS17" s="1178"/>
      <c r="AT17" s="1178"/>
      <c r="AU17" s="1178"/>
      <c r="AV17" s="1178"/>
      <c r="AW17" s="1178"/>
      <c r="AX17" s="1178"/>
      <c r="AY17" s="1178"/>
      <c r="AZ17" s="1178"/>
      <c r="BA17" s="1178"/>
      <c r="BB17" s="1178"/>
      <c r="BC17" s="1178"/>
      <c r="BD17" s="1178"/>
      <c r="BE17" s="1178"/>
    </row>
    <row r="18" ht="15.75" thickBot="1"/>
    <row r="19" spans="1:57" ht="18" customHeight="1" thickBot="1">
      <c r="A19" s="1179" t="s">
        <v>171</v>
      </c>
      <c r="B19" s="1181" t="s">
        <v>172</v>
      </c>
      <c r="C19" s="1174"/>
      <c r="D19" s="1174"/>
      <c r="E19" s="1175"/>
      <c r="F19" s="1173" t="s">
        <v>173</v>
      </c>
      <c r="G19" s="1174"/>
      <c r="H19" s="1174"/>
      <c r="I19" s="1182"/>
      <c r="J19" s="1181" t="s">
        <v>174</v>
      </c>
      <c r="K19" s="1174"/>
      <c r="L19" s="1174"/>
      <c r="M19" s="1175"/>
      <c r="N19" s="1181" t="s">
        <v>175</v>
      </c>
      <c r="O19" s="1174"/>
      <c r="P19" s="1174"/>
      <c r="Q19" s="1174"/>
      <c r="R19" s="1175"/>
      <c r="S19" s="1181" t="s">
        <v>176</v>
      </c>
      <c r="T19" s="1174"/>
      <c r="U19" s="1174"/>
      <c r="V19" s="1174"/>
      <c r="W19" s="1175"/>
      <c r="X19" s="1173" t="s">
        <v>177</v>
      </c>
      <c r="Y19" s="1174"/>
      <c r="Z19" s="1174"/>
      <c r="AA19" s="1182"/>
      <c r="AB19" s="1181" t="s">
        <v>178</v>
      </c>
      <c r="AC19" s="1174"/>
      <c r="AD19" s="1174"/>
      <c r="AE19" s="1175"/>
      <c r="AF19" s="1173" t="s">
        <v>179</v>
      </c>
      <c r="AG19" s="1174"/>
      <c r="AH19" s="1174"/>
      <c r="AI19" s="1182"/>
      <c r="AJ19" s="1181" t="s">
        <v>180</v>
      </c>
      <c r="AK19" s="1174"/>
      <c r="AL19" s="1174"/>
      <c r="AM19" s="1174"/>
      <c r="AN19" s="1175"/>
      <c r="AO19" s="1173" t="s">
        <v>181</v>
      </c>
      <c r="AP19" s="1174"/>
      <c r="AQ19" s="1174"/>
      <c r="AR19" s="1182"/>
      <c r="AS19" s="1181" t="s">
        <v>182</v>
      </c>
      <c r="AT19" s="1174"/>
      <c r="AU19" s="1174"/>
      <c r="AV19" s="1175"/>
      <c r="AW19" s="1173" t="s">
        <v>183</v>
      </c>
      <c r="AX19" s="1174"/>
      <c r="AY19" s="1174"/>
      <c r="AZ19" s="1174"/>
      <c r="BA19" s="1175"/>
      <c r="BB19" s="1176"/>
      <c r="BC19" s="1176"/>
      <c r="BD19" s="1176"/>
      <c r="BE19" s="1176"/>
    </row>
    <row r="20" spans="1:57" s="511" customFormat="1" ht="20.25" customHeight="1" thickBot="1">
      <c r="A20" s="1180"/>
      <c r="B20" s="893">
        <v>1</v>
      </c>
      <c r="C20" s="894">
        <v>2</v>
      </c>
      <c r="D20" s="894">
        <v>3</v>
      </c>
      <c r="E20" s="895">
        <v>4</v>
      </c>
      <c r="F20" s="896">
        <v>5</v>
      </c>
      <c r="G20" s="894">
        <v>6</v>
      </c>
      <c r="H20" s="894">
        <v>7</v>
      </c>
      <c r="I20" s="897">
        <v>8</v>
      </c>
      <c r="J20" s="893">
        <v>9</v>
      </c>
      <c r="K20" s="894">
        <v>10</v>
      </c>
      <c r="L20" s="894">
        <v>11</v>
      </c>
      <c r="M20" s="895">
        <v>12</v>
      </c>
      <c r="N20" s="893">
        <v>13</v>
      </c>
      <c r="O20" s="894">
        <v>14</v>
      </c>
      <c r="P20" s="894">
        <v>15</v>
      </c>
      <c r="Q20" s="894">
        <v>16</v>
      </c>
      <c r="R20" s="895">
        <v>17</v>
      </c>
      <c r="S20" s="893">
        <v>18</v>
      </c>
      <c r="T20" s="894">
        <v>19</v>
      </c>
      <c r="U20" s="894">
        <v>20</v>
      </c>
      <c r="V20" s="894">
        <v>21</v>
      </c>
      <c r="W20" s="895">
        <v>22</v>
      </c>
      <c r="X20" s="896">
        <v>23</v>
      </c>
      <c r="Y20" s="894">
        <v>24</v>
      </c>
      <c r="Z20" s="894">
        <v>25</v>
      </c>
      <c r="AA20" s="897">
        <v>26</v>
      </c>
      <c r="AB20" s="893">
        <v>27</v>
      </c>
      <c r="AC20" s="894">
        <v>28</v>
      </c>
      <c r="AD20" s="894">
        <v>29</v>
      </c>
      <c r="AE20" s="895">
        <v>30</v>
      </c>
      <c r="AF20" s="896">
        <v>31</v>
      </c>
      <c r="AG20" s="894">
        <v>32</v>
      </c>
      <c r="AH20" s="894">
        <v>33</v>
      </c>
      <c r="AI20" s="897">
        <v>34</v>
      </c>
      <c r="AJ20" s="893">
        <v>35</v>
      </c>
      <c r="AK20" s="894">
        <v>36</v>
      </c>
      <c r="AL20" s="894">
        <v>37</v>
      </c>
      <c r="AM20" s="894">
        <v>38</v>
      </c>
      <c r="AN20" s="895">
        <v>39</v>
      </c>
      <c r="AO20" s="896">
        <v>40</v>
      </c>
      <c r="AP20" s="894">
        <v>41</v>
      </c>
      <c r="AQ20" s="894">
        <v>42</v>
      </c>
      <c r="AR20" s="897">
        <v>43</v>
      </c>
      <c r="AS20" s="893">
        <v>44</v>
      </c>
      <c r="AT20" s="894">
        <v>45</v>
      </c>
      <c r="AU20" s="894">
        <v>46</v>
      </c>
      <c r="AV20" s="895">
        <v>47</v>
      </c>
      <c r="AW20" s="896">
        <v>48</v>
      </c>
      <c r="AX20" s="894">
        <v>49</v>
      </c>
      <c r="AY20" s="894">
        <v>50</v>
      </c>
      <c r="AZ20" s="894">
        <v>51</v>
      </c>
      <c r="BA20" s="895">
        <v>52</v>
      </c>
      <c r="BB20" s="510"/>
      <c r="BC20" s="510"/>
      <c r="BD20" s="510"/>
      <c r="BE20" s="510"/>
    </row>
    <row r="21" spans="1:57" ht="19.5" customHeight="1">
      <c r="A21" s="898">
        <v>1</v>
      </c>
      <c r="B21" s="882" t="s">
        <v>300</v>
      </c>
      <c r="C21" s="948" t="s">
        <v>300</v>
      </c>
      <c r="D21" s="949" t="s">
        <v>300</v>
      </c>
      <c r="E21" s="950" t="s">
        <v>300</v>
      </c>
      <c r="F21" s="948" t="s">
        <v>300</v>
      </c>
      <c r="G21" s="949" t="s">
        <v>300</v>
      </c>
      <c r="H21" s="949" t="s">
        <v>300</v>
      </c>
      <c r="I21" s="950" t="s">
        <v>300</v>
      </c>
      <c r="J21" s="948" t="s">
        <v>300</v>
      </c>
      <c r="K21" s="949" t="s">
        <v>300</v>
      </c>
      <c r="L21" s="949" t="s">
        <v>300</v>
      </c>
      <c r="M21" s="950" t="s">
        <v>300</v>
      </c>
      <c r="N21" s="948" t="s">
        <v>300</v>
      </c>
      <c r="O21" s="949" t="s">
        <v>300</v>
      </c>
      <c r="P21" s="951" t="s">
        <v>300</v>
      </c>
      <c r="Q21" s="883" t="s">
        <v>184</v>
      </c>
      <c r="R21" s="884" t="s">
        <v>184</v>
      </c>
      <c r="S21" s="885" t="s">
        <v>185</v>
      </c>
      <c r="T21" s="886" t="s">
        <v>301</v>
      </c>
      <c r="U21" s="886" t="s">
        <v>301</v>
      </c>
      <c r="V21" s="887" t="s">
        <v>301</v>
      </c>
      <c r="W21" s="888" t="s">
        <v>301</v>
      </c>
      <c r="X21" s="889" t="s">
        <v>301</v>
      </c>
      <c r="Y21" s="887" t="s">
        <v>301</v>
      </c>
      <c r="Z21" s="887" t="s">
        <v>301</v>
      </c>
      <c r="AA21" s="890" t="s">
        <v>301</v>
      </c>
      <c r="AB21" s="891" t="s">
        <v>301</v>
      </c>
      <c r="AC21" s="887" t="s">
        <v>185</v>
      </c>
      <c r="AD21" s="887" t="s">
        <v>185</v>
      </c>
      <c r="AE21" s="888" t="s">
        <v>185</v>
      </c>
      <c r="AF21" s="892" t="s">
        <v>185</v>
      </c>
      <c r="AG21" s="883" t="s">
        <v>301</v>
      </c>
      <c r="AH21" s="883" t="s">
        <v>301</v>
      </c>
      <c r="AI21" s="953" t="s">
        <v>301</v>
      </c>
      <c r="AJ21" s="885" t="s">
        <v>301</v>
      </c>
      <c r="AK21" s="883" t="s">
        <v>301</v>
      </c>
      <c r="AL21" s="883" t="s">
        <v>301</v>
      </c>
      <c r="AM21" s="883" t="s">
        <v>301</v>
      </c>
      <c r="AN21" s="884" t="s">
        <v>301</v>
      </c>
      <c r="AO21" s="952" t="s">
        <v>301</v>
      </c>
      <c r="AP21" s="883" t="s">
        <v>184</v>
      </c>
      <c r="AQ21" s="883" t="s">
        <v>184</v>
      </c>
      <c r="AR21" s="915" t="s">
        <v>184</v>
      </c>
      <c r="AS21" s="915" t="s">
        <v>185</v>
      </c>
      <c r="AT21" s="915" t="s">
        <v>185</v>
      </c>
      <c r="AU21" s="915" t="s">
        <v>185</v>
      </c>
      <c r="AV21" s="915" t="s">
        <v>185</v>
      </c>
      <c r="AW21" s="915" t="s">
        <v>185</v>
      </c>
      <c r="AX21" s="915" t="s">
        <v>185</v>
      </c>
      <c r="AY21" s="915" t="s">
        <v>185</v>
      </c>
      <c r="AZ21" s="915" t="s">
        <v>185</v>
      </c>
      <c r="BA21" s="916" t="s">
        <v>185</v>
      </c>
      <c r="BB21" s="513"/>
      <c r="BC21" s="514"/>
      <c r="BD21" s="513"/>
      <c r="BE21" s="514"/>
    </row>
    <row r="22" spans="1:57" ht="19.5" customHeight="1" thickBot="1">
      <c r="A22" s="585">
        <v>2</v>
      </c>
      <c r="B22" s="586" t="s">
        <v>186</v>
      </c>
      <c r="C22" s="582" t="s">
        <v>186</v>
      </c>
      <c r="D22" s="582" t="s">
        <v>186</v>
      </c>
      <c r="E22" s="587" t="s">
        <v>186</v>
      </c>
      <c r="F22" s="584" t="s">
        <v>186</v>
      </c>
      <c r="G22" s="582" t="s">
        <v>187</v>
      </c>
      <c r="H22" s="582" t="s">
        <v>187</v>
      </c>
      <c r="I22" s="588" t="s">
        <v>187</v>
      </c>
      <c r="J22" s="586" t="s">
        <v>187</v>
      </c>
      <c r="K22" s="582" t="s">
        <v>187</v>
      </c>
      <c r="L22" s="582" t="s">
        <v>187</v>
      </c>
      <c r="M22" s="587" t="s">
        <v>187</v>
      </c>
      <c r="N22" s="586" t="s">
        <v>187</v>
      </c>
      <c r="O22" s="582" t="s">
        <v>187</v>
      </c>
      <c r="P22" s="582" t="s">
        <v>187</v>
      </c>
      <c r="Q22" s="583" t="s">
        <v>187</v>
      </c>
      <c r="R22" s="583" t="s">
        <v>257</v>
      </c>
      <c r="S22" s="1292"/>
      <c r="T22" s="1293"/>
      <c r="U22" s="1293"/>
      <c r="V22" s="1293"/>
      <c r="W22" s="1293"/>
      <c r="X22" s="1293"/>
      <c r="Y22" s="1293"/>
      <c r="Z22" s="1293"/>
      <c r="AA22" s="1293"/>
      <c r="AB22" s="1293"/>
      <c r="AC22" s="1293"/>
      <c r="AD22" s="1293"/>
      <c r="AE22" s="1293"/>
      <c r="AF22" s="1293"/>
      <c r="AG22" s="1293"/>
      <c r="AH22" s="1293"/>
      <c r="AI22" s="1293"/>
      <c r="AJ22" s="1293"/>
      <c r="AK22" s="1293"/>
      <c r="AL22" s="1293"/>
      <c r="AM22" s="1293"/>
      <c r="AN22" s="1293"/>
      <c r="AO22" s="1293"/>
      <c r="AP22" s="1293"/>
      <c r="AQ22" s="1293"/>
      <c r="AR22" s="1293"/>
      <c r="AS22" s="1293"/>
      <c r="AT22" s="1293"/>
      <c r="AU22" s="1293"/>
      <c r="AV22" s="1293"/>
      <c r="AW22" s="1293"/>
      <c r="AX22" s="1293"/>
      <c r="AY22" s="1293"/>
      <c r="AZ22" s="1293"/>
      <c r="BA22" s="1294"/>
      <c r="BB22" s="516"/>
      <c r="BC22" s="516"/>
      <c r="BD22" s="516"/>
      <c r="BE22" s="516"/>
    </row>
    <row r="23" spans="1:57" s="516" customFormat="1" ht="3" customHeight="1">
      <c r="A23" s="1177"/>
      <c r="B23" s="1177"/>
      <c r="C23" s="1177"/>
      <c r="D23" s="1177"/>
      <c r="E23" s="1177"/>
      <c r="F23" s="1177"/>
      <c r="G23" s="1177"/>
      <c r="H23" s="1177"/>
      <c r="I23" s="1177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18"/>
      <c r="AW23" s="518"/>
      <c r="AX23" s="518"/>
      <c r="AY23" s="518"/>
      <c r="AZ23" s="518"/>
      <c r="BA23" s="500"/>
      <c r="BB23" s="500"/>
      <c r="BC23" s="500"/>
      <c r="BD23" s="500"/>
      <c r="BE23" s="500"/>
    </row>
    <row r="24" spans="1:52" ht="15.75" customHeight="1" hidden="1">
      <c r="A24" s="1195" t="s">
        <v>188</v>
      </c>
      <c r="B24" s="1195"/>
      <c r="C24" s="1195"/>
      <c r="D24" s="1195"/>
      <c r="E24" s="1195"/>
      <c r="F24" s="1195"/>
      <c r="G24" s="1195"/>
      <c r="H24" s="1195"/>
      <c r="I24" s="1195"/>
      <c r="J24" s="1195"/>
      <c r="K24" s="1195"/>
      <c r="L24" s="1195"/>
      <c r="M24" s="1195"/>
      <c r="N24" s="1195"/>
      <c r="O24" s="1195"/>
      <c r="P24" s="1195"/>
      <c r="Q24" s="1195"/>
      <c r="R24" s="1195"/>
      <c r="S24" s="1195"/>
      <c r="T24" s="1195"/>
      <c r="U24" s="1195"/>
      <c r="V24" s="1195"/>
      <c r="W24" s="1195"/>
      <c r="X24" s="1195"/>
      <c r="Y24" s="1195"/>
      <c r="Z24" s="1195"/>
      <c r="AA24" s="1195"/>
      <c r="AB24" s="1195"/>
      <c r="AC24" s="1195"/>
      <c r="AD24" s="1195"/>
      <c r="AE24" s="1195"/>
      <c r="AF24" s="1195"/>
      <c r="AG24" s="1195"/>
      <c r="AH24" s="1195"/>
      <c r="AI24" s="1195"/>
      <c r="AJ24" s="1195"/>
      <c r="AK24" s="1195"/>
      <c r="AL24" s="1195"/>
      <c r="AM24" s="1195"/>
      <c r="AN24" s="1195"/>
      <c r="AO24" s="1195"/>
      <c r="AP24" s="1195"/>
      <c r="AQ24" s="1195"/>
      <c r="AR24" s="1195"/>
      <c r="AS24" s="1195"/>
      <c r="AT24" s="1195"/>
      <c r="AU24" s="1195"/>
      <c r="AV24" s="518"/>
      <c r="AW24" s="518"/>
      <c r="AX24" s="518"/>
      <c r="AY24" s="518"/>
      <c r="AZ24" s="518"/>
    </row>
    <row r="25" spans="1:57" ht="26.25" customHeight="1">
      <c r="A25" s="520"/>
      <c r="B25" s="1296" t="s">
        <v>310</v>
      </c>
      <c r="C25" s="1296"/>
      <c r="D25" s="1296"/>
      <c r="E25" s="1296"/>
      <c r="F25" s="1297"/>
      <c r="G25" s="1297"/>
      <c r="H25" s="1297"/>
      <c r="I25" s="1297"/>
      <c r="J25" s="1297"/>
      <c r="K25" s="1297"/>
      <c r="L25" s="1297"/>
      <c r="M25" s="1297"/>
      <c r="N25" s="1297"/>
      <c r="O25" s="1297"/>
      <c r="P25" s="1297"/>
      <c r="Q25" s="1297"/>
      <c r="R25" s="1297"/>
      <c r="S25" s="1297"/>
      <c r="T25" s="1297"/>
      <c r="U25" s="1297"/>
      <c r="V25" s="1297"/>
      <c r="W25" s="1297"/>
      <c r="X25" s="1297"/>
      <c r="Y25" s="1297"/>
      <c r="Z25" s="1297"/>
      <c r="AA25" s="1297"/>
      <c r="AB25" s="1297"/>
      <c r="AC25" s="1297"/>
      <c r="AD25" s="1297"/>
      <c r="AE25" s="1297"/>
      <c r="AF25" s="1297"/>
      <c r="AG25" s="1297"/>
      <c r="AH25" s="1297"/>
      <c r="AI25" s="1297"/>
      <c r="AJ25" s="1297"/>
      <c r="AK25" s="1297"/>
      <c r="AL25" s="1297"/>
      <c r="AM25" s="1297"/>
      <c r="AN25" s="1297"/>
      <c r="AO25" s="1297"/>
      <c r="AP25" s="1297"/>
      <c r="AQ25" s="1297"/>
      <c r="AR25" s="1297"/>
      <c r="AS25" s="1297"/>
      <c r="AT25" s="1297"/>
      <c r="AU25" s="1297"/>
      <c r="AV25" s="1297"/>
      <c r="AW25" s="1297"/>
      <c r="AX25" s="1297"/>
      <c r="AY25" s="1297"/>
      <c r="AZ25" s="1297"/>
      <c r="BA25" s="1297"/>
      <c r="BB25" s="521"/>
      <c r="BC25" s="505"/>
      <c r="BD25" s="505"/>
      <c r="BE25" s="505"/>
    </row>
    <row r="26" spans="1:57" ht="36.75" customHeight="1">
      <c r="A26" s="1238" t="s">
        <v>308</v>
      </c>
      <c r="B26" s="1238"/>
      <c r="C26" s="1238"/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  <c r="AA26" s="1238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1238"/>
      <c r="AL26" s="1238"/>
      <c r="AM26" s="1238"/>
      <c r="AN26" s="1238"/>
      <c r="AO26" s="1238"/>
      <c r="AP26" s="1238"/>
      <c r="AQ26" s="1238"/>
      <c r="AR26" s="1238"/>
      <c r="AS26" s="1238"/>
      <c r="AT26" s="1238"/>
      <c r="AU26" s="1238"/>
      <c r="AV26" s="1238"/>
      <c r="AW26" s="1238"/>
      <c r="AX26" s="1238"/>
      <c r="AY26" s="1238"/>
      <c r="AZ26" s="1238"/>
      <c r="BA26" s="1238"/>
      <c r="BB26" s="1238"/>
      <c r="BC26" s="1238"/>
      <c r="BD26" s="1238"/>
      <c r="BE26" s="1238"/>
    </row>
    <row r="27" spans="1:57" ht="12.75" customHeight="1" thickBot="1">
      <c r="A27" s="522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05"/>
      <c r="BB27" s="505"/>
      <c r="BC27" s="505"/>
      <c r="BD27" s="505"/>
      <c r="BE27" s="505"/>
    </row>
    <row r="28" spans="1:57" ht="12.75" customHeight="1" thickBot="1">
      <c r="A28" s="1239" t="s">
        <v>171</v>
      </c>
      <c r="B28" s="1240"/>
      <c r="C28" s="1243" t="s">
        <v>189</v>
      </c>
      <c r="D28" s="1243"/>
      <c r="E28" s="1243"/>
      <c r="F28" s="1243"/>
      <c r="G28" s="1200" t="s">
        <v>190</v>
      </c>
      <c r="H28" s="1200"/>
      <c r="I28" s="1200"/>
      <c r="J28" s="1200" t="s">
        <v>191</v>
      </c>
      <c r="K28" s="1200"/>
      <c r="L28" s="1200"/>
      <c r="M28" s="1200"/>
      <c r="N28" s="1200" t="s">
        <v>305</v>
      </c>
      <c r="O28" s="1200"/>
      <c r="P28" s="1200"/>
      <c r="Q28" s="1200" t="s">
        <v>306</v>
      </c>
      <c r="R28" s="1200"/>
      <c r="S28" s="1200"/>
      <c r="T28" s="1201" t="s">
        <v>192</v>
      </c>
      <c r="U28" s="1201"/>
      <c r="V28" s="1201"/>
      <c r="W28" s="1205" t="s">
        <v>193</v>
      </c>
      <c r="X28" s="1245"/>
      <c r="Y28" s="1246"/>
      <c r="Z28" s="524"/>
      <c r="AA28" s="1249" t="s">
        <v>194</v>
      </c>
      <c r="AB28" s="1250"/>
      <c r="AC28" s="1250"/>
      <c r="AD28" s="1250"/>
      <c r="AE28" s="1251"/>
      <c r="AF28" s="1199" t="s">
        <v>195</v>
      </c>
      <c r="AG28" s="1200"/>
      <c r="AH28" s="1201"/>
      <c r="AI28" s="1205" t="s">
        <v>196</v>
      </c>
      <c r="AJ28" s="1206"/>
      <c r="AK28" s="1207"/>
      <c r="AL28" s="525"/>
      <c r="AM28" s="1211" t="s">
        <v>258</v>
      </c>
      <c r="AN28" s="1212"/>
      <c r="AO28" s="1213"/>
      <c r="AP28" s="1220" t="s">
        <v>309</v>
      </c>
      <c r="AQ28" s="1220"/>
      <c r="AR28" s="1220"/>
      <c r="AS28" s="1220"/>
      <c r="AT28" s="1220"/>
      <c r="AU28" s="1220"/>
      <c r="AV28" s="1220"/>
      <c r="AW28" s="1221"/>
      <c r="AX28" s="1226" t="s">
        <v>195</v>
      </c>
      <c r="AY28" s="1227"/>
      <c r="AZ28" s="1227"/>
      <c r="BA28" s="1228"/>
      <c r="BB28" s="505"/>
      <c r="BC28" s="505"/>
      <c r="BD28" s="505"/>
      <c r="BE28" s="505"/>
    </row>
    <row r="29" spans="1:57" ht="21" customHeight="1" thickBot="1">
      <c r="A29" s="1241"/>
      <c r="B29" s="1242"/>
      <c r="C29" s="1244"/>
      <c r="D29" s="1244"/>
      <c r="E29" s="1244"/>
      <c r="F29" s="1244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4"/>
      <c r="U29" s="1204"/>
      <c r="V29" s="1204"/>
      <c r="W29" s="1208"/>
      <c r="X29" s="1247"/>
      <c r="Y29" s="1248"/>
      <c r="Z29" s="524"/>
      <c r="AA29" s="1252"/>
      <c r="AB29" s="1253"/>
      <c r="AC29" s="1253"/>
      <c r="AD29" s="1253"/>
      <c r="AE29" s="1254"/>
      <c r="AF29" s="1202"/>
      <c r="AG29" s="1203"/>
      <c r="AH29" s="1204"/>
      <c r="AI29" s="1208"/>
      <c r="AJ29" s="1209"/>
      <c r="AK29" s="1210"/>
      <c r="AL29" s="526"/>
      <c r="AM29" s="1214"/>
      <c r="AN29" s="1215"/>
      <c r="AO29" s="1216"/>
      <c r="AP29" s="1222"/>
      <c r="AQ29" s="1222"/>
      <c r="AR29" s="1222"/>
      <c r="AS29" s="1222"/>
      <c r="AT29" s="1222"/>
      <c r="AU29" s="1222"/>
      <c r="AV29" s="1222"/>
      <c r="AW29" s="1223"/>
      <c r="AX29" s="1229"/>
      <c r="AY29" s="1230"/>
      <c r="AZ29" s="1230"/>
      <c r="BA29" s="1231"/>
      <c r="BB29" s="505"/>
      <c r="BC29" s="505"/>
      <c r="BD29" s="505"/>
      <c r="BE29" s="505"/>
    </row>
    <row r="30" spans="1:57" ht="39" customHeight="1" thickBot="1">
      <c r="A30" s="1241"/>
      <c r="B30" s="1242"/>
      <c r="C30" s="1244"/>
      <c r="D30" s="1244"/>
      <c r="E30" s="1244"/>
      <c r="F30" s="1244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4"/>
      <c r="U30" s="1204"/>
      <c r="V30" s="1204"/>
      <c r="W30" s="1208"/>
      <c r="X30" s="1247"/>
      <c r="Y30" s="1248"/>
      <c r="Z30" s="524"/>
      <c r="AA30" s="1186" t="s">
        <v>302</v>
      </c>
      <c r="AB30" s="1187"/>
      <c r="AC30" s="1187"/>
      <c r="AD30" s="1187"/>
      <c r="AE30" s="1188"/>
      <c r="AF30" s="1235">
        <v>1</v>
      </c>
      <c r="AG30" s="1236"/>
      <c r="AH30" s="1237"/>
      <c r="AI30" s="1192" t="s">
        <v>303</v>
      </c>
      <c r="AJ30" s="1193"/>
      <c r="AK30" s="1194"/>
      <c r="AL30" s="526"/>
      <c r="AM30" s="1214"/>
      <c r="AN30" s="1215"/>
      <c r="AO30" s="1216"/>
      <c r="AP30" s="1222"/>
      <c r="AQ30" s="1222"/>
      <c r="AR30" s="1222"/>
      <c r="AS30" s="1222"/>
      <c r="AT30" s="1222"/>
      <c r="AU30" s="1222"/>
      <c r="AV30" s="1222"/>
      <c r="AW30" s="1223"/>
      <c r="AX30" s="1229"/>
      <c r="AY30" s="1230"/>
      <c r="AZ30" s="1230"/>
      <c r="BA30" s="1231"/>
      <c r="BB30" s="505"/>
      <c r="BC30" s="505"/>
      <c r="BD30" s="505"/>
      <c r="BE30" s="505"/>
    </row>
    <row r="31" spans="1:57" ht="20.25" customHeight="1" thickBot="1">
      <c r="A31" s="1263">
        <v>1</v>
      </c>
      <c r="B31" s="1264"/>
      <c r="C31" s="1265">
        <v>33</v>
      </c>
      <c r="D31" s="1266"/>
      <c r="E31" s="1266"/>
      <c r="F31" s="1267"/>
      <c r="G31" s="1265">
        <v>5</v>
      </c>
      <c r="H31" s="1266"/>
      <c r="I31" s="1267"/>
      <c r="J31" s="1265" t="s">
        <v>303</v>
      </c>
      <c r="K31" s="1266"/>
      <c r="L31" s="1266"/>
      <c r="M31" s="1267"/>
      <c r="N31" s="1265"/>
      <c r="O31" s="1266"/>
      <c r="P31" s="1267"/>
      <c r="Q31" s="1196"/>
      <c r="R31" s="1197"/>
      <c r="S31" s="1198"/>
      <c r="T31" s="1265">
        <v>14</v>
      </c>
      <c r="U31" s="1274"/>
      <c r="V31" s="1274"/>
      <c r="W31" s="1183">
        <v>52</v>
      </c>
      <c r="X31" s="1184"/>
      <c r="Y31" s="1185"/>
      <c r="Z31" s="524"/>
      <c r="AA31" s="1186" t="s">
        <v>264</v>
      </c>
      <c r="AB31" s="1187"/>
      <c r="AC31" s="1187"/>
      <c r="AD31" s="1187"/>
      <c r="AE31" s="1188"/>
      <c r="AF31" s="1189">
        <v>3</v>
      </c>
      <c r="AG31" s="1190"/>
      <c r="AH31" s="1191"/>
      <c r="AI31" s="1192">
        <v>5</v>
      </c>
      <c r="AJ31" s="1193"/>
      <c r="AK31" s="1194"/>
      <c r="AL31" s="526"/>
      <c r="AM31" s="1217"/>
      <c r="AN31" s="1218"/>
      <c r="AO31" s="1219"/>
      <c r="AP31" s="1224"/>
      <c r="AQ31" s="1224"/>
      <c r="AR31" s="1224"/>
      <c r="AS31" s="1224"/>
      <c r="AT31" s="1224"/>
      <c r="AU31" s="1224"/>
      <c r="AV31" s="1224"/>
      <c r="AW31" s="1225"/>
      <c r="AX31" s="1232"/>
      <c r="AY31" s="1233"/>
      <c r="AZ31" s="1233"/>
      <c r="BA31" s="1234"/>
      <c r="BB31" s="505"/>
      <c r="BC31" s="505"/>
      <c r="BD31" s="505"/>
      <c r="BE31" s="505"/>
    </row>
    <row r="32" spans="1:57" ht="20.25" customHeight="1" thickBot="1">
      <c r="A32" s="1255">
        <v>2</v>
      </c>
      <c r="B32" s="1256"/>
      <c r="C32" s="1257"/>
      <c r="D32" s="1258"/>
      <c r="E32" s="1258"/>
      <c r="F32" s="1259"/>
      <c r="G32" s="1260"/>
      <c r="H32" s="1261"/>
      <c r="I32" s="1262"/>
      <c r="J32" s="1260">
        <v>5</v>
      </c>
      <c r="K32" s="1261"/>
      <c r="L32" s="1261"/>
      <c r="M32" s="1262"/>
      <c r="N32" s="1260">
        <v>11</v>
      </c>
      <c r="O32" s="1261"/>
      <c r="P32" s="1262"/>
      <c r="Q32" s="1270">
        <v>1</v>
      </c>
      <c r="R32" s="1271"/>
      <c r="S32" s="1272"/>
      <c r="T32" s="1260"/>
      <c r="U32" s="1273"/>
      <c r="V32" s="1273"/>
      <c r="W32" s="1275">
        <v>17</v>
      </c>
      <c r="X32" s="1276"/>
      <c r="Y32" s="1277"/>
      <c r="Z32" s="524"/>
      <c r="AA32" s="1278"/>
      <c r="AB32" s="1278"/>
      <c r="AC32" s="1278"/>
      <c r="AD32" s="1278"/>
      <c r="AE32" s="1278"/>
      <c r="AF32" s="1279"/>
      <c r="AG32" s="1279"/>
      <c r="AH32" s="1279"/>
      <c r="AI32" s="1279"/>
      <c r="AJ32" s="1279"/>
      <c r="AK32" s="1279"/>
      <c r="AL32" s="527"/>
      <c r="AM32" s="1299">
        <v>1</v>
      </c>
      <c r="AN32" s="1300"/>
      <c r="AO32" s="1301"/>
      <c r="AP32" s="1308" t="s">
        <v>240</v>
      </c>
      <c r="AQ32" s="1309"/>
      <c r="AR32" s="1309"/>
      <c r="AS32" s="1309"/>
      <c r="AT32" s="1309"/>
      <c r="AU32" s="1309"/>
      <c r="AV32" s="1309"/>
      <c r="AW32" s="1310"/>
      <c r="AX32" s="1317">
        <v>3</v>
      </c>
      <c r="AY32" s="1309"/>
      <c r="AZ32" s="1309"/>
      <c r="BA32" s="1318"/>
      <c r="BB32" s="505"/>
      <c r="BC32" s="505"/>
      <c r="BD32" s="505"/>
      <c r="BE32" s="505"/>
    </row>
    <row r="33" spans="1:57" ht="27" customHeight="1" thickBot="1">
      <c r="A33" s="1282" t="s">
        <v>198</v>
      </c>
      <c r="B33" s="1283"/>
      <c r="C33" s="1268">
        <f>SUM(C31:F32)</f>
        <v>33</v>
      </c>
      <c r="D33" s="1284"/>
      <c r="E33" s="1284"/>
      <c r="F33" s="1285"/>
      <c r="G33" s="1268">
        <f>SUM(G31:I32)</f>
        <v>5</v>
      </c>
      <c r="H33" s="1284"/>
      <c r="I33" s="1285"/>
      <c r="J33" s="1286" t="s">
        <v>304</v>
      </c>
      <c r="K33" s="1287"/>
      <c r="L33" s="1287"/>
      <c r="M33" s="1288"/>
      <c r="N33" s="1286">
        <f>SUM(N31:P32)</f>
        <v>11</v>
      </c>
      <c r="O33" s="1287"/>
      <c r="P33" s="1288"/>
      <c r="Q33" s="1289">
        <f>SUM(Q31:S32)</f>
        <v>1</v>
      </c>
      <c r="R33" s="1290"/>
      <c r="S33" s="1291"/>
      <c r="T33" s="1268">
        <f>SUM(T31:V32)</f>
        <v>14</v>
      </c>
      <c r="U33" s="1269"/>
      <c r="V33" s="1269"/>
      <c r="W33" s="1280">
        <f>SUM(W31:Y32)</f>
        <v>69</v>
      </c>
      <c r="X33" s="1269"/>
      <c r="Y33" s="1281"/>
      <c r="Z33" s="524"/>
      <c r="AA33" s="1278"/>
      <c r="AB33" s="1278"/>
      <c r="AC33" s="1278"/>
      <c r="AD33" s="1278"/>
      <c r="AE33" s="1278"/>
      <c r="AF33" s="1279"/>
      <c r="AG33" s="1279"/>
      <c r="AH33" s="1279"/>
      <c r="AI33" s="1279"/>
      <c r="AJ33" s="1279"/>
      <c r="AK33" s="1279"/>
      <c r="AL33" s="528"/>
      <c r="AM33" s="1302"/>
      <c r="AN33" s="1303"/>
      <c r="AO33" s="1304"/>
      <c r="AP33" s="1311"/>
      <c r="AQ33" s="1312"/>
      <c r="AR33" s="1312"/>
      <c r="AS33" s="1312"/>
      <c r="AT33" s="1312"/>
      <c r="AU33" s="1312"/>
      <c r="AV33" s="1312"/>
      <c r="AW33" s="1313"/>
      <c r="AX33" s="1319"/>
      <c r="AY33" s="1312"/>
      <c r="AZ33" s="1312"/>
      <c r="BA33" s="1320"/>
      <c r="BB33" s="505"/>
      <c r="BC33" s="505"/>
      <c r="BD33" s="505"/>
      <c r="BE33" s="505"/>
    </row>
    <row r="34" spans="1:57" ht="36.75" customHeight="1" thickBot="1">
      <c r="A34" s="1295" t="s">
        <v>307</v>
      </c>
      <c r="B34" s="1295"/>
      <c r="C34" s="1295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295"/>
      <c r="O34" s="1295"/>
      <c r="P34" s="1295"/>
      <c r="Q34" s="1295"/>
      <c r="R34" s="1295"/>
      <c r="S34" s="1295"/>
      <c r="T34" s="1295"/>
      <c r="U34" s="1295"/>
      <c r="V34" s="1295"/>
      <c r="W34" s="1295"/>
      <c r="X34" s="1295"/>
      <c r="Y34" s="1295"/>
      <c r="Z34" s="530"/>
      <c r="AA34" s="1278"/>
      <c r="AB34" s="1278"/>
      <c r="AC34" s="1278"/>
      <c r="AD34" s="1278"/>
      <c r="AE34" s="1278"/>
      <c r="AF34" s="1298"/>
      <c r="AG34" s="1298"/>
      <c r="AH34" s="1298"/>
      <c r="AI34" s="1298"/>
      <c r="AJ34" s="1298"/>
      <c r="AK34" s="1298"/>
      <c r="AL34" s="532"/>
      <c r="AM34" s="1305"/>
      <c r="AN34" s="1306"/>
      <c r="AO34" s="1307"/>
      <c r="AP34" s="1314"/>
      <c r="AQ34" s="1315"/>
      <c r="AR34" s="1315"/>
      <c r="AS34" s="1315"/>
      <c r="AT34" s="1315"/>
      <c r="AU34" s="1315"/>
      <c r="AV34" s="1315"/>
      <c r="AW34" s="1316"/>
      <c r="AX34" s="1321"/>
      <c r="AY34" s="1315"/>
      <c r="AZ34" s="1315"/>
      <c r="BA34" s="1322"/>
      <c r="BB34" s="505"/>
      <c r="BC34" s="505"/>
      <c r="BD34" s="505"/>
      <c r="BE34" s="505"/>
    </row>
    <row r="35" spans="1:57" ht="12.75" customHeight="1">
      <c r="A35" s="520"/>
      <c r="B35" s="529"/>
      <c r="C35" s="529"/>
      <c r="D35" s="529"/>
      <c r="E35" s="529"/>
      <c r="F35" s="529"/>
      <c r="G35" s="529"/>
      <c r="H35" s="530"/>
      <c r="I35" s="530"/>
      <c r="J35" s="530"/>
      <c r="K35" s="530"/>
      <c r="L35" s="530"/>
      <c r="O35" s="530"/>
      <c r="P35" s="530"/>
      <c r="Q35" s="530"/>
      <c r="R35" s="530"/>
      <c r="S35" s="530"/>
      <c r="T35" s="505"/>
      <c r="U35" s="505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13"/>
      <c r="AG35" s="513"/>
      <c r="AH35" s="533"/>
      <c r="AI35" s="533"/>
      <c r="AJ35" s="532"/>
      <c r="AK35" s="532"/>
      <c r="AL35" s="532"/>
      <c r="AM35" s="532"/>
      <c r="AN35" s="533"/>
      <c r="AO35" s="533"/>
      <c r="AP35" s="530"/>
      <c r="AQ35" s="530"/>
      <c r="AR35" s="530"/>
      <c r="AS35" s="530"/>
      <c r="AT35" s="530"/>
      <c r="AU35" s="505"/>
      <c r="AV35" s="518"/>
      <c r="AW35" s="518"/>
      <c r="AX35" s="518"/>
      <c r="AY35" s="518"/>
      <c r="AZ35" s="518"/>
      <c r="BA35" s="505"/>
      <c r="BB35" s="505"/>
      <c r="BC35" s="505"/>
      <c r="BD35" s="505"/>
      <c r="BE35" s="505"/>
    </row>
    <row r="36" spans="1:57" ht="18">
      <c r="A36" s="516"/>
      <c r="B36" s="516"/>
      <c r="C36" s="516"/>
      <c r="D36" s="516"/>
      <c r="E36" s="516"/>
      <c r="F36" s="516"/>
      <c r="G36" s="516"/>
      <c r="H36" s="517"/>
      <c r="I36" s="517"/>
      <c r="J36" s="517"/>
      <c r="K36" s="517"/>
      <c r="L36" s="517"/>
      <c r="M36" s="516"/>
      <c r="N36" s="516"/>
      <c r="O36" s="509"/>
      <c r="P36" s="509"/>
      <c r="Q36" s="509"/>
      <c r="R36" s="509"/>
      <c r="S36" s="509"/>
      <c r="T36" s="533"/>
      <c r="U36" s="533"/>
      <c r="V36" s="509"/>
      <c r="W36" s="509"/>
      <c r="X36" s="509"/>
      <c r="Y36" s="509"/>
      <c r="Z36" s="509"/>
      <c r="AA36" s="509"/>
      <c r="AB36" s="533"/>
      <c r="AC36" s="533"/>
      <c r="AD36" s="509"/>
      <c r="AE36" s="509"/>
      <c r="AF36" s="509"/>
      <c r="AG36" s="509"/>
      <c r="AH36" s="533"/>
      <c r="AI36" s="533"/>
      <c r="AJ36" s="509"/>
      <c r="AK36" s="509"/>
      <c r="AL36" s="509"/>
      <c r="AM36" s="509"/>
      <c r="AN36" s="533"/>
      <c r="AO36" s="533"/>
      <c r="AP36" s="509"/>
      <c r="AQ36" s="509"/>
      <c r="AR36" s="509"/>
      <c r="AS36" s="509"/>
      <c r="AT36" s="533"/>
      <c r="AU36" s="533"/>
      <c r="AV36" s="519"/>
      <c r="AW36" s="519"/>
      <c r="AX36" s="519"/>
      <c r="AY36" s="519"/>
      <c r="AZ36" s="519"/>
      <c r="BA36" s="533"/>
      <c r="BB36" s="533"/>
      <c r="BC36" s="533"/>
      <c r="BD36" s="533"/>
      <c r="BE36" s="533"/>
    </row>
  </sheetData>
  <sheetProtection selectLockedCells="1" selectUnlockedCells="1"/>
  <mergeCells count="102">
    <mergeCell ref="S22:BA22"/>
    <mergeCell ref="A34:Y34"/>
    <mergeCell ref="B25:BA25"/>
    <mergeCell ref="AA34:AE34"/>
    <mergeCell ref="AF34:AH34"/>
    <mergeCell ref="AI34:AK34"/>
    <mergeCell ref="AM32:AO34"/>
    <mergeCell ref="AP32:AW34"/>
    <mergeCell ref="AX32:BA34"/>
    <mergeCell ref="AI32:AK33"/>
    <mergeCell ref="W32:Y32"/>
    <mergeCell ref="AA32:AE33"/>
    <mergeCell ref="AF32:AH33"/>
    <mergeCell ref="W33:Y33"/>
    <mergeCell ref="A33:B33"/>
    <mergeCell ref="C33:F33"/>
    <mergeCell ref="G33:I33"/>
    <mergeCell ref="J33:M33"/>
    <mergeCell ref="N33:P33"/>
    <mergeCell ref="Q33:S33"/>
    <mergeCell ref="C31:F31"/>
    <mergeCell ref="G31:I31"/>
    <mergeCell ref="J31:M31"/>
    <mergeCell ref="N31:P31"/>
    <mergeCell ref="T33:V33"/>
    <mergeCell ref="Q32:S32"/>
    <mergeCell ref="T32:V32"/>
    <mergeCell ref="T31:V31"/>
    <mergeCell ref="Q28:S30"/>
    <mergeCell ref="T28:V30"/>
    <mergeCell ref="W28:Y30"/>
    <mergeCell ref="AA28:AE29"/>
    <mergeCell ref="A32:B32"/>
    <mergeCell ref="C32:F32"/>
    <mergeCell ref="G32:I32"/>
    <mergeCell ref="J32:M32"/>
    <mergeCell ref="N32:P32"/>
    <mergeCell ref="A31:B31"/>
    <mergeCell ref="AX28:BA31"/>
    <mergeCell ref="AA30:AE30"/>
    <mergeCell ref="AF30:AH30"/>
    <mergeCell ref="AI30:AK30"/>
    <mergeCell ref="A26:BE26"/>
    <mergeCell ref="A28:B30"/>
    <mergeCell ref="C28:F30"/>
    <mergeCell ref="G28:I30"/>
    <mergeCell ref="J28:M30"/>
    <mergeCell ref="N28:P30"/>
    <mergeCell ref="W31:Y31"/>
    <mergeCell ref="AA31:AE31"/>
    <mergeCell ref="AF31:AH31"/>
    <mergeCell ref="AI31:AK31"/>
    <mergeCell ref="A24:AU24"/>
    <mergeCell ref="Q31:S31"/>
    <mergeCell ref="AF28:AH29"/>
    <mergeCell ref="AI28:AK29"/>
    <mergeCell ref="AM28:AO31"/>
    <mergeCell ref="AP28:AW31"/>
    <mergeCell ref="S19:W19"/>
    <mergeCell ref="AJ19:AN19"/>
    <mergeCell ref="AO19:AR19"/>
    <mergeCell ref="AS19:AV19"/>
    <mergeCell ref="X19:AA19"/>
    <mergeCell ref="AB19:AE19"/>
    <mergeCell ref="AF19:AI19"/>
    <mergeCell ref="P12:AN12"/>
    <mergeCell ref="AW19:BA19"/>
    <mergeCell ref="BB19:BE19"/>
    <mergeCell ref="A23:I23"/>
    <mergeCell ref="A17:BE17"/>
    <mergeCell ref="A19:A20"/>
    <mergeCell ref="B19:E19"/>
    <mergeCell ref="F19:I19"/>
    <mergeCell ref="J19:M19"/>
    <mergeCell ref="N19:R19"/>
    <mergeCell ref="AO4:BE4"/>
    <mergeCell ref="P14:AN14"/>
    <mergeCell ref="AO15:BE15"/>
    <mergeCell ref="P16:AN16"/>
    <mergeCell ref="P8:AN8"/>
    <mergeCell ref="P9:AN9"/>
    <mergeCell ref="AO9:BE9"/>
    <mergeCell ref="P10:AN10"/>
    <mergeCell ref="AO10:BE10"/>
    <mergeCell ref="P11:AN11"/>
    <mergeCell ref="A5:O5"/>
    <mergeCell ref="P5:AN5"/>
    <mergeCell ref="AO5:BE8"/>
    <mergeCell ref="P6:AN6"/>
    <mergeCell ref="A7:O7"/>
    <mergeCell ref="P7:AN7"/>
    <mergeCell ref="A8:O8"/>
    <mergeCell ref="P13:AN13"/>
    <mergeCell ref="A1:O1"/>
    <mergeCell ref="P1:AN1"/>
    <mergeCell ref="AO1:BE3"/>
    <mergeCell ref="A2:O2"/>
    <mergeCell ref="A3:O3"/>
    <mergeCell ref="P3:AN3"/>
    <mergeCell ref="A4:O4"/>
    <mergeCell ref="P4:AN4"/>
    <mergeCell ref="AO11:BE11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125" defaultRowHeight="12.75"/>
  <cols>
    <col min="1" max="1" width="3.375" style="534" customWidth="1"/>
    <col min="2" max="2" width="4.625" style="534" customWidth="1"/>
    <col min="3" max="3" width="8.625" style="534" customWidth="1"/>
    <col min="4" max="4" width="18.125" style="534" customWidth="1"/>
    <col min="5" max="5" width="16.50390625" style="534" customWidth="1"/>
    <col min="6" max="6" width="14.625" style="534" customWidth="1"/>
    <col min="7" max="7" width="20.875" style="534" customWidth="1"/>
    <col min="8" max="8" width="14.625" style="534" customWidth="1"/>
    <col min="9" max="9" width="12.875" style="534" customWidth="1"/>
    <col min="10" max="10" width="12.00390625" style="534" customWidth="1"/>
    <col min="11" max="11" width="0" style="534" hidden="1" customWidth="1"/>
    <col min="12" max="12" width="13.125" style="534" customWidth="1"/>
    <col min="13" max="16384" width="9.125" style="534" customWidth="1"/>
  </cols>
  <sheetData>
    <row r="1" spans="1:12" ht="18">
      <c r="A1" s="505"/>
      <c r="B1" s="533"/>
      <c r="C1" s="1325" t="s">
        <v>199</v>
      </c>
      <c r="D1" s="1325"/>
      <c r="E1" s="1325"/>
      <c r="F1" s="1325"/>
      <c r="G1" s="1325"/>
      <c r="H1" s="1325"/>
      <c r="I1" s="1325"/>
      <c r="J1" s="1325"/>
      <c r="K1" s="1325"/>
      <c r="L1" s="505"/>
    </row>
    <row r="2" spans="1:11" ht="46.5">
      <c r="A2" s="505"/>
      <c r="B2" s="505"/>
      <c r="C2" s="297" t="s">
        <v>171</v>
      </c>
      <c r="D2" s="297" t="s">
        <v>189</v>
      </c>
      <c r="E2" s="297" t="s">
        <v>190</v>
      </c>
      <c r="F2" s="297" t="s">
        <v>191</v>
      </c>
      <c r="G2" s="297" t="s">
        <v>200</v>
      </c>
      <c r="H2" s="297" t="s">
        <v>201</v>
      </c>
      <c r="I2" s="297" t="s">
        <v>192</v>
      </c>
      <c r="J2" s="297" t="s">
        <v>198</v>
      </c>
      <c r="K2" s="505"/>
    </row>
    <row r="3" spans="3:10" s="505" customFormat="1" ht="18">
      <c r="C3" s="512" t="s">
        <v>202</v>
      </c>
      <c r="D3" s="512">
        <v>33</v>
      </c>
      <c r="E3" s="512">
        <v>7</v>
      </c>
      <c r="F3" s="512"/>
      <c r="G3" s="512"/>
      <c r="H3" s="512"/>
      <c r="I3" s="535" t="s">
        <v>203</v>
      </c>
      <c r="J3" s="535" t="s">
        <v>204</v>
      </c>
    </row>
    <row r="4" spans="3:10" s="505" customFormat="1" ht="18">
      <c r="C4" s="512" t="s">
        <v>205</v>
      </c>
      <c r="D4" s="512"/>
      <c r="E4" s="512"/>
      <c r="F4" s="512">
        <v>4</v>
      </c>
      <c r="G4" s="512">
        <v>11</v>
      </c>
      <c r="H4" s="512">
        <v>2</v>
      </c>
      <c r="I4" s="535" t="s">
        <v>125</v>
      </c>
      <c r="J4" s="535" t="s">
        <v>206</v>
      </c>
    </row>
    <row r="5" spans="3:10" s="505" customFormat="1" ht="18">
      <c r="C5" s="512" t="s">
        <v>193</v>
      </c>
      <c r="D5" s="512">
        <v>33</v>
      </c>
      <c r="E5" s="512">
        <v>7</v>
      </c>
      <c r="F5" s="512">
        <v>4</v>
      </c>
      <c r="G5" s="512">
        <v>11</v>
      </c>
      <c r="H5" s="512">
        <v>2</v>
      </c>
      <c r="I5" s="535" t="s">
        <v>118</v>
      </c>
      <c r="J5" s="535" t="s">
        <v>207</v>
      </c>
    </row>
    <row r="6" spans="3:11" s="505" customFormat="1" ht="18">
      <c r="C6" s="501"/>
      <c r="D6" s="536"/>
      <c r="E6" s="501"/>
      <c r="F6" s="501"/>
      <c r="G6" s="501"/>
      <c r="H6" s="501"/>
      <c r="I6" s="501"/>
      <c r="J6" s="501"/>
      <c r="K6" s="509"/>
    </row>
    <row r="7" spans="3:11" s="505" customFormat="1" ht="18.75" customHeight="1">
      <c r="C7" s="501"/>
      <c r="D7" s="536"/>
      <c r="E7" s="1326" t="s">
        <v>208</v>
      </c>
      <c r="F7" s="1326"/>
      <c r="G7" s="1326"/>
      <c r="H7" s="501"/>
      <c r="I7" s="501"/>
      <c r="J7" s="501"/>
      <c r="K7" s="509"/>
    </row>
    <row r="8" spans="3:11" s="505" customFormat="1" ht="18.75" customHeight="1">
      <c r="C8" s="501"/>
      <c r="D8" s="1327" t="s">
        <v>209</v>
      </c>
      <c r="E8" s="1327"/>
      <c r="F8" s="1327"/>
      <c r="G8" s="512" t="s">
        <v>210</v>
      </c>
      <c r="H8" s="512" t="s">
        <v>196</v>
      </c>
      <c r="I8" s="501"/>
      <c r="J8" s="501"/>
      <c r="K8" s="509"/>
    </row>
    <row r="9" spans="3:11" s="505" customFormat="1" ht="12.75" customHeight="1">
      <c r="C9" s="501"/>
      <c r="D9" s="1327" t="s">
        <v>132</v>
      </c>
      <c r="E9" s="1327"/>
      <c r="F9" s="1327"/>
      <c r="G9" s="515">
        <v>4</v>
      </c>
      <c r="H9" s="515">
        <v>4</v>
      </c>
      <c r="I9" s="501"/>
      <c r="J9" s="501"/>
      <c r="K9" s="509"/>
    </row>
    <row r="10" spans="3:11" s="505" customFormat="1" ht="18.75" customHeight="1">
      <c r="C10" s="501"/>
      <c r="D10" s="1328" t="s">
        <v>211</v>
      </c>
      <c r="E10" s="1328"/>
      <c r="F10" s="1328"/>
      <c r="G10" s="537"/>
      <c r="H10" s="537"/>
      <c r="I10" s="501"/>
      <c r="J10" s="501"/>
      <c r="K10" s="509"/>
    </row>
    <row r="11" spans="3:11" s="505" customFormat="1" ht="18">
      <c r="C11" s="501"/>
      <c r="D11" s="536"/>
      <c r="E11" s="501"/>
      <c r="F11" s="501"/>
      <c r="G11" s="501"/>
      <c r="H11" s="501"/>
      <c r="I11" s="501"/>
      <c r="J11" s="501"/>
      <c r="K11" s="509"/>
    </row>
    <row r="12" spans="3:11" s="505" customFormat="1" ht="18.75" customHeight="1">
      <c r="C12" s="501"/>
      <c r="D12" s="536"/>
      <c r="E12" s="1329" t="s">
        <v>212</v>
      </c>
      <c r="F12" s="1329"/>
      <c r="G12" s="1329"/>
      <c r="H12" s="501"/>
      <c r="I12" s="501"/>
      <c r="J12" s="501"/>
      <c r="K12" s="509"/>
    </row>
    <row r="13" spans="3:11" s="505" customFormat="1" ht="63.75" customHeight="1">
      <c r="C13" s="501"/>
      <c r="D13" s="1323" t="s">
        <v>197</v>
      </c>
      <c r="E13" s="1323"/>
      <c r="F13" s="1323"/>
      <c r="G13" s="538" t="s">
        <v>213</v>
      </c>
      <c r="H13" s="531" t="s">
        <v>210</v>
      </c>
      <c r="I13" s="501"/>
      <c r="J13" s="501"/>
      <c r="K13" s="509"/>
    </row>
    <row r="14" spans="3:11" s="505" customFormat="1" ht="18.75" customHeight="1">
      <c r="C14" s="501"/>
      <c r="D14" s="1324" t="s">
        <v>139</v>
      </c>
      <c r="E14" s="1324"/>
      <c r="F14" s="1324"/>
      <c r="G14" s="512" t="s">
        <v>214</v>
      </c>
      <c r="H14" s="512">
        <v>4</v>
      </c>
      <c r="I14" s="501"/>
      <c r="J14" s="501"/>
      <c r="K14" s="509"/>
    </row>
    <row r="15" spans="3:11" s="505" customFormat="1" ht="18.75" customHeight="1">
      <c r="C15" s="501"/>
      <c r="D15" s="1324"/>
      <c r="E15" s="1324"/>
      <c r="F15" s="1324"/>
      <c r="G15" s="512"/>
      <c r="H15" s="512"/>
      <c r="I15" s="501"/>
      <c r="J15" s="501"/>
      <c r="K15" s="509"/>
    </row>
    <row r="16" spans="3:11" s="505" customFormat="1" ht="18">
      <c r="C16" s="501"/>
      <c r="D16" s="536"/>
      <c r="E16" s="501"/>
      <c r="F16" s="501"/>
      <c r="G16" s="501"/>
      <c r="H16" s="501"/>
      <c r="I16" s="501"/>
      <c r="J16" s="501"/>
      <c r="K16" s="509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03"/>
  <sheetViews>
    <sheetView view="pageBreakPreview" zoomScale="75" zoomScaleNormal="75" zoomScaleSheetLayoutView="75" zoomScalePageLayoutView="0" workbookViewId="0" topLeftCell="A1">
      <selection activeCell="N98" sqref="N98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10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7.125" style="2" customWidth="1"/>
    <col min="17" max="17" width="10.50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13.875" style="5" bestFit="1" customWidth="1"/>
    <col min="48" max="52" width="9.375" style="2" bestFit="1" customWidth="1"/>
    <col min="53" max="16384" width="9.125" style="2" customWidth="1"/>
  </cols>
  <sheetData>
    <row r="1" spans="1:47" s="6" customFormat="1" ht="18" thickBot="1">
      <c r="A1" s="1356" t="s">
        <v>291</v>
      </c>
      <c r="B1" s="1357"/>
      <c r="C1" s="1358"/>
      <c r="D1" s="1358"/>
      <c r="E1" s="1358"/>
      <c r="F1" s="1358"/>
      <c r="G1" s="1357"/>
      <c r="H1" s="1357"/>
      <c r="I1" s="1357"/>
      <c r="J1" s="1357"/>
      <c r="K1" s="1357"/>
      <c r="L1" s="1357"/>
      <c r="M1" s="1357"/>
      <c r="N1" s="1358"/>
      <c r="O1" s="1358"/>
      <c r="P1" s="1358"/>
      <c r="Q1" s="1358"/>
      <c r="R1" s="1358"/>
      <c r="S1" s="1358"/>
      <c r="T1" s="1358"/>
      <c r="U1" s="1358"/>
      <c r="V1" s="1358"/>
      <c r="W1" s="1358"/>
      <c r="X1" s="1358"/>
      <c r="Y1" s="1358"/>
      <c r="Z1" s="1358"/>
      <c r="AA1" s="1358"/>
      <c r="AB1" s="1358"/>
      <c r="AC1" s="1358"/>
      <c r="AD1" s="1358"/>
      <c r="AE1" s="1358"/>
      <c r="AF1" s="1358"/>
      <c r="AG1" s="1358"/>
      <c r="AH1" s="1358"/>
      <c r="AI1" s="1358"/>
      <c r="AJ1" s="1358"/>
      <c r="AK1" s="1358"/>
      <c r="AL1" s="1358"/>
      <c r="AM1" s="1358"/>
      <c r="AN1" s="1358"/>
      <c r="AO1" s="1358"/>
      <c r="AP1" s="1358"/>
      <c r="AQ1" s="1358"/>
      <c r="AR1" s="1358"/>
      <c r="AS1" s="1358"/>
      <c r="AT1" s="1358"/>
      <c r="AU1" s="1359"/>
    </row>
    <row r="2" spans="1:47" s="6" customFormat="1" ht="33" customHeight="1" thickBot="1">
      <c r="A2" s="1360" t="s">
        <v>1</v>
      </c>
      <c r="B2" s="1330" t="s">
        <v>2</v>
      </c>
      <c r="C2" s="1361" t="s">
        <v>3</v>
      </c>
      <c r="D2" s="1362"/>
      <c r="E2" s="1362"/>
      <c r="F2" s="1363"/>
      <c r="G2" s="1116" t="s">
        <v>4</v>
      </c>
      <c r="H2" s="1114" t="s">
        <v>5</v>
      </c>
      <c r="I2" s="1114"/>
      <c r="J2" s="1114"/>
      <c r="K2" s="1114"/>
      <c r="L2" s="1114"/>
      <c r="M2" s="1330"/>
      <c r="N2" s="1332" t="s">
        <v>6</v>
      </c>
      <c r="O2" s="1333"/>
      <c r="P2" s="1333"/>
      <c r="Q2" s="1333"/>
      <c r="R2" s="1333"/>
      <c r="S2" s="1333"/>
      <c r="T2" s="1333"/>
      <c r="U2" s="1333"/>
      <c r="V2" s="1333"/>
      <c r="W2" s="1333"/>
      <c r="X2" s="1333"/>
      <c r="Y2" s="1333"/>
      <c r="Z2" s="1333"/>
      <c r="AA2" s="1333"/>
      <c r="AB2" s="1333"/>
      <c r="AC2" s="1333"/>
      <c r="AD2" s="1333"/>
      <c r="AE2" s="1333"/>
      <c r="AF2" s="1333"/>
      <c r="AG2" s="1333"/>
      <c r="AH2" s="1333"/>
      <c r="AI2" s="1333"/>
      <c r="AJ2" s="1333"/>
      <c r="AK2" s="1333"/>
      <c r="AL2" s="1333"/>
      <c r="AM2" s="1333"/>
      <c r="AN2" s="1333"/>
      <c r="AO2" s="1333"/>
      <c r="AP2" s="1333"/>
      <c r="AQ2" s="1333"/>
      <c r="AR2" s="1333"/>
      <c r="AS2" s="1333"/>
      <c r="AT2" s="1333"/>
      <c r="AU2" s="1334"/>
    </row>
    <row r="3" spans="1:47" s="6" customFormat="1" ht="17.25" customHeight="1" thickBot="1">
      <c r="A3" s="1360"/>
      <c r="B3" s="1330"/>
      <c r="C3" s="1364"/>
      <c r="D3" s="1115"/>
      <c r="E3" s="1115"/>
      <c r="F3" s="1365"/>
      <c r="G3" s="1116"/>
      <c r="H3" s="1118" t="s">
        <v>7</v>
      </c>
      <c r="I3" s="1119" t="s">
        <v>8</v>
      </c>
      <c r="J3" s="1119"/>
      <c r="K3" s="1119"/>
      <c r="L3" s="1119"/>
      <c r="M3" s="1120" t="s">
        <v>9</v>
      </c>
      <c r="N3" s="1335" t="s">
        <v>10</v>
      </c>
      <c r="O3" s="1336"/>
      <c r="P3" s="1337"/>
      <c r="Q3" s="1338" t="s">
        <v>11</v>
      </c>
      <c r="R3" s="1339"/>
      <c r="S3" s="1339"/>
      <c r="T3" s="1339"/>
      <c r="U3" s="1339"/>
      <c r="V3" s="1339"/>
      <c r="W3" s="1339"/>
      <c r="X3" s="1339"/>
      <c r="Y3" s="1339"/>
      <c r="Z3" s="1339"/>
      <c r="AA3" s="1339"/>
      <c r="AB3" s="1339"/>
      <c r="AC3" s="1339"/>
      <c r="AD3" s="1339"/>
      <c r="AE3" s="1339"/>
      <c r="AF3" s="1339"/>
      <c r="AG3" s="1339"/>
      <c r="AH3" s="1339"/>
      <c r="AI3" s="1339"/>
      <c r="AJ3" s="1339"/>
      <c r="AK3" s="1339"/>
      <c r="AL3" s="1339"/>
      <c r="AM3" s="1339"/>
      <c r="AN3" s="1339"/>
      <c r="AO3" s="1339"/>
      <c r="AP3" s="1339"/>
      <c r="AQ3" s="1339"/>
      <c r="AR3" s="1339"/>
      <c r="AS3" s="1339"/>
      <c r="AT3" s="1339"/>
      <c r="AU3" s="1340"/>
    </row>
    <row r="4" spans="1:47" s="6" customFormat="1" ht="15.75" customHeight="1" thickBot="1">
      <c r="A4" s="1360"/>
      <c r="B4" s="1330"/>
      <c r="C4" s="1366"/>
      <c r="D4" s="1367"/>
      <c r="E4" s="1367"/>
      <c r="F4" s="1368"/>
      <c r="G4" s="1116"/>
      <c r="H4" s="1118"/>
      <c r="I4" s="1121" t="s">
        <v>12</v>
      </c>
      <c r="J4" s="1128" t="s">
        <v>13</v>
      </c>
      <c r="K4" s="1128"/>
      <c r="L4" s="1128"/>
      <c r="M4" s="1120"/>
      <c r="N4" s="1341" t="s">
        <v>14</v>
      </c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2"/>
      <c r="AG4" s="1342"/>
      <c r="AH4" s="1342"/>
      <c r="AI4" s="1342"/>
      <c r="AJ4" s="1342"/>
      <c r="AK4" s="1342"/>
      <c r="AL4" s="1342"/>
      <c r="AM4" s="1342"/>
      <c r="AN4" s="1342"/>
      <c r="AO4" s="1342"/>
      <c r="AP4" s="1342"/>
      <c r="AQ4" s="1342"/>
      <c r="AR4" s="1342"/>
      <c r="AS4" s="1342"/>
      <c r="AT4" s="1342"/>
      <c r="AU4" s="1343"/>
    </row>
    <row r="5" spans="1:47" s="6" customFormat="1" ht="12.75" customHeight="1" thickBot="1">
      <c r="A5" s="1360"/>
      <c r="B5" s="1114"/>
      <c r="C5" s="1130" t="s">
        <v>15</v>
      </c>
      <c r="D5" s="1131" t="s">
        <v>16</v>
      </c>
      <c r="E5" s="1331" t="s">
        <v>17</v>
      </c>
      <c r="F5" s="1331"/>
      <c r="G5" s="1116"/>
      <c r="H5" s="1118"/>
      <c r="I5" s="1121"/>
      <c r="J5" s="1133" t="s">
        <v>18</v>
      </c>
      <c r="K5" s="1121" t="s">
        <v>19</v>
      </c>
      <c r="L5" s="1121" t="s">
        <v>20</v>
      </c>
      <c r="M5" s="1120"/>
      <c r="N5" s="1344"/>
      <c r="O5" s="1345"/>
      <c r="P5" s="1345"/>
      <c r="Q5" s="1345"/>
      <c r="R5" s="1345"/>
      <c r="S5" s="1345"/>
      <c r="T5" s="1345"/>
      <c r="U5" s="1345"/>
      <c r="V5" s="1345"/>
      <c r="W5" s="1345"/>
      <c r="X5" s="1345"/>
      <c r="Y5" s="1345"/>
      <c r="Z5" s="1345"/>
      <c r="AA5" s="1345"/>
      <c r="AB5" s="1345"/>
      <c r="AC5" s="1345"/>
      <c r="AD5" s="1345"/>
      <c r="AE5" s="1345"/>
      <c r="AF5" s="1345"/>
      <c r="AG5" s="1345"/>
      <c r="AH5" s="1345"/>
      <c r="AI5" s="1345"/>
      <c r="AJ5" s="1345"/>
      <c r="AK5" s="1345"/>
      <c r="AL5" s="1345"/>
      <c r="AM5" s="1345"/>
      <c r="AN5" s="1345"/>
      <c r="AO5" s="1345"/>
      <c r="AP5" s="1345"/>
      <c r="AQ5" s="1345"/>
      <c r="AR5" s="1345"/>
      <c r="AS5" s="1345"/>
      <c r="AT5" s="1345"/>
      <c r="AU5" s="1346"/>
    </row>
    <row r="6" spans="1:47" s="6" customFormat="1" ht="15.75" thickBot="1">
      <c r="A6" s="1360"/>
      <c r="B6" s="1114"/>
      <c r="C6" s="1130"/>
      <c r="D6" s="1131"/>
      <c r="E6" s="1132"/>
      <c r="F6" s="1132"/>
      <c r="G6" s="1116"/>
      <c r="H6" s="1118"/>
      <c r="I6" s="1121"/>
      <c r="J6" s="1133"/>
      <c r="K6" s="1121"/>
      <c r="L6" s="1121"/>
      <c r="M6" s="1120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360"/>
      <c r="B7" s="1114"/>
      <c r="C7" s="1130"/>
      <c r="D7" s="1131"/>
      <c r="E7" s="1122" t="s">
        <v>23</v>
      </c>
      <c r="F7" s="1123" t="s">
        <v>24</v>
      </c>
      <c r="G7" s="1116"/>
      <c r="H7" s="1118"/>
      <c r="I7" s="1121"/>
      <c r="J7" s="1133"/>
      <c r="K7" s="1121"/>
      <c r="L7" s="1121"/>
      <c r="M7" s="1120"/>
      <c r="N7" s="1369" t="s">
        <v>25</v>
      </c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0"/>
      <c r="AE7" s="1370"/>
      <c r="AF7" s="1370"/>
      <c r="AG7" s="1370"/>
      <c r="AH7" s="1370"/>
      <c r="AI7" s="1370"/>
      <c r="AJ7" s="1370"/>
      <c r="AK7" s="1370"/>
      <c r="AL7" s="1370"/>
      <c r="AM7" s="1370"/>
      <c r="AN7" s="1370"/>
      <c r="AO7" s="1370"/>
      <c r="AP7" s="1370"/>
      <c r="AQ7" s="1370"/>
      <c r="AR7" s="1370"/>
      <c r="AS7" s="1370"/>
      <c r="AT7" s="1370"/>
      <c r="AU7" s="1371"/>
    </row>
    <row r="8" spans="1:47" s="6" customFormat="1" ht="15.75" thickBot="1">
      <c r="A8" s="1360"/>
      <c r="B8" s="1114"/>
      <c r="C8" s="1130"/>
      <c r="D8" s="1131"/>
      <c r="E8" s="1122"/>
      <c r="F8" s="1123"/>
      <c r="G8" s="1116"/>
      <c r="H8" s="1118"/>
      <c r="I8" s="1121"/>
      <c r="J8" s="1133"/>
      <c r="K8" s="1121"/>
      <c r="L8" s="1121"/>
      <c r="M8" s="1120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/>
    </row>
    <row r="9" spans="1:47" s="6" customFormat="1" ht="15.7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/>
    </row>
    <row r="10" spans="1:47" s="6" customFormat="1" ht="16.5" customHeight="1" thickBot="1">
      <c r="A10" s="1347" t="s">
        <v>222</v>
      </c>
      <c r="B10" s="1348"/>
      <c r="C10" s="1348"/>
      <c r="D10" s="1348"/>
      <c r="E10" s="1348"/>
      <c r="F10" s="1348"/>
      <c r="G10" s="1348"/>
      <c r="H10" s="1348"/>
      <c r="I10" s="1348"/>
      <c r="J10" s="1348"/>
      <c r="K10" s="1348"/>
      <c r="L10" s="1348"/>
      <c r="M10" s="1348"/>
      <c r="N10" s="1348"/>
      <c r="O10" s="1348"/>
      <c r="P10" s="1348"/>
      <c r="Q10" s="1348"/>
      <c r="R10" s="1348"/>
      <c r="S10" s="1348"/>
      <c r="T10" s="1348"/>
      <c r="U10" s="1348"/>
      <c r="V10" s="1348"/>
      <c r="W10" s="1348"/>
      <c r="X10" s="1348"/>
      <c r="Y10" s="1348"/>
      <c r="Z10" s="1348"/>
      <c r="AA10" s="1348"/>
      <c r="AB10" s="1348"/>
      <c r="AC10" s="1348"/>
      <c r="AD10" s="1348"/>
      <c r="AE10" s="1348"/>
      <c r="AF10" s="1348"/>
      <c r="AG10" s="1348"/>
      <c r="AH10" s="1348"/>
      <c r="AI10" s="1348"/>
      <c r="AJ10" s="1348"/>
      <c r="AK10" s="1348"/>
      <c r="AL10" s="1348"/>
      <c r="AM10" s="1348"/>
      <c r="AN10" s="1348"/>
      <c r="AO10" s="1348"/>
      <c r="AP10" s="1348"/>
      <c r="AQ10" s="1348"/>
      <c r="AR10" s="1348"/>
      <c r="AS10" s="1348"/>
      <c r="AT10" s="1348"/>
      <c r="AU10" s="1349"/>
    </row>
    <row r="11" spans="1:47" s="6" customFormat="1" ht="16.5" customHeight="1" thickBot="1">
      <c r="A11" s="1352" t="s">
        <v>215</v>
      </c>
      <c r="B11" s="1353"/>
      <c r="C11" s="1353"/>
      <c r="D11" s="1353"/>
      <c r="E11" s="1353"/>
      <c r="F11" s="1353"/>
      <c r="G11" s="1353"/>
      <c r="H11" s="1353"/>
      <c r="I11" s="1353"/>
      <c r="J11" s="1353"/>
      <c r="K11" s="1353"/>
      <c r="L11" s="1353"/>
      <c r="M11" s="1353"/>
      <c r="N11" s="1354"/>
      <c r="O11" s="1354"/>
      <c r="P11" s="1354"/>
      <c r="Q11" s="1353"/>
      <c r="R11" s="1353"/>
      <c r="S11" s="1353"/>
      <c r="T11" s="1353"/>
      <c r="U11" s="1353"/>
      <c r="V11" s="1353"/>
      <c r="W11" s="1353"/>
      <c r="X11" s="1353"/>
      <c r="Y11" s="1353"/>
      <c r="Z11" s="1353"/>
      <c r="AA11" s="1353"/>
      <c r="AB11" s="1353"/>
      <c r="AC11" s="1353"/>
      <c r="AD11" s="1353"/>
      <c r="AE11" s="1353"/>
      <c r="AF11" s="1353"/>
      <c r="AG11" s="1353"/>
      <c r="AH11" s="1353"/>
      <c r="AI11" s="1353"/>
      <c r="AJ11" s="1353"/>
      <c r="AK11" s="1353"/>
      <c r="AL11" s="1353"/>
      <c r="AM11" s="1353"/>
      <c r="AN11" s="1353"/>
      <c r="AO11" s="1353"/>
      <c r="AP11" s="1353"/>
      <c r="AQ11" s="1353"/>
      <c r="AR11" s="1353"/>
      <c r="AS11" s="1353"/>
      <c r="AT11" s="1353"/>
      <c r="AU11" s="1355"/>
    </row>
    <row r="12" spans="1:47" s="6" customFormat="1" ht="36.75" customHeight="1">
      <c r="A12" s="751" t="s">
        <v>223</v>
      </c>
      <c r="B12" s="658" t="s">
        <v>58</v>
      </c>
      <c r="C12" s="656">
        <v>1</v>
      </c>
      <c r="D12" s="631"/>
      <c r="E12" s="631"/>
      <c r="F12" s="632"/>
      <c r="G12" s="653">
        <v>3</v>
      </c>
      <c r="H12" s="651">
        <f>G12*30</f>
        <v>90</v>
      </c>
      <c r="I12" s="638">
        <f>SUM(J12:L12)</f>
        <v>30</v>
      </c>
      <c r="J12" s="638">
        <v>20</v>
      </c>
      <c r="K12" s="639"/>
      <c r="L12" s="638">
        <v>10</v>
      </c>
      <c r="M12" s="640">
        <f>H12-I12</f>
        <v>60</v>
      </c>
      <c r="N12" s="42">
        <v>2</v>
      </c>
      <c r="O12" s="201"/>
      <c r="P12" s="201"/>
      <c r="Q12" s="630"/>
      <c r="R12" s="606"/>
      <c r="S12" s="644" t="s">
        <v>59</v>
      </c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19"/>
    </row>
    <row r="13" spans="1:47" s="472" customFormat="1" ht="27" customHeight="1">
      <c r="A13" s="752" t="s">
        <v>224</v>
      </c>
      <c r="B13" s="659" t="s">
        <v>216</v>
      </c>
      <c r="C13" s="657"/>
      <c r="D13" s="589">
        <v>2</v>
      </c>
      <c r="E13" s="629"/>
      <c r="F13" s="633"/>
      <c r="G13" s="654">
        <v>3</v>
      </c>
      <c r="H13" s="652">
        <f>G13*30</f>
        <v>90</v>
      </c>
      <c r="I13" s="604">
        <f>SUM(J13:L13)</f>
        <v>36</v>
      </c>
      <c r="J13" s="637">
        <v>18</v>
      </c>
      <c r="K13" s="637"/>
      <c r="L13" s="637">
        <v>18</v>
      </c>
      <c r="M13" s="641">
        <f>H13-I13</f>
        <v>54</v>
      </c>
      <c r="N13" s="636"/>
      <c r="O13" s="809">
        <v>2</v>
      </c>
      <c r="P13" s="809">
        <v>2</v>
      </c>
      <c r="Q13" s="645"/>
      <c r="R13" s="643"/>
      <c r="S13" s="643" t="s">
        <v>38</v>
      </c>
      <c r="T13" s="643">
        <v>1</v>
      </c>
      <c r="U13" s="643">
        <v>1</v>
      </c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6"/>
    </row>
    <row r="14" spans="1:47" s="6" customFormat="1" ht="30.75" customHeight="1">
      <c r="A14" s="753" t="s">
        <v>225</v>
      </c>
      <c r="B14" s="660" t="s">
        <v>33</v>
      </c>
      <c r="C14" s="663"/>
      <c r="D14" s="726"/>
      <c r="E14" s="726"/>
      <c r="F14" s="727"/>
      <c r="G14" s="728">
        <f aca="true" t="shared" si="0" ref="G14:M14">SUM(G15:G16)</f>
        <v>3.5</v>
      </c>
      <c r="H14" s="729">
        <f t="shared" si="0"/>
        <v>105</v>
      </c>
      <c r="I14" s="730">
        <f t="shared" si="0"/>
        <v>66</v>
      </c>
      <c r="J14" s="731">
        <f t="shared" si="0"/>
        <v>0</v>
      </c>
      <c r="K14" s="731">
        <f t="shared" si="0"/>
        <v>0</v>
      </c>
      <c r="L14" s="730">
        <f t="shared" si="0"/>
        <v>66</v>
      </c>
      <c r="M14" s="732">
        <f t="shared" si="0"/>
        <v>39</v>
      </c>
      <c r="N14" s="105"/>
      <c r="O14" s="733"/>
      <c r="P14" s="733"/>
      <c r="Q14" s="597"/>
      <c r="R14" s="590"/>
      <c r="S14" s="590" t="s">
        <v>34</v>
      </c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1"/>
    </row>
    <row r="15" spans="1:47" s="6" customFormat="1" ht="33" customHeight="1">
      <c r="A15" s="753" t="s">
        <v>226</v>
      </c>
      <c r="B15" s="717" t="s">
        <v>33</v>
      </c>
      <c r="C15" s="734"/>
      <c r="D15" s="735">
        <v>1</v>
      </c>
      <c r="E15" s="735"/>
      <c r="F15" s="711"/>
      <c r="G15" s="710">
        <v>1.5</v>
      </c>
      <c r="H15" s="736">
        <f>G15*30</f>
        <v>45</v>
      </c>
      <c r="I15" s="742">
        <f>J15+K15+L15</f>
        <v>30</v>
      </c>
      <c r="J15" s="737"/>
      <c r="K15" s="737"/>
      <c r="L15" s="737">
        <v>30</v>
      </c>
      <c r="M15" s="738">
        <f>H15-I15</f>
        <v>15</v>
      </c>
      <c r="N15" s="682">
        <v>2</v>
      </c>
      <c r="O15" s="712"/>
      <c r="P15" s="711"/>
      <c r="Q15" s="597"/>
      <c r="R15" s="590"/>
      <c r="S15" s="590" t="s">
        <v>36</v>
      </c>
      <c r="T15" s="590"/>
      <c r="U15" s="590"/>
      <c r="V15" s="590">
        <v>1</v>
      </c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1"/>
    </row>
    <row r="16" spans="1:47" s="6" customFormat="1" ht="32.25" customHeight="1" thickBot="1">
      <c r="A16" s="753" t="s">
        <v>227</v>
      </c>
      <c r="B16" s="718" t="s">
        <v>33</v>
      </c>
      <c r="C16" s="719">
        <v>2</v>
      </c>
      <c r="D16" s="720"/>
      <c r="E16" s="720"/>
      <c r="F16" s="721"/>
      <c r="G16" s="714">
        <v>2</v>
      </c>
      <c r="H16" s="722">
        <f>G16*30</f>
        <v>60</v>
      </c>
      <c r="I16" s="743">
        <f>J16+K16+L16</f>
        <v>36</v>
      </c>
      <c r="J16" s="723"/>
      <c r="K16" s="723"/>
      <c r="L16" s="723">
        <v>36</v>
      </c>
      <c r="M16" s="724">
        <f>H16-I16</f>
        <v>24</v>
      </c>
      <c r="N16" s="715"/>
      <c r="O16" s="725">
        <v>2</v>
      </c>
      <c r="P16" s="721">
        <v>2</v>
      </c>
      <c r="Q16" s="597"/>
      <c r="R16" s="590"/>
      <c r="S16" s="590" t="s">
        <v>38</v>
      </c>
      <c r="T16" s="590">
        <v>1</v>
      </c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1"/>
    </row>
    <row r="17" spans="1:47" s="6" customFormat="1" ht="33.75" customHeight="1" hidden="1">
      <c r="A17" s="700" t="s">
        <v>69</v>
      </c>
      <c r="B17" s="701"/>
      <c r="C17" s="702"/>
      <c r="D17" s="616"/>
      <c r="E17" s="616"/>
      <c r="F17" s="648"/>
      <c r="G17" s="701"/>
      <c r="H17" s="702"/>
      <c r="I17" s="616"/>
      <c r="J17" s="616"/>
      <c r="K17" s="616"/>
      <c r="L17" s="616"/>
      <c r="M17" s="648"/>
      <c r="Q17" s="647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1"/>
    </row>
    <row r="18" spans="1:48" s="6" customFormat="1" ht="21.75" customHeight="1" thickBot="1">
      <c r="A18" s="1350" t="s">
        <v>228</v>
      </c>
      <c r="B18" s="1351"/>
      <c r="C18" s="1413"/>
      <c r="D18" s="1414"/>
      <c r="E18" s="1414"/>
      <c r="F18" s="1415"/>
      <c r="G18" s="703">
        <f aca="true" t="shared" si="1" ref="G18:M18">G12+G13+G14</f>
        <v>9.5</v>
      </c>
      <c r="H18" s="704">
        <f t="shared" si="1"/>
        <v>285</v>
      </c>
      <c r="I18" s="704">
        <f t="shared" si="1"/>
        <v>132</v>
      </c>
      <c r="J18" s="704">
        <f t="shared" si="1"/>
        <v>38</v>
      </c>
      <c r="K18" s="704">
        <f t="shared" si="1"/>
        <v>0</v>
      </c>
      <c r="L18" s="704">
        <f t="shared" si="1"/>
        <v>94</v>
      </c>
      <c r="M18" s="705">
        <f t="shared" si="1"/>
        <v>153</v>
      </c>
      <c r="N18" s="634">
        <f aca="true" t="shared" si="2" ref="N18:AU18">SUM(N12:N17)</f>
        <v>4</v>
      </c>
      <c r="O18" s="624">
        <f t="shared" si="2"/>
        <v>4</v>
      </c>
      <c r="P18" s="635">
        <f t="shared" si="2"/>
        <v>4</v>
      </c>
      <c r="Q18" s="672"/>
      <c r="R18" s="624">
        <f t="shared" si="2"/>
        <v>0</v>
      </c>
      <c r="S18" s="624">
        <f t="shared" si="2"/>
        <v>0</v>
      </c>
      <c r="T18" s="624">
        <f t="shared" si="2"/>
        <v>2</v>
      </c>
      <c r="U18" s="624">
        <f t="shared" si="2"/>
        <v>1</v>
      </c>
      <c r="V18" s="624">
        <f t="shared" si="2"/>
        <v>1</v>
      </c>
      <c r="W18" s="624">
        <f t="shared" si="2"/>
        <v>0</v>
      </c>
      <c r="X18" s="624">
        <f t="shared" si="2"/>
        <v>0</v>
      </c>
      <c r="Y18" s="624">
        <f t="shared" si="2"/>
        <v>0</v>
      </c>
      <c r="Z18" s="624">
        <f t="shared" si="2"/>
        <v>0</v>
      </c>
      <c r="AA18" s="624">
        <f t="shared" si="2"/>
        <v>0</v>
      </c>
      <c r="AB18" s="624">
        <f t="shared" si="2"/>
        <v>0</v>
      </c>
      <c r="AC18" s="624">
        <f t="shared" si="2"/>
        <v>0</v>
      </c>
      <c r="AD18" s="624">
        <f t="shared" si="2"/>
        <v>0</v>
      </c>
      <c r="AE18" s="624">
        <f t="shared" si="2"/>
        <v>0</v>
      </c>
      <c r="AF18" s="624">
        <f t="shared" si="2"/>
        <v>0</v>
      </c>
      <c r="AG18" s="624">
        <f t="shared" si="2"/>
        <v>0</v>
      </c>
      <c r="AH18" s="624">
        <f t="shared" si="2"/>
        <v>0</v>
      </c>
      <c r="AI18" s="624">
        <f t="shared" si="2"/>
        <v>0</v>
      </c>
      <c r="AJ18" s="624">
        <f t="shared" si="2"/>
        <v>0</v>
      </c>
      <c r="AK18" s="624">
        <f t="shared" si="2"/>
        <v>0</v>
      </c>
      <c r="AL18" s="624">
        <f t="shared" si="2"/>
        <v>0</v>
      </c>
      <c r="AM18" s="624">
        <f t="shared" si="2"/>
        <v>0</v>
      </c>
      <c r="AN18" s="624">
        <f t="shared" si="2"/>
        <v>0</v>
      </c>
      <c r="AO18" s="624">
        <f t="shared" si="2"/>
        <v>0</v>
      </c>
      <c r="AP18" s="624">
        <f t="shared" si="2"/>
        <v>0</v>
      </c>
      <c r="AQ18" s="624">
        <f t="shared" si="2"/>
        <v>0</v>
      </c>
      <c r="AR18" s="624">
        <f t="shared" si="2"/>
        <v>0</v>
      </c>
      <c r="AS18" s="624">
        <f t="shared" si="2"/>
        <v>0</v>
      </c>
      <c r="AT18" s="624">
        <f t="shared" si="2"/>
        <v>0</v>
      </c>
      <c r="AU18" s="667">
        <f t="shared" si="2"/>
        <v>0</v>
      </c>
      <c r="AV18" s="6">
        <f>30*G18</f>
        <v>285</v>
      </c>
    </row>
    <row r="19" spans="1:47" s="6" customFormat="1" ht="21.75" customHeight="1" thickBot="1">
      <c r="A19" s="1380" t="s">
        <v>217</v>
      </c>
      <c r="B19" s="1381"/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1381"/>
      <c r="AG19" s="1381"/>
      <c r="AH19" s="1381"/>
      <c r="AI19" s="1381"/>
      <c r="AJ19" s="1381"/>
      <c r="AK19" s="1381"/>
      <c r="AL19" s="1381"/>
      <c r="AM19" s="1381"/>
      <c r="AN19" s="1381"/>
      <c r="AO19" s="1381"/>
      <c r="AP19" s="1381"/>
      <c r="AQ19" s="1381"/>
      <c r="AR19" s="1381"/>
      <c r="AS19" s="1381"/>
      <c r="AT19" s="1381"/>
      <c r="AU19" s="1382"/>
    </row>
    <row r="20" spans="1:50" s="6" customFormat="1" ht="51" customHeight="1">
      <c r="A20" s="754" t="s">
        <v>241</v>
      </c>
      <c r="B20" s="1111" t="s">
        <v>325</v>
      </c>
      <c r="C20" s="684">
        <v>1</v>
      </c>
      <c r="D20" s="683"/>
      <c r="E20" s="683"/>
      <c r="F20" s="685"/>
      <c r="G20" s="709">
        <v>4.5</v>
      </c>
      <c r="H20" s="686">
        <v>135</v>
      </c>
      <c r="I20" s="706">
        <f>SUM(J20:L20)</f>
        <v>60</v>
      </c>
      <c r="J20" s="707">
        <v>30</v>
      </c>
      <c r="K20" s="707">
        <v>15</v>
      </c>
      <c r="L20" s="707">
        <v>15</v>
      </c>
      <c r="M20" s="708">
        <f>H20-I20</f>
        <v>75</v>
      </c>
      <c r="N20" s="688">
        <v>4</v>
      </c>
      <c r="O20" s="687"/>
      <c r="P20" s="689"/>
      <c r="Q20" s="597"/>
      <c r="R20" s="690"/>
      <c r="S20" s="613" t="s">
        <v>56</v>
      </c>
      <c r="T20" s="590"/>
      <c r="U20" s="590"/>
      <c r="V20" s="5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0"/>
      <c r="AT20" s="690"/>
      <c r="AU20" s="646"/>
      <c r="AV20" s="571"/>
      <c r="AW20" s="571"/>
      <c r="AX20" s="571"/>
    </row>
    <row r="21" spans="1:48" s="607" customFormat="1" ht="30" customHeight="1">
      <c r="A21" s="755" t="s">
        <v>253</v>
      </c>
      <c r="B21" s="748" t="s">
        <v>243</v>
      </c>
      <c r="C21" s="609">
        <v>1</v>
      </c>
      <c r="D21" s="601"/>
      <c r="E21" s="601"/>
      <c r="F21" s="610"/>
      <c r="G21" s="680">
        <v>4</v>
      </c>
      <c r="H21" s="609">
        <f>G21*30</f>
        <v>120</v>
      </c>
      <c r="I21" s="706">
        <f>SUM(J21:L21)</f>
        <v>45</v>
      </c>
      <c r="J21" s="602">
        <v>30</v>
      </c>
      <c r="K21" s="601"/>
      <c r="L21" s="601">
        <v>15</v>
      </c>
      <c r="M21" s="611">
        <f>H21-I21</f>
        <v>75</v>
      </c>
      <c r="N21" s="614">
        <v>3</v>
      </c>
      <c r="O21" s="615"/>
      <c r="P21" s="611"/>
      <c r="Q21" s="609"/>
      <c r="R21" s="608"/>
      <c r="S21" s="590" t="s">
        <v>38</v>
      </c>
      <c r="T21" s="590">
        <v>1</v>
      </c>
      <c r="U21" s="590">
        <v>3</v>
      </c>
      <c r="V21" s="590">
        <v>3</v>
      </c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20"/>
      <c r="AV21" s="571"/>
    </row>
    <row r="22" spans="1:48" s="607" customFormat="1" ht="30.75">
      <c r="A22" s="1109" t="s">
        <v>254</v>
      </c>
      <c r="B22" s="1110" t="s">
        <v>268</v>
      </c>
      <c r="C22" s="600">
        <v>2</v>
      </c>
      <c r="D22" s="679"/>
      <c r="E22" s="601"/>
      <c r="F22" s="610"/>
      <c r="G22" s="808">
        <v>4.5</v>
      </c>
      <c r="H22" s="609">
        <v>135</v>
      </c>
      <c r="I22" s="706">
        <f>SUM(J22:L22)</f>
        <v>45</v>
      </c>
      <c r="J22" s="602">
        <v>27</v>
      </c>
      <c r="K22" s="601"/>
      <c r="L22" s="601">
        <v>18</v>
      </c>
      <c r="M22" s="611">
        <f>H22-I22</f>
        <v>90</v>
      </c>
      <c r="N22" s="806"/>
      <c r="O22" s="807">
        <v>2</v>
      </c>
      <c r="P22" s="611">
        <v>3</v>
      </c>
      <c r="Q22" s="609"/>
      <c r="S22" s="590"/>
      <c r="T22" s="590"/>
      <c r="U22" s="590"/>
      <c r="V22" s="590"/>
      <c r="Y22" s="608"/>
      <c r="Z22" s="608"/>
      <c r="AU22" s="620"/>
      <c r="AV22" s="571"/>
    </row>
    <row r="23" spans="1:47" s="6" customFormat="1" ht="30.75" customHeight="1" thickBot="1">
      <c r="A23" s="757" t="s">
        <v>314</v>
      </c>
      <c r="B23" s="741" t="s">
        <v>220</v>
      </c>
      <c r="C23" s="696"/>
      <c r="D23" s="697">
        <v>2</v>
      </c>
      <c r="E23" s="698"/>
      <c r="F23" s="699"/>
      <c r="G23" s="821">
        <v>4.5</v>
      </c>
      <c r="H23" s="822">
        <v>135</v>
      </c>
      <c r="I23" s="706">
        <f>SUM(J23:L23)</f>
        <v>45</v>
      </c>
      <c r="J23" s="818">
        <v>18</v>
      </c>
      <c r="K23" s="819"/>
      <c r="L23" s="818">
        <v>27</v>
      </c>
      <c r="M23" s="820">
        <f>H23-I23</f>
        <v>90</v>
      </c>
      <c r="N23" s="824"/>
      <c r="O23" s="825">
        <v>2</v>
      </c>
      <c r="P23" s="826">
        <v>3</v>
      </c>
      <c r="Q23" s="827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48"/>
    </row>
    <row r="24" spans="1:48" s="6" customFormat="1" ht="21.75" customHeight="1" thickBot="1">
      <c r="A24" s="1350" t="s">
        <v>242</v>
      </c>
      <c r="B24" s="1351"/>
      <c r="C24" s="1393"/>
      <c r="D24" s="1394"/>
      <c r="E24" s="1394"/>
      <c r="F24" s="1395"/>
      <c r="G24" s="605">
        <f aca="true" t="shared" si="3" ref="G24:M24">G20+G21+G23+G22</f>
        <v>17.5</v>
      </c>
      <c r="H24" s="605">
        <f t="shared" si="3"/>
        <v>525</v>
      </c>
      <c r="I24" s="605">
        <f t="shared" si="3"/>
        <v>195</v>
      </c>
      <c r="J24" s="605">
        <f t="shared" si="3"/>
        <v>105</v>
      </c>
      <c r="K24" s="605">
        <f t="shared" si="3"/>
        <v>15</v>
      </c>
      <c r="L24" s="605">
        <f t="shared" si="3"/>
        <v>75</v>
      </c>
      <c r="M24" s="605">
        <f t="shared" si="3"/>
        <v>330</v>
      </c>
      <c r="N24" s="634">
        <f>SUM(N20:N23)</f>
        <v>7</v>
      </c>
      <c r="O24" s="624">
        <f>SUM(O20:O23)</f>
        <v>4</v>
      </c>
      <c r="P24" s="635">
        <f>SUM(P20:P23)</f>
        <v>6</v>
      </c>
      <c r="Q24" s="672"/>
      <c r="R24" s="649">
        <f aca="true" t="shared" si="4" ref="R24:AT24">SUM(R3:R23)</f>
        <v>0</v>
      </c>
      <c r="S24" s="649">
        <f t="shared" si="4"/>
        <v>0</v>
      </c>
      <c r="T24" s="649">
        <f t="shared" si="4"/>
        <v>5</v>
      </c>
      <c r="U24" s="649">
        <f t="shared" si="4"/>
        <v>5</v>
      </c>
      <c r="V24" s="649">
        <f t="shared" si="4"/>
        <v>5</v>
      </c>
      <c r="W24" s="649">
        <f t="shared" si="4"/>
        <v>0</v>
      </c>
      <c r="X24" s="649">
        <f t="shared" si="4"/>
        <v>0</v>
      </c>
      <c r="Y24" s="649">
        <f t="shared" si="4"/>
        <v>0</v>
      </c>
      <c r="Z24" s="649">
        <f t="shared" si="4"/>
        <v>0</v>
      </c>
      <c r="AA24" s="649">
        <f t="shared" si="4"/>
        <v>0</v>
      </c>
      <c r="AB24" s="649">
        <f t="shared" si="4"/>
        <v>0</v>
      </c>
      <c r="AC24" s="649">
        <f t="shared" si="4"/>
        <v>0</v>
      </c>
      <c r="AD24" s="649">
        <f t="shared" si="4"/>
        <v>0</v>
      </c>
      <c r="AE24" s="649">
        <f t="shared" si="4"/>
        <v>0</v>
      </c>
      <c r="AF24" s="649">
        <f t="shared" si="4"/>
        <v>0</v>
      </c>
      <c r="AG24" s="649">
        <f t="shared" si="4"/>
        <v>0</v>
      </c>
      <c r="AH24" s="649">
        <f t="shared" si="4"/>
        <v>0</v>
      </c>
      <c r="AI24" s="649">
        <f t="shared" si="4"/>
        <v>0</v>
      </c>
      <c r="AJ24" s="649">
        <f t="shared" si="4"/>
        <v>0</v>
      </c>
      <c r="AK24" s="649">
        <f t="shared" si="4"/>
        <v>0</v>
      </c>
      <c r="AL24" s="649">
        <f t="shared" si="4"/>
        <v>0</v>
      </c>
      <c r="AM24" s="649">
        <f t="shared" si="4"/>
        <v>0</v>
      </c>
      <c r="AN24" s="649">
        <f t="shared" si="4"/>
        <v>0</v>
      </c>
      <c r="AO24" s="649">
        <f t="shared" si="4"/>
        <v>0</v>
      </c>
      <c r="AP24" s="649">
        <f t="shared" si="4"/>
        <v>0</v>
      </c>
      <c r="AQ24" s="649">
        <f t="shared" si="4"/>
        <v>0</v>
      </c>
      <c r="AR24" s="649">
        <f t="shared" si="4"/>
        <v>0</v>
      </c>
      <c r="AS24" s="649">
        <f t="shared" si="4"/>
        <v>0</v>
      </c>
      <c r="AT24" s="649">
        <f t="shared" si="4"/>
        <v>0</v>
      </c>
      <c r="AU24" s="650"/>
      <c r="AV24" s="6">
        <f>30*G24</f>
        <v>525</v>
      </c>
    </row>
    <row r="25" spans="1:50" s="6" customFormat="1" ht="18" customHeight="1" thickBot="1">
      <c r="A25" s="1416" t="s">
        <v>265</v>
      </c>
      <c r="B25" s="1417"/>
      <c r="C25" s="1417"/>
      <c r="D25" s="1417"/>
      <c r="E25" s="1417"/>
      <c r="F25" s="1417"/>
      <c r="G25" s="1417"/>
      <c r="H25" s="1417"/>
      <c r="I25" s="1417"/>
      <c r="J25" s="1417"/>
      <c r="K25" s="1417"/>
      <c r="L25" s="1417"/>
      <c r="M25" s="1417"/>
      <c r="N25" s="1418"/>
      <c r="O25" s="1418"/>
      <c r="P25" s="1418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1419"/>
      <c r="AI25" s="1419"/>
      <c r="AJ25" s="1419"/>
      <c r="AK25" s="1419"/>
      <c r="AL25" s="1419"/>
      <c r="AM25" s="1419"/>
      <c r="AN25" s="1419"/>
      <c r="AO25" s="1419"/>
      <c r="AP25" s="1419"/>
      <c r="AQ25" s="1419"/>
      <c r="AR25" s="1419"/>
      <c r="AS25" s="1419"/>
      <c r="AT25" s="1419"/>
      <c r="AU25" s="1420"/>
      <c r="AV25" s="571"/>
      <c r="AW25" s="571"/>
      <c r="AX25" s="571"/>
    </row>
    <row r="26" spans="1:50" s="6" customFormat="1" ht="18" customHeight="1">
      <c r="A26" s="852" t="s">
        <v>229</v>
      </c>
      <c r="B26" s="926" t="s">
        <v>293</v>
      </c>
      <c r="C26" s="923"/>
      <c r="D26" s="929">
        <v>1</v>
      </c>
      <c r="E26" s="917"/>
      <c r="F26" s="924"/>
      <c r="G26" s="930">
        <v>3</v>
      </c>
      <c r="H26" s="927">
        <f>G26*30</f>
        <v>90</v>
      </c>
      <c r="I26" s="917"/>
      <c r="J26" s="917"/>
      <c r="K26" s="917"/>
      <c r="L26" s="917"/>
      <c r="M26" s="928"/>
      <c r="N26" s="922"/>
      <c r="O26" s="919"/>
      <c r="P26" s="632"/>
      <c r="Q26" s="925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9"/>
      <c r="AG26" s="919"/>
      <c r="AH26" s="919"/>
      <c r="AI26" s="919"/>
      <c r="AJ26" s="919"/>
      <c r="AK26" s="919"/>
      <c r="AL26" s="919"/>
      <c r="AM26" s="919"/>
      <c r="AN26" s="919"/>
      <c r="AO26" s="919"/>
      <c r="AP26" s="919"/>
      <c r="AQ26" s="919"/>
      <c r="AR26" s="919"/>
      <c r="AS26" s="919"/>
      <c r="AT26" s="919"/>
      <c r="AU26" s="632"/>
      <c r="AV26" s="571"/>
      <c r="AW26" s="571"/>
      <c r="AX26" s="571"/>
    </row>
    <row r="27" spans="1:47" s="6" customFormat="1" ht="18" customHeight="1" thickBot="1">
      <c r="A27" s="920" t="s">
        <v>292</v>
      </c>
      <c r="B27" s="921" t="s">
        <v>132</v>
      </c>
      <c r="C27" s="594"/>
      <c r="D27" s="592">
        <v>3</v>
      </c>
      <c r="E27" s="592"/>
      <c r="F27" s="595"/>
      <c r="G27" s="617">
        <v>7.5</v>
      </c>
      <c r="H27" s="598">
        <f>G27*30</f>
        <v>225</v>
      </c>
      <c r="I27" s="593"/>
      <c r="J27" s="593"/>
      <c r="K27" s="593"/>
      <c r="L27" s="593"/>
      <c r="M27" s="599"/>
      <c r="N27" s="663"/>
      <c r="O27" s="664"/>
      <c r="P27" s="665"/>
      <c r="Q27" s="918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4"/>
    </row>
    <row r="28" spans="1:47" s="6" customFormat="1" ht="21.75" customHeight="1" thickBot="1">
      <c r="A28" s="1350" t="s">
        <v>230</v>
      </c>
      <c r="B28" s="1351"/>
      <c r="C28" s="1393"/>
      <c r="D28" s="1394"/>
      <c r="E28" s="1394"/>
      <c r="F28" s="1395"/>
      <c r="G28" s="605">
        <f>SUM(G26:G27)</f>
        <v>10.5</v>
      </c>
      <c r="H28" s="605">
        <f>SUM(H26:H27)</f>
        <v>315</v>
      </c>
      <c r="I28" s="828">
        <f>SUM(I27:I27)</f>
        <v>0</v>
      </c>
      <c r="J28" s="828">
        <f>SUM(J27:J27)</f>
        <v>0</v>
      </c>
      <c r="K28" s="828">
        <f>SUM(K27:K27)</f>
        <v>0</v>
      </c>
      <c r="L28" s="828">
        <f>SUM(L27:L27)</f>
        <v>0</v>
      </c>
      <c r="M28" s="605">
        <f>SUM(M26:M27)</f>
        <v>0</v>
      </c>
      <c r="N28" s="634">
        <f aca="true" t="shared" si="5" ref="N28:AU28">SUM(N27:N27)</f>
        <v>0</v>
      </c>
      <c r="O28" s="624">
        <f t="shared" si="5"/>
        <v>0</v>
      </c>
      <c r="P28" s="635">
        <f t="shared" si="5"/>
        <v>0</v>
      </c>
      <c r="Q28" s="672"/>
      <c r="R28" s="666">
        <f t="shared" si="5"/>
        <v>0</v>
      </c>
      <c r="S28" s="666">
        <f t="shared" si="5"/>
        <v>0</v>
      </c>
      <c r="T28" s="666">
        <f t="shared" si="5"/>
        <v>0</v>
      </c>
      <c r="U28" s="666">
        <f t="shared" si="5"/>
        <v>0</v>
      </c>
      <c r="V28" s="666">
        <f t="shared" si="5"/>
        <v>0</v>
      </c>
      <c r="W28" s="666">
        <f t="shared" si="5"/>
        <v>0</v>
      </c>
      <c r="X28" s="666">
        <f t="shared" si="5"/>
        <v>0</v>
      </c>
      <c r="Y28" s="666">
        <f t="shared" si="5"/>
        <v>0</v>
      </c>
      <c r="Z28" s="666">
        <f t="shared" si="5"/>
        <v>0</v>
      </c>
      <c r="AA28" s="666">
        <f t="shared" si="5"/>
        <v>0</v>
      </c>
      <c r="AB28" s="666">
        <f t="shared" si="5"/>
        <v>0</v>
      </c>
      <c r="AC28" s="666">
        <f t="shared" si="5"/>
        <v>0</v>
      </c>
      <c r="AD28" s="666">
        <f t="shared" si="5"/>
        <v>0</v>
      </c>
      <c r="AE28" s="666">
        <f t="shared" si="5"/>
        <v>0</v>
      </c>
      <c r="AF28" s="666">
        <f t="shared" si="5"/>
        <v>0</v>
      </c>
      <c r="AG28" s="666">
        <f t="shared" si="5"/>
        <v>0</v>
      </c>
      <c r="AH28" s="666">
        <f t="shared" si="5"/>
        <v>0</v>
      </c>
      <c r="AI28" s="666">
        <f t="shared" si="5"/>
        <v>0</v>
      </c>
      <c r="AJ28" s="666">
        <f t="shared" si="5"/>
        <v>0</v>
      </c>
      <c r="AK28" s="666">
        <f t="shared" si="5"/>
        <v>0</v>
      </c>
      <c r="AL28" s="666">
        <f t="shared" si="5"/>
        <v>0</v>
      </c>
      <c r="AM28" s="666">
        <f t="shared" si="5"/>
        <v>0</v>
      </c>
      <c r="AN28" s="666">
        <f t="shared" si="5"/>
        <v>0</v>
      </c>
      <c r="AO28" s="666">
        <f t="shared" si="5"/>
        <v>0</v>
      </c>
      <c r="AP28" s="666">
        <f t="shared" si="5"/>
        <v>0</v>
      </c>
      <c r="AQ28" s="666">
        <f t="shared" si="5"/>
        <v>0</v>
      </c>
      <c r="AR28" s="666">
        <f t="shared" si="5"/>
        <v>0</v>
      </c>
      <c r="AS28" s="666">
        <f t="shared" si="5"/>
        <v>0</v>
      </c>
      <c r="AT28" s="666">
        <f t="shared" si="5"/>
        <v>0</v>
      </c>
      <c r="AU28" s="667">
        <f t="shared" si="5"/>
        <v>0</v>
      </c>
    </row>
    <row r="29" spans="1:47" s="6" customFormat="1" ht="21.75" customHeight="1" thickBot="1">
      <c r="A29" s="1416" t="s">
        <v>255</v>
      </c>
      <c r="B29" s="1417"/>
      <c r="C29" s="1417"/>
      <c r="D29" s="1417"/>
      <c r="E29" s="1417"/>
      <c r="F29" s="1417"/>
      <c r="G29" s="1417"/>
      <c r="H29" s="1417"/>
      <c r="I29" s="1417"/>
      <c r="J29" s="1417"/>
      <c r="K29" s="1417"/>
      <c r="L29" s="1417"/>
      <c r="M29" s="1417"/>
      <c r="N29" s="1418"/>
      <c r="O29" s="1418"/>
      <c r="P29" s="1418"/>
      <c r="Q29" s="1419"/>
      <c r="R29" s="1419"/>
      <c r="S29" s="1419"/>
      <c r="T29" s="1419"/>
      <c r="U29" s="1419"/>
      <c r="V29" s="1419"/>
      <c r="W29" s="1419"/>
      <c r="X29" s="1419"/>
      <c r="Y29" s="1419"/>
      <c r="Z29" s="1419"/>
      <c r="AA29" s="1419"/>
      <c r="AB29" s="1419"/>
      <c r="AC29" s="1419"/>
      <c r="AD29" s="1419"/>
      <c r="AE29" s="1419"/>
      <c r="AF29" s="1419"/>
      <c r="AG29" s="1419"/>
      <c r="AH29" s="1419"/>
      <c r="AI29" s="1419"/>
      <c r="AJ29" s="1419"/>
      <c r="AK29" s="1419"/>
      <c r="AL29" s="1419"/>
      <c r="AM29" s="1419"/>
      <c r="AN29" s="1419"/>
      <c r="AO29" s="1419"/>
      <c r="AP29" s="1419"/>
      <c r="AQ29" s="1419"/>
      <c r="AR29" s="1419"/>
      <c r="AS29" s="1419"/>
      <c r="AT29" s="1419"/>
      <c r="AU29" s="1420"/>
    </row>
    <row r="30" spans="1:47" s="6" customFormat="1" ht="16.5" customHeight="1" thickBot="1">
      <c r="A30" s="845" t="s">
        <v>138</v>
      </c>
      <c r="B30" s="580" t="s">
        <v>240</v>
      </c>
      <c r="C30" s="579"/>
      <c r="D30" s="947">
        <v>3</v>
      </c>
      <c r="E30" s="576"/>
      <c r="F30" s="581"/>
      <c r="G30" s="573">
        <v>22.5</v>
      </c>
      <c r="H30" s="578">
        <f>G30*30</f>
        <v>675</v>
      </c>
      <c r="I30" s="577"/>
      <c r="J30" s="577"/>
      <c r="K30" s="577"/>
      <c r="L30" s="577"/>
      <c r="M30" s="881">
        <f>H30-I30</f>
        <v>675</v>
      </c>
      <c r="N30" s="574"/>
      <c r="O30" s="575"/>
      <c r="P30" s="668"/>
      <c r="Q30" s="829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7"/>
    </row>
    <row r="31" spans="1:47" s="6" customFormat="1" ht="16.5" customHeight="1" thickBot="1">
      <c r="A31" s="1350" t="s">
        <v>231</v>
      </c>
      <c r="B31" s="1351"/>
      <c r="C31" s="1393"/>
      <c r="D31" s="1394"/>
      <c r="E31" s="1394"/>
      <c r="F31" s="1395"/>
      <c r="G31" s="605">
        <f aca="true" t="shared" si="6" ref="G31:AU31">SUM(G30:G30)</f>
        <v>22.5</v>
      </c>
      <c r="H31" s="662">
        <f t="shared" si="6"/>
        <v>675</v>
      </c>
      <c r="I31" s="662">
        <f t="shared" si="6"/>
        <v>0</v>
      </c>
      <c r="J31" s="662">
        <f t="shared" si="6"/>
        <v>0</v>
      </c>
      <c r="K31" s="662">
        <f t="shared" si="6"/>
        <v>0</v>
      </c>
      <c r="L31" s="662">
        <f t="shared" si="6"/>
        <v>0</v>
      </c>
      <c r="M31" s="662">
        <f t="shared" si="6"/>
        <v>675</v>
      </c>
      <c r="N31" s="673">
        <f t="shared" si="6"/>
        <v>0</v>
      </c>
      <c r="O31" s="674">
        <f t="shared" si="6"/>
        <v>0</v>
      </c>
      <c r="P31" s="675">
        <f t="shared" si="6"/>
        <v>0</v>
      </c>
      <c r="Q31" s="669">
        <f t="shared" si="6"/>
        <v>0</v>
      </c>
      <c r="R31" s="670">
        <f t="shared" si="6"/>
        <v>0</v>
      </c>
      <c r="S31" s="670">
        <f t="shared" si="6"/>
        <v>0</v>
      </c>
      <c r="T31" s="670">
        <f t="shared" si="6"/>
        <v>0</v>
      </c>
      <c r="U31" s="670">
        <f t="shared" si="6"/>
        <v>0</v>
      </c>
      <c r="V31" s="670">
        <f t="shared" si="6"/>
        <v>0</v>
      </c>
      <c r="W31" s="670">
        <f t="shared" si="6"/>
        <v>0</v>
      </c>
      <c r="X31" s="670">
        <f t="shared" si="6"/>
        <v>0</v>
      </c>
      <c r="Y31" s="670">
        <f t="shared" si="6"/>
        <v>0</v>
      </c>
      <c r="Z31" s="670">
        <f t="shared" si="6"/>
        <v>0</v>
      </c>
      <c r="AA31" s="670">
        <f t="shared" si="6"/>
        <v>0</v>
      </c>
      <c r="AB31" s="670">
        <f t="shared" si="6"/>
        <v>0</v>
      </c>
      <c r="AC31" s="670">
        <f t="shared" si="6"/>
        <v>0</v>
      </c>
      <c r="AD31" s="670">
        <f t="shared" si="6"/>
        <v>0</v>
      </c>
      <c r="AE31" s="670">
        <f t="shared" si="6"/>
        <v>0</v>
      </c>
      <c r="AF31" s="670">
        <f t="shared" si="6"/>
        <v>0</v>
      </c>
      <c r="AG31" s="670">
        <f t="shared" si="6"/>
        <v>0</v>
      </c>
      <c r="AH31" s="670">
        <f t="shared" si="6"/>
        <v>0</v>
      </c>
      <c r="AI31" s="670">
        <f t="shared" si="6"/>
        <v>0</v>
      </c>
      <c r="AJ31" s="670">
        <f t="shared" si="6"/>
        <v>0</v>
      </c>
      <c r="AK31" s="670">
        <f t="shared" si="6"/>
        <v>0</v>
      </c>
      <c r="AL31" s="670">
        <f t="shared" si="6"/>
        <v>0</v>
      </c>
      <c r="AM31" s="670">
        <f t="shared" si="6"/>
        <v>0</v>
      </c>
      <c r="AN31" s="670">
        <f t="shared" si="6"/>
        <v>0</v>
      </c>
      <c r="AO31" s="670">
        <f t="shared" si="6"/>
        <v>0</v>
      </c>
      <c r="AP31" s="670">
        <f t="shared" si="6"/>
        <v>0</v>
      </c>
      <c r="AQ31" s="670">
        <f t="shared" si="6"/>
        <v>0</v>
      </c>
      <c r="AR31" s="670">
        <f t="shared" si="6"/>
        <v>0</v>
      </c>
      <c r="AS31" s="670">
        <f t="shared" si="6"/>
        <v>0</v>
      </c>
      <c r="AT31" s="670">
        <f t="shared" si="6"/>
        <v>0</v>
      </c>
      <c r="AU31" s="671">
        <f t="shared" si="6"/>
        <v>0</v>
      </c>
    </row>
    <row r="32" spans="1:47" s="6" customFormat="1" ht="26.25" customHeight="1" thickBot="1">
      <c r="A32" s="1350" t="s">
        <v>232</v>
      </c>
      <c r="B32" s="1351"/>
      <c r="C32" s="1393"/>
      <c r="D32" s="1394"/>
      <c r="E32" s="1394"/>
      <c r="F32" s="1395"/>
      <c r="G32" s="605">
        <f aca="true" t="shared" si="7" ref="G32:P32">G18+G28+G31+G24</f>
        <v>60</v>
      </c>
      <c r="H32" s="662">
        <f t="shared" si="7"/>
        <v>1800</v>
      </c>
      <c r="I32" s="662">
        <f t="shared" si="7"/>
        <v>327</v>
      </c>
      <c r="J32" s="662">
        <f t="shared" si="7"/>
        <v>143</v>
      </c>
      <c r="K32" s="662">
        <f t="shared" si="7"/>
        <v>15</v>
      </c>
      <c r="L32" s="662">
        <f t="shared" si="7"/>
        <v>169</v>
      </c>
      <c r="M32" s="662">
        <f t="shared" si="7"/>
        <v>1158</v>
      </c>
      <c r="N32" s="634">
        <f t="shared" si="7"/>
        <v>11</v>
      </c>
      <c r="O32" s="624">
        <f t="shared" si="7"/>
        <v>8</v>
      </c>
      <c r="P32" s="635">
        <f t="shared" si="7"/>
        <v>10</v>
      </c>
      <c r="Q32" s="672"/>
      <c r="R32" s="649">
        <f aca="true" t="shared" si="8" ref="R32:AT32">SUM(R11:R31)</f>
        <v>0</v>
      </c>
      <c r="S32" s="649">
        <f t="shared" si="8"/>
        <v>0</v>
      </c>
      <c r="T32" s="649">
        <f t="shared" si="8"/>
        <v>10</v>
      </c>
      <c r="U32" s="649">
        <f t="shared" si="8"/>
        <v>10</v>
      </c>
      <c r="V32" s="649">
        <f t="shared" si="8"/>
        <v>10</v>
      </c>
      <c r="W32" s="649">
        <f t="shared" si="8"/>
        <v>0</v>
      </c>
      <c r="X32" s="649">
        <f t="shared" si="8"/>
        <v>0</v>
      </c>
      <c r="Y32" s="649">
        <f t="shared" si="8"/>
        <v>0</v>
      </c>
      <c r="Z32" s="649">
        <f t="shared" si="8"/>
        <v>0</v>
      </c>
      <c r="AA32" s="649">
        <f t="shared" si="8"/>
        <v>0</v>
      </c>
      <c r="AB32" s="649">
        <f t="shared" si="8"/>
        <v>0</v>
      </c>
      <c r="AC32" s="649">
        <f t="shared" si="8"/>
        <v>0</v>
      </c>
      <c r="AD32" s="649">
        <f t="shared" si="8"/>
        <v>0</v>
      </c>
      <c r="AE32" s="649">
        <f t="shared" si="8"/>
        <v>0</v>
      </c>
      <c r="AF32" s="649">
        <f t="shared" si="8"/>
        <v>0</v>
      </c>
      <c r="AG32" s="649">
        <f t="shared" si="8"/>
        <v>0</v>
      </c>
      <c r="AH32" s="649">
        <f t="shared" si="8"/>
        <v>0</v>
      </c>
      <c r="AI32" s="649">
        <f t="shared" si="8"/>
        <v>0</v>
      </c>
      <c r="AJ32" s="649">
        <f t="shared" si="8"/>
        <v>0</v>
      </c>
      <c r="AK32" s="649">
        <f t="shared" si="8"/>
        <v>0</v>
      </c>
      <c r="AL32" s="649">
        <f t="shared" si="8"/>
        <v>0</v>
      </c>
      <c r="AM32" s="649">
        <f t="shared" si="8"/>
        <v>0</v>
      </c>
      <c r="AN32" s="649">
        <f t="shared" si="8"/>
        <v>0</v>
      </c>
      <c r="AO32" s="649">
        <f t="shared" si="8"/>
        <v>0</v>
      </c>
      <c r="AP32" s="649">
        <f t="shared" si="8"/>
        <v>0</v>
      </c>
      <c r="AQ32" s="649">
        <f t="shared" si="8"/>
        <v>0</v>
      </c>
      <c r="AR32" s="649">
        <f t="shared" si="8"/>
        <v>0</v>
      </c>
      <c r="AS32" s="649">
        <f t="shared" si="8"/>
        <v>0</v>
      </c>
      <c r="AT32" s="649">
        <f t="shared" si="8"/>
        <v>0</v>
      </c>
      <c r="AU32" s="650"/>
    </row>
    <row r="33" spans="1:47" s="6" customFormat="1" ht="20.25" customHeight="1" thickBot="1">
      <c r="A33" s="1347" t="s">
        <v>233</v>
      </c>
      <c r="B33" s="1348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422"/>
      <c r="O33" s="1422"/>
      <c r="P33" s="1422"/>
      <c r="Q33" s="1422"/>
      <c r="R33" s="1422"/>
      <c r="S33" s="1422"/>
      <c r="T33" s="1422"/>
      <c r="U33" s="1422"/>
      <c r="V33" s="1422"/>
      <c r="W33" s="1422"/>
      <c r="X33" s="1422"/>
      <c r="Y33" s="1422"/>
      <c r="Z33" s="1422"/>
      <c r="AA33" s="1422"/>
      <c r="AB33" s="1422"/>
      <c r="AC33" s="1422"/>
      <c r="AD33" s="1422"/>
      <c r="AE33" s="1422"/>
      <c r="AF33" s="1422"/>
      <c r="AG33" s="1422"/>
      <c r="AH33" s="1422"/>
      <c r="AI33" s="1422"/>
      <c r="AJ33" s="1422"/>
      <c r="AK33" s="1422"/>
      <c r="AL33" s="1422"/>
      <c r="AM33" s="1422"/>
      <c r="AN33" s="1422"/>
      <c r="AO33" s="1422"/>
      <c r="AP33" s="1422"/>
      <c r="AQ33" s="1422"/>
      <c r="AR33" s="1422"/>
      <c r="AS33" s="1422"/>
      <c r="AT33" s="1422"/>
      <c r="AU33" s="1423"/>
    </row>
    <row r="34" spans="1:47" s="6" customFormat="1" ht="20.25" customHeight="1" thickBot="1">
      <c r="A34" s="1347" t="s">
        <v>215</v>
      </c>
      <c r="B34" s="1354"/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1354"/>
      <c r="AI34" s="1354"/>
      <c r="AJ34" s="1354"/>
      <c r="AK34" s="1354"/>
      <c r="AL34" s="1354"/>
      <c r="AM34" s="1354"/>
      <c r="AN34" s="1354"/>
      <c r="AO34" s="1354"/>
      <c r="AP34" s="1354"/>
      <c r="AQ34" s="1354"/>
      <c r="AR34" s="1354"/>
      <c r="AS34" s="1354"/>
      <c r="AT34" s="1354"/>
      <c r="AU34" s="1421"/>
    </row>
    <row r="35" spans="1:47" s="6" customFormat="1" ht="21.75" customHeight="1" thickBot="1">
      <c r="A35" s="1388" t="s">
        <v>278</v>
      </c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  <c r="Q35" s="1389"/>
      <c r="R35" s="1389"/>
      <c r="S35" s="1389"/>
      <c r="T35" s="1389"/>
      <c r="U35" s="1389"/>
      <c r="V35" s="1389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89"/>
      <c r="AL35" s="1389"/>
      <c r="AM35" s="1389"/>
      <c r="AN35" s="1389"/>
      <c r="AO35" s="1389"/>
      <c r="AP35" s="1389"/>
      <c r="AQ35" s="1389"/>
      <c r="AR35" s="1389"/>
      <c r="AS35" s="1389"/>
      <c r="AT35" s="1389"/>
      <c r="AU35" s="1390"/>
    </row>
    <row r="36" spans="1:47" s="6" customFormat="1" ht="20.25" customHeight="1">
      <c r="A36" s="899" t="s">
        <v>244</v>
      </c>
      <c r="B36" s="900" t="s">
        <v>272</v>
      </c>
      <c r="C36" s="901"/>
      <c r="D36" s="902">
        <v>2</v>
      </c>
      <c r="E36" s="903"/>
      <c r="F36" s="904"/>
      <c r="G36" s="802">
        <v>4</v>
      </c>
      <c r="H36" s="905">
        <f>G36*30</f>
        <v>120</v>
      </c>
      <c r="I36" s="906">
        <f>J36+K36+L36</f>
        <v>45</v>
      </c>
      <c r="J36" s="907">
        <v>27</v>
      </c>
      <c r="K36" s="908"/>
      <c r="L36" s="908">
        <v>18</v>
      </c>
      <c r="M36" s="909">
        <f>H36-I36</f>
        <v>75</v>
      </c>
      <c r="N36" s="910"/>
      <c r="O36" s="807">
        <v>2</v>
      </c>
      <c r="P36" s="911">
        <v>3</v>
      </c>
      <c r="Q36" s="912"/>
      <c r="R36" s="91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913"/>
      <c r="AJ36" s="913"/>
      <c r="AK36" s="913"/>
      <c r="AL36" s="913"/>
      <c r="AM36" s="913"/>
      <c r="AN36" s="913"/>
      <c r="AO36" s="913"/>
      <c r="AP36" s="913"/>
      <c r="AQ36" s="913"/>
      <c r="AR36" s="913"/>
      <c r="AS36" s="913"/>
      <c r="AT36" s="913"/>
      <c r="AU36" s="914"/>
    </row>
    <row r="37" spans="1:47" s="6" customFormat="1" ht="36" customHeight="1">
      <c r="A37" s="1107" t="s">
        <v>245</v>
      </c>
      <c r="B37" s="1108" t="s">
        <v>320</v>
      </c>
      <c r="C37" s="810"/>
      <c r="D37" s="794">
        <v>2</v>
      </c>
      <c r="E37" s="739"/>
      <c r="F37" s="811"/>
      <c r="G37" s="774">
        <v>4</v>
      </c>
      <c r="H37" s="815">
        <f>G37*30</f>
        <v>120</v>
      </c>
      <c r="I37" s="775">
        <f>J37+K37+L37</f>
        <v>45</v>
      </c>
      <c r="J37" s="740">
        <v>27</v>
      </c>
      <c r="K37" s="739"/>
      <c r="L37" s="739">
        <v>18</v>
      </c>
      <c r="M37" s="776">
        <f>H37-I37</f>
        <v>75</v>
      </c>
      <c r="N37" s="813"/>
      <c r="O37" s="823">
        <v>2</v>
      </c>
      <c r="P37" s="711">
        <v>3</v>
      </c>
      <c r="Q37" s="812"/>
      <c r="S37" s="814"/>
      <c r="AU37" s="816"/>
    </row>
    <row r="38" spans="1:47" s="681" customFormat="1" ht="15">
      <c r="A38" s="749" t="s">
        <v>246</v>
      </c>
      <c r="B38" s="793" t="s">
        <v>107</v>
      </c>
      <c r="C38" s="794"/>
      <c r="D38" s="794">
        <v>2</v>
      </c>
      <c r="E38" s="794"/>
      <c r="F38" s="794"/>
      <c r="G38" s="745">
        <v>4</v>
      </c>
      <c r="H38" s="744">
        <f>G38*30</f>
        <v>120</v>
      </c>
      <c r="I38" s="830">
        <f>J38+L38+K38</f>
        <v>45</v>
      </c>
      <c r="J38" s="831">
        <v>27</v>
      </c>
      <c r="K38" s="831"/>
      <c r="L38" s="831">
        <v>18</v>
      </c>
      <c r="M38" s="832">
        <f>H38-I38</f>
        <v>75</v>
      </c>
      <c r="N38" s="795"/>
      <c r="O38" s="823">
        <v>2</v>
      </c>
      <c r="P38" s="711">
        <v>3</v>
      </c>
      <c r="Q38" s="682"/>
      <c r="R38" s="712"/>
      <c r="S38" s="711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89"/>
    </row>
    <row r="39" spans="1:47" s="6" customFormat="1" ht="25.5" customHeight="1" thickBot="1">
      <c r="A39" s="750" t="s">
        <v>256</v>
      </c>
      <c r="B39" s="694" t="s">
        <v>279</v>
      </c>
      <c r="C39" s="691"/>
      <c r="D39" s="695">
        <v>2</v>
      </c>
      <c r="E39" s="695"/>
      <c r="F39" s="817"/>
      <c r="G39" s="692">
        <v>4</v>
      </c>
      <c r="H39" s="693">
        <v>180</v>
      </c>
      <c r="I39" s="849"/>
      <c r="J39" s="850"/>
      <c r="K39" s="850"/>
      <c r="L39" s="850"/>
      <c r="M39" s="851"/>
      <c r="N39" s="833"/>
      <c r="O39" s="834">
        <v>2</v>
      </c>
      <c r="P39" s="835">
        <v>3</v>
      </c>
      <c r="Q39" s="836"/>
      <c r="R39" s="837"/>
      <c r="S39" s="837"/>
      <c r="T39" s="837"/>
      <c r="U39" s="837"/>
      <c r="V39" s="837"/>
      <c r="W39" s="837"/>
      <c r="X39" s="837"/>
      <c r="Y39" s="838"/>
      <c r="Z39" s="838"/>
      <c r="AA39" s="837"/>
      <c r="AB39" s="837"/>
      <c r="AC39" s="837"/>
      <c r="AD39" s="837"/>
      <c r="AE39" s="837"/>
      <c r="AF39" s="837"/>
      <c r="AG39" s="837"/>
      <c r="AH39" s="837"/>
      <c r="AI39" s="837"/>
      <c r="AJ39" s="837"/>
      <c r="AK39" s="837"/>
      <c r="AL39" s="837"/>
      <c r="AM39" s="837"/>
      <c r="AN39" s="837"/>
      <c r="AO39" s="837"/>
      <c r="AP39" s="837"/>
      <c r="AQ39" s="837"/>
      <c r="AR39" s="837"/>
      <c r="AS39" s="837"/>
      <c r="AT39" s="837"/>
      <c r="AU39" s="839"/>
    </row>
    <row r="40" spans="1:47" s="6" customFormat="1" ht="19.5" customHeight="1" thickBot="1">
      <c r="A40" s="1428" t="s">
        <v>234</v>
      </c>
      <c r="B40" s="1429"/>
      <c r="C40" s="1410"/>
      <c r="D40" s="1411"/>
      <c r="E40" s="1411"/>
      <c r="F40" s="1412"/>
      <c r="G40" s="567">
        <f aca="true" t="shared" si="9" ref="G40:AU40">G38</f>
        <v>4</v>
      </c>
      <c r="H40" s="677">
        <f t="shared" si="9"/>
        <v>120</v>
      </c>
      <c r="I40" s="677">
        <f t="shared" si="9"/>
        <v>45</v>
      </c>
      <c r="J40" s="677">
        <f t="shared" si="9"/>
        <v>27</v>
      </c>
      <c r="K40" s="677">
        <f t="shared" si="9"/>
        <v>0</v>
      </c>
      <c r="L40" s="677">
        <f t="shared" si="9"/>
        <v>18</v>
      </c>
      <c r="M40" s="678">
        <f t="shared" si="9"/>
        <v>75</v>
      </c>
      <c r="N40" s="634">
        <f t="shared" si="9"/>
        <v>0</v>
      </c>
      <c r="O40" s="624">
        <f t="shared" si="9"/>
        <v>2</v>
      </c>
      <c r="P40" s="635">
        <f t="shared" si="9"/>
        <v>3</v>
      </c>
      <c r="Q40" s="676">
        <f t="shared" si="9"/>
        <v>0</v>
      </c>
      <c r="R40" s="666">
        <f t="shared" si="9"/>
        <v>0</v>
      </c>
      <c r="S40" s="666">
        <f t="shared" si="9"/>
        <v>0</v>
      </c>
      <c r="T40" s="666">
        <f t="shared" si="9"/>
        <v>0</v>
      </c>
      <c r="U40" s="666">
        <f t="shared" si="9"/>
        <v>0</v>
      </c>
      <c r="V40" s="666">
        <f t="shared" si="9"/>
        <v>0</v>
      </c>
      <c r="W40" s="666">
        <f t="shared" si="9"/>
        <v>0</v>
      </c>
      <c r="X40" s="666">
        <f t="shared" si="9"/>
        <v>0</v>
      </c>
      <c r="Y40" s="666">
        <f t="shared" si="9"/>
        <v>0</v>
      </c>
      <c r="Z40" s="666">
        <f t="shared" si="9"/>
        <v>0</v>
      </c>
      <c r="AA40" s="666">
        <f t="shared" si="9"/>
        <v>0</v>
      </c>
      <c r="AB40" s="666">
        <f t="shared" si="9"/>
        <v>0</v>
      </c>
      <c r="AC40" s="666">
        <f t="shared" si="9"/>
        <v>0</v>
      </c>
      <c r="AD40" s="666">
        <f t="shared" si="9"/>
        <v>0</v>
      </c>
      <c r="AE40" s="666">
        <f t="shared" si="9"/>
        <v>0</v>
      </c>
      <c r="AF40" s="666">
        <f t="shared" si="9"/>
        <v>0</v>
      </c>
      <c r="AG40" s="666">
        <f t="shared" si="9"/>
        <v>0</v>
      </c>
      <c r="AH40" s="666">
        <f t="shared" si="9"/>
        <v>0</v>
      </c>
      <c r="AI40" s="666">
        <f t="shared" si="9"/>
        <v>0</v>
      </c>
      <c r="AJ40" s="666">
        <f t="shared" si="9"/>
        <v>0</v>
      </c>
      <c r="AK40" s="666">
        <f t="shared" si="9"/>
        <v>0</v>
      </c>
      <c r="AL40" s="666">
        <f t="shared" si="9"/>
        <v>0</v>
      </c>
      <c r="AM40" s="666">
        <f t="shared" si="9"/>
        <v>0</v>
      </c>
      <c r="AN40" s="666">
        <f t="shared" si="9"/>
        <v>0</v>
      </c>
      <c r="AO40" s="666">
        <f t="shared" si="9"/>
        <v>0</v>
      </c>
      <c r="AP40" s="666">
        <f t="shared" si="9"/>
        <v>0</v>
      </c>
      <c r="AQ40" s="666">
        <f t="shared" si="9"/>
        <v>0</v>
      </c>
      <c r="AR40" s="666">
        <f t="shared" si="9"/>
        <v>0</v>
      </c>
      <c r="AS40" s="666">
        <f t="shared" si="9"/>
        <v>0</v>
      </c>
      <c r="AT40" s="666">
        <f t="shared" si="9"/>
        <v>0</v>
      </c>
      <c r="AU40" s="667">
        <f t="shared" si="9"/>
        <v>0</v>
      </c>
    </row>
    <row r="41" spans="1:48" s="607" customFormat="1" ht="22.5" customHeight="1" thickBot="1">
      <c r="A41" s="1396" t="s">
        <v>217</v>
      </c>
      <c r="B41" s="1397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7"/>
      <c r="AI41" s="1397"/>
      <c r="AJ41" s="1397"/>
      <c r="AK41" s="1397"/>
      <c r="AL41" s="1397"/>
      <c r="AM41" s="1397"/>
      <c r="AN41" s="1397"/>
      <c r="AO41" s="1397"/>
      <c r="AP41" s="1397"/>
      <c r="AQ41" s="1397"/>
      <c r="AR41" s="1397"/>
      <c r="AS41" s="1397"/>
      <c r="AT41" s="1397"/>
      <c r="AU41" s="1398"/>
      <c r="AV41" s="571"/>
    </row>
    <row r="42" spans="1:48" s="607" customFormat="1" ht="18" customHeight="1" thickBot="1">
      <c r="A42" s="1424" t="s">
        <v>298</v>
      </c>
      <c r="B42" s="1425"/>
      <c r="C42" s="1425"/>
      <c r="D42" s="1425"/>
      <c r="E42" s="1425"/>
      <c r="F42" s="1425"/>
      <c r="G42" s="1425"/>
      <c r="H42" s="1426"/>
      <c r="I42" s="1426"/>
      <c r="J42" s="1426"/>
      <c r="K42" s="1426"/>
      <c r="L42" s="1426"/>
      <c r="M42" s="1426"/>
      <c r="N42" s="1425"/>
      <c r="O42" s="1425"/>
      <c r="P42" s="1425"/>
      <c r="Q42" s="1425"/>
      <c r="R42" s="1425"/>
      <c r="S42" s="1425"/>
      <c r="T42" s="1425"/>
      <c r="U42" s="1425"/>
      <c r="V42" s="1425"/>
      <c r="W42" s="1425"/>
      <c r="X42" s="1425"/>
      <c r="Y42" s="1425"/>
      <c r="Z42" s="1425"/>
      <c r="AA42" s="1425"/>
      <c r="AB42" s="1425"/>
      <c r="AC42" s="1425"/>
      <c r="AD42" s="1425"/>
      <c r="AE42" s="1425"/>
      <c r="AF42" s="1425"/>
      <c r="AG42" s="1425"/>
      <c r="AH42" s="1425"/>
      <c r="AI42" s="1425"/>
      <c r="AJ42" s="1425"/>
      <c r="AK42" s="1425"/>
      <c r="AL42" s="1425"/>
      <c r="AM42" s="1425"/>
      <c r="AN42" s="1425"/>
      <c r="AO42" s="1425"/>
      <c r="AP42" s="1425"/>
      <c r="AQ42" s="1425"/>
      <c r="AR42" s="1425"/>
      <c r="AS42" s="1425"/>
      <c r="AT42" s="1425"/>
      <c r="AU42" s="1427"/>
      <c r="AV42" s="571"/>
    </row>
    <row r="43" spans="1:48" s="607" customFormat="1" ht="37.5" customHeight="1">
      <c r="A43" s="960" t="s">
        <v>218</v>
      </c>
      <c r="B43" s="961" t="s">
        <v>79</v>
      </c>
      <c r="C43" s="962"/>
      <c r="D43" s="963"/>
      <c r="E43" s="963"/>
      <c r="F43" s="964"/>
      <c r="G43" s="965">
        <f>G44+G45</f>
        <v>7</v>
      </c>
      <c r="H43" s="966">
        <f aca="true" t="shared" si="10" ref="H43:H49">G43*30</f>
        <v>210</v>
      </c>
      <c r="I43" s="967">
        <f>I44+I45</f>
        <v>78</v>
      </c>
      <c r="J43" s="967">
        <f>J44+J45</f>
        <v>30</v>
      </c>
      <c r="K43" s="967">
        <f>K44+K45</f>
        <v>15</v>
      </c>
      <c r="L43" s="967">
        <f>L44+L45</f>
        <v>33</v>
      </c>
      <c r="M43" s="968">
        <f>M44+M45</f>
        <v>132</v>
      </c>
      <c r="N43" s="969"/>
      <c r="O43" s="970"/>
      <c r="P43" s="971"/>
      <c r="Q43" s="972"/>
      <c r="R43" s="973"/>
      <c r="S43" s="971"/>
      <c r="T43" s="974"/>
      <c r="U43" s="974"/>
      <c r="V43" s="974"/>
      <c r="W43" s="974"/>
      <c r="X43" s="974"/>
      <c r="Y43" s="974"/>
      <c r="Z43" s="974"/>
      <c r="AA43" s="974"/>
      <c r="AB43" s="974"/>
      <c r="AC43" s="974"/>
      <c r="AD43" s="974"/>
      <c r="AE43" s="974"/>
      <c r="AF43" s="974"/>
      <c r="AG43" s="974"/>
      <c r="AH43" s="974"/>
      <c r="AI43" s="974"/>
      <c r="AJ43" s="974"/>
      <c r="AK43" s="974"/>
      <c r="AL43" s="974"/>
      <c r="AM43" s="974"/>
      <c r="AN43" s="974"/>
      <c r="AO43" s="974"/>
      <c r="AP43" s="974"/>
      <c r="AQ43" s="974"/>
      <c r="AR43" s="974"/>
      <c r="AS43" s="974"/>
      <c r="AT43" s="974"/>
      <c r="AU43" s="975"/>
      <c r="AV43" s="571"/>
    </row>
    <row r="44" spans="1:49" s="681" customFormat="1" ht="33" customHeight="1">
      <c r="A44" s="755" t="s">
        <v>276</v>
      </c>
      <c r="B44" s="976" t="s">
        <v>79</v>
      </c>
      <c r="C44" s="977"/>
      <c r="D44" s="978" t="s">
        <v>266</v>
      </c>
      <c r="E44" s="978"/>
      <c r="F44" s="979"/>
      <c r="G44" s="980">
        <v>6</v>
      </c>
      <c r="H44" s="981">
        <f t="shared" si="10"/>
        <v>180</v>
      </c>
      <c r="I44" s="982">
        <f>J44+K44+L44</f>
        <v>60</v>
      </c>
      <c r="J44" s="982">
        <v>30</v>
      </c>
      <c r="K44" s="982">
        <v>15</v>
      </c>
      <c r="L44" s="982">
        <v>15</v>
      </c>
      <c r="M44" s="983">
        <f aca="true" t="shared" si="11" ref="M44:M49">H44-I44</f>
        <v>120</v>
      </c>
      <c r="N44" s="984">
        <v>4</v>
      </c>
      <c r="O44" s="985"/>
      <c r="P44" s="986"/>
      <c r="Q44" s="981"/>
      <c r="R44" s="987"/>
      <c r="S44" s="986"/>
      <c r="T44" s="988"/>
      <c r="U44" s="988"/>
      <c r="V44" s="988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88"/>
      <c r="AT44" s="988"/>
      <c r="AU44" s="989"/>
      <c r="AW44" s="681">
        <f>G43+G46+G48+G49+G47</f>
        <v>26</v>
      </c>
    </row>
    <row r="45" spans="1:47" s="681" customFormat="1" ht="30.75">
      <c r="A45" s="755" t="s">
        <v>277</v>
      </c>
      <c r="B45" s="990" t="s">
        <v>326</v>
      </c>
      <c r="C45" s="981"/>
      <c r="D45" s="982"/>
      <c r="E45" s="991"/>
      <c r="F45" s="992">
        <v>2</v>
      </c>
      <c r="G45" s="993">
        <v>1</v>
      </c>
      <c r="H45" s="981">
        <f t="shared" si="10"/>
        <v>30</v>
      </c>
      <c r="I45" s="982">
        <f>J45+L45</f>
        <v>18</v>
      </c>
      <c r="J45" s="982"/>
      <c r="K45" s="982"/>
      <c r="L45" s="982">
        <v>18</v>
      </c>
      <c r="M45" s="983">
        <f t="shared" si="11"/>
        <v>12</v>
      </c>
      <c r="N45" s="994"/>
      <c r="O45" s="995">
        <v>1</v>
      </c>
      <c r="P45" s="996">
        <v>1</v>
      </c>
      <c r="Q45" s="997"/>
      <c r="R45" s="995"/>
      <c r="S45" s="998"/>
      <c r="T45" s="974"/>
      <c r="U45" s="974"/>
      <c r="V45" s="974"/>
      <c r="W45" s="974"/>
      <c r="X45" s="974"/>
      <c r="Y45" s="974"/>
      <c r="Z45" s="974"/>
      <c r="AA45" s="974"/>
      <c r="AB45" s="974"/>
      <c r="AC45" s="974"/>
      <c r="AD45" s="974"/>
      <c r="AE45" s="974"/>
      <c r="AF45" s="974"/>
      <c r="AG45" s="974"/>
      <c r="AH45" s="974"/>
      <c r="AI45" s="974"/>
      <c r="AJ45" s="974"/>
      <c r="AK45" s="974"/>
      <c r="AL45" s="974"/>
      <c r="AM45" s="974"/>
      <c r="AN45" s="974"/>
      <c r="AO45" s="974"/>
      <c r="AP45" s="974"/>
      <c r="AQ45" s="974"/>
      <c r="AR45" s="974"/>
      <c r="AS45" s="974"/>
      <c r="AT45" s="974"/>
      <c r="AU45" s="989"/>
    </row>
    <row r="46" spans="1:47" s="681" customFormat="1" ht="19.5" customHeight="1">
      <c r="A46" s="755" t="s">
        <v>280</v>
      </c>
      <c r="B46" s="999" t="s">
        <v>92</v>
      </c>
      <c r="C46" s="1000"/>
      <c r="D46" s="982">
        <v>1</v>
      </c>
      <c r="E46" s="1001"/>
      <c r="F46" s="986"/>
      <c r="G46" s="1002">
        <v>6</v>
      </c>
      <c r="H46" s="1003">
        <f t="shared" si="10"/>
        <v>180</v>
      </c>
      <c r="I46" s="1004">
        <f>J46+K46+L46</f>
        <v>60</v>
      </c>
      <c r="J46" s="1004">
        <v>30</v>
      </c>
      <c r="K46" s="1004">
        <v>15</v>
      </c>
      <c r="L46" s="1004">
        <v>15</v>
      </c>
      <c r="M46" s="986">
        <f t="shared" si="11"/>
        <v>120</v>
      </c>
      <c r="N46" s="1005">
        <v>4</v>
      </c>
      <c r="O46" s="987"/>
      <c r="P46" s="983"/>
      <c r="Q46" s="981"/>
      <c r="R46" s="987"/>
      <c r="S46" s="983"/>
      <c r="T46" s="974"/>
      <c r="U46" s="974"/>
      <c r="V46" s="974"/>
      <c r="W46" s="974"/>
      <c r="X46" s="974"/>
      <c r="Y46" s="974"/>
      <c r="Z46" s="974"/>
      <c r="AA46" s="974"/>
      <c r="AB46" s="974"/>
      <c r="AC46" s="974"/>
      <c r="AD46" s="974"/>
      <c r="AE46" s="974"/>
      <c r="AF46" s="974"/>
      <c r="AG46" s="974"/>
      <c r="AH46" s="974"/>
      <c r="AI46" s="974"/>
      <c r="AJ46" s="974"/>
      <c r="AK46" s="974"/>
      <c r="AL46" s="974"/>
      <c r="AM46" s="974"/>
      <c r="AN46" s="974"/>
      <c r="AO46" s="974"/>
      <c r="AP46" s="974"/>
      <c r="AQ46" s="974"/>
      <c r="AR46" s="974"/>
      <c r="AS46" s="974"/>
      <c r="AT46" s="974"/>
      <c r="AU46" s="989"/>
    </row>
    <row r="47" spans="1:47" s="681" customFormat="1" ht="33" customHeight="1">
      <c r="A47" s="755" t="s">
        <v>281</v>
      </c>
      <c r="B47" s="999" t="s">
        <v>97</v>
      </c>
      <c r="C47" s="1000"/>
      <c r="D47" s="982">
        <v>1</v>
      </c>
      <c r="E47" s="1001"/>
      <c r="F47" s="986"/>
      <c r="G47" s="1002">
        <v>4</v>
      </c>
      <c r="H47" s="1003">
        <f t="shared" si="10"/>
        <v>120</v>
      </c>
      <c r="I47" s="1004">
        <f>J47+K47+L47</f>
        <v>45</v>
      </c>
      <c r="J47" s="1004">
        <v>18</v>
      </c>
      <c r="K47" s="1004">
        <v>27</v>
      </c>
      <c r="L47" s="1004"/>
      <c r="M47" s="986">
        <f t="shared" si="11"/>
        <v>75</v>
      </c>
      <c r="N47" s="1005"/>
      <c r="O47" s="987">
        <v>2</v>
      </c>
      <c r="P47" s="983">
        <v>3</v>
      </c>
      <c r="Q47" s="981"/>
      <c r="R47" s="987"/>
      <c r="S47" s="983"/>
      <c r="T47" s="974"/>
      <c r="U47" s="974"/>
      <c r="V47" s="974"/>
      <c r="W47" s="974"/>
      <c r="X47" s="974"/>
      <c r="Y47" s="974"/>
      <c r="Z47" s="974"/>
      <c r="AA47" s="974"/>
      <c r="AB47" s="974"/>
      <c r="AC47" s="974"/>
      <c r="AD47" s="974"/>
      <c r="AE47" s="974"/>
      <c r="AF47" s="974"/>
      <c r="AG47" s="974"/>
      <c r="AH47" s="974"/>
      <c r="AI47" s="974"/>
      <c r="AJ47" s="974"/>
      <c r="AK47" s="974"/>
      <c r="AL47" s="974"/>
      <c r="AM47" s="974"/>
      <c r="AN47" s="974"/>
      <c r="AO47" s="974"/>
      <c r="AP47" s="974"/>
      <c r="AQ47" s="974"/>
      <c r="AR47" s="974"/>
      <c r="AS47" s="974"/>
      <c r="AT47" s="974"/>
      <c r="AU47" s="989"/>
    </row>
    <row r="48" spans="1:47" s="681" customFormat="1" ht="33" customHeight="1">
      <c r="A48" s="755" t="s">
        <v>219</v>
      </c>
      <c r="B48" s="1006" t="s">
        <v>94</v>
      </c>
      <c r="C48" s="1003"/>
      <c r="D48" s="982">
        <v>2</v>
      </c>
      <c r="E48" s="1001"/>
      <c r="F48" s="1007"/>
      <c r="G48" s="1002">
        <v>6</v>
      </c>
      <c r="H48" s="1003">
        <f t="shared" si="10"/>
        <v>180</v>
      </c>
      <c r="I48" s="1004">
        <f>J48+K48+L48</f>
        <v>72</v>
      </c>
      <c r="J48" s="1004">
        <v>27</v>
      </c>
      <c r="K48" s="1004">
        <v>45</v>
      </c>
      <c r="L48" s="1004"/>
      <c r="M48" s="986">
        <f t="shared" si="11"/>
        <v>108</v>
      </c>
      <c r="N48" s="994"/>
      <c r="O48" s="1008">
        <v>4</v>
      </c>
      <c r="P48" s="1009">
        <v>4</v>
      </c>
      <c r="Q48" s="997"/>
      <c r="R48" s="995"/>
      <c r="S48" s="998"/>
      <c r="T48" s="974"/>
      <c r="U48" s="974"/>
      <c r="V48" s="974"/>
      <c r="W48" s="974"/>
      <c r="X48" s="974"/>
      <c r="Y48" s="974"/>
      <c r="Z48" s="974"/>
      <c r="AA48" s="974"/>
      <c r="AB48" s="974"/>
      <c r="AC48" s="974"/>
      <c r="AD48" s="974"/>
      <c r="AE48" s="974"/>
      <c r="AF48" s="974"/>
      <c r="AG48" s="974"/>
      <c r="AH48" s="974"/>
      <c r="AI48" s="974"/>
      <c r="AJ48" s="974"/>
      <c r="AK48" s="974"/>
      <c r="AL48" s="974"/>
      <c r="AM48" s="974"/>
      <c r="AN48" s="974"/>
      <c r="AO48" s="974"/>
      <c r="AP48" s="974"/>
      <c r="AQ48" s="974"/>
      <c r="AR48" s="974"/>
      <c r="AS48" s="974"/>
      <c r="AT48" s="974"/>
      <c r="AU48" s="989"/>
    </row>
    <row r="49" spans="1:47" s="681" customFormat="1" ht="30.75" customHeight="1" thickBot="1">
      <c r="A49" s="1010" t="s">
        <v>239</v>
      </c>
      <c r="B49" s="1011" t="s">
        <v>267</v>
      </c>
      <c r="C49" s="1012"/>
      <c r="D49" s="1013">
        <v>2</v>
      </c>
      <c r="E49" s="1014"/>
      <c r="F49" s="1015"/>
      <c r="G49" s="1016">
        <v>3</v>
      </c>
      <c r="H49" s="1012">
        <f t="shared" si="10"/>
        <v>90</v>
      </c>
      <c r="I49" s="1017">
        <f>J49+K49+L49</f>
        <v>45</v>
      </c>
      <c r="J49" s="1017">
        <v>27</v>
      </c>
      <c r="K49" s="1017"/>
      <c r="L49" s="1017">
        <v>18</v>
      </c>
      <c r="M49" s="1018">
        <f t="shared" si="11"/>
        <v>45</v>
      </c>
      <c r="N49" s="1019"/>
      <c r="O49" s="1020">
        <v>3</v>
      </c>
      <c r="P49" s="1021">
        <v>2</v>
      </c>
      <c r="Q49" s="1022"/>
      <c r="R49" s="1020"/>
      <c r="S49" s="1023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4"/>
      <c r="AG49" s="974"/>
      <c r="AH49" s="974"/>
      <c r="AI49" s="974"/>
      <c r="AJ49" s="974"/>
      <c r="AK49" s="974"/>
      <c r="AL49" s="974"/>
      <c r="AM49" s="974"/>
      <c r="AN49" s="974"/>
      <c r="AO49" s="974"/>
      <c r="AP49" s="974"/>
      <c r="AQ49" s="974"/>
      <c r="AR49" s="974"/>
      <c r="AS49" s="974"/>
      <c r="AT49" s="974"/>
      <c r="AU49" s="1024"/>
    </row>
    <row r="50" spans="1:50" s="6" customFormat="1" ht="33.75" customHeight="1">
      <c r="A50" s="1058" t="s">
        <v>247</v>
      </c>
      <c r="B50" s="1059" t="s">
        <v>316</v>
      </c>
      <c r="C50" s="1060"/>
      <c r="D50" s="1061">
        <v>1</v>
      </c>
      <c r="E50" s="1061"/>
      <c r="F50" s="1062"/>
      <c r="G50" s="1063">
        <v>4.5</v>
      </c>
      <c r="H50" s="1064">
        <f>G50*30</f>
        <v>135</v>
      </c>
      <c r="I50" s="1065">
        <f>SUM(J50:L50)</f>
        <v>45</v>
      </c>
      <c r="J50" s="1065">
        <v>30</v>
      </c>
      <c r="K50" s="1065">
        <v>15</v>
      </c>
      <c r="L50" s="1065"/>
      <c r="M50" s="1066">
        <f>H50-I50</f>
        <v>90</v>
      </c>
      <c r="N50" s="1067">
        <v>3</v>
      </c>
      <c r="O50" s="1068"/>
      <c r="P50" s="1069"/>
      <c r="Q50" s="1070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K50" s="606"/>
      <c r="AL50" s="606"/>
      <c r="AM50" s="606"/>
      <c r="AN50" s="606"/>
      <c r="AO50" s="606"/>
      <c r="AP50" s="606"/>
      <c r="AQ50" s="606"/>
      <c r="AR50" s="606"/>
      <c r="AS50" s="606"/>
      <c r="AT50" s="606"/>
      <c r="AU50" s="619"/>
      <c r="AV50" s="958">
        <f>I50/H50</f>
        <v>0.3333333333333333</v>
      </c>
      <c r="AW50" s="957">
        <v>4.5</v>
      </c>
      <c r="AX50" s="571"/>
    </row>
    <row r="51" spans="1:50" s="6" customFormat="1" ht="34.5" customHeight="1">
      <c r="A51" s="1071" t="s">
        <v>248</v>
      </c>
      <c r="B51" s="1072" t="s">
        <v>317</v>
      </c>
      <c r="C51" s="1073"/>
      <c r="D51" s="1074">
        <v>2</v>
      </c>
      <c r="E51" s="1074"/>
      <c r="F51" s="1075"/>
      <c r="G51" s="1076">
        <v>4.5</v>
      </c>
      <c r="H51" s="1077">
        <f>G51*30</f>
        <v>135</v>
      </c>
      <c r="I51" s="1078">
        <f>SUM(J51:L51)</f>
        <v>54</v>
      </c>
      <c r="J51" s="1078">
        <v>27</v>
      </c>
      <c r="K51" s="1078"/>
      <c r="L51" s="1078">
        <v>27</v>
      </c>
      <c r="M51" s="1079">
        <f>H51-I51</f>
        <v>81</v>
      </c>
      <c r="N51" s="1080"/>
      <c r="O51" s="1081">
        <v>3</v>
      </c>
      <c r="P51" s="1082">
        <v>3</v>
      </c>
      <c r="Q51" s="596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590"/>
      <c r="AL51" s="590"/>
      <c r="AM51" s="590"/>
      <c r="AN51" s="590"/>
      <c r="AO51" s="590"/>
      <c r="AP51" s="590"/>
      <c r="AQ51" s="590"/>
      <c r="AR51" s="590"/>
      <c r="AS51" s="590"/>
      <c r="AT51" s="590"/>
      <c r="AU51" s="591"/>
      <c r="AV51" s="958">
        <f aca="true" t="shared" si="12" ref="AV51:AV56">I51/H51</f>
        <v>0.4</v>
      </c>
      <c r="AW51" s="957">
        <v>3.5</v>
      </c>
      <c r="AX51" s="571"/>
    </row>
    <row r="52" spans="1:51" s="6" customFormat="1" ht="46.5">
      <c r="A52" s="1071" t="s">
        <v>282</v>
      </c>
      <c r="B52" s="1083" t="s">
        <v>319</v>
      </c>
      <c r="C52" s="1073"/>
      <c r="D52" s="1074"/>
      <c r="E52" s="1074"/>
      <c r="F52" s="1075"/>
      <c r="G52" s="1076">
        <f aca="true" t="shared" si="13" ref="G52:M52">G53+G54</f>
        <v>7.5</v>
      </c>
      <c r="H52" s="1077">
        <f t="shared" si="13"/>
        <v>225</v>
      </c>
      <c r="I52" s="1078">
        <f t="shared" si="13"/>
        <v>78</v>
      </c>
      <c r="J52" s="1078">
        <f t="shared" si="13"/>
        <v>30</v>
      </c>
      <c r="K52" s="1084"/>
      <c r="L52" s="1078">
        <f t="shared" si="13"/>
        <v>48</v>
      </c>
      <c r="M52" s="1078">
        <f t="shared" si="13"/>
        <v>147</v>
      </c>
      <c r="N52" s="1080"/>
      <c r="O52" s="1081"/>
      <c r="P52" s="1085"/>
      <c r="Q52" s="596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1"/>
      <c r="AV52" s="958">
        <f t="shared" si="12"/>
        <v>0.3466666666666667</v>
      </c>
      <c r="AY52" s="959">
        <f>G50+G51+G52+G55+G56</f>
        <v>26</v>
      </c>
    </row>
    <row r="53" spans="1:48" s="6" customFormat="1" ht="46.5">
      <c r="A53" s="1071" t="s">
        <v>283</v>
      </c>
      <c r="B53" s="1086" t="s">
        <v>319</v>
      </c>
      <c r="C53" s="1073">
        <v>1</v>
      </c>
      <c r="D53" s="1074"/>
      <c r="E53" s="1074"/>
      <c r="F53" s="1075"/>
      <c r="G53" s="1087">
        <v>6</v>
      </c>
      <c r="H53" s="596">
        <f>G53*30</f>
        <v>180</v>
      </c>
      <c r="I53" s="1081">
        <f>SUM(J53:L53)</f>
        <v>60</v>
      </c>
      <c r="J53" s="1081">
        <v>30</v>
      </c>
      <c r="K53" s="1081"/>
      <c r="L53" s="1081">
        <v>30</v>
      </c>
      <c r="M53" s="1088">
        <f>H53-I53</f>
        <v>120</v>
      </c>
      <c r="N53" s="1080">
        <v>4</v>
      </c>
      <c r="O53" s="1081"/>
      <c r="P53" s="1085"/>
      <c r="Q53" s="596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1"/>
      <c r="AV53" s="958">
        <f t="shared" si="12"/>
        <v>0.3333333333333333</v>
      </c>
    </row>
    <row r="54" spans="1:69" s="235" customFormat="1" ht="56.25" customHeight="1">
      <c r="A54" s="1071" t="s">
        <v>284</v>
      </c>
      <c r="B54" s="1086" t="s">
        <v>327</v>
      </c>
      <c r="C54" s="1073"/>
      <c r="D54" s="1074"/>
      <c r="E54" s="1074">
        <v>2</v>
      </c>
      <c r="F54" s="1075"/>
      <c r="G54" s="1089">
        <v>1.5</v>
      </c>
      <c r="H54" s="1090">
        <f>G54*30</f>
        <v>45</v>
      </c>
      <c r="I54" s="1091">
        <f>SUM(J54:L54)</f>
        <v>18</v>
      </c>
      <c r="J54" s="1092"/>
      <c r="K54" s="1092"/>
      <c r="L54" s="1092">
        <v>18</v>
      </c>
      <c r="M54" s="1093">
        <f>H54-I54</f>
        <v>27</v>
      </c>
      <c r="N54" s="1106"/>
      <c r="O54" s="1095">
        <v>1</v>
      </c>
      <c r="P54" s="1096">
        <v>1</v>
      </c>
      <c r="Q54" s="1097"/>
      <c r="R54" s="590"/>
      <c r="S54" s="590" t="s">
        <v>75</v>
      </c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1"/>
      <c r="AV54" s="958">
        <f t="shared" si="12"/>
        <v>0.4</v>
      </c>
      <c r="AW54" s="570"/>
      <c r="AX54" s="570">
        <f>N50+N53+N55</f>
        <v>10</v>
      </c>
      <c r="AY54" s="6">
        <f>O51+O54+O56</f>
        <v>7</v>
      </c>
      <c r="AZ54" s="6">
        <f>P51+P54+P56</f>
        <v>7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1:69" s="235" customFormat="1" ht="15.75">
      <c r="A55" s="1071" t="s">
        <v>285</v>
      </c>
      <c r="B55" s="1098" t="s">
        <v>315</v>
      </c>
      <c r="C55" s="1099"/>
      <c r="D55" s="794">
        <v>1</v>
      </c>
      <c r="E55" s="1078"/>
      <c r="F55" s="1100"/>
      <c r="G55" s="1076">
        <v>4.5</v>
      </c>
      <c r="H55" s="1101">
        <f>G55*30</f>
        <v>135</v>
      </c>
      <c r="I55" s="1102">
        <f>J55+K55+L55</f>
        <v>45</v>
      </c>
      <c r="J55" s="1103">
        <v>30</v>
      </c>
      <c r="K55" s="1078"/>
      <c r="L55" s="1078">
        <v>15</v>
      </c>
      <c r="M55" s="1104">
        <f>H55-I55</f>
        <v>90</v>
      </c>
      <c r="N55" s="1094">
        <v>3</v>
      </c>
      <c r="O55" s="1095"/>
      <c r="P55" s="1096"/>
      <c r="Q55" s="1097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1"/>
      <c r="AV55" s="958">
        <f t="shared" si="12"/>
        <v>0.3333333333333333</v>
      </c>
      <c r="AW55" s="570"/>
      <c r="AX55" s="570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1:50" s="6" customFormat="1" ht="33.75" customHeight="1" thickBot="1">
      <c r="A56" s="1071" t="s">
        <v>321</v>
      </c>
      <c r="B56" s="1105" t="s">
        <v>318</v>
      </c>
      <c r="C56" s="1073"/>
      <c r="D56" s="1074">
        <v>2</v>
      </c>
      <c r="E56" s="1074"/>
      <c r="F56" s="1075"/>
      <c r="G56" s="1076">
        <v>5</v>
      </c>
      <c r="H56" s="1077">
        <f>G56*30</f>
        <v>150</v>
      </c>
      <c r="I56" s="1078">
        <f>SUM(J56:L56)</f>
        <v>54</v>
      </c>
      <c r="J56" s="1078">
        <v>27</v>
      </c>
      <c r="K56" s="1078">
        <v>27</v>
      </c>
      <c r="L56" s="1078"/>
      <c r="M56" s="1079">
        <f>H56-I56</f>
        <v>96</v>
      </c>
      <c r="N56" s="1080"/>
      <c r="O56" s="1081">
        <v>3</v>
      </c>
      <c r="P56" s="1082">
        <v>3</v>
      </c>
      <c r="Q56" s="596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590"/>
      <c r="AU56" s="591"/>
      <c r="AV56" s="958">
        <f t="shared" si="12"/>
        <v>0.36</v>
      </c>
      <c r="AW56" s="571"/>
      <c r="AX56" s="571"/>
    </row>
    <row r="57" spans="1:48" s="6" customFormat="1" ht="38.25" customHeight="1" hidden="1" thickBot="1">
      <c r="A57" s="1028"/>
      <c r="B57" s="1057"/>
      <c r="C57" s="1029"/>
      <c r="D57" s="1030"/>
      <c r="E57" s="1030"/>
      <c r="F57" s="1031"/>
      <c r="G57" s="1032"/>
      <c r="H57" s="1033"/>
      <c r="I57" s="1034"/>
      <c r="J57" s="1035"/>
      <c r="K57" s="1035"/>
      <c r="L57" s="1035"/>
      <c r="M57" s="1036"/>
      <c r="N57" s="1037"/>
      <c r="O57" s="1038"/>
      <c r="P57" s="1039"/>
      <c r="Q57" s="1040"/>
      <c r="R57" s="1041"/>
      <c r="S57" s="1042"/>
      <c r="T57" s="1042"/>
      <c r="U57" s="1042"/>
      <c r="V57" s="1042"/>
      <c r="W57" s="1041"/>
      <c r="X57" s="1041"/>
      <c r="Y57" s="1041"/>
      <c r="Z57" s="1041"/>
      <c r="AA57" s="1041"/>
      <c r="AB57" s="1041"/>
      <c r="AC57" s="1041"/>
      <c r="AD57" s="1041"/>
      <c r="AE57" s="1041"/>
      <c r="AF57" s="1041"/>
      <c r="AG57" s="1041"/>
      <c r="AH57" s="1041"/>
      <c r="AI57" s="1041"/>
      <c r="AJ57" s="1041"/>
      <c r="AK57" s="1041"/>
      <c r="AL57" s="1041"/>
      <c r="AM57" s="1041"/>
      <c r="AN57" s="1041"/>
      <c r="AO57" s="1041"/>
      <c r="AP57" s="1041"/>
      <c r="AQ57" s="1041"/>
      <c r="AR57" s="1041"/>
      <c r="AS57" s="1041"/>
      <c r="AT57" s="1041"/>
      <c r="AU57" s="1043"/>
      <c r="AV57" s="958"/>
    </row>
    <row r="58" spans="1:47" s="6" customFormat="1" ht="33" customHeight="1">
      <c r="A58" s="846" t="s">
        <v>249</v>
      </c>
      <c r="B58" s="853" t="s">
        <v>270</v>
      </c>
      <c r="C58" s="854"/>
      <c r="D58" s="855"/>
      <c r="E58" s="855"/>
      <c r="F58" s="856"/>
      <c r="G58" s="857">
        <v>7</v>
      </c>
      <c r="H58" s="858">
        <f aca="true" t="shared" si="14" ref="H58:H64">G58*30</f>
        <v>210</v>
      </c>
      <c r="I58" s="859">
        <f aca="true" t="shared" si="15" ref="I58:I64">J58+K58+L58</f>
        <v>90</v>
      </c>
      <c r="J58" s="860">
        <v>45</v>
      </c>
      <c r="K58" s="861"/>
      <c r="L58" s="861">
        <v>45</v>
      </c>
      <c r="M58" s="862">
        <f aca="true" t="shared" si="16" ref="M58:M64">H58-I58</f>
        <v>120</v>
      </c>
      <c r="N58" s="863"/>
      <c r="O58" s="864"/>
      <c r="P58" s="865"/>
      <c r="Q58" s="770"/>
      <c r="R58" s="1025"/>
      <c r="S58" s="1044" t="s">
        <v>64</v>
      </c>
      <c r="T58" s="1025"/>
      <c r="U58" s="1025"/>
      <c r="V58" s="1025"/>
      <c r="W58" s="1025"/>
      <c r="X58" s="1025"/>
      <c r="Y58" s="1025"/>
      <c r="Z58" s="1025"/>
      <c r="AA58" s="1025"/>
      <c r="AB58" s="1025"/>
      <c r="AC58" s="1025"/>
      <c r="AD58" s="1025"/>
      <c r="AE58" s="1025"/>
      <c r="AF58" s="1025"/>
      <c r="AG58" s="1025"/>
      <c r="AH58" s="1025"/>
      <c r="AI58" s="1025"/>
      <c r="AJ58" s="1025"/>
      <c r="AK58" s="1025"/>
      <c r="AL58" s="1025"/>
      <c r="AM58" s="1025"/>
      <c r="AN58" s="1025"/>
      <c r="AO58" s="1025"/>
      <c r="AP58" s="1025"/>
      <c r="AQ58" s="1025"/>
      <c r="AR58" s="1025"/>
      <c r="AS58" s="1025"/>
      <c r="AT58" s="1025"/>
      <c r="AU58" s="1026"/>
    </row>
    <row r="59" spans="1:47" s="6" customFormat="1" ht="33" customHeight="1">
      <c r="A59" s="756" t="s">
        <v>286</v>
      </c>
      <c r="B59" s="777" t="s">
        <v>270</v>
      </c>
      <c r="C59" s="758"/>
      <c r="D59" s="759">
        <v>2</v>
      </c>
      <c r="E59" s="759"/>
      <c r="F59" s="760"/>
      <c r="G59" s="761">
        <v>6</v>
      </c>
      <c r="H59" s="758">
        <f t="shared" si="14"/>
        <v>180</v>
      </c>
      <c r="I59" s="762">
        <f t="shared" si="15"/>
        <v>72</v>
      </c>
      <c r="J59" s="763">
        <v>45</v>
      </c>
      <c r="K59" s="759"/>
      <c r="L59" s="759">
        <v>27</v>
      </c>
      <c r="M59" s="764">
        <f t="shared" si="16"/>
        <v>108</v>
      </c>
      <c r="N59" s="765"/>
      <c r="O59" s="766">
        <v>4</v>
      </c>
      <c r="P59" s="764">
        <v>4</v>
      </c>
      <c r="Q59" s="609"/>
      <c r="R59" s="1027"/>
      <c r="S59" s="1027" t="s">
        <v>36</v>
      </c>
      <c r="T59" s="1027">
        <v>1</v>
      </c>
      <c r="U59" s="1027">
        <v>1</v>
      </c>
      <c r="V59" s="1027">
        <v>2</v>
      </c>
      <c r="W59" s="1027"/>
      <c r="X59" s="1027"/>
      <c r="Y59" s="1027"/>
      <c r="Z59" s="1027"/>
      <c r="AA59" s="1027"/>
      <c r="AB59" s="1027"/>
      <c r="AC59" s="1027"/>
      <c r="AD59" s="1027"/>
      <c r="AE59" s="1027"/>
      <c r="AF59" s="1027"/>
      <c r="AG59" s="1027"/>
      <c r="AH59" s="1027"/>
      <c r="AI59" s="1027"/>
      <c r="AJ59" s="1027"/>
      <c r="AK59" s="1027"/>
      <c r="AL59" s="1027"/>
      <c r="AM59" s="1027"/>
      <c r="AN59" s="1027"/>
      <c r="AO59" s="1027"/>
      <c r="AP59" s="1027"/>
      <c r="AQ59" s="1027"/>
      <c r="AR59" s="1027"/>
      <c r="AS59" s="1027"/>
      <c r="AT59" s="1027"/>
      <c r="AU59" s="620"/>
    </row>
    <row r="60" spans="1:47" s="6" customFormat="1" ht="33.75" customHeight="1">
      <c r="A60" s="756" t="s">
        <v>287</v>
      </c>
      <c r="B60" s="777" t="s">
        <v>328</v>
      </c>
      <c r="C60" s="758"/>
      <c r="D60" s="759"/>
      <c r="E60" s="759"/>
      <c r="F60" s="760">
        <v>2</v>
      </c>
      <c r="G60" s="761">
        <v>1</v>
      </c>
      <c r="H60" s="758">
        <f t="shared" si="14"/>
        <v>30</v>
      </c>
      <c r="I60" s="762">
        <f t="shared" si="15"/>
        <v>18</v>
      </c>
      <c r="J60" s="763"/>
      <c r="K60" s="759"/>
      <c r="L60" s="759">
        <v>18</v>
      </c>
      <c r="M60" s="764">
        <f t="shared" si="16"/>
        <v>12</v>
      </c>
      <c r="N60" s="765"/>
      <c r="O60" s="766">
        <v>1</v>
      </c>
      <c r="P60" s="764">
        <v>1</v>
      </c>
      <c r="Q60" s="609"/>
      <c r="R60" s="1027"/>
      <c r="S60" s="1027" t="s">
        <v>38</v>
      </c>
      <c r="T60" s="1027">
        <v>1</v>
      </c>
      <c r="U60" s="1027">
        <v>2</v>
      </c>
      <c r="V60" s="1027">
        <v>2</v>
      </c>
      <c r="W60" s="1027"/>
      <c r="X60" s="1027"/>
      <c r="Y60" s="1027"/>
      <c r="Z60" s="1027"/>
      <c r="AA60" s="1027"/>
      <c r="AB60" s="1027"/>
      <c r="AC60" s="1027"/>
      <c r="AD60" s="1027"/>
      <c r="AE60" s="1027"/>
      <c r="AF60" s="1027"/>
      <c r="AG60" s="1027"/>
      <c r="AH60" s="1027"/>
      <c r="AI60" s="1027"/>
      <c r="AJ60" s="1027"/>
      <c r="AK60" s="1027"/>
      <c r="AL60" s="1027"/>
      <c r="AM60" s="1027"/>
      <c r="AN60" s="1027"/>
      <c r="AO60" s="1027"/>
      <c r="AP60" s="1027"/>
      <c r="AQ60" s="1027"/>
      <c r="AR60" s="1027"/>
      <c r="AS60" s="1027"/>
      <c r="AT60" s="1027"/>
      <c r="AU60" s="620"/>
    </row>
    <row r="61" spans="1:47" s="6" customFormat="1" ht="18.75" customHeight="1">
      <c r="A61" s="847" t="s">
        <v>250</v>
      </c>
      <c r="B61" s="778" t="s">
        <v>271</v>
      </c>
      <c r="C61" s="758"/>
      <c r="D61" s="759">
        <v>1</v>
      </c>
      <c r="E61" s="759"/>
      <c r="F61" s="760"/>
      <c r="G61" s="767">
        <v>6</v>
      </c>
      <c r="H61" s="768">
        <f t="shared" si="14"/>
        <v>180</v>
      </c>
      <c r="I61" s="769">
        <f t="shared" si="15"/>
        <v>60</v>
      </c>
      <c r="J61" s="769">
        <v>30</v>
      </c>
      <c r="K61" s="769">
        <f>SUM(K62:K62)</f>
        <v>0</v>
      </c>
      <c r="L61" s="769">
        <v>30</v>
      </c>
      <c r="M61" s="773">
        <f t="shared" si="16"/>
        <v>120</v>
      </c>
      <c r="N61" s="765">
        <v>4</v>
      </c>
      <c r="O61" s="766"/>
      <c r="P61" s="764"/>
      <c r="Q61" s="609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  <c r="AC61" s="1027"/>
      <c r="AD61" s="1027"/>
      <c r="AE61" s="1027"/>
      <c r="AF61" s="1027"/>
      <c r="AG61" s="1027"/>
      <c r="AH61" s="1027"/>
      <c r="AI61" s="1027"/>
      <c r="AJ61" s="1027"/>
      <c r="AK61" s="1027"/>
      <c r="AL61" s="1027"/>
      <c r="AM61" s="1027"/>
      <c r="AN61" s="1027"/>
      <c r="AO61" s="1027"/>
      <c r="AP61" s="1027"/>
      <c r="AQ61" s="1027"/>
      <c r="AR61" s="1027"/>
      <c r="AS61" s="1027"/>
      <c r="AT61" s="1027"/>
      <c r="AU61" s="620"/>
    </row>
    <row r="62" spans="1:50" s="6" customFormat="1" ht="20.25" customHeight="1">
      <c r="A62" s="756" t="s">
        <v>251</v>
      </c>
      <c r="B62" s="796" t="s">
        <v>273</v>
      </c>
      <c r="C62" s="779"/>
      <c r="D62" s="780">
        <v>1</v>
      </c>
      <c r="E62" s="780"/>
      <c r="F62" s="781"/>
      <c r="G62" s="799">
        <v>4</v>
      </c>
      <c r="H62" s="798">
        <f t="shared" si="14"/>
        <v>120</v>
      </c>
      <c r="I62" s="800">
        <f t="shared" si="15"/>
        <v>45</v>
      </c>
      <c r="J62" s="771">
        <v>30</v>
      </c>
      <c r="K62" s="772"/>
      <c r="L62" s="772">
        <v>15</v>
      </c>
      <c r="M62" s="801">
        <f t="shared" si="16"/>
        <v>75</v>
      </c>
      <c r="N62" s="782">
        <v>3</v>
      </c>
      <c r="O62" s="601"/>
      <c r="P62" s="611"/>
      <c r="Q62" s="788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  <c r="AC62" s="1027"/>
      <c r="AD62" s="1027"/>
      <c r="AE62" s="1027"/>
      <c r="AF62" s="1027"/>
      <c r="AG62" s="1027"/>
      <c r="AH62" s="1027"/>
      <c r="AI62" s="1027"/>
      <c r="AJ62" s="1027"/>
      <c r="AK62" s="1027"/>
      <c r="AL62" s="1027"/>
      <c r="AM62" s="1027"/>
      <c r="AN62" s="1027"/>
      <c r="AO62" s="1027"/>
      <c r="AP62" s="1027"/>
      <c r="AQ62" s="1027"/>
      <c r="AR62" s="1027"/>
      <c r="AS62" s="1027"/>
      <c r="AT62" s="1027"/>
      <c r="AU62" s="620"/>
      <c r="AX62" s="6">
        <f>G58+G61+G62+G63+G64</f>
        <v>26</v>
      </c>
    </row>
    <row r="63" spans="1:47" s="6" customFormat="1" ht="18.75" customHeight="1">
      <c r="A63" s="756" t="s">
        <v>252</v>
      </c>
      <c r="B63" s="797" t="s">
        <v>274</v>
      </c>
      <c r="C63" s="783"/>
      <c r="D63" s="784" t="s">
        <v>288</v>
      </c>
      <c r="E63" s="784"/>
      <c r="F63" s="785"/>
      <c r="G63" s="802">
        <v>3</v>
      </c>
      <c r="H63" s="798">
        <f t="shared" si="14"/>
        <v>90</v>
      </c>
      <c r="I63" s="803">
        <f t="shared" si="15"/>
        <v>45</v>
      </c>
      <c r="J63" s="804">
        <v>27</v>
      </c>
      <c r="K63" s="804"/>
      <c r="L63" s="804">
        <v>18</v>
      </c>
      <c r="M63" s="805">
        <f t="shared" si="16"/>
        <v>45</v>
      </c>
      <c r="N63" s="786"/>
      <c r="O63" s="786">
        <v>3</v>
      </c>
      <c r="P63" s="787">
        <v>2</v>
      </c>
      <c r="Q63" s="788"/>
      <c r="R63" s="1027"/>
      <c r="S63" s="1027"/>
      <c r="T63" s="1027"/>
      <c r="U63" s="1027"/>
      <c r="V63" s="1027"/>
      <c r="W63" s="1027"/>
      <c r="X63" s="1027"/>
      <c r="Y63" s="1027"/>
      <c r="Z63" s="1027"/>
      <c r="AA63" s="1027"/>
      <c r="AB63" s="1027"/>
      <c r="AC63" s="1027"/>
      <c r="AD63" s="1027"/>
      <c r="AE63" s="1027"/>
      <c r="AF63" s="1027"/>
      <c r="AG63" s="1027"/>
      <c r="AH63" s="1027"/>
      <c r="AI63" s="1027"/>
      <c r="AJ63" s="1027"/>
      <c r="AK63" s="1027"/>
      <c r="AL63" s="1027"/>
      <c r="AM63" s="1027"/>
      <c r="AN63" s="1027"/>
      <c r="AO63" s="1027"/>
      <c r="AP63" s="1027"/>
      <c r="AQ63" s="1027"/>
      <c r="AR63" s="1027"/>
      <c r="AS63" s="1027"/>
      <c r="AT63" s="1027"/>
      <c r="AU63" s="620"/>
    </row>
    <row r="64" spans="1:51" s="6" customFormat="1" ht="20.25" customHeight="1" thickBot="1">
      <c r="A64" s="848" t="s">
        <v>269</v>
      </c>
      <c r="B64" s="866" t="s">
        <v>275</v>
      </c>
      <c r="C64" s="867"/>
      <c r="D64" s="868">
        <v>1</v>
      </c>
      <c r="E64" s="868"/>
      <c r="F64" s="869"/>
      <c r="G64" s="870">
        <v>6</v>
      </c>
      <c r="H64" s="871">
        <f t="shared" si="14"/>
        <v>180</v>
      </c>
      <c r="I64" s="872">
        <f t="shared" si="15"/>
        <v>60</v>
      </c>
      <c r="J64" s="873">
        <v>45</v>
      </c>
      <c r="K64" s="874">
        <v>15</v>
      </c>
      <c r="L64" s="874"/>
      <c r="M64" s="875">
        <f t="shared" si="16"/>
        <v>120</v>
      </c>
      <c r="N64" s="876">
        <v>4</v>
      </c>
      <c r="O64" s="877"/>
      <c r="P64" s="878"/>
      <c r="Q64" s="879"/>
      <c r="R64" s="1045"/>
      <c r="S64" s="1045"/>
      <c r="T64" s="1045"/>
      <c r="U64" s="1045"/>
      <c r="V64" s="1045"/>
      <c r="W64" s="1045"/>
      <c r="X64" s="1045"/>
      <c r="Y64" s="1045"/>
      <c r="Z64" s="1045"/>
      <c r="AA64" s="1045"/>
      <c r="AB64" s="1045"/>
      <c r="AC64" s="1045"/>
      <c r="AD64" s="1045"/>
      <c r="AE64" s="1045"/>
      <c r="AF64" s="1045"/>
      <c r="AG64" s="1045"/>
      <c r="AH64" s="1045"/>
      <c r="AI64" s="1045"/>
      <c r="AJ64" s="1045"/>
      <c r="AK64" s="1045"/>
      <c r="AL64" s="1045"/>
      <c r="AM64" s="1045"/>
      <c r="AN64" s="1045"/>
      <c r="AO64" s="1045"/>
      <c r="AP64" s="1045"/>
      <c r="AQ64" s="1045"/>
      <c r="AR64" s="1045"/>
      <c r="AS64" s="1045"/>
      <c r="AT64" s="1045"/>
      <c r="AU64" s="1046"/>
      <c r="AW64" s="6">
        <f>N61+N62+N64</f>
        <v>11</v>
      </c>
      <c r="AX64" s="6">
        <f>O59+O60+O63</f>
        <v>8</v>
      </c>
      <c r="AY64" s="6">
        <f>P59+P60+P63</f>
        <v>7</v>
      </c>
    </row>
    <row r="65" spans="1:47" s="6" customFormat="1" ht="18" customHeight="1" thickBot="1">
      <c r="A65" s="1391" t="s">
        <v>323</v>
      </c>
      <c r="B65" s="1392"/>
      <c r="C65" s="1391"/>
      <c r="D65" s="1399"/>
      <c r="E65" s="1399"/>
      <c r="F65" s="1392"/>
      <c r="G65" s="1047">
        <f aca="true" t="shared" si="17" ref="G65:P65">G46+G47+G48+G49+G44+G45</f>
        <v>26</v>
      </c>
      <c r="H65" s="1048">
        <f t="shared" si="17"/>
        <v>780</v>
      </c>
      <c r="I65" s="1048">
        <f t="shared" si="17"/>
        <v>300</v>
      </c>
      <c r="J65" s="1048">
        <f t="shared" si="17"/>
        <v>132</v>
      </c>
      <c r="K65" s="1048">
        <f t="shared" si="17"/>
        <v>102</v>
      </c>
      <c r="L65" s="1048">
        <f t="shared" si="17"/>
        <v>66</v>
      </c>
      <c r="M65" s="1048">
        <f t="shared" si="17"/>
        <v>480</v>
      </c>
      <c r="N65" s="1047">
        <v>11</v>
      </c>
      <c r="O65" s="1047">
        <f t="shared" si="17"/>
        <v>10</v>
      </c>
      <c r="P65" s="1047">
        <f t="shared" si="17"/>
        <v>10</v>
      </c>
      <c r="Q65" s="1049"/>
      <c r="R65" s="1050" t="e">
        <f>SUM(#REF!)+SUM(#REF!)</f>
        <v>#REF!</v>
      </c>
      <c r="S65" s="1051" t="e">
        <f>SUM(#REF!)+SUM(#REF!)</f>
        <v>#REF!</v>
      </c>
      <c r="T65" s="1051" t="e">
        <f>SUM(#REF!)+SUM(#REF!)</f>
        <v>#REF!</v>
      </c>
      <c r="U65" s="1051" t="e">
        <f>SUM(#REF!)+SUM(#REF!)</f>
        <v>#REF!</v>
      </c>
      <c r="V65" s="1051" t="e">
        <f>SUM(#REF!)+SUM(#REF!)</f>
        <v>#REF!</v>
      </c>
      <c r="W65" s="1051" t="e">
        <f>SUM(#REF!)+SUM(#REF!)</f>
        <v>#REF!</v>
      </c>
      <c r="X65" s="1051" t="e">
        <f>SUM(#REF!)+SUM(#REF!)</f>
        <v>#REF!</v>
      </c>
      <c r="Y65" s="1051" t="e">
        <f>SUM(#REF!)+SUM(#REF!)</f>
        <v>#REF!</v>
      </c>
      <c r="Z65" s="1051" t="e">
        <f>SUM(#REF!)+SUM(#REF!)</f>
        <v>#REF!</v>
      </c>
      <c r="AA65" s="1051" t="e">
        <f>SUM(#REF!)+SUM(#REF!)</f>
        <v>#REF!</v>
      </c>
      <c r="AB65" s="1051" t="e">
        <f>SUM(#REF!)+SUM(#REF!)</f>
        <v>#REF!</v>
      </c>
      <c r="AC65" s="1051" t="e">
        <f>SUM(#REF!)+SUM(#REF!)</f>
        <v>#REF!</v>
      </c>
      <c r="AD65" s="1051" t="e">
        <f>SUM(#REF!)+SUM(#REF!)</f>
        <v>#REF!</v>
      </c>
      <c r="AE65" s="1051" t="e">
        <f>SUM(#REF!)+SUM(#REF!)</f>
        <v>#REF!</v>
      </c>
      <c r="AF65" s="1051" t="e">
        <f>SUM(#REF!)+SUM(#REF!)</f>
        <v>#REF!</v>
      </c>
      <c r="AG65" s="1051" t="e">
        <f>SUM(#REF!)+SUM(#REF!)</f>
        <v>#REF!</v>
      </c>
      <c r="AH65" s="1051" t="e">
        <f>SUM(#REF!)+SUM(#REF!)</f>
        <v>#REF!</v>
      </c>
      <c r="AI65" s="1051" t="e">
        <f>SUM(#REF!)+SUM(#REF!)</f>
        <v>#REF!</v>
      </c>
      <c r="AJ65" s="1051" t="e">
        <f>SUM(#REF!)+SUM(#REF!)</f>
        <v>#REF!</v>
      </c>
      <c r="AK65" s="1051" t="e">
        <f>SUM(#REF!)+SUM(#REF!)</f>
        <v>#REF!</v>
      </c>
      <c r="AL65" s="1051" t="e">
        <f>SUM(#REF!)+SUM(#REF!)</f>
        <v>#REF!</v>
      </c>
      <c r="AM65" s="1051" t="e">
        <f>SUM(#REF!)+SUM(#REF!)</f>
        <v>#REF!</v>
      </c>
      <c r="AN65" s="1051" t="e">
        <f>SUM(#REF!)+SUM(#REF!)</f>
        <v>#REF!</v>
      </c>
      <c r="AO65" s="1051" t="e">
        <f>SUM(#REF!)+SUM(#REF!)</f>
        <v>#REF!</v>
      </c>
      <c r="AP65" s="1051" t="e">
        <f>SUM(#REF!)+SUM(#REF!)</f>
        <v>#REF!</v>
      </c>
      <c r="AQ65" s="1051" t="e">
        <f>SUM(#REF!)+SUM(#REF!)</f>
        <v>#REF!</v>
      </c>
      <c r="AR65" s="1051" t="e">
        <f>SUM(#REF!)+SUM(#REF!)</f>
        <v>#REF!</v>
      </c>
      <c r="AS65" s="1051" t="e">
        <f>SUM(#REF!)+SUM(#REF!)</f>
        <v>#REF!</v>
      </c>
      <c r="AT65" s="1051" t="e">
        <f>SUM(#REF!)+SUM(#REF!)</f>
        <v>#REF!</v>
      </c>
      <c r="AU65" s="1052" t="e">
        <f>SUM(#REF!)+SUM(#REF!)</f>
        <v>#REF!</v>
      </c>
    </row>
    <row r="66" spans="1:47" s="461" customFormat="1" ht="21.75" customHeight="1" thickBot="1">
      <c r="A66" s="1402" t="s">
        <v>324</v>
      </c>
      <c r="B66" s="1403"/>
      <c r="C66" s="1404"/>
      <c r="D66" s="1405"/>
      <c r="E66" s="1405"/>
      <c r="F66" s="1406"/>
      <c r="G66" s="1049">
        <f aca="true" t="shared" si="18" ref="G66:P66">G65+G40</f>
        <v>30</v>
      </c>
      <c r="H66" s="1053">
        <f t="shared" si="18"/>
        <v>900</v>
      </c>
      <c r="I66" s="1053">
        <f t="shared" si="18"/>
        <v>345</v>
      </c>
      <c r="J66" s="1053">
        <f t="shared" si="18"/>
        <v>159</v>
      </c>
      <c r="K66" s="1053">
        <f t="shared" si="18"/>
        <v>102</v>
      </c>
      <c r="L66" s="1053">
        <f t="shared" si="18"/>
        <v>84</v>
      </c>
      <c r="M66" s="1053">
        <f t="shared" si="18"/>
        <v>555</v>
      </c>
      <c r="N66" s="1049">
        <f t="shared" si="18"/>
        <v>11</v>
      </c>
      <c r="O66" s="1049">
        <f t="shared" si="18"/>
        <v>12</v>
      </c>
      <c r="P66" s="1047">
        <f t="shared" si="18"/>
        <v>13</v>
      </c>
      <c r="Q66" s="1049"/>
      <c r="R66" s="1054" t="e">
        <f>SUM(#REF!)+SUM(#REF!)</f>
        <v>#REF!</v>
      </c>
      <c r="S66" s="1055" t="e">
        <f>SUM(#REF!)+SUM(#REF!)</f>
        <v>#REF!</v>
      </c>
      <c r="T66" s="1055" t="e">
        <f>SUM(#REF!)+SUM(#REF!)</f>
        <v>#REF!</v>
      </c>
      <c r="U66" s="1055" t="e">
        <f>SUM(#REF!)+SUM(#REF!)</f>
        <v>#REF!</v>
      </c>
      <c r="V66" s="1055" t="e">
        <f>SUM(#REF!)+SUM(#REF!)</f>
        <v>#REF!</v>
      </c>
      <c r="W66" s="1055" t="e">
        <f>SUM(#REF!)+SUM(#REF!)</f>
        <v>#REF!</v>
      </c>
      <c r="X66" s="1055" t="e">
        <f>SUM(#REF!)+SUM(#REF!)</f>
        <v>#REF!</v>
      </c>
      <c r="Y66" s="1055" t="e">
        <f>SUM(#REF!)+SUM(#REF!)</f>
        <v>#REF!</v>
      </c>
      <c r="Z66" s="1055" t="e">
        <f>SUM(#REF!)+SUM(#REF!)</f>
        <v>#REF!</v>
      </c>
      <c r="AA66" s="1055" t="e">
        <f>SUM(#REF!)+SUM(#REF!)</f>
        <v>#REF!</v>
      </c>
      <c r="AB66" s="1055" t="e">
        <f>SUM(#REF!)+SUM(#REF!)</f>
        <v>#REF!</v>
      </c>
      <c r="AC66" s="1055" t="e">
        <f>SUM(#REF!)+SUM(#REF!)</f>
        <v>#REF!</v>
      </c>
      <c r="AD66" s="1055" t="e">
        <f>SUM(#REF!)+SUM(#REF!)</f>
        <v>#REF!</v>
      </c>
      <c r="AE66" s="1055" t="e">
        <f>SUM(#REF!)+SUM(#REF!)</f>
        <v>#REF!</v>
      </c>
      <c r="AF66" s="1055" t="e">
        <f>SUM(#REF!)+SUM(#REF!)</f>
        <v>#REF!</v>
      </c>
      <c r="AG66" s="1055" t="e">
        <f>SUM(#REF!)+SUM(#REF!)</f>
        <v>#REF!</v>
      </c>
      <c r="AH66" s="1055" t="e">
        <f>SUM(#REF!)+SUM(#REF!)</f>
        <v>#REF!</v>
      </c>
      <c r="AI66" s="1055" t="e">
        <f>SUM(#REF!)+SUM(#REF!)</f>
        <v>#REF!</v>
      </c>
      <c r="AJ66" s="1055" t="e">
        <f>SUM(#REF!)+SUM(#REF!)</f>
        <v>#REF!</v>
      </c>
      <c r="AK66" s="1055" t="e">
        <f>SUM(#REF!)+SUM(#REF!)</f>
        <v>#REF!</v>
      </c>
      <c r="AL66" s="1055" t="e">
        <f>SUM(#REF!)+SUM(#REF!)</f>
        <v>#REF!</v>
      </c>
      <c r="AM66" s="1055" t="e">
        <f>SUM(#REF!)+SUM(#REF!)</f>
        <v>#REF!</v>
      </c>
      <c r="AN66" s="1055" t="e">
        <f>SUM(#REF!)+SUM(#REF!)</f>
        <v>#REF!</v>
      </c>
      <c r="AO66" s="1055" t="e">
        <f>SUM(#REF!)+SUM(#REF!)</f>
        <v>#REF!</v>
      </c>
      <c r="AP66" s="1055" t="e">
        <f>SUM(#REF!)+SUM(#REF!)</f>
        <v>#REF!</v>
      </c>
      <c r="AQ66" s="1055" t="e">
        <f>SUM(#REF!)+SUM(#REF!)</f>
        <v>#REF!</v>
      </c>
      <c r="AR66" s="1055" t="e">
        <f>SUM(#REF!)+SUM(#REF!)</f>
        <v>#REF!</v>
      </c>
      <c r="AS66" s="1055" t="e">
        <f>SUM(#REF!)+SUM(#REF!)</f>
        <v>#REF!</v>
      </c>
      <c r="AT66" s="1055" t="e">
        <f>SUM(#REF!)+SUM(#REF!)</f>
        <v>#REF!</v>
      </c>
      <c r="AU66" s="1056" t="e">
        <f>SUM(#REF!)+SUM(#REF!)</f>
        <v>#REF!</v>
      </c>
    </row>
    <row r="67" spans="1:47" s="6" customFormat="1" ht="16.5" customHeight="1" thickBot="1">
      <c r="A67" s="1391"/>
      <c r="B67" s="1399"/>
      <c r="C67" s="1399"/>
      <c r="D67" s="1399"/>
      <c r="E67" s="1399"/>
      <c r="F67" s="1399"/>
      <c r="G67" s="1399"/>
      <c r="H67" s="1399"/>
      <c r="I67" s="1399"/>
      <c r="J67" s="1399"/>
      <c r="K67" s="1399"/>
      <c r="L67" s="1399"/>
      <c r="M67" s="1399"/>
      <c r="N67" s="1399"/>
      <c r="O67" s="1399"/>
      <c r="P67" s="1399"/>
      <c r="Q67" s="1400"/>
      <c r="R67" s="1400"/>
      <c r="S67" s="1400"/>
      <c r="T67" s="1400"/>
      <c r="U67" s="1400"/>
      <c r="V67" s="1400"/>
      <c r="W67" s="1400"/>
      <c r="X67" s="1400"/>
      <c r="Y67" s="1400"/>
      <c r="Z67" s="1400"/>
      <c r="AA67" s="1400"/>
      <c r="AB67" s="1400"/>
      <c r="AC67" s="1400"/>
      <c r="AD67" s="1400"/>
      <c r="AE67" s="1400"/>
      <c r="AF67" s="1400"/>
      <c r="AG67" s="1400"/>
      <c r="AH67" s="1400"/>
      <c r="AI67" s="1400"/>
      <c r="AJ67" s="1400"/>
      <c r="AK67" s="1400"/>
      <c r="AL67" s="1400"/>
      <c r="AM67" s="1400"/>
      <c r="AN67" s="1400"/>
      <c r="AO67" s="1400"/>
      <c r="AP67" s="1400"/>
      <c r="AQ67" s="1400"/>
      <c r="AR67" s="1400"/>
      <c r="AS67" s="1400"/>
      <c r="AT67" s="1400"/>
      <c r="AU67" s="1401"/>
    </row>
    <row r="68" spans="1:47" s="6" customFormat="1" ht="16.5" customHeight="1" thickBot="1">
      <c r="A68" s="1407" t="s">
        <v>141</v>
      </c>
      <c r="B68" s="1408"/>
      <c r="C68" s="1408"/>
      <c r="D68" s="1408"/>
      <c r="E68" s="1408"/>
      <c r="F68" s="1409"/>
      <c r="G68" s="572">
        <f aca="true" t="shared" si="19" ref="G68:P68">G32+G66</f>
        <v>90</v>
      </c>
      <c r="H68" s="880">
        <f t="shared" si="19"/>
        <v>2700</v>
      </c>
      <c r="I68" s="880">
        <f t="shared" si="19"/>
        <v>672</v>
      </c>
      <c r="J68" s="880">
        <f t="shared" si="19"/>
        <v>302</v>
      </c>
      <c r="K68" s="880">
        <f t="shared" si="19"/>
        <v>117</v>
      </c>
      <c r="L68" s="880">
        <f t="shared" si="19"/>
        <v>253</v>
      </c>
      <c r="M68" s="880">
        <f t="shared" si="19"/>
        <v>1713</v>
      </c>
      <c r="N68" s="572">
        <f t="shared" si="19"/>
        <v>22</v>
      </c>
      <c r="O68" s="572">
        <f t="shared" si="19"/>
        <v>20</v>
      </c>
      <c r="P68" s="572">
        <f t="shared" si="19"/>
        <v>23</v>
      </c>
      <c r="Q68" s="572"/>
      <c r="R68" s="572" t="e">
        <f>R32+#REF!+#REF!+R65</f>
        <v>#REF!</v>
      </c>
      <c r="S68" s="572" t="e">
        <f>S32+#REF!+#REF!+S65</f>
        <v>#REF!</v>
      </c>
      <c r="T68" s="572" t="e">
        <f>T32+#REF!+#REF!+T65</f>
        <v>#REF!</v>
      </c>
      <c r="U68" s="572" t="e">
        <f>U32+#REF!+#REF!+U65</f>
        <v>#REF!</v>
      </c>
      <c r="V68" s="572" t="e">
        <f>V32+#REF!+#REF!+V65</f>
        <v>#REF!</v>
      </c>
      <c r="W68" s="572" t="e">
        <f>W32+#REF!+#REF!+W65</f>
        <v>#REF!</v>
      </c>
      <c r="X68" s="572" t="e">
        <f>X32+#REF!+#REF!+X65</f>
        <v>#REF!</v>
      </c>
      <c r="Y68" s="572" t="e">
        <f>Y32+#REF!+#REF!+Y65</f>
        <v>#REF!</v>
      </c>
      <c r="Z68" s="572" t="e">
        <f>Z32+#REF!+#REF!+Z65</f>
        <v>#REF!</v>
      </c>
      <c r="AA68" s="572" t="e">
        <f>AA32+#REF!+#REF!+AA65</f>
        <v>#REF!</v>
      </c>
      <c r="AB68" s="572" t="e">
        <f>AB32+#REF!+#REF!+AB65</f>
        <v>#REF!</v>
      </c>
      <c r="AC68" s="572" t="e">
        <f>AC32+#REF!+#REF!+AC65</f>
        <v>#REF!</v>
      </c>
      <c r="AD68" s="572" t="e">
        <f>AD32+#REF!+#REF!+AD65</f>
        <v>#REF!</v>
      </c>
      <c r="AE68" s="572" t="e">
        <f>AE32+#REF!+#REF!+AE65</f>
        <v>#REF!</v>
      </c>
      <c r="AF68" s="572" t="e">
        <f>AF32+#REF!+#REF!+AF65</f>
        <v>#REF!</v>
      </c>
      <c r="AG68" s="572" t="e">
        <f>AG32+#REF!+#REF!+AG65</f>
        <v>#REF!</v>
      </c>
      <c r="AH68" s="572" t="e">
        <f>AH32+#REF!+#REF!+AH65</f>
        <v>#REF!</v>
      </c>
      <c r="AI68" s="572" t="e">
        <f>AI32+#REF!+#REF!+AI65</f>
        <v>#REF!</v>
      </c>
      <c r="AJ68" s="572" t="e">
        <f>AJ32+#REF!+#REF!+AJ65</f>
        <v>#REF!</v>
      </c>
      <c r="AK68" s="572" t="e">
        <f>AK32+#REF!+#REF!+AK65</f>
        <v>#REF!</v>
      </c>
      <c r="AL68" s="572" t="e">
        <f>AL32+#REF!+#REF!+AL65</f>
        <v>#REF!</v>
      </c>
      <c r="AM68" s="572" t="e">
        <f>AM32+#REF!+#REF!+AM65</f>
        <v>#REF!</v>
      </c>
      <c r="AN68" s="572" t="e">
        <f>AN32+#REF!+#REF!+AN65</f>
        <v>#REF!</v>
      </c>
      <c r="AO68" s="572" t="e">
        <f>AO32+#REF!+#REF!+AO65</f>
        <v>#REF!</v>
      </c>
      <c r="AP68" s="572" t="e">
        <f>AP32+#REF!+#REF!+AP65</f>
        <v>#REF!</v>
      </c>
      <c r="AQ68" s="572" t="e">
        <f>AQ32+#REF!+#REF!+AQ65</f>
        <v>#REF!</v>
      </c>
      <c r="AR68" s="572" t="e">
        <f>AR32+#REF!+#REF!+AR65</f>
        <v>#REF!</v>
      </c>
      <c r="AS68" s="572" t="e">
        <f>AS32+#REF!+#REF!+AS65</f>
        <v>#REF!</v>
      </c>
      <c r="AT68" s="572" t="e">
        <f>AT32+#REF!+#REF!+AT65</f>
        <v>#REF!</v>
      </c>
      <c r="AU68" s="791" t="e">
        <f>AU32+#REF!+#REF!+AU65</f>
        <v>#REF!</v>
      </c>
    </row>
    <row r="69" spans="1:47" s="6" customFormat="1" ht="15.75" thickBot="1">
      <c r="A69" s="1433" t="s">
        <v>322</v>
      </c>
      <c r="B69" s="1434"/>
      <c r="C69" s="1434"/>
      <c r="D69" s="1434"/>
      <c r="E69" s="1434"/>
      <c r="F69" s="1434"/>
      <c r="G69" s="1434"/>
      <c r="H69" s="1434"/>
      <c r="I69" s="1434"/>
      <c r="J69" s="1434"/>
      <c r="K69" s="1434"/>
      <c r="L69" s="1434"/>
      <c r="M69" s="1435"/>
      <c r="N69" s="447">
        <v>22</v>
      </c>
      <c r="O69" s="460">
        <f>O68</f>
        <v>20</v>
      </c>
      <c r="P69" s="460">
        <f>P68</f>
        <v>23</v>
      </c>
      <c r="Q69" s="460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540"/>
    </row>
    <row r="70" spans="1:47" s="6" customFormat="1" ht="15.75" customHeight="1" thickBot="1">
      <c r="A70" s="1436" t="s">
        <v>143</v>
      </c>
      <c r="B70" s="1437"/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8"/>
      <c r="N70" s="625">
        <v>3</v>
      </c>
      <c r="O70" s="626"/>
      <c r="P70" s="627">
        <v>2</v>
      </c>
      <c r="Q70" s="627"/>
      <c r="Y70" s="7"/>
      <c r="Z70" s="7"/>
      <c r="AU70" s="540"/>
    </row>
    <row r="71" spans="1:47" s="6" customFormat="1" ht="17.25" customHeight="1" thickBot="1">
      <c r="A71" s="1436" t="s">
        <v>145</v>
      </c>
      <c r="B71" s="1437"/>
      <c r="C71" s="1437"/>
      <c r="D71" s="1437"/>
      <c r="E71" s="1437"/>
      <c r="F71" s="1437"/>
      <c r="G71" s="1437"/>
      <c r="H71" s="1437"/>
      <c r="I71" s="1437"/>
      <c r="J71" s="1437"/>
      <c r="K71" s="1437"/>
      <c r="L71" s="1437"/>
      <c r="M71" s="1438"/>
      <c r="N71" s="626">
        <v>5</v>
      </c>
      <c r="O71" s="626"/>
      <c r="P71" s="628">
        <v>5</v>
      </c>
      <c r="Q71" s="626">
        <v>2</v>
      </c>
      <c r="R71" s="603" t="e">
        <f>COUNTIF($D5:$D34,R$6)+COUNTIF($D46:$D65,R$6)+COUNTIF(#REF!,R$6)</f>
        <v>#REF!</v>
      </c>
      <c r="S71" s="603" t="e">
        <f>COUNTIF($D5:$D34,S$6)+COUNTIF($D46:$D65,S$6)+COUNTIF(#REF!,S$6)</f>
        <v>#REF!</v>
      </c>
      <c r="T71" s="603" t="e">
        <f>COUNTIF($D5:$D34,T$6)+COUNTIF($D46:$D65,T$6)+COUNTIF(#REF!,T$6)</f>
        <v>#REF!</v>
      </c>
      <c r="U71" s="603" t="e">
        <f>COUNTIF($D5:$D34,U$6)+COUNTIF($D46:$D65,U$6)+COUNTIF(#REF!,U$6)</f>
        <v>#REF!</v>
      </c>
      <c r="V71" s="603" t="e">
        <f>COUNTIF($D5:$D34,V$6)+COUNTIF($D46:$D65,V$6)+COUNTIF(#REF!,V$6)</f>
        <v>#REF!</v>
      </c>
      <c r="W71" s="603" t="e">
        <f>COUNTIF($D5:$D34,W$6)+COUNTIF($D46:$D65,W$6)+COUNTIF(#REF!,W$6)</f>
        <v>#REF!</v>
      </c>
      <c r="X71" s="603" t="e">
        <f>COUNTIF($D5:$D34,X$6)+COUNTIF($D46:$D65,X$6)+COUNTIF(#REF!,X$6)</f>
        <v>#REF!</v>
      </c>
      <c r="Y71" s="603" t="e">
        <f>COUNTIF($D5:$D34,Y$6)+COUNTIF($D46:$D65,Y$6)+COUNTIF(#REF!,Y$6)</f>
        <v>#REF!</v>
      </c>
      <c r="Z71" s="603" t="e">
        <f>COUNTIF($D5:$D34,Z$6)+COUNTIF($D46:$D65,Z$6)+COUNTIF(#REF!,Z$6)</f>
        <v>#REF!</v>
      </c>
      <c r="AA71" s="603" t="e">
        <f>COUNTIF($D5:$D34,AA$6)+COUNTIF($D46:$D65,AA$6)+COUNTIF(#REF!,AA$6)</f>
        <v>#REF!</v>
      </c>
      <c r="AB71" s="603" t="e">
        <f>COUNTIF($D5:$D34,AB$6)+COUNTIF($D46:$D65,AB$6)+COUNTIF(#REF!,AB$6)</f>
        <v>#REF!</v>
      </c>
      <c r="AC71" s="603" t="e">
        <f>COUNTIF($D5:$D34,AC$6)+COUNTIF($D46:$D65,AC$6)+COUNTIF(#REF!,AC$6)</f>
        <v>#REF!</v>
      </c>
      <c r="AD71" s="603" t="e">
        <f>COUNTIF($D5:$D34,AD$6)+COUNTIF($D46:$D65,AD$6)+COUNTIF(#REF!,AD$6)</f>
        <v>#REF!</v>
      </c>
      <c r="AE71" s="603" t="e">
        <f>COUNTIF($D5:$D34,AE$6)+COUNTIF($D46:$D65,AE$6)+COUNTIF(#REF!,AE$6)</f>
        <v>#REF!</v>
      </c>
      <c r="AF71" s="603" t="e">
        <f>COUNTIF($D5:$D34,AF$6)+COUNTIF($D46:$D65,AF$6)+COUNTIF(#REF!,AF$6)</f>
        <v>#REF!</v>
      </c>
      <c r="AG71" s="603" t="e">
        <f>COUNTIF($D5:$D34,AG$6)+COUNTIF($D46:$D65,AG$6)+COUNTIF(#REF!,AG$6)</f>
        <v>#REF!</v>
      </c>
      <c r="AH71" s="603" t="e">
        <f>COUNTIF($D5:$D34,AH$6)+COUNTIF($D46:$D65,AH$6)+COUNTIF(#REF!,AH$6)</f>
        <v>#REF!</v>
      </c>
      <c r="AI71" s="603" t="e">
        <f>COUNTIF($D5:$D34,AI$6)+COUNTIF($D46:$D65,AI$6)+COUNTIF(#REF!,AI$6)</f>
        <v>#REF!</v>
      </c>
      <c r="AJ71" s="603" t="e">
        <f>COUNTIF($D5:$D34,AJ$6)+COUNTIF($D46:$D65,AJ$6)+COUNTIF(#REF!,AJ$6)</f>
        <v>#REF!</v>
      </c>
      <c r="AK71" s="603" t="e">
        <f>COUNTIF($D5:$D34,AK$6)+COUNTIF($D46:$D65,AK$6)+COUNTIF(#REF!,AK$6)</f>
        <v>#REF!</v>
      </c>
      <c r="AL71" s="603" t="e">
        <f>COUNTIF($D5:$D34,AL$6)+COUNTIF($D46:$D65,AL$6)+COUNTIF(#REF!,AL$6)</f>
        <v>#REF!</v>
      </c>
      <c r="AM71" s="603" t="e">
        <f>COUNTIF($D5:$D34,AM$6)+COUNTIF($D46:$D65,AM$6)+COUNTIF(#REF!,AM$6)</f>
        <v>#REF!</v>
      </c>
      <c r="AN71" s="603" t="e">
        <f>COUNTIF($D5:$D34,AN$6)+COUNTIF($D46:$D65,AN$6)+COUNTIF(#REF!,AN$6)</f>
        <v>#REF!</v>
      </c>
      <c r="AO71" s="603" t="e">
        <f>COUNTIF($D5:$D34,AO$6)+COUNTIF($D46:$D65,AO$6)+COUNTIF(#REF!,AO$6)</f>
        <v>#REF!</v>
      </c>
      <c r="AP71" s="603" t="e">
        <f>COUNTIF($D5:$D34,AP$6)+COUNTIF($D46:$D65,AP$6)+COUNTIF(#REF!,AP$6)</f>
        <v>#REF!</v>
      </c>
      <c r="AQ71" s="603" t="e">
        <f>COUNTIF($D5:$D34,AQ$6)+COUNTIF($D46:$D65,AQ$6)+COUNTIF(#REF!,AQ$6)</f>
        <v>#REF!</v>
      </c>
      <c r="AR71" s="603" t="e">
        <f>COUNTIF($D5:$D34,AR$6)+COUNTIF($D46:$D65,AR$6)+COUNTIF(#REF!,AR$6)</f>
        <v>#REF!</v>
      </c>
      <c r="AS71" s="603" t="e">
        <f>COUNTIF($D5:$D34,AS$6)+COUNTIF($D46:$D65,AS$6)+COUNTIF(#REF!,AS$6)</f>
        <v>#REF!</v>
      </c>
      <c r="AT71" s="603" t="e">
        <f>COUNTIF($D5:$D34,AT$6)+COUNTIF($D46:$D65,AT$6)+COUNTIF(#REF!,AT$6)</f>
        <v>#REF!</v>
      </c>
      <c r="AU71" s="792"/>
    </row>
    <row r="72" spans="1:47" s="6" customFormat="1" ht="18" customHeight="1" thickBot="1">
      <c r="A72" s="1436" t="s">
        <v>148</v>
      </c>
      <c r="B72" s="1437"/>
      <c r="C72" s="1437"/>
      <c r="D72" s="1437"/>
      <c r="E72" s="1437"/>
      <c r="F72" s="1437"/>
      <c r="G72" s="1437"/>
      <c r="H72" s="1437"/>
      <c r="I72" s="1437"/>
      <c r="J72" s="1437"/>
      <c r="K72" s="1437"/>
      <c r="L72" s="1437"/>
      <c r="M72" s="1438"/>
      <c r="N72" s="603"/>
      <c r="O72" s="603"/>
      <c r="P72" s="603">
        <v>1</v>
      </c>
      <c r="Q72" s="603"/>
      <c r="R72" s="603" t="e">
        <f>COUNTIF($E5:$E34,R$6)+COUNTIF($E46:$E65,R$6)+COUNTIF(#REF!,R$6)</f>
        <v>#REF!</v>
      </c>
      <c r="S72" s="603" t="e">
        <f>COUNTIF($E5:$E34,S$6)+COUNTIF($E46:$E65,S$6)+COUNTIF(#REF!,S$6)</f>
        <v>#REF!</v>
      </c>
      <c r="T72" s="603" t="e">
        <f>COUNTIF($E5:$E34,T$6)+COUNTIF($E46:$E65,T$6)+COUNTIF(#REF!,T$6)</f>
        <v>#REF!</v>
      </c>
      <c r="U72" s="603" t="e">
        <f>COUNTIF($E5:$E34,U$6)+COUNTIF($E46:$E65,U$6)+COUNTIF(#REF!,U$6)</f>
        <v>#REF!</v>
      </c>
      <c r="V72" s="603" t="e">
        <f>COUNTIF($E5:$E34,V$6)+COUNTIF($E46:$E65,V$6)+COUNTIF(#REF!,V$6)</f>
        <v>#REF!</v>
      </c>
      <c r="W72" s="603" t="e">
        <f>COUNTIF($E5:$E34,W$6)+COUNTIF($E46:$E65,W$6)+COUNTIF(#REF!,W$6)</f>
        <v>#REF!</v>
      </c>
      <c r="X72" s="603" t="e">
        <f>COUNTIF($E5:$E34,X$6)+COUNTIF($E46:$E65,X$6)+COUNTIF(#REF!,X$6)</f>
        <v>#REF!</v>
      </c>
      <c r="Y72" s="603" t="e">
        <f>COUNTIF($E5:$E34,Y$6)+COUNTIF($E46:$E65,Y$6)+COUNTIF(#REF!,Y$6)</f>
        <v>#REF!</v>
      </c>
      <c r="Z72" s="603" t="e">
        <f>COUNTIF($E5:$E34,Z$6)+COUNTIF($E46:$E65,Z$6)+COUNTIF(#REF!,Z$6)</f>
        <v>#REF!</v>
      </c>
      <c r="AA72" s="603" t="e">
        <f>COUNTIF($E5:$E34,AA$6)+COUNTIF($E46:$E65,AA$6)+COUNTIF(#REF!,AA$6)</f>
        <v>#REF!</v>
      </c>
      <c r="AB72" s="603" t="e">
        <f>COUNTIF($E5:$E34,AB$6)+COUNTIF($E46:$E65,AB$6)+COUNTIF(#REF!,AB$6)</f>
        <v>#REF!</v>
      </c>
      <c r="AC72" s="603" t="e">
        <f>COUNTIF($E5:$E34,AC$6)+COUNTIF($E46:$E65,AC$6)+COUNTIF(#REF!,AC$6)</f>
        <v>#REF!</v>
      </c>
      <c r="AD72" s="603" t="e">
        <f>COUNTIF($E5:$E34,AD$6)+COUNTIF($E46:$E65,AD$6)+COUNTIF(#REF!,AD$6)</f>
        <v>#REF!</v>
      </c>
      <c r="AE72" s="603" t="e">
        <f>COUNTIF($E5:$E34,AE$6)+COUNTIF($E46:$E65,AE$6)+COUNTIF(#REF!,AE$6)</f>
        <v>#REF!</v>
      </c>
      <c r="AF72" s="603" t="e">
        <f>COUNTIF($E5:$E34,AF$6)+COUNTIF($E46:$E65,AF$6)+COUNTIF(#REF!,AF$6)</f>
        <v>#REF!</v>
      </c>
      <c r="AG72" s="603" t="e">
        <f>COUNTIF($E5:$E34,AG$6)+COUNTIF($E46:$E65,AG$6)+COUNTIF(#REF!,AG$6)</f>
        <v>#REF!</v>
      </c>
      <c r="AH72" s="603" t="e">
        <f>COUNTIF($E5:$E34,AH$6)+COUNTIF($E46:$E65,AH$6)+COUNTIF(#REF!,AH$6)</f>
        <v>#REF!</v>
      </c>
      <c r="AI72" s="603" t="e">
        <f>COUNTIF($E5:$E34,AI$6)+COUNTIF($E46:$E65,AI$6)+COUNTIF(#REF!,AI$6)</f>
        <v>#REF!</v>
      </c>
      <c r="AJ72" s="603" t="e">
        <f>COUNTIF($E5:$E34,AJ$6)+COUNTIF($E46:$E65,AJ$6)+COUNTIF(#REF!,AJ$6)</f>
        <v>#REF!</v>
      </c>
      <c r="AK72" s="603" t="e">
        <f>COUNTIF($E5:$E34,AK$6)+COUNTIF($E46:$E65,AK$6)+COUNTIF(#REF!,AK$6)</f>
        <v>#REF!</v>
      </c>
      <c r="AL72" s="603" t="e">
        <f>COUNTIF($E5:$E34,AL$6)+COUNTIF($E46:$E65,AL$6)+COUNTIF(#REF!,AL$6)</f>
        <v>#REF!</v>
      </c>
      <c r="AM72" s="603" t="e">
        <f>COUNTIF($E5:$E34,AM$6)+COUNTIF($E46:$E65,AM$6)+COUNTIF(#REF!,AM$6)</f>
        <v>#REF!</v>
      </c>
      <c r="AN72" s="603" t="e">
        <f>COUNTIF($E5:$E34,AN$6)+COUNTIF($E46:$E65,AN$6)+COUNTIF(#REF!,AN$6)</f>
        <v>#REF!</v>
      </c>
      <c r="AO72" s="603" t="e">
        <f>COUNTIF($E5:$E34,AO$6)+COUNTIF($E46:$E65,AO$6)+COUNTIF(#REF!,AO$6)</f>
        <v>#REF!</v>
      </c>
      <c r="AP72" s="603" t="e">
        <f>COUNTIF($E5:$E34,AP$6)+COUNTIF($E46:$E65,AP$6)+COUNTIF(#REF!,AP$6)</f>
        <v>#REF!</v>
      </c>
      <c r="AQ72" s="603" t="e">
        <f>COUNTIF($E5:$E34,AQ$6)+COUNTIF($E46:$E65,AQ$6)+COUNTIF(#REF!,AQ$6)</f>
        <v>#REF!</v>
      </c>
      <c r="AR72" s="603" t="e">
        <f>COUNTIF($E5:$E34,AR$6)+COUNTIF($E46:$E65,AR$6)+COUNTIF(#REF!,AR$6)</f>
        <v>#REF!</v>
      </c>
      <c r="AS72" s="603" t="e">
        <f>COUNTIF($E5:$E34,AS$6)+COUNTIF($E46:$E65,AS$6)+COUNTIF(#REF!,AS$6)</f>
        <v>#REF!</v>
      </c>
      <c r="AT72" s="603" t="e">
        <f>COUNTIF($E5:$E34,AT$6)+COUNTIF($E46:$E65,AT$6)+COUNTIF(#REF!,AT$6)</f>
        <v>#REF!</v>
      </c>
      <c r="AU72" s="792"/>
    </row>
    <row r="73" spans="1:47" s="461" customFormat="1" ht="21.75" customHeight="1" thickBot="1">
      <c r="A73" s="569"/>
      <c r="B73" s="568"/>
      <c r="C73" s="568"/>
      <c r="D73" s="568"/>
      <c r="E73" s="568"/>
      <c r="F73" s="568"/>
      <c r="G73" s="568"/>
      <c r="H73" s="568"/>
      <c r="I73" s="568"/>
      <c r="J73" s="568"/>
      <c r="K73" s="568"/>
      <c r="L73" s="568"/>
      <c r="M73" s="568"/>
      <c r="N73" s="1439">
        <f>G18+G24+G40+G65+G26</f>
        <v>60</v>
      </c>
      <c r="O73" s="1439"/>
      <c r="P73" s="1439"/>
      <c r="Q73" s="1430">
        <f>G31+G27</f>
        <v>30</v>
      </c>
      <c r="R73" s="1431"/>
      <c r="S73" s="1431"/>
      <c r="T73" s="1431"/>
      <c r="U73" s="1431"/>
      <c r="V73" s="1431"/>
      <c r="W73" s="1431"/>
      <c r="X73" s="1431"/>
      <c r="Y73" s="1431"/>
      <c r="Z73" s="1431"/>
      <c r="AA73" s="1431"/>
      <c r="AB73" s="1431"/>
      <c r="AC73" s="1431"/>
      <c r="AD73" s="1431"/>
      <c r="AE73" s="1431"/>
      <c r="AF73" s="1431"/>
      <c r="AG73" s="1431"/>
      <c r="AH73" s="1431"/>
      <c r="AI73" s="1431"/>
      <c r="AJ73" s="1431"/>
      <c r="AK73" s="1431"/>
      <c r="AL73" s="1431"/>
      <c r="AM73" s="1431"/>
      <c r="AN73" s="1431"/>
      <c r="AO73" s="1431"/>
      <c r="AP73" s="1431"/>
      <c r="AQ73" s="1431"/>
      <c r="AR73" s="1431"/>
      <c r="AS73" s="1431"/>
      <c r="AT73" s="1431"/>
      <c r="AU73" s="1432"/>
    </row>
    <row r="74" spans="1:47" s="461" customFormat="1" ht="31.5" customHeight="1" thickBot="1">
      <c r="A74" s="1383" t="s">
        <v>311</v>
      </c>
      <c r="B74" s="1384"/>
      <c r="C74" s="1384"/>
      <c r="D74" s="1384"/>
      <c r="E74" s="1384"/>
      <c r="F74" s="1384"/>
      <c r="G74" s="1384"/>
      <c r="H74" s="1384"/>
      <c r="I74" s="1384"/>
      <c r="J74" s="1384"/>
      <c r="K74" s="1384"/>
      <c r="L74" s="1384"/>
      <c r="M74" s="1385"/>
      <c r="N74" s="1386" t="s">
        <v>312</v>
      </c>
      <c r="O74" s="1387"/>
      <c r="P74" s="567">
        <f>G32/G68*100</f>
        <v>66.66666666666666</v>
      </c>
      <c r="Q74" s="955" t="s">
        <v>313</v>
      </c>
      <c r="R74" s="954"/>
      <c r="S74" s="954"/>
      <c r="T74" s="954"/>
      <c r="U74" s="954"/>
      <c r="V74" s="954"/>
      <c r="W74" s="954"/>
      <c r="X74" s="954"/>
      <c r="Y74" s="954"/>
      <c r="Z74" s="954"/>
      <c r="AA74" s="954"/>
      <c r="AB74" s="954"/>
      <c r="AC74" s="954"/>
      <c r="AD74" s="954"/>
      <c r="AE74" s="954"/>
      <c r="AF74" s="954"/>
      <c r="AG74" s="954"/>
      <c r="AH74" s="954"/>
      <c r="AI74" s="954"/>
      <c r="AJ74" s="954"/>
      <c r="AK74" s="954"/>
      <c r="AL74" s="954"/>
      <c r="AM74" s="954"/>
      <c r="AN74" s="954"/>
      <c r="AO74" s="954"/>
      <c r="AP74" s="954"/>
      <c r="AQ74" s="954"/>
      <c r="AR74" s="954"/>
      <c r="AS74" s="954"/>
      <c r="AT74" s="954"/>
      <c r="AU74" s="954">
        <f>G66/G68*100</f>
        <v>33.33333333333333</v>
      </c>
    </row>
    <row r="75" spans="1:47" s="461" customFormat="1" ht="21.75" customHeight="1" thickBot="1">
      <c r="A75" s="1377" t="s">
        <v>296</v>
      </c>
      <c r="B75" s="1378"/>
      <c r="C75" s="1378"/>
      <c r="D75" s="1378"/>
      <c r="E75" s="1378"/>
      <c r="F75" s="1378"/>
      <c r="G75" s="1378"/>
      <c r="H75" s="1378"/>
      <c r="I75" s="1378"/>
      <c r="J75" s="1378"/>
      <c r="K75" s="1378"/>
      <c r="L75" s="1378"/>
      <c r="M75" s="1378"/>
      <c r="N75" s="1378"/>
      <c r="O75" s="1378"/>
      <c r="P75" s="1378"/>
      <c r="Q75" s="1378"/>
      <c r="R75" s="1378"/>
      <c r="S75" s="1378"/>
      <c r="T75" s="1378"/>
      <c r="U75" s="1378"/>
      <c r="V75" s="1378"/>
      <c r="W75" s="1378"/>
      <c r="X75" s="1378"/>
      <c r="Y75" s="1378"/>
      <c r="Z75" s="1378"/>
      <c r="AA75" s="1378"/>
      <c r="AB75" s="1378"/>
      <c r="AC75" s="1378"/>
      <c r="AD75" s="1378"/>
      <c r="AE75" s="1378"/>
      <c r="AF75" s="1378"/>
      <c r="AG75" s="1378"/>
      <c r="AH75" s="1378"/>
      <c r="AI75" s="1378"/>
      <c r="AJ75" s="1378"/>
      <c r="AK75" s="1378"/>
      <c r="AL75" s="1378"/>
      <c r="AM75" s="1378"/>
      <c r="AN75" s="1378"/>
      <c r="AO75" s="1378"/>
      <c r="AP75" s="1378"/>
      <c r="AQ75" s="1378"/>
      <c r="AR75" s="1378"/>
      <c r="AS75" s="1378"/>
      <c r="AT75" s="1378"/>
      <c r="AU75" s="1379"/>
    </row>
    <row r="76" spans="1:47" s="6" customFormat="1" ht="36.75" customHeight="1">
      <c r="A76" s="946" t="s">
        <v>266</v>
      </c>
      <c r="B76" s="661" t="s">
        <v>53</v>
      </c>
      <c r="C76" s="596"/>
      <c r="D76" s="589" t="s">
        <v>297</v>
      </c>
      <c r="E76" s="618"/>
      <c r="F76" s="642"/>
      <c r="G76" s="655"/>
      <c r="H76" s="600"/>
      <c r="I76" s="612"/>
      <c r="J76" s="601"/>
      <c r="K76" s="601"/>
      <c r="L76" s="601"/>
      <c r="M76" s="611"/>
      <c r="N76" s="840" t="s">
        <v>55</v>
      </c>
      <c r="O76" s="841" t="s">
        <v>55</v>
      </c>
      <c r="P76" s="841" t="s">
        <v>55</v>
      </c>
      <c r="Q76" s="842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  <c r="AJ76" s="843"/>
      <c r="AK76" s="843"/>
      <c r="AL76" s="843"/>
      <c r="AM76" s="843"/>
      <c r="AN76" s="843"/>
      <c r="AO76" s="843"/>
      <c r="AP76" s="843"/>
      <c r="AQ76" s="843"/>
      <c r="AR76" s="843"/>
      <c r="AS76" s="843"/>
      <c r="AT76" s="843"/>
      <c r="AU76" s="844"/>
    </row>
    <row r="77" spans="1:47" s="461" customFormat="1" ht="54" customHeight="1" thickBot="1">
      <c r="A77" s="931">
        <v>2</v>
      </c>
      <c r="B77" s="956" t="s">
        <v>289</v>
      </c>
      <c r="C77" s="932">
        <v>2</v>
      </c>
      <c r="D77" s="933">
        <v>1</v>
      </c>
      <c r="E77" s="933"/>
      <c r="F77" s="934"/>
      <c r="G77" s="935">
        <v>6</v>
      </c>
      <c r="H77" s="942">
        <f>G77*30</f>
        <v>180</v>
      </c>
      <c r="I77" s="943">
        <f>J77+L77+K77</f>
        <v>99</v>
      </c>
      <c r="J77" s="944"/>
      <c r="K77" s="944"/>
      <c r="L77" s="945">
        <v>99</v>
      </c>
      <c r="M77" s="937">
        <f>H77-I77</f>
        <v>81</v>
      </c>
      <c r="N77" s="938">
        <v>3</v>
      </c>
      <c r="O77" s="936">
        <v>3</v>
      </c>
      <c r="P77" s="931">
        <v>3</v>
      </c>
      <c r="Q77" s="938"/>
      <c r="R77" s="936"/>
      <c r="S77" s="939"/>
      <c r="T77" s="940"/>
      <c r="U77" s="940"/>
      <c r="V77" s="940"/>
      <c r="W77" s="940"/>
      <c r="X77" s="940"/>
      <c r="Y77" s="940"/>
      <c r="Z77" s="940"/>
      <c r="AA77" s="940"/>
      <c r="AB77" s="940"/>
      <c r="AC77" s="940"/>
      <c r="AD77" s="940"/>
      <c r="AE77" s="940"/>
      <c r="AF77" s="940"/>
      <c r="AG77" s="940"/>
      <c r="AH77" s="940"/>
      <c r="AI77" s="940"/>
      <c r="AJ77" s="940"/>
      <c r="AK77" s="940"/>
      <c r="AL77" s="940"/>
      <c r="AM77" s="940"/>
      <c r="AN77" s="940"/>
      <c r="AO77" s="940"/>
      <c r="AP77" s="940"/>
      <c r="AQ77" s="940"/>
      <c r="AR77" s="940"/>
      <c r="AS77" s="940"/>
      <c r="AT77" s="940"/>
      <c r="AU77" s="941"/>
    </row>
    <row r="78" spans="1:47" s="6" customFormat="1" ht="16.5" customHeight="1" thickBot="1">
      <c r="A78" s="1372" t="s">
        <v>329</v>
      </c>
      <c r="B78" s="1373"/>
      <c r="C78" s="1373"/>
      <c r="D78" s="1373"/>
      <c r="E78" s="1373"/>
      <c r="F78" s="1373"/>
      <c r="G78" s="1373"/>
      <c r="H78" s="1373"/>
      <c r="I78" s="1373"/>
      <c r="J78" s="1373"/>
      <c r="K78" s="1373"/>
      <c r="L78" s="1373"/>
      <c r="M78" s="1373"/>
      <c r="N78" s="1373"/>
      <c r="O78" s="1373"/>
      <c r="P78" s="1373"/>
      <c r="Q78" s="1373"/>
      <c r="R78" s="1373"/>
      <c r="S78" s="1373"/>
      <c r="T78" s="1373"/>
      <c r="U78" s="1373"/>
      <c r="V78" s="1373"/>
      <c r="W78" s="1373"/>
      <c r="X78" s="1373"/>
      <c r="Y78" s="1373"/>
      <c r="Z78" s="1373"/>
      <c r="AA78" s="1373"/>
      <c r="AB78" s="1373"/>
      <c r="AC78" s="1373"/>
      <c r="AD78" s="1373"/>
      <c r="AE78" s="1373"/>
      <c r="AF78" s="1373"/>
      <c r="AG78" s="1373"/>
      <c r="AH78" s="1373"/>
      <c r="AI78" s="1373"/>
      <c r="AJ78" s="1373"/>
      <c r="AK78" s="1373"/>
      <c r="AL78" s="1373"/>
      <c r="AM78" s="1373"/>
      <c r="AN78" s="1373"/>
      <c r="AO78" s="1373"/>
      <c r="AP78" s="1373"/>
      <c r="AQ78" s="1373"/>
      <c r="AR78" s="1373"/>
      <c r="AS78" s="1373"/>
      <c r="AT78" s="1373"/>
      <c r="AU78" s="1374"/>
    </row>
    <row r="79" spans="1:47" s="6" customFormat="1" ht="21.75" customHeight="1" hidden="1">
      <c r="A79" s="472"/>
      <c r="B79" s="1158" t="s">
        <v>235</v>
      </c>
      <c r="C79" s="1158"/>
      <c r="D79" s="1158"/>
      <c r="E79" s="1158"/>
      <c r="F79" s="1158"/>
      <c r="G79" s="1158"/>
      <c r="H79" s="1158"/>
      <c r="I79" s="1158"/>
      <c r="J79" s="1158"/>
      <c r="K79" s="472"/>
      <c r="L79" s="472"/>
      <c r="M79" s="472"/>
      <c r="N79" s="430"/>
      <c r="O79" s="473"/>
      <c r="P79" s="473"/>
      <c r="Q79" s="539"/>
      <c r="S79" s="6" t="s">
        <v>153</v>
      </c>
      <c r="T79" s="6" t="e">
        <f>#REF!-#REF!-#REF!</f>
        <v>#REF!</v>
      </c>
      <c r="AU79" s="790"/>
    </row>
    <row r="80" spans="1:47" s="6" customFormat="1" ht="20.25" customHeight="1" hidden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30"/>
      <c r="O80" s="473"/>
      <c r="P80" s="473"/>
      <c r="Q80" s="539"/>
      <c r="AU80" s="790"/>
    </row>
    <row r="81" spans="1:47" s="6" customFormat="1" ht="30.75" customHeight="1">
      <c r="A81" s="621"/>
      <c r="B81" s="622" t="s">
        <v>290</v>
      </c>
      <c r="C81" s="571"/>
      <c r="D81" s="623"/>
      <c r="E81" s="623"/>
      <c r="F81" s="623"/>
      <c r="G81" s="571"/>
      <c r="H81" s="1375" t="s">
        <v>155</v>
      </c>
      <c r="I81" s="1376"/>
      <c r="J81" s="1376"/>
      <c r="K81" s="1376"/>
      <c r="L81" s="1376"/>
      <c r="M81" s="472"/>
      <c r="N81" s="430"/>
      <c r="O81" s="473"/>
      <c r="P81" s="473"/>
      <c r="Q81" s="539"/>
      <c r="AU81" s="790"/>
    </row>
    <row r="82" spans="1:47" s="6" customFormat="1" ht="24" customHeight="1">
      <c r="A82" s="472"/>
      <c r="B82" s="475" t="s">
        <v>294</v>
      </c>
      <c r="C82" s="472"/>
      <c r="D82" s="476"/>
      <c r="E82" s="476"/>
      <c r="F82" s="476"/>
      <c r="G82" s="472"/>
      <c r="H82" s="1158" t="s">
        <v>295</v>
      </c>
      <c r="I82" s="1158"/>
      <c r="J82" s="1158"/>
      <c r="K82" s="1158"/>
      <c r="L82" s="1158"/>
      <c r="M82" s="472"/>
      <c r="N82" s="472"/>
      <c r="O82" s="477"/>
      <c r="P82" s="472"/>
      <c r="Q82" s="472"/>
      <c r="AU82" s="790"/>
    </row>
    <row r="83" spans="1:47" s="6" customFormat="1" ht="25.5" customHeight="1">
      <c r="A83" s="472"/>
      <c r="B83" s="475" t="s">
        <v>158</v>
      </c>
      <c r="C83" s="472"/>
      <c r="D83" s="476"/>
      <c r="E83" s="476"/>
      <c r="F83" s="476"/>
      <c r="G83" s="472"/>
      <c r="H83" s="716" t="s">
        <v>159</v>
      </c>
      <c r="I83" s="716"/>
      <c r="J83" s="716"/>
      <c r="K83" s="716"/>
      <c r="L83" s="716"/>
      <c r="M83" s="472"/>
      <c r="N83" s="472"/>
      <c r="O83" s="477"/>
      <c r="P83" s="472"/>
      <c r="Q83" s="472"/>
      <c r="AU83" s="790"/>
    </row>
    <row r="84" spans="1:47" s="6" customFormat="1" ht="22.5" customHeight="1">
      <c r="A84" s="472"/>
      <c r="B84" s="475" t="s">
        <v>160</v>
      </c>
      <c r="C84" s="472"/>
      <c r="D84" s="479"/>
      <c r="E84" s="479"/>
      <c r="F84" s="479"/>
      <c r="G84" s="472"/>
      <c r="H84" s="1158" t="s">
        <v>161</v>
      </c>
      <c r="I84" s="1158"/>
      <c r="J84" s="1158"/>
      <c r="K84" s="1158"/>
      <c r="L84" s="1158"/>
      <c r="M84" s="472"/>
      <c r="N84" s="472"/>
      <c r="O84" s="472"/>
      <c r="P84" s="472"/>
      <c r="Q84" s="472"/>
      <c r="AU84" s="790"/>
    </row>
    <row r="85" spans="1:47" s="6" customFormat="1" ht="15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AU85" s="790"/>
    </row>
    <row r="86" spans="1:26" s="6" customFormat="1" ht="15">
      <c r="A86" s="1"/>
      <c r="B86" s="486"/>
      <c r="C86" s="487"/>
      <c r="D86" s="487"/>
      <c r="E86" s="487"/>
      <c r="F86" s="486"/>
      <c r="G86" s="486"/>
      <c r="H86" s="486"/>
      <c r="I86" s="486"/>
      <c r="J86" s="486"/>
      <c r="K86" s="486"/>
      <c r="L86" s="487"/>
      <c r="M86" s="487"/>
      <c r="N86" s="487"/>
      <c r="O86" s="488"/>
      <c r="P86" s="488"/>
      <c r="Q86" s="488"/>
      <c r="Y86" s="7"/>
      <c r="Z86" s="7"/>
    </row>
    <row r="87" spans="1:26" s="6" customFormat="1" ht="15">
      <c r="A87" s="1"/>
      <c r="B87" s="486"/>
      <c r="C87" s="487"/>
      <c r="D87" s="487"/>
      <c r="E87" s="487"/>
      <c r="F87" s="486"/>
      <c r="G87" s="486"/>
      <c r="H87" s="486"/>
      <c r="I87" s="486"/>
      <c r="J87" s="486"/>
      <c r="K87" s="486"/>
      <c r="L87" s="487"/>
      <c r="M87" s="487"/>
      <c r="N87" s="487"/>
      <c r="O87" s="488"/>
      <c r="P87" s="488"/>
      <c r="Q87" s="488"/>
      <c r="Y87" s="7"/>
      <c r="Z87" s="7"/>
    </row>
    <row r="88" spans="1:26" s="6" customFormat="1" ht="15">
      <c r="A88" s="1"/>
      <c r="B88" s="486"/>
      <c r="C88" s="487"/>
      <c r="D88" s="487"/>
      <c r="E88" s="487"/>
      <c r="F88" s="486"/>
      <c r="G88" s="486"/>
      <c r="H88" s="486"/>
      <c r="I88" s="486"/>
      <c r="J88" s="486"/>
      <c r="K88" s="486"/>
      <c r="L88" s="487"/>
      <c r="M88" s="487"/>
      <c r="N88" s="487"/>
      <c r="O88" s="488"/>
      <c r="P88" s="488"/>
      <c r="Q88" s="488"/>
      <c r="Y88" s="7"/>
      <c r="Z88" s="7"/>
    </row>
    <row r="89" spans="1:26" s="6" customFormat="1" ht="1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7"/>
      <c r="Z89" s="7"/>
    </row>
    <row r="90" spans="1:26" s="6" customFormat="1" ht="1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</row>
    <row r="91" spans="1:26" s="6" customFormat="1" ht="1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</row>
    <row r="92" spans="1:26" s="6" customFormat="1" ht="1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</row>
    <row r="93" spans="1:26" s="6" customFormat="1" ht="1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491" customFormat="1" ht="1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6"/>
      <c r="U118" s="6"/>
      <c r="V118" s="6"/>
      <c r="W118" s="6"/>
      <c r="X118" s="6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47" s="491" customFormat="1" ht="1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6"/>
      <c r="S119" s="6"/>
      <c r="T119" s="6"/>
      <c r="U119" s="6"/>
      <c r="V119" s="6"/>
      <c r="W119" s="6"/>
      <c r="X119" s="6"/>
      <c r="Y119" s="7"/>
      <c r="Z119" s="7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s="491" customFormat="1" ht="1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6"/>
      <c r="S120" s="6"/>
      <c r="T120" s="6"/>
      <c r="U120" s="6"/>
      <c r="V120" s="6"/>
      <c r="W120" s="6"/>
      <c r="X120" s="6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26" s="6" customFormat="1" ht="1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47" s="6" customFormat="1" ht="1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491"/>
      <c r="S122" s="491"/>
      <c r="T122" s="491"/>
      <c r="U122" s="491"/>
      <c r="V122" s="491"/>
      <c r="W122" s="491"/>
      <c r="X122" s="491"/>
      <c r="Y122" s="492"/>
      <c r="Z122" s="492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</row>
    <row r="123" spans="1:47" s="6" customFormat="1" ht="1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491"/>
      <c r="S123" s="491"/>
      <c r="T123" s="491"/>
      <c r="U123" s="491"/>
      <c r="V123" s="491"/>
      <c r="W123" s="491"/>
      <c r="X123" s="491"/>
      <c r="Y123" s="492"/>
      <c r="Z123" s="492"/>
      <c r="AA123" s="491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1"/>
      <c r="AS123" s="491"/>
      <c r="AT123" s="491"/>
      <c r="AU123" s="491"/>
    </row>
    <row r="124" spans="1:47" s="6" customFormat="1" ht="1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491"/>
      <c r="S124" s="491"/>
      <c r="T124" s="491"/>
      <c r="U124" s="491"/>
      <c r="V124" s="491"/>
      <c r="W124" s="491"/>
      <c r="X124" s="491"/>
      <c r="Y124" s="492"/>
      <c r="Z124" s="492"/>
      <c r="AA124" s="491"/>
      <c r="AB124" s="491"/>
      <c r="AC124" s="491"/>
      <c r="AD124" s="491"/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1"/>
      <c r="AQ124" s="491"/>
      <c r="AR124" s="491"/>
      <c r="AS124" s="491"/>
      <c r="AT124" s="491"/>
      <c r="AU124" s="491"/>
    </row>
    <row r="125" spans="1:26" s="6" customFormat="1" ht="1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47" s="493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6"/>
      <c r="S134" s="6"/>
      <c r="T134" s="6"/>
      <c r="U134" s="6"/>
      <c r="V134" s="6"/>
      <c r="W134" s="6"/>
      <c r="X134" s="6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493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6"/>
      <c r="S135" s="6"/>
      <c r="T135" s="6"/>
      <c r="U135" s="6"/>
      <c r="V135" s="6"/>
      <c r="W135" s="6"/>
      <c r="X135" s="6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47" s="493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3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26" s="493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26" s="493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5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3"/>
      <c r="S142" s="493"/>
      <c r="T142" s="493"/>
      <c r="U142" s="493"/>
      <c r="V142" s="493"/>
      <c r="W142" s="493"/>
      <c r="X142" s="493"/>
      <c r="Y142" s="494"/>
      <c r="Z142" s="494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</row>
    <row r="143" spans="1:26" s="493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47" s="493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5"/>
      <c r="S146" s="495"/>
      <c r="T146" s="495"/>
      <c r="U146" s="495"/>
      <c r="V146" s="495"/>
      <c r="W146" s="495"/>
      <c r="X146" s="495"/>
      <c r="Y146" s="496"/>
      <c r="Z146" s="496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  <c r="AP146" s="495"/>
      <c r="AQ146" s="495"/>
      <c r="AR146" s="495"/>
      <c r="AS146" s="495"/>
      <c r="AT146" s="495"/>
      <c r="AU146" s="495"/>
    </row>
    <row r="147" spans="1:26" s="493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494"/>
      <c r="Z147" s="494"/>
    </row>
    <row r="148" spans="1:26" s="493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494"/>
      <c r="Z148" s="494"/>
    </row>
    <row r="149" spans="1:26" s="493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494"/>
      <c r="Z149" s="494"/>
    </row>
    <row r="150" spans="1:26" s="493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494"/>
      <c r="Z150" s="494"/>
    </row>
    <row r="151" spans="1:47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493"/>
      <c r="S151" s="493"/>
      <c r="T151" s="493"/>
      <c r="U151" s="493"/>
      <c r="V151" s="493"/>
      <c r="W151" s="493"/>
      <c r="X151" s="493"/>
      <c r="Y151" s="494"/>
      <c r="Z151" s="494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</row>
    <row r="152" spans="1:47" s="6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493"/>
      <c r="S152" s="493"/>
      <c r="T152" s="493"/>
      <c r="U152" s="493"/>
      <c r="V152" s="493"/>
      <c r="W152" s="493"/>
      <c r="X152" s="493"/>
      <c r="Y152" s="494"/>
      <c r="Z152" s="494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</row>
    <row r="153" spans="1:47" s="6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493"/>
      <c r="S153" s="493"/>
      <c r="T153" s="493"/>
      <c r="U153" s="493"/>
      <c r="V153" s="493"/>
      <c r="W153" s="493"/>
      <c r="X153" s="493"/>
      <c r="Y153" s="494"/>
      <c r="Z153" s="494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</row>
    <row r="154" spans="1:47" s="6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493"/>
      <c r="S154" s="493"/>
      <c r="T154" s="493"/>
      <c r="U154" s="493"/>
      <c r="V154" s="493"/>
      <c r="W154" s="493"/>
      <c r="X154" s="493"/>
      <c r="Y154" s="494"/>
      <c r="Z154" s="494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</row>
    <row r="155" spans="1:26" s="6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7"/>
      <c r="Z159" s="7"/>
    </row>
    <row r="160" spans="1:26" s="6" customFormat="1" ht="1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7"/>
      <c r="Z160" s="7"/>
    </row>
    <row r="161" spans="1:26" s="6" customFormat="1" ht="1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7"/>
      <c r="Z161" s="7"/>
    </row>
    <row r="162" spans="1:26" s="6" customFormat="1" ht="1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485"/>
      <c r="Y163" s="7"/>
      <c r="Z163" s="7"/>
    </row>
    <row r="164" spans="18:47" ht="15">
      <c r="R164" s="485"/>
      <c r="S164" s="6"/>
      <c r="T164" s="6"/>
      <c r="U164" s="6"/>
      <c r="V164" s="6"/>
      <c r="W164" s="6"/>
      <c r="X164" s="6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8:47" ht="15">
      <c r="R165" s="485"/>
      <c r="S165" s="6"/>
      <c r="T165" s="6"/>
      <c r="U165" s="6"/>
      <c r="V165" s="6"/>
      <c r="W165" s="6"/>
      <c r="X165" s="6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18:47" ht="15">
      <c r="R166" s="485"/>
      <c r="S166" s="6"/>
      <c r="T166" s="6"/>
      <c r="U166" s="6"/>
      <c r="V166" s="6"/>
      <c r="W166" s="6"/>
      <c r="X166" s="6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</row>
    <row r="167" spans="18:47" ht="15">
      <c r="R167" s="485"/>
      <c r="S167" s="6"/>
      <c r="T167" s="6"/>
      <c r="U167" s="6"/>
      <c r="V167" s="6"/>
      <c r="W167" s="6"/>
      <c r="X167" s="6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</row>
    <row r="168" spans="18:47" ht="15">
      <c r="R168" s="488"/>
      <c r="AU168" s="2"/>
    </row>
    <row r="169" spans="18:47" ht="15">
      <c r="R169" s="488"/>
      <c r="AU169" s="2"/>
    </row>
    <row r="170" spans="18:47" ht="15">
      <c r="R170" s="488"/>
      <c r="AU170" s="2"/>
    </row>
    <row r="171" spans="18:47" ht="15">
      <c r="R171" s="488"/>
      <c r="AU171" s="2"/>
    </row>
    <row r="172" spans="18:47" ht="15">
      <c r="R172" s="488"/>
      <c r="AU172" s="2"/>
    </row>
    <row r="173" spans="18:47" ht="15">
      <c r="R173" s="488"/>
      <c r="AU173" s="2"/>
    </row>
    <row r="174" spans="18:47" ht="15">
      <c r="R174" s="488"/>
      <c r="AU174" s="2"/>
    </row>
    <row r="175" spans="18:47" ht="15">
      <c r="R175" s="488"/>
      <c r="AU175" s="2"/>
    </row>
    <row r="176" spans="18:47" ht="15">
      <c r="R176" s="488"/>
      <c r="AU176" s="2"/>
    </row>
    <row r="177" spans="18:47" ht="15">
      <c r="R177" s="488"/>
      <c r="AU177" s="2"/>
    </row>
    <row r="178" spans="18:47" ht="15">
      <c r="R178" s="488"/>
      <c r="AU178" s="2"/>
    </row>
    <row r="179" spans="18:47" ht="15">
      <c r="R179" s="488"/>
      <c r="AU179" s="2"/>
    </row>
    <row r="180" ht="15">
      <c r="AU180" s="2"/>
    </row>
    <row r="181" spans="18:47" ht="15">
      <c r="R181" s="497"/>
      <c r="AU181" s="2"/>
    </row>
    <row r="182" spans="18:47" ht="15">
      <c r="R182" s="481"/>
      <c r="S182" s="481"/>
      <c r="T182" s="481"/>
      <c r="U182" s="481"/>
      <c r="V182" s="481"/>
      <c r="W182" s="481"/>
      <c r="X182" s="481"/>
      <c r="Y182" s="498"/>
      <c r="AU182" s="2"/>
    </row>
    <row r="183" spans="18:47" ht="15">
      <c r="R183" s="3"/>
      <c r="S183" s="3"/>
      <c r="T183" s="3"/>
      <c r="U183" s="3"/>
      <c r="V183" s="3"/>
      <c r="W183" s="3"/>
      <c r="X183" s="3"/>
      <c r="Y183" s="499"/>
      <c r="AU183" s="2"/>
    </row>
    <row r="184" spans="18:47" ht="15">
      <c r="R184" s="3"/>
      <c r="S184" s="3"/>
      <c r="T184" s="3"/>
      <c r="U184" s="3"/>
      <c r="V184" s="3"/>
      <c r="W184" s="3"/>
      <c r="X184" s="3"/>
      <c r="Y184" s="499"/>
      <c r="AU184" s="2"/>
    </row>
    <row r="185" spans="18:47" ht="15">
      <c r="R185" s="3"/>
      <c r="S185" s="3"/>
      <c r="T185" s="3"/>
      <c r="U185" s="3"/>
      <c r="V185" s="3"/>
      <c r="W185" s="3"/>
      <c r="X185" s="3"/>
      <c r="Y185" s="499"/>
      <c r="AU185" s="2"/>
    </row>
    <row r="186" ht="15">
      <c r="AU186" s="2"/>
    </row>
    <row r="187" ht="15">
      <c r="AU187" s="2"/>
    </row>
    <row r="188" ht="15">
      <c r="AU188" s="2"/>
    </row>
    <row r="189" ht="15">
      <c r="AU189" s="2"/>
    </row>
    <row r="190" ht="15">
      <c r="AU190" s="2"/>
    </row>
    <row r="191" ht="15">
      <c r="AU191" s="2"/>
    </row>
    <row r="192" ht="15">
      <c r="AU192" s="2"/>
    </row>
    <row r="193" ht="15">
      <c r="AU193" s="2"/>
    </row>
    <row r="194" ht="15">
      <c r="AU194" s="2"/>
    </row>
    <row r="195" ht="15">
      <c r="AU195" s="2"/>
    </row>
    <row r="196" ht="15">
      <c r="AU196" s="2"/>
    </row>
    <row r="197" ht="15">
      <c r="AU197" s="2"/>
    </row>
    <row r="198" ht="15">
      <c r="AU198" s="2"/>
    </row>
    <row r="199" ht="15">
      <c r="AU199" s="2"/>
    </row>
    <row r="200" ht="15">
      <c r="AU200" s="2"/>
    </row>
    <row r="201" ht="15">
      <c r="AU201" s="2"/>
    </row>
    <row r="202" ht="15">
      <c r="AU202" s="2"/>
    </row>
    <row r="203" ht="15">
      <c r="AU203" s="2"/>
    </row>
    <row r="204" ht="15">
      <c r="AU204" s="2"/>
    </row>
    <row r="205" ht="15">
      <c r="AU205" s="2"/>
    </row>
    <row r="206" ht="15">
      <c r="AU206" s="2"/>
    </row>
    <row r="207" ht="15">
      <c r="AU207" s="2"/>
    </row>
    <row r="208" ht="15">
      <c r="AU208" s="2"/>
    </row>
    <row r="209" ht="15">
      <c r="AU209" s="2"/>
    </row>
    <row r="210" ht="15">
      <c r="AU210" s="2"/>
    </row>
    <row r="211" ht="15">
      <c r="AU211" s="2"/>
    </row>
    <row r="212" ht="15">
      <c r="AU212" s="2"/>
    </row>
    <row r="213" ht="15">
      <c r="AU213" s="2"/>
    </row>
    <row r="214" ht="15">
      <c r="AU214" s="2"/>
    </row>
    <row r="215" ht="15">
      <c r="AU215" s="2"/>
    </row>
    <row r="216" ht="15">
      <c r="AU216" s="2"/>
    </row>
    <row r="217" ht="15">
      <c r="AU217" s="2"/>
    </row>
    <row r="218" ht="15">
      <c r="AU218" s="2"/>
    </row>
    <row r="219" ht="15">
      <c r="AU219" s="2"/>
    </row>
    <row r="220" ht="15">
      <c r="AU220" s="2"/>
    </row>
    <row r="221" ht="15">
      <c r="AU221" s="2"/>
    </row>
    <row r="222" ht="15">
      <c r="AU222" s="2"/>
    </row>
    <row r="223" ht="15">
      <c r="AU223" s="2"/>
    </row>
    <row r="224" ht="15">
      <c r="AU224" s="2"/>
    </row>
    <row r="225" ht="15">
      <c r="AU225" s="2"/>
    </row>
    <row r="226" ht="15">
      <c r="AU226" s="2"/>
    </row>
    <row r="227" ht="15">
      <c r="AU227" s="2"/>
    </row>
    <row r="228" ht="15">
      <c r="AU228" s="2"/>
    </row>
    <row r="229" ht="15">
      <c r="AU229" s="2"/>
    </row>
    <row r="230" ht="15">
      <c r="AU230" s="2"/>
    </row>
    <row r="231" ht="15">
      <c r="AU231" s="2"/>
    </row>
    <row r="232" ht="15">
      <c r="AU232" s="2"/>
    </row>
    <row r="233" ht="15">
      <c r="AU233" s="2"/>
    </row>
    <row r="234" ht="15">
      <c r="AU234" s="2"/>
    </row>
    <row r="235" ht="15">
      <c r="AU235" s="2"/>
    </row>
    <row r="236" ht="15">
      <c r="AU236" s="2"/>
    </row>
    <row r="237" ht="15">
      <c r="AU237" s="2"/>
    </row>
    <row r="238" ht="15">
      <c r="AU238" s="2"/>
    </row>
    <row r="239" ht="15">
      <c r="AU239" s="2"/>
    </row>
    <row r="240" ht="15">
      <c r="AU240" s="2"/>
    </row>
    <row r="241" ht="15">
      <c r="AU241" s="2"/>
    </row>
    <row r="242" ht="15">
      <c r="AU242" s="2"/>
    </row>
    <row r="243" ht="15">
      <c r="AU243" s="2"/>
    </row>
    <row r="244" ht="15">
      <c r="AU244" s="2"/>
    </row>
    <row r="245" ht="15">
      <c r="AU245" s="2"/>
    </row>
    <row r="246" ht="15">
      <c r="AU246" s="2"/>
    </row>
    <row r="247" ht="15">
      <c r="AU247" s="2"/>
    </row>
    <row r="248" ht="15">
      <c r="AU248" s="2"/>
    </row>
    <row r="249" ht="15">
      <c r="AU249" s="2"/>
    </row>
    <row r="250" ht="15">
      <c r="AU250" s="2"/>
    </row>
    <row r="251" ht="15">
      <c r="AU251" s="2"/>
    </row>
    <row r="252" ht="15">
      <c r="AU252" s="2"/>
    </row>
    <row r="253" ht="15">
      <c r="AU253" s="2"/>
    </row>
    <row r="254" ht="15">
      <c r="AU254" s="2"/>
    </row>
    <row r="255" ht="15">
      <c r="AU255" s="2"/>
    </row>
    <row r="256" ht="15">
      <c r="AU256" s="2"/>
    </row>
    <row r="257" ht="15">
      <c r="AU257" s="2"/>
    </row>
    <row r="258" ht="15">
      <c r="AU258" s="2"/>
    </row>
    <row r="259" ht="15">
      <c r="AU259" s="2"/>
    </row>
    <row r="260" ht="15">
      <c r="AU260" s="2"/>
    </row>
    <row r="261" ht="15">
      <c r="AU261" s="2"/>
    </row>
    <row r="262" ht="15">
      <c r="AU262" s="2"/>
    </row>
    <row r="263" ht="15">
      <c r="AU263" s="2"/>
    </row>
    <row r="264" ht="15">
      <c r="AU264" s="2"/>
    </row>
    <row r="265" ht="15">
      <c r="AU265" s="2"/>
    </row>
    <row r="266" ht="15">
      <c r="AU266" s="2"/>
    </row>
    <row r="267" ht="15">
      <c r="AU267" s="2"/>
    </row>
    <row r="268" ht="15">
      <c r="AU268" s="2"/>
    </row>
    <row r="269" ht="15">
      <c r="AU269" s="2"/>
    </row>
    <row r="270" ht="15">
      <c r="AU270" s="2"/>
    </row>
    <row r="271" ht="15">
      <c r="AU271" s="2"/>
    </row>
    <row r="272" ht="15">
      <c r="AU272" s="2"/>
    </row>
    <row r="273" ht="15">
      <c r="AU273" s="2"/>
    </row>
    <row r="274" ht="15">
      <c r="AU274" s="2"/>
    </row>
    <row r="275" ht="15">
      <c r="AU275" s="2"/>
    </row>
    <row r="276" ht="15">
      <c r="AU276" s="2"/>
    </row>
    <row r="277" ht="15">
      <c r="AU277" s="2"/>
    </row>
    <row r="278" ht="15">
      <c r="AU278" s="2"/>
    </row>
    <row r="279" ht="15">
      <c r="AU279" s="2"/>
    </row>
    <row r="280" ht="15">
      <c r="AU280" s="2"/>
    </row>
    <row r="281" ht="15">
      <c r="AU281" s="2"/>
    </row>
    <row r="282" ht="15">
      <c r="AU282" s="2"/>
    </row>
    <row r="283" ht="15">
      <c r="AU283" s="2"/>
    </row>
    <row r="284" ht="15">
      <c r="AU284" s="2"/>
    </row>
    <row r="285" ht="15">
      <c r="AU285" s="2"/>
    </row>
    <row r="286" ht="15">
      <c r="AU286" s="2"/>
    </row>
    <row r="287" ht="15">
      <c r="AU287" s="2"/>
    </row>
    <row r="288" ht="15">
      <c r="AU288" s="2"/>
    </row>
    <row r="289" ht="15">
      <c r="AU289" s="2"/>
    </row>
    <row r="290" ht="15">
      <c r="AU290" s="2"/>
    </row>
    <row r="291" ht="15">
      <c r="AU291" s="2"/>
    </row>
    <row r="292" ht="15">
      <c r="AU292" s="2"/>
    </row>
    <row r="293" ht="15">
      <c r="AU293" s="2"/>
    </row>
    <row r="294" ht="15">
      <c r="AU294" s="2"/>
    </row>
    <row r="295" ht="15">
      <c r="AU295" s="2"/>
    </row>
    <row r="296" ht="15">
      <c r="AU296" s="2"/>
    </row>
    <row r="297" ht="15">
      <c r="AU297" s="2"/>
    </row>
    <row r="298" ht="15">
      <c r="AU298" s="2"/>
    </row>
    <row r="299" ht="15">
      <c r="AU299" s="2"/>
    </row>
    <row r="300" ht="15">
      <c r="AU300" s="2"/>
    </row>
    <row r="301" ht="15">
      <c r="AU301" s="2"/>
    </row>
    <row r="302" ht="15">
      <c r="AU302" s="2"/>
    </row>
    <row r="303" ht="15">
      <c r="AU303" s="2"/>
    </row>
    <row r="304" ht="15">
      <c r="AU304" s="2"/>
    </row>
    <row r="305" ht="15">
      <c r="AU305" s="2"/>
    </row>
    <row r="306" ht="15">
      <c r="AU306" s="2"/>
    </row>
    <row r="307" ht="15">
      <c r="AU307" s="2"/>
    </row>
    <row r="308" ht="15">
      <c r="AU308" s="2"/>
    </row>
    <row r="309" ht="15">
      <c r="AU309" s="2"/>
    </row>
    <row r="310" ht="15">
      <c r="AU310" s="2"/>
    </row>
    <row r="311" ht="15">
      <c r="AU311" s="2"/>
    </row>
    <row r="312" ht="15">
      <c r="AU312" s="2"/>
    </row>
    <row r="313" ht="15">
      <c r="AU313" s="2"/>
    </row>
    <row r="314" ht="15">
      <c r="AU314" s="2"/>
    </row>
    <row r="315" ht="15">
      <c r="AU315" s="2"/>
    </row>
    <row r="316" ht="15">
      <c r="AU316" s="2"/>
    </row>
    <row r="317" ht="15">
      <c r="AU317" s="2"/>
    </row>
    <row r="318" ht="15">
      <c r="AU318" s="2"/>
    </row>
    <row r="319" ht="15">
      <c r="AU319" s="2"/>
    </row>
    <row r="320" ht="15">
      <c r="AU320" s="2"/>
    </row>
    <row r="321" ht="15">
      <c r="AU321" s="2"/>
    </row>
    <row r="322" ht="15">
      <c r="AU322" s="2"/>
    </row>
    <row r="323" ht="15">
      <c r="AU323" s="2"/>
    </row>
    <row r="324" ht="15">
      <c r="AU324" s="2"/>
    </row>
    <row r="325" ht="15">
      <c r="AU325" s="2"/>
    </row>
    <row r="326" ht="15">
      <c r="AU326" s="2"/>
    </row>
    <row r="327" ht="15">
      <c r="AU327" s="2"/>
    </row>
    <row r="328" ht="15">
      <c r="AU328" s="2"/>
    </row>
    <row r="329" ht="15">
      <c r="AU329" s="2"/>
    </row>
    <row r="330" ht="15">
      <c r="AU330" s="2"/>
    </row>
    <row r="331" ht="15">
      <c r="AU331" s="2"/>
    </row>
    <row r="332" ht="15">
      <c r="AU332" s="2"/>
    </row>
    <row r="333" ht="15">
      <c r="AU333" s="2"/>
    </row>
    <row r="334" ht="15">
      <c r="AU334" s="2"/>
    </row>
    <row r="335" ht="15">
      <c r="AU335" s="2"/>
    </row>
    <row r="336" ht="15">
      <c r="AU336" s="2"/>
    </row>
    <row r="337" ht="15">
      <c r="AU337" s="2"/>
    </row>
    <row r="338" ht="15">
      <c r="AU338" s="2"/>
    </row>
    <row r="339" ht="15">
      <c r="AU339" s="2"/>
    </row>
    <row r="340" ht="15">
      <c r="AU340" s="2"/>
    </row>
    <row r="341" ht="15">
      <c r="AU341" s="2"/>
    </row>
    <row r="342" ht="15">
      <c r="AU342" s="2"/>
    </row>
    <row r="343" ht="15">
      <c r="AU343" s="2"/>
    </row>
    <row r="344" ht="15">
      <c r="AU344" s="2"/>
    </row>
    <row r="345" ht="15">
      <c r="AU345" s="2"/>
    </row>
    <row r="346" ht="15">
      <c r="AU346" s="2"/>
    </row>
    <row r="347" ht="15">
      <c r="AU347" s="2"/>
    </row>
    <row r="348" ht="15">
      <c r="AU348" s="2"/>
    </row>
    <row r="349" ht="15">
      <c r="AU349" s="2"/>
    </row>
    <row r="350" ht="15">
      <c r="AU350" s="2"/>
    </row>
    <row r="351" ht="15">
      <c r="AU351" s="2"/>
    </row>
    <row r="352" ht="15">
      <c r="AU352" s="2"/>
    </row>
    <row r="353" ht="15">
      <c r="AU353" s="2"/>
    </row>
    <row r="354" ht="15">
      <c r="AU354" s="2"/>
    </row>
    <row r="355" ht="15">
      <c r="AU355" s="2"/>
    </row>
    <row r="356" ht="15">
      <c r="AU356" s="2"/>
    </row>
    <row r="357" ht="15">
      <c r="AU357" s="2"/>
    </row>
    <row r="358" ht="15">
      <c r="AU358" s="2"/>
    </row>
    <row r="359" ht="15">
      <c r="AU359" s="2"/>
    </row>
    <row r="360" ht="15">
      <c r="AU360" s="2"/>
    </row>
    <row r="361" ht="15">
      <c r="AU361" s="2"/>
    </row>
    <row r="362" ht="15">
      <c r="AU362" s="2"/>
    </row>
    <row r="363" ht="15">
      <c r="AU363" s="2"/>
    </row>
    <row r="364" ht="15">
      <c r="AU364" s="2"/>
    </row>
    <row r="365" ht="15">
      <c r="AU365" s="2"/>
    </row>
    <row r="366" ht="15">
      <c r="AU366" s="2"/>
    </row>
    <row r="367" ht="15">
      <c r="AU367" s="2"/>
    </row>
    <row r="368" ht="15">
      <c r="AU368" s="2"/>
    </row>
    <row r="369" ht="15">
      <c r="AU369" s="2"/>
    </row>
    <row r="370" ht="15">
      <c r="AU370" s="2"/>
    </row>
    <row r="371" ht="15">
      <c r="AU371" s="2"/>
    </row>
    <row r="372" ht="15">
      <c r="AU372" s="2"/>
    </row>
    <row r="373" ht="15">
      <c r="AU373" s="2"/>
    </row>
    <row r="374" ht="15">
      <c r="AU374" s="2"/>
    </row>
    <row r="375" ht="15">
      <c r="AU375" s="2"/>
    </row>
    <row r="376" ht="15">
      <c r="AU376" s="2"/>
    </row>
    <row r="377" ht="15">
      <c r="AU377" s="2"/>
    </row>
    <row r="378" ht="15">
      <c r="AU378" s="2"/>
    </row>
    <row r="379" ht="15">
      <c r="AU379" s="2"/>
    </row>
    <row r="380" ht="15">
      <c r="AU380" s="2"/>
    </row>
    <row r="381" ht="15">
      <c r="AU381" s="2"/>
    </row>
    <row r="382" ht="15">
      <c r="AU382" s="2"/>
    </row>
    <row r="383" ht="15">
      <c r="AU383" s="2"/>
    </row>
    <row r="384" ht="15">
      <c r="AU384" s="2"/>
    </row>
    <row r="385" ht="15">
      <c r="AU385" s="2"/>
    </row>
    <row r="386" ht="15">
      <c r="AU386" s="2"/>
    </row>
    <row r="387" ht="15">
      <c r="AU387" s="2"/>
    </row>
    <row r="388" ht="15">
      <c r="AU388" s="2"/>
    </row>
    <row r="389" ht="15">
      <c r="AU389" s="2"/>
    </row>
    <row r="390" ht="15">
      <c r="AU390" s="2"/>
    </row>
    <row r="391" ht="15">
      <c r="AU391" s="2"/>
    </row>
    <row r="392" ht="15">
      <c r="AU392" s="2"/>
    </row>
    <row r="393" ht="15">
      <c r="AU393" s="2"/>
    </row>
    <row r="394" ht="15">
      <c r="AU394" s="2"/>
    </row>
    <row r="395" ht="15">
      <c r="AU395" s="2"/>
    </row>
    <row r="396" ht="15">
      <c r="AU396" s="2"/>
    </row>
    <row r="397" ht="15">
      <c r="AU397" s="2"/>
    </row>
    <row r="398" ht="15">
      <c r="AU398" s="2"/>
    </row>
    <row r="399" ht="15">
      <c r="AU399" s="2"/>
    </row>
    <row r="400" ht="15">
      <c r="AU400" s="2"/>
    </row>
    <row r="401" ht="15">
      <c r="AU401" s="2"/>
    </row>
    <row r="402" ht="15">
      <c r="AU402" s="2"/>
    </row>
    <row r="403" ht="15">
      <c r="AU403" s="2"/>
    </row>
  </sheetData>
  <sheetProtection selectLockedCells="1" selectUnlockedCells="1"/>
  <mergeCells count="66">
    <mergeCell ref="A42:AU42"/>
    <mergeCell ref="A40:B40"/>
    <mergeCell ref="Q73:AU73"/>
    <mergeCell ref="A69:M69"/>
    <mergeCell ref="A70:M70"/>
    <mergeCell ref="A71:M71"/>
    <mergeCell ref="A72:M72"/>
    <mergeCell ref="N73:P73"/>
    <mergeCell ref="C65:F65"/>
    <mergeCell ref="C24:F24"/>
    <mergeCell ref="C18:F18"/>
    <mergeCell ref="A25:AU25"/>
    <mergeCell ref="A34:AU34"/>
    <mergeCell ref="A24:B24"/>
    <mergeCell ref="C28:F28"/>
    <mergeCell ref="A31:B31"/>
    <mergeCell ref="C31:F31"/>
    <mergeCell ref="A33:AU33"/>
    <mergeCell ref="A29:AU29"/>
    <mergeCell ref="A32:B32"/>
    <mergeCell ref="A65:B65"/>
    <mergeCell ref="C32:F32"/>
    <mergeCell ref="A41:AU41"/>
    <mergeCell ref="H84:L84"/>
    <mergeCell ref="A67:AU67"/>
    <mergeCell ref="A66:B66"/>
    <mergeCell ref="C66:F66"/>
    <mergeCell ref="A68:F68"/>
    <mergeCell ref="C40:F40"/>
    <mergeCell ref="H82:L82"/>
    <mergeCell ref="A78:AU78"/>
    <mergeCell ref="H81:L81"/>
    <mergeCell ref="B79:J79"/>
    <mergeCell ref="A75:AU75"/>
    <mergeCell ref="A19:AU19"/>
    <mergeCell ref="A28:B28"/>
    <mergeCell ref="A74:M74"/>
    <mergeCell ref="N74:O74"/>
    <mergeCell ref="A35:AU35"/>
    <mergeCell ref="I4:I8"/>
    <mergeCell ref="M3:M8"/>
    <mergeCell ref="I3:L3"/>
    <mergeCell ref="C5:C8"/>
    <mergeCell ref="D5:D8"/>
    <mergeCell ref="F7:F8"/>
    <mergeCell ref="J4:L4"/>
    <mergeCell ref="A10:AU10"/>
    <mergeCell ref="A18:B18"/>
    <mergeCell ref="A11:AU11"/>
    <mergeCell ref="A1:AU1"/>
    <mergeCell ref="A2:A8"/>
    <mergeCell ref="B2:B8"/>
    <mergeCell ref="C2:F4"/>
    <mergeCell ref="G2:G8"/>
    <mergeCell ref="N7:AU7"/>
    <mergeCell ref="E7:E8"/>
    <mergeCell ref="H2:M2"/>
    <mergeCell ref="E5:F6"/>
    <mergeCell ref="N2:AU2"/>
    <mergeCell ref="H3:H8"/>
    <mergeCell ref="N3:P3"/>
    <mergeCell ref="Q3:AU3"/>
    <mergeCell ref="K5:K8"/>
    <mergeCell ref="N4:AU5"/>
    <mergeCell ref="J5:J8"/>
    <mergeCell ref="L5:L8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3" manualBreakCount="3">
    <brk id="32" max="46" man="1"/>
    <brk id="40" max="46" man="1"/>
    <brk id="66" max="46" man="1"/>
  </rowBreaks>
  <ignoredErrors>
    <ignoredError sqref="A15:A16 A17" twoDigitTextYear="1"/>
    <ignoredError sqref="H14:M14 H52:J52 L52:M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2021-12-08T08:59:51Z</cp:lastPrinted>
  <dcterms:created xsi:type="dcterms:W3CDTF">2019-11-11T15:54:12Z</dcterms:created>
  <dcterms:modified xsi:type="dcterms:W3CDTF">2022-06-06T18:22:03Z</dcterms:modified>
  <cp:category/>
  <cp:version/>
  <cp:contentType/>
  <cp:contentStatus/>
</cp:coreProperties>
</file>