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М\МтаМ\014 Магістри\"/>
    </mc:Choice>
  </mc:AlternateContent>
  <bookViews>
    <workbookView xWindow="0" yWindow="0" windowWidth="23040" windowHeight="9192"/>
  </bookViews>
  <sheets>
    <sheet name="Титул денна" sheetId="1" r:id="rId1"/>
    <sheet name="тит ЗО" sheetId="2" r:id="rId2"/>
    <sheet name="План денна" sheetId="3" state="hidden" r:id="rId3"/>
    <sheet name="Семестровка" sheetId="4" state="hidden" r:id="rId4"/>
    <sheet name="План ЗО" sheetId="5" r:id="rId5"/>
    <sheet name="Лист1" sheetId="6" r:id="rId6"/>
  </sheets>
  <calcPr calcId="162913"/>
</workbook>
</file>

<file path=xl/calcChain.xml><?xml version="1.0" encoding="utf-8"?>
<calcChain xmlns="http://schemas.openxmlformats.org/spreadsheetml/2006/main">
  <c r="M50" i="5" l="1"/>
  <c r="M51" i="5" s="1"/>
  <c r="G50" i="5"/>
  <c r="H49" i="5"/>
  <c r="H48" i="5"/>
  <c r="H47" i="5"/>
  <c r="H46" i="5"/>
  <c r="H45" i="5"/>
  <c r="H44" i="5"/>
  <c r="H43" i="5"/>
  <c r="H42" i="5"/>
  <c r="H41" i="5"/>
  <c r="H40" i="5"/>
  <c r="H50" i="5" s="1"/>
  <c r="M38" i="5"/>
  <c r="G38" i="5"/>
  <c r="G51" i="5" s="1"/>
  <c r="H37" i="5"/>
  <c r="H36" i="5"/>
  <c r="H35" i="5"/>
  <c r="H38" i="5" s="1"/>
  <c r="Q31" i="5"/>
  <c r="O31" i="5"/>
  <c r="N31" i="5"/>
  <c r="L31" i="5"/>
  <c r="K31" i="5"/>
  <c r="J31" i="5"/>
  <c r="I31" i="5"/>
  <c r="H31" i="5"/>
  <c r="G31" i="5"/>
  <c r="M30" i="5"/>
  <c r="M31" i="5" s="1"/>
  <c r="H30" i="5"/>
  <c r="O28" i="5"/>
  <c r="G28" i="5"/>
  <c r="H26" i="5"/>
  <c r="G23" i="5"/>
  <c r="H22" i="5"/>
  <c r="M21" i="5"/>
  <c r="M23" i="5" s="1"/>
  <c r="H21" i="5"/>
  <c r="H19" i="5"/>
  <c r="H18" i="5"/>
  <c r="H17" i="5"/>
  <c r="H23" i="5" s="1"/>
  <c r="M15" i="5"/>
  <c r="G15" i="5"/>
  <c r="H14" i="5"/>
  <c r="H13" i="5"/>
  <c r="H12" i="5"/>
  <c r="H11" i="5"/>
  <c r="H15" i="5" s="1"/>
  <c r="L54" i="4"/>
  <c r="D52" i="4"/>
  <c r="I51" i="4"/>
  <c r="H51" i="4"/>
  <c r="G51" i="4"/>
  <c r="K50" i="4"/>
  <c r="F50" i="4"/>
  <c r="F49" i="4"/>
  <c r="D38" i="4"/>
  <c r="E37" i="4"/>
  <c r="F36" i="4"/>
  <c r="E36" i="4"/>
  <c r="J36" i="4" s="1"/>
  <c r="J35" i="4"/>
  <c r="F35" i="4"/>
  <c r="M35" i="4" s="1"/>
  <c r="E35" i="4"/>
  <c r="K34" i="4"/>
  <c r="J34" i="4"/>
  <c r="F34" i="4"/>
  <c r="E34" i="4"/>
  <c r="M34" i="4" s="1"/>
  <c r="M33" i="4"/>
  <c r="K33" i="4"/>
  <c r="F33" i="4"/>
  <c r="E33" i="4"/>
  <c r="J33" i="4" s="1"/>
  <c r="M32" i="4"/>
  <c r="F32" i="4"/>
  <c r="K32" i="4" s="1"/>
  <c r="E32" i="4"/>
  <c r="J32" i="4" s="1"/>
  <c r="F31" i="4"/>
  <c r="E31" i="4"/>
  <c r="K30" i="4"/>
  <c r="J30" i="4"/>
  <c r="F30" i="4"/>
  <c r="E30" i="4"/>
  <c r="M30" i="4" s="1"/>
  <c r="M29" i="4"/>
  <c r="K29" i="4"/>
  <c r="F29" i="4"/>
  <c r="E29" i="4"/>
  <c r="J29" i="4" s="1"/>
  <c r="D19" i="4"/>
  <c r="H18" i="4"/>
  <c r="F18" i="4"/>
  <c r="E18" i="4"/>
  <c r="K17" i="4"/>
  <c r="J17" i="4"/>
  <c r="F17" i="4"/>
  <c r="E17" i="4"/>
  <c r="M17" i="4" s="1"/>
  <c r="M16" i="4"/>
  <c r="K16" i="4"/>
  <c r="F16" i="4"/>
  <c r="E16" i="4"/>
  <c r="J16" i="4" s="1"/>
  <c r="F15" i="4"/>
  <c r="K15" i="4" s="1"/>
  <c r="E15" i="4"/>
  <c r="J15" i="4" s="1"/>
  <c r="F14" i="4"/>
  <c r="E14" i="4"/>
  <c r="K13" i="4"/>
  <c r="J13" i="4"/>
  <c r="F13" i="4"/>
  <c r="E13" i="4"/>
  <c r="M13" i="4" s="1"/>
  <c r="M12" i="4"/>
  <c r="K12" i="4"/>
  <c r="F12" i="4"/>
  <c r="E12" i="4"/>
  <c r="J12" i="4" s="1"/>
  <c r="M11" i="4"/>
  <c r="F11" i="4"/>
  <c r="K11" i="4" s="1"/>
  <c r="E11" i="4"/>
  <c r="J11" i="4" s="1"/>
  <c r="F10" i="4"/>
  <c r="E10" i="4"/>
  <c r="U53" i="3"/>
  <c r="T53" i="3"/>
  <c r="S53" i="3"/>
  <c r="R53" i="3"/>
  <c r="U51" i="3"/>
  <c r="U50" i="3"/>
  <c r="T50" i="3"/>
  <c r="T51" i="3" s="1"/>
  <c r="S50" i="3"/>
  <c r="R50" i="3"/>
  <c r="Q50" i="3"/>
  <c r="Q51" i="3" s="1"/>
  <c r="P50" i="3"/>
  <c r="P51" i="3" s="1"/>
  <c r="O50" i="3"/>
  <c r="N50" i="3"/>
  <c r="L50" i="3"/>
  <c r="L51" i="3" s="1"/>
  <c r="L52" i="3" s="1"/>
  <c r="K50" i="3"/>
  <c r="J50" i="3"/>
  <c r="G50" i="3"/>
  <c r="I49" i="3"/>
  <c r="H49" i="3"/>
  <c r="M49" i="3" s="1"/>
  <c r="I48" i="3"/>
  <c r="H48" i="3"/>
  <c r="M48" i="3" s="1"/>
  <c r="M47" i="3"/>
  <c r="I47" i="3"/>
  <c r="H47" i="3"/>
  <c r="M46" i="3"/>
  <c r="I46" i="3"/>
  <c r="H46" i="3"/>
  <c r="I45" i="3"/>
  <c r="H45" i="3"/>
  <c r="M45" i="3" s="1"/>
  <c r="I44" i="3"/>
  <c r="H44" i="3"/>
  <c r="M44" i="3" s="1"/>
  <c r="M43" i="3"/>
  <c r="I43" i="3"/>
  <c r="H43" i="3"/>
  <c r="I42" i="3"/>
  <c r="I50" i="3" s="1"/>
  <c r="I51" i="3" s="1"/>
  <c r="H42" i="3"/>
  <c r="I41" i="3"/>
  <c r="H41" i="3"/>
  <c r="M41" i="3" s="1"/>
  <c r="I40" i="3"/>
  <c r="H40" i="3"/>
  <c r="M40" i="3" s="1"/>
  <c r="U36" i="3"/>
  <c r="T36" i="3"/>
  <c r="S36" i="3"/>
  <c r="S51" i="3" s="1"/>
  <c r="R36" i="3"/>
  <c r="R51" i="3" s="1"/>
  <c r="Q36" i="3"/>
  <c r="P36" i="3"/>
  <c r="O36" i="3"/>
  <c r="O51" i="3" s="1"/>
  <c r="N36" i="3"/>
  <c r="N51" i="3" s="1"/>
  <c r="L36" i="3"/>
  <c r="K36" i="3"/>
  <c r="K51" i="3" s="1"/>
  <c r="J36" i="3"/>
  <c r="J51" i="3" s="1"/>
  <c r="I36" i="3"/>
  <c r="G36" i="3"/>
  <c r="G51" i="3" s="1"/>
  <c r="G52" i="3" s="1"/>
  <c r="H35" i="3"/>
  <c r="M34" i="3"/>
  <c r="H34" i="3"/>
  <c r="H33" i="3"/>
  <c r="G30" i="3"/>
  <c r="Q58" i="3" s="1"/>
  <c r="Q29" i="3"/>
  <c r="P29" i="3"/>
  <c r="O29" i="3"/>
  <c r="N29" i="3"/>
  <c r="N30" i="3" s="1"/>
  <c r="N52" i="3" s="1"/>
  <c r="N53" i="3" s="1"/>
  <c r="L29" i="3"/>
  <c r="K29" i="3"/>
  <c r="J29" i="3"/>
  <c r="J30" i="3" s="1"/>
  <c r="G29" i="3"/>
  <c r="I28" i="3"/>
  <c r="I29" i="3" s="1"/>
  <c r="I30" i="3" s="1"/>
  <c r="H28" i="3"/>
  <c r="H29" i="3" s="1"/>
  <c r="Q26" i="3"/>
  <c r="P26" i="3"/>
  <c r="P30" i="3" s="1"/>
  <c r="P52" i="3" s="1"/>
  <c r="P53" i="3" s="1"/>
  <c r="O26" i="3"/>
  <c r="O30" i="3" s="1"/>
  <c r="O52" i="3" s="1"/>
  <c r="O53" i="3" s="1"/>
  <c r="N26" i="3"/>
  <c r="L26" i="3"/>
  <c r="L30" i="3" s="1"/>
  <c r="K26" i="3"/>
  <c r="K30" i="3" s="1"/>
  <c r="K52" i="3" s="1"/>
  <c r="J26" i="3"/>
  <c r="G26" i="3"/>
  <c r="I25" i="3"/>
  <c r="I26" i="3" s="1"/>
  <c r="H25" i="3"/>
  <c r="M25" i="3" s="1"/>
  <c r="M24" i="3"/>
  <c r="I24" i="3"/>
  <c r="H24" i="3"/>
  <c r="U22" i="3"/>
  <c r="T22" i="3"/>
  <c r="S22" i="3"/>
  <c r="R22" i="3"/>
  <c r="Q22" i="3"/>
  <c r="P22" i="3"/>
  <c r="O22" i="3"/>
  <c r="N22" i="3"/>
  <c r="L22" i="3"/>
  <c r="K22" i="3"/>
  <c r="J22" i="3"/>
  <c r="I22" i="3"/>
  <c r="G22" i="3"/>
  <c r="I21" i="3"/>
  <c r="H21" i="3"/>
  <c r="M21" i="3" s="1"/>
  <c r="I20" i="3"/>
  <c r="H20" i="3"/>
  <c r="M20" i="3" s="1"/>
  <c r="M19" i="3"/>
  <c r="I19" i="3"/>
  <c r="H19" i="3"/>
  <c r="I18" i="3"/>
  <c r="M18" i="3" s="1"/>
  <c r="M22" i="3" s="1"/>
  <c r="H18" i="3"/>
  <c r="I17" i="3"/>
  <c r="H17" i="3"/>
  <c r="M17" i="3" s="1"/>
  <c r="U15" i="3"/>
  <c r="T15" i="3"/>
  <c r="S15" i="3"/>
  <c r="R15" i="3"/>
  <c r="Q15" i="3"/>
  <c r="P15" i="3"/>
  <c r="O15" i="3"/>
  <c r="L15" i="3"/>
  <c r="K15" i="3"/>
  <c r="J15" i="3"/>
  <c r="G15" i="3"/>
  <c r="M14" i="3"/>
  <c r="I14" i="3"/>
  <c r="H14" i="3"/>
  <c r="N13" i="3"/>
  <c r="M13" i="3"/>
  <c r="I13" i="3"/>
  <c r="H13" i="3"/>
  <c r="N12" i="3"/>
  <c r="N15" i="3" s="1"/>
  <c r="M12" i="3"/>
  <c r="I12" i="3"/>
  <c r="H12" i="3"/>
  <c r="H15" i="3" s="1"/>
  <c r="I11" i="3"/>
  <c r="I15" i="3" s="1"/>
  <c r="H11" i="3"/>
  <c r="W31" i="2"/>
  <c r="T31" i="2"/>
  <c r="N31" i="2"/>
  <c r="C34" i="1"/>
  <c r="W33" i="1"/>
  <c r="J33" i="1"/>
  <c r="J32" i="1"/>
  <c r="C32" i="1"/>
  <c r="Q59" i="3" l="1"/>
  <c r="R58" i="3"/>
  <c r="J52" i="3"/>
  <c r="I52" i="3"/>
  <c r="M10" i="4"/>
  <c r="K10" i="4"/>
  <c r="K18" i="4"/>
  <c r="J18" i="4"/>
  <c r="M31" i="4"/>
  <c r="K31" i="4"/>
  <c r="E49" i="4"/>
  <c r="D49" i="4" s="1"/>
  <c r="F51" i="4"/>
  <c r="K49" i="4"/>
  <c r="K51" i="4" s="1"/>
  <c r="W32" i="1"/>
  <c r="W34" i="1" s="1"/>
  <c r="M28" i="3"/>
  <c r="M29" i="3" s="1"/>
  <c r="R30" i="3"/>
  <c r="H50" i="3"/>
  <c r="J10" i="4"/>
  <c r="J31" i="4"/>
  <c r="M36" i="4"/>
  <c r="K36" i="4"/>
  <c r="H28" i="5"/>
  <c r="H32" i="5" s="1"/>
  <c r="M26" i="5"/>
  <c r="M28" i="5" s="1"/>
  <c r="M32" i="5" s="1"/>
  <c r="M52" i="5"/>
  <c r="M11" i="3"/>
  <c r="M15" i="3" s="1"/>
  <c r="H36" i="3"/>
  <c r="M33" i="3"/>
  <c r="M36" i="3" s="1"/>
  <c r="M42" i="3"/>
  <c r="M50" i="3" s="1"/>
  <c r="M51" i="3" s="1"/>
  <c r="M14" i="4"/>
  <c r="K14" i="4"/>
  <c r="M15" i="4"/>
  <c r="H51" i="5"/>
  <c r="H22" i="3"/>
  <c r="H30" i="3" s="1"/>
  <c r="M26" i="3"/>
  <c r="H26" i="3"/>
  <c r="Q30" i="3"/>
  <c r="Q52" i="3" s="1"/>
  <c r="Q53" i="3" s="1"/>
  <c r="J14" i="4"/>
  <c r="G32" i="5"/>
  <c r="K35" i="4"/>
  <c r="H51" i="3" l="1"/>
  <c r="H52" i="3" s="1"/>
  <c r="H52" i="5"/>
  <c r="Q58" i="5"/>
  <c r="Q59" i="5" s="1"/>
  <c r="M30" i="3"/>
  <c r="M52" i="3" s="1"/>
  <c r="M49" i="4"/>
  <c r="G52" i="5"/>
  <c r="N34" i="1"/>
  <c r="Q34" i="1"/>
  <c r="G34" i="1"/>
  <c r="T34" i="1"/>
  <c r="J34" i="1"/>
</calcChain>
</file>

<file path=xl/sharedStrings.xml><?xml version="1.0" encoding="utf-8"?>
<sst xmlns="http://schemas.openxmlformats.org/spreadsheetml/2006/main" count="718" uniqueCount="266">
  <si>
    <t>ЗАТВЕРДЖЕНО:</t>
  </si>
  <si>
    <t>Міністерство освіти і науки України</t>
  </si>
  <si>
    <t>на засіданні Вченої ради</t>
  </si>
  <si>
    <t>протокол №</t>
  </si>
  <si>
    <t>Донбаська державна машинобудівна академія</t>
  </si>
  <si>
    <r>
      <rPr>
        <sz val="20"/>
        <color rgb="FFFF0000"/>
        <rFont val="Times New Roman"/>
      </rPr>
      <t xml:space="preserve">Кваліфікація: </t>
    </r>
    <r>
      <rPr>
        <sz val="14"/>
        <color rgb="FFFF0000"/>
        <rFont val="Times New Roman"/>
      </rPr>
      <t xml:space="preserve"> </t>
    </r>
    <r>
      <rPr>
        <b/>
        <sz val="16"/>
        <color rgb="FFFF0000"/>
        <rFont val="Times New Roman"/>
      </rPr>
      <t xml:space="preserve">Магістр середньої освіти (математика). 
</t>
    </r>
    <r>
      <rPr>
        <b/>
        <sz val="16"/>
        <color rgb="FF000000"/>
        <rFont val="Times New Roman"/>
      </rPr>
      <t>Учитель математики та економіки.
Викладач математики.</t>
    </r>
  </si>
  <si>
    <t>"    "                  20    р.</t>
  </si>
  <si>
    <t>НАВЧАЛЬНИЙ ПЛАН</t>
  </si>
  <si>
    <t>Ректор ________________________</t>
  </si>
  <si>
    <t>(Ковальов В.Д.)</t>
  </si>
  <si>
    <r>
      <rPr>
        <sz val="20"/>
        <color rgb="FF000000"/>
        <rFont val="Times New Roman"/>
      </rPr>
      <t xml:space="preserve">підготовки: </t>
    </r>
    <r>
      <rPr>
        <b/>
        <sz val="20"/>
        <color rgb="FF000000"/>
        <rFont val="Times New Roman"/>
      </rPr>
      <t>магістра</t>
    </r>
  </si>
  <si>
    <t>Срок навчання - 1 рік 4 місяців</t>
  </si>
  <si>
    <r>
      <rPr>
        <sz val="20"/>
        <color rgb="FF000000"/>
        <rFont val="Times New Roman"/>
      </rPr>
      <t xml:space="preserve">з галузі знань:  </t>
    </r>
    <r>
      <rPr>
        <b/>
        <sz val="20"/>
        <color rgb="FF000000"/>
        <rFont val="Times New Roman"/>
      </rPr>
      <t>01 Освіта</t>
    </r>
  </si>
  <si>
    <t>На основі ступенів бакалавра, магістра, освітньо-кваліфікаційного рівня спеціаліста</t>
  </si>
  <si>
    <r>
      <rPr>
        <sz val="20"/>
        <color rgb="FF000000"/>
        <rFont val="Times New Roman"/>
      </rPr>
      <t xml:space="preserve">спеціальність: </t>
    </r>
    <r>
      <rPr>
        <b/>
        <sz val="20"/>
        <color rgb="FF000000"/>
        <rFont val="Times New Roman"/>
      </rPr>
      <t>014 Середня освіта(математика)</t>
    </r>
  </si>
  <si>
    <r>
      <rPr>
        <sz val="20"/>
        <color rgb="FF000000"/>
        <rFont val="Times New Roman"/>
      </rPr>
      <t xml:space="preserve">форма навчання:     </t>
    </r>
    <r>
      <rPr>
        <b/>
        <sz val="20"/>
        <color rgb="FF000000"/>
        <rFont val="Times New Roman"/>
      </rPr>
      <t>денна</t>
    </r>
  </si>
  <si>
    <r>
      <rPr>
        <sz val="20"/>
        <color rgb="FF000000"/>
        <rFont val="Times New Roman"/>
      </rPr>
      <t>освітня програма: Середня освіта (</t>
    </r>
    <r>
      <rPr>
        <b/>
        <sz val="20"/>
        <color rgb="FF000000"/>
        <rFont val="Times New Roman"/>
      </rPr>
      <t>Математика,економіка)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</si>
  <si>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</si>
  <si>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</si>
  <si>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</si>
  <si>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</si>
  <si>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</si>
  <si>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</si>
  <si>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</si>
  <si>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</si>
  <si>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</si>
  <si>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</si>
  <si>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</si>
  <si>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</si>
  <si>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</si>
  <si>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</si>
  <si>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</t>
  </si>
  <si>
    <t>С</t>
  </si>
  <si>
    <t>К</t>
  </si>
  <si>
    <t>П</t>
  </si>
  <si>
    <t>Д</t>
  </si>
  <si>
    <t>А</t>
  </si>
  <si>
    <t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</t>
  </si>
  <si>
    <t>II. ЗВЕДЕНІ ДАНІ ПРО БЮДЖЕТ ЧАСУ, тижні</t>
  </si>
  <si>
    <t>ІІІ. ПРАКТИКА</t>
  </si>
  <si>
    <t>IV. 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</si>
  <si>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</si>
  <si>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</si>
  <si>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</si>
  <si>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</si>
  <si>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</si>
  <si>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</si>
  <si>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</si>
  <si>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</si>
  <si>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</si>
  <si>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</si>
  <si>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</si>
  <si>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дипломний проект (робота))</t>
  </si>
  <si>
    <t>Виробнича педагогічна практика (у середній школі)</t>
  </si>
  <si>
    <t>Виробнича педагогічна практика (у закладах вищої освіти)</t>
  </si>
  <si>
    <t>Кваліфікаційна робота магістра</t>
  </si>
  <si>
    <t>Всього</t>
  </si>
  <si>
    <t xml:space="preserve">протокол № </t>
  </si>
  <si>
    <r>
      <t xml:space="preserve">Кваліфікація: </t>
    </r>
    <r>
      <rPr>
        <b/>
        <sz val="16"/>
        <rFont val="Calibri"/>
      </rPr>
      <t>Магістр середньої освіти (математика).  Учитель математики та економіки.</t>
    </r>
  </si>
  <si>
    <t>"     "                      20       р.</t>
  </si>
  <si>
    <r>
      <rPr>
        <sz val="20"/>
        <color rgb="FF000000"/>
        <rFont val="Times New Roman"/>
      </rPr>
      <t xml:space="preserve">підготовки:   </t>
    </r>
    <r>
      <rPr>
        <b/>
        <sz val="20"/>
        <color rgb="FF000000"/>
        <rFont val="Times New Roman"/>
      </rPr>
      <t>магістра</t>
    </r>
  </si>
  <si>
    <t>Термін навчання - 1 рік 4 міс.</t>
  </si>
  <si>
    <t>з галузі знань  01 Освіта</t>
  </si>
  <si>
    <r>
      <rPr>
        <sz val="20"/>
        <color rgb="FF000000"/>
        <rFont val="Times New Roman"/>
      </rPr>
      <t xml:space="preserve">Спеціальність:  </t>
    </r>
    <r>
      <rPr>
        <b/>
        <sz val="20"/>
        <color rgb="FF000000"/>
        <rFont val="Times New Roman"/>
      </rPr>
      <t>014 Середня освіта (математика)</t>
    </r>
  </si>
  <si>
    <t>форма навчання:     заочна</t>
  </si>
  <si>
    <r>
      <rPr>
        <sz val="20"/>
        <color rgb="FF000000"/>
        <rFont val="Times New Roman"/>
      </rPr>
      <t xml:space="preserve">освітньо-професійна програма: </t>
    </r>
    <r>
      <rPr>
        <b/>
        <sz val="20"/>
        <color rgb="FF000000"/>
        <rFont val="Times New Roman"/>
      </rPr>
      <t xml:space="preserve">  Математика</t>
    </r>
  </si>
  <si>
    <t>Н</t>
  </si>
  <si>
    <t>Н/П</t>
  </si>
  <si>
    <t>Т/П</t>
  </si>
  <si>
    <t>С/П</t>
  </si>
  <si>
    <t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</t>
  </si>
  <si>
    <t>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</si>
  <si>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</si>
  <si>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Екзаменаційна сесія</t>
  </si>
  <si>
    <t>Виконання кваліф. роботи</t>
  </si>
  <si>
    <t>Форма  атестації (екзамен, кваліфікаційна робота)</t>
  </si>
  <si>
    <t>V. План освітнього процесу</t>
  </si>
  <si>
    <t>№ з/п</t>
  </si>
  <si>
    <t>НАЗВА ДИСЦИПЛІН</t>
  </si>
  <si>
    <t>Розподіл за семестрами</t>
  </si>
  <si>
    <t>Кількість кредитів ECTS</t>
  </si>
  <si>
    <t>Кількість годин</t>
  </si>
  <si>
    <t>Кількість аудиторних годин за сместрами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</si>
  <si>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</si>
  <si>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</si>
  <si>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</si>
  <si>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</si>
  <si>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</si>
  <si>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</si>
  <si>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</si>
  <si>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</si>
  <si>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</si>
  <si>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>лаборат.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</si>
  <si>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</si>
  <si>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</si>
  <si>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</si>
  <si>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</si>
  <si>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</si>
  <si>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</si>
  <si>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</si>
  <si>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</si>
  <si>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</si>
  <si>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Українска мова за професійним спрямуванням</t>
  </si>
  <si>
    <t>1д</t>
  </si>
  <si>
    <t>1.1.2</t>
  </si>
  <si>
    <t>Ділове та академічне письмо іноземною мовою</t>
  </si>
  <si>
    <t>1</t>
  </si>
  <si>
    <t>1.1.3</t>
  </si>
  <si>
    <t>Психолого-педагогічні засади управління освітнім процесом</t>
  </si>
  <si>
    <t>1.1.4</t>
  </si>
  <si>
    <t>Основи фундаментальних досліджень</t>
  </si>
  <si>
    <t>Разом:</t>
  </si>
  <si>
    <t>1.2 Цикл професійної підготовки</t>
  </si>
  <si>
    <t>1.2.1</t>
  </si>
  <si>
    <t>Хмарні технології та STEM-освіта</t>
  </si>
  <si>
    <t>1.2.2</t>
  </si>
  <si>
    <t>Методика навчання математики та основ економіки в профільних та спеціалізованих навчальних закладах</t>
  </si>
  <si>
    <t>1.2.3</t>
  </si>
  <si>
    <t>Теорія функцій комплексної змінної</t>
  </si>
  <si>
    <t>1.2.4</t>
  </si>
  <si>
    <t>Міждисциплінарна курсова робота (математика+економіка)</t>
  </si>
  <si>
    <t>2д</t>
  </si>
  <si>
    <t>1.2.5</t>
  </si>
  <si>
    <t>Прикладні математичні пакети для обробки данних та математичного моделювання</t>
  </si>
  <si>
    <t>Разом п.1.2</t>
  </si>
  <si>
    <t>1.3. Практична підготовка</t>
  </si>
  <si>
    <t>1.3.1</t>
  </si>
  <si>
    <t>1.3.2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</si>
  <si>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</si>
  <si>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</si>
  <si>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</si>
  <si>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</si>
  <si>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</si>
  <si>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</si>
  <si>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</si>
  <si>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</si>
  <si>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</si>
  <si>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Основи лекторської майстерності</t>
  </si>
  <si>
    <t>Професійна етика</t>
  </si>
  <si>
    <t>Дисципліни з інших ОП ДДМА</t>
  </si>
  <si>
    <t>Разом п.2.1</t>
  </si>
  <si>
    <t>Фізичне виховання</t>
  </si>
  <si>
    <t>с*</t>
  </si>
  <si>
    <t>Примітка:   с* - секційні заняття (факультатив)</t>
  </si>
  <si>
    <t>2.2.  Цикл професійної підготовки</t>
  </si>
  <si>
    <t>2.2.1</t>
  </si>
  <si>
    <t>Додаткові розділи елементарної математики</t>
  </si>
  <si>
    <t>Основи варіаційного числення</t>
  </si>
  <si>
    <t>2.2.2</t>
  </si>
  <si>
    <t>Методика розробки бізнес-проектів</t>
  </si>
  <si>
    <t>Сучасні освітні парадигми та технології</t>
  </si>
  <si>
    <t>2.2.3</t>
  </si>
  <si>
    <t>Вибрані питання теорії диференціальних рівнянь</t>
  </si>
  <si>
    <t>Чисельні методи та моделювання</t>
  </si>
  <si>
    <t>2.2.4</t>
  </si>
  <si>
    <t>Сучасні проблеми математичної та економічної освіти</t>
  </si>
  <si>
    <t>Сучасний урок економіки</t>
  </si>
  <si>
    <t>2.2.5</t>
  </si>
  <si>
    <t>Функціональний аналіз</t>
  </si>
  <si>
    <t>Теорія функцій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</si>
  <si>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</si>
  <si>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</si>
  <si>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</si>
  <si>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</si>
  <si>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</si>
  <si>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</si>
  <si>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</si>
  <si>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</si>
  <si>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Частка кредитів</t>
  </si>
  <si>
    <t>обов'язкові</t>
  </si>
  <si>
    <t>вибіркові</t>
  </si>
  <si>
    <t>Декан факультету ФЕМ</t>
  </si>
  <si>
    <t>В.Д. Кассов</t>
  </si>
  <si>
    <t>Зав. кафедри</t>
  </si>
  <si>
    <t>К.В.Власенко</t>
  </si>
  <si>
    <t>Голова проектної групи</t>
  </si>
  <si>
    <t>Середня освіта (Математика, економіка)</t>
  </si>
  <si>
    <t>1 семестр 15 тижнів</t>
  </si>
  <si>
    <t>Назва дисципліни</t>
  </si>
  <si>
    <t>Кількість кредитів ЄКТС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</si>
  <si>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</si>
  <si>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</si>
  <si>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</si>
  <si>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</si>
  <si>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</si>
  <si>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</si>
  <si>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</si>
  <si>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</si>
  <si>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</si>
  <si>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</si>
  <si>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</si>
  <si>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</si>
  <si>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ДЗ</t>
  </si>
  <si>
    <t>І</t>
  </si>
  <si>
    <t>В</t>
  </si>
  <si>
    <t>Основи лекторської майстерності / Професійна етика</t>
  </si>
  <si>
    <t>Додаткові розділи елементарної математики / Основи варіаційного числення</t>
  </si>
  <si>
    <t>Методика розробки бізнес-проектів / Сучасні освітні парадигми та технології</t>
  </si>
  <si>
    <t>контроль</t>
  </si>
  <si>
    <t>2 семестр 18 тижнів</t>
  </si>
  <si>
    <t>Вибрані питання теорії диференціальних рівнянь / Чисельні методи та моделювання</t>
  </si>
  <si>
    <t>Сучасні проблеми математичної та економічної освіти / Сучасний урок економіки</t>
  </si>
  <si>
    <t>Функціональний аналіз / Теорія функцій</t>
  </si>
  <si>
    <t>3 семестр 17 тижнів</t>
  </si>
  <si>
    <t>самостійна робота</t>
  </si>
  <si>
    <t>лабораторні</t>
  </si>
  <si>
    <t>практичні</t>
  </si>
  <si>
    <t>обовязкові</t>
  </si>
  <si>
    <t>Загальна підготовка</t>
  </si>
  <si>
    <t>Професійна підготовка</t>
  </si>
  <si>
    <t>4/0</t>
  </si>
  <si>
    <t>8/0</t>
  </si>
  <si>
    <t>4/4</t>
  </si>
  <si>
    <t>Дистанційні технології та STEM освіта</t>
  </si>
  <si>
    <t>Разом п.1.1:</t>
  </si>
  <si>
    <t>24/0</t>
  </si>
  <si>
    <t>12/0</t>
  </si>
  <si>
    <t>12/4</t>
  </si>
  <si>
    <t>8/4</t>
  </si>
  <si>
    <t>Методика навчання математики в профільних та спеціалізованих навчальних закладах</t>
  </si>
  <si>
    <t>Основи економічної теорії та методика навчання економіки</t>
  </si>
  <si>
    <t>Разом п.1.2:</t>
  </si>
  <si>
    <t>36/0</t>
  </si>
  <si>
    <t>20/0</t>
  </si>
  <si>
    <t>Виробнича педагогічна практика (у закладах профільної середньої та вищої освіти)</t>
  </si>
  <si>
    <t>1.4</t>
  </si>
  <si>
    <t>3</t>
  </si>
  <si>
    <t>60/0</t>
  </si>
  <si>
    <t>24/8</t>
  </si>
  <si>
    <t>28/0</t>
  </si>
  <si>
    <t>2.1.1-1</t>
  </si>
  <si>
    <t>0/4</t>
  </si>
  <si>
    <t>2.1.1-2</t>
  </si>
  <si>
    <t>2.2.1-1</t>
  </si>
  <si>
    <t>0/12</t>
  </si>
  <si>
    <t>0/8</t>
  </si>
  <si>
    <t>2.2.1-2</t>
  </si>
  <si>
    <t>2.2.2-1</t>
  </si>
  <si>
    <t>2.2.2-2</t>
  </si>
  <si>
    <t>2.2.3-1</t>
  </si>
  <si>
    <t>2.2.3-2</t>
  </si>
  <si>
    <t>2.2.4-1</t>
  </si>
  <si>
    <t>2.2.4-2</t>
  </si>
  <si>
    <t>2.2.5-1</t>
  </si>
  <si>
    <t>2.2.5-2</t>
  </si>
  <si>
    <t>20/24</t>
  </si>
  <si>
    <t>12/16</t>
  </si>
  <si>
    <t>8/8</t>
  </si>
  <si>
    <t>12/8</t>
  </si>
  <si>
    <t>12/12</t>
  </si>
  <si>
    <t>20/28</t>
  </si>
  <si>
    <t>12/20</t>
  </si>
  <si>
    <t>16/8</t>
  </si>
  <si>
    <t>80/28</t>
  </si>
  <si>
    <t>48/20</t>
  </si>
  <si>
    <t>32/8</t>
  </si>
  <si>
    <t>40/16</t>
  </si>
  <si>
    <t>40/12</t>
  </si>
  <si>
    <t>Кількість годин на семестр</t>
  </si>
  <si>
    <t>Директор ЦДЗО</t>
  </si>
  <si>
    <t>М.М. Федоров</t>
  </si>
  <si>
    <t xml:space="preserve">В. М. </t>
  </si>
  <si>
    <t>Астахов</t>
  </si>
  <si>
    <t>Гарант освітньої програми</t>
  </si>
  <si>
    <t>О. Г. Ро</t>
  </si>
  <si>
    <t>Ровенська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</si>
</sst>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,;\-* #,##0,;;@\ "/>
    <numFmt numFmtId="165" formatCode="#,##0;\-* #,##0,;;@\ "/>
    <numFmt numFmtId="166" formatCode="#,##0.0;\-* #,##0.0,;;@\ "/>
    <numFmt numFmtId="167" formatCode="0.0"/>
    <numFmt numFmtId="168" formatCode="#,##0.0,;\-#,##0.0,"/>
    <numFmt numFmtId="169" formatCode="#,##0.0,;\-* #,##0.0,;;@\ "/>
  </numFmts>
  <fonts count="35">
    <font>
      <sz val="11"/>
      <color rgb="FF000000"/>
      <name val="Calibri"/>
    </font>
    <font>
      <sz val="22"/>
      <color rgb="FF000000"/>
      <name val="Times New Roman"/>
    </font>
    <font>
      <b/>
      <sz val="24"/>
      <color rgb="FF000000"/>
      <name val="Times New Roman"/>
    </font>
    <font>
      <sz val="12"/>
      <color rgb="FF000000"/>
      <name val="Times New Roman"/>
    </font>
    <font>
      <sz val="24"/>
      <color rgb="FF000000"/>
      <name val="Times New Roman"/>
    </font>
    <font>
      <sz val="20"/>
      <color rgb="FFFF0000"/>
      <name val="Times New Roman"/>
    </font>
    <font>
      <u/>
      <sz val="22"/>
      <color rgb="FF000000"/>
      <name val="Times New Roman"/>
    </font>
    <font>
      <b/>
      <sz val="22"/>
      <color rgb="FF000000"/>
      <name val="Times New Roman"/>
    </font>
    <font>
      <sz val="14"/>
      <color rgb="FF000000"/>
      <name val="Times New Roman"/>
    </font>
    <font>
      <b/>
      <sz val="16"/>
      <color rgb="FF000000"/>
      <name val="Times New Roman"/>
    </font>
    <font>
      <sz val="20"/>
      <color rgb="FF000000"/>
      <name val="Times New Roman"/>
    </font>
    <font>
      <sz val="20"/>
      <color rgb="FF000000"/>
      <name val="Arimo"/>
    </font>
    <font>
      <b/>
      <sz val="18"/>
      <color rgb="FF000000"/>
      <name val="Times New Roman"/>
    </font>
    <font>
      <sz val="11"/>
      <name val="Calibri"/>
    </font>
    <font>
      <b/>
      <sz val="14"/>
      <color rgb="FF000000"/>
      <name val="Times New Roman"/>
    </font>
    <font>
      <sz val="10"/>
      <color rgb="FF000000"/>
      <name val="Times New Roman"/>
    </font>
    <font>
      <sz val="11"/>
      <color rgb="FF000000"/>
      <name val="Times New Roman"/>
    </font>
    <font>
      <sz val="16"/>
      <color rgb="FF000000"/>
      <name val="Times New Roman"/>
    </font>
    <font>
      <sz val="14"/>
      <color rgb="FF000000"/>
      <name val="Arimo"/>
    </font>
    <font>
      <b/>
      <sz val="16"/>
      <color rgb="FF000000"/>
      <name val="Times"/>
    </font>
    <font>
      <b/>
      <sz val="12"/>
      <color rgb="FF000000"/>
      <name val="Times New Roman"/>
    </font>
    <font>
      <sz val="18"/>
      <color rgb="FF000000"/>
      <name val="Arimo"/>
    </font>
    <font>
      <sz val="18"/>
      <color rgb="FF000000"/>
      <name val="Times New Roman"/>
    </font>
    <font>
      <b/>
      <sz val="20"/>
      <color rgb="FF000000"/>
      <name val="Times New Roman"/>
    </font>
    <font>
      <sz val="12"/>
      <color rgb="FF000000"/>
      <name val="Arial"/>
    </font>
    <font>
      <b/>
      <i/>
      <sz val="12"/>
      <color rgb="FF000000"/>
      <name val="Times New Roman"/>
    </font>
    <font>
      <b/>
      <sz val="11"/>
      <color rgb="FF000000"/>
      <name val="Times New Roman"/>
    </font>
    <font>
      <i/>
      <sz val="12"/>
      <color rgb="FF000000"/>
      <name val="Times New Roman"/>
    </font>
    <font>
      <b/>
      <sz val="12"/>
      <color rgb="FFFF0000"/>
      <name val="Times New Roman"/>
    </font>
    <font>
      <b/>
      <sz val="12"/>
      <color rgb="FF000000"/>
      <name val="Arimo"/>
    </font>
    <font>
      <sz val="10"/>
      <color rgb="FF000000"/>
      <name val="Arimo"/>
    </font>
    <font>
      <b/>
      <sz val="12"/>
      <name val="Times New Roman"/>
    </font>
    <font>
      <sz val="14"/>
      <color rgb="FFFF0000"/>
      <name val="Times New Roman"/>
    </font>
    <font>
      <b/>
      <sz val="16"/>
      <color rgb="FFFF0000"/>
      <name val="Times New Roman"/>
    </font>
    <font>
      <b/>
      <sz val="1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0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</borders>
  <cellStyleXfs count="1">
    <xf numFmtId="0" fontId="0" fillId="0" borderId="0"/>
  </cellStyleXfs>
  <cellXfs count="533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8" fillId="0" borderId="0" xfId="0" applyFont="1"/>
    <xf numFmtId="0" fontId="1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/>
    <xf numFmtId="0" fontId="17" fillId="0" borderId="0" xfId="0" applyFont="1"/>
    <xf numFmtId="0" fontId="14" fillId="0" borderId="0" xfId="0" applyFont="1"/>
    <xf numFmtId="0" fontId="18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21" fillId="0" borderId="0" xfId="0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/>
    </xf>
    <xf numFmtId="0" fontId="3" fillId="3" borderId="36" xfId="0" applyFont="1" applyFill="1" applyBorder="1" applyAlignment="1">
      <alignment wrapText="1"/>
    </xf>
    <xf numFmtId="0" fontId="20" fillId="0" borderId="0" xfId="0" applyFont="1" applyAlignment="1">
      <alignment horizontal="center" wrapText="1"/>
    </xf>
    <xf numFmtId="0" fontId="12" fillId="0" borderId="0" xfId="0" applyFont="1"/>
    <xf numFmtId="0" fontId="22" fillId="0" borderId="0" xfId="0" applyFont="1"/>
    <xf numFmtId="0" fontId="0" fillId="3" borderId="47" xfId="0" applyFont="1" applyFill="1" applyBorder="1" applyAlignment="1">
      <alignment horizontal="center" vertical="center"/>
    </xf>
    <xf numFmtId="49" fontId="20" fillId="3" borderId="47" xfId="0" applyNumberFormat="1" applyFont="1" applyFill="1" applyBorder="1" applyAlignment="1">
      <alignment horizontal="right" vertical="center"/>
    </xf>
    <xf numFmtId="49" fontId="0" fillId="3" borderId="47" xfId="0" applyNumberFormat="1" applyFont="1" applyFill="1" applyBorder="1" applyAlignment="1">
      <alignment horizontal="right" vertical="center"/>
    </xf>
    <xf numFmtId="0" fontId="3" fillId="3" borderId="47" xfId="0" applyFont="1" applyFill="1" applyBorder="1" applyAlignment="1">
      <alignment horizontal="right" vertical="center"/>
    </xf>
    <xf numFmtId="0" fontId="0" fillId="3" borderId="47" xfId="0" applyFont="1" applyFill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83" xfId="0" applyFont="1" applyFill="1" applyBorder="1" applyAlignment="1">
      <alignment horizontal="center" vertical="center"/>
    </xf>
    <xf numFmtId="0" fontId="3" fillId="3" borderId="84" xfId="0" applyFont="1" applyFill="1" applyBorder="1" applyAlignment="1">
      <alignment horizontal="center" vertical="center"/>
    </xf>
    <xf numFmtId="49" fontId="20" fillId="0" borderId="34" xfId="0" applyNumberFormat="1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left" vertical="center" wrapText="1"/>
    </xf>
    <xf numFmtId="0" fontId="20" fillId="0" borderId="19" xfId="0" applyFont="1" applyBorder="1" applyAlignment="1">
      <alignment horizontal="center" vertical="center" wrapText="1"/>
    </xf>
    <xf numFmtId="49" fontId="20" fillId="0" borderId="20" xfId="0" applyNumberFormat="1" applyFont="1" applyBorder="1" applyAlignment="1">
      <alignment horizontal="center" vertical="center" wrapText="1"/>
    </xf>
    <xf numFmtId="49" fontId="20" fillId="0" borderId="22" xfId="0" applyNumberFormat="1" applyFont="1" applyBorder="1" applyAlignment="1">
      <alignment horizontal="center" vertical="center" wrapText="1"/>
    </xf>
    <xf numFmtId="164" fontId="20" fillId="0" borderId="21" xfId="0" applyNumberFormat="1" applyFont="1" applyBorder="1" applyAlignment="1">
      <alignment horizontal="center" vertical="center"/>
    </xf>
    <xf numFmtId="166" fontId="20" fillId="0" borderId="55" xfId="0" applyNumberFormat="1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vertical="center"/>
    </xf>
    <xf numFmtId="0" fontId="3" fillId="0" borderId="86" xfId="0" applyFont="1" applyBorder="1" applyAlignment="1">
      <alignment horizontal="center" vertical="center" wrapText="1"/>
    </xf>
    <xf numFmtId="49" fontId="20" fillId="0" borderId="87" xfId="0" applyNumberFormat="1" applyFont="1" applyBorder="1" applyAlignment="1">
      <alignment horizontal="center" vertical="center"/>
    </xf>
    <xf numFmtId="49" fontId="20" fillId="0" borderId="55" xfId="0" applyNumberFormat="1" applyFont="1" applyBorder="1" applyAlignment="1">
      <alignment vertical="center" wrapText="1"/>
    </xf>
    <xf numFmtId="164" fontId="20" fillId="0" borderId="19" xfId="0" applyNumberFormat="1" applyFont="1" applyBorder="1" applyAlignment="1">
      <alignment horizontal="center" vertical="center"/>
    </xf>
    <xf numFmtId="166" fontId="20" fillId="0" borderId="57" xfId="0" applyNumberFormat="1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165" fontId="25" fillId="0" borderId="21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 wrapText="1"/>
    </xf>
    <xf numFmtId="0" fontId="20" fillId="0" borderId="88" xfId="0" applyFont="1" applyBorder="1" applyAlignment="1">
      <alignment horizontal="center" vertical="center" wrapText="1"/>
    </xf>
    <xf numFmtId="0" fontId="20" fillId="0" borderId="81" xfId="0" applyFont="1" applyBorder="1" applyAlignment="1">
      <alignment horizontal="center" vertical="center" wrapText="1"/>
    </xf>
    <xf numFmtId="167" fontId="26" fillId="0" borderId="81" xfId="0" applyNumberFormat="1" applyFont="1" applyBorder="1" applyAlignment="1">
      <alignment horizontal="center" vertical="center" wrapText="1"/>
    </xf>
    <xf numFmtId="1" fontId="26" fillId="0" borderId="81" xfId="0" applyNumberFormat="1" applyFont="1" applyBorder="1" applyAlignment="1">
      <alignment horizontal="center" vertical="center" wrapText="1"/>
    </xf>
    <xf numFmtId="1" fontId="26" fillId="0" borderId="76" xfId="0" applyNumberFormat="1" applyFont="1" applyBorder="1" applyAlignment="1">
      <alignment horizontal="center" vertical="center" wrapText="1"/>
    </xf>
    <xf numFmtId="1" fontId="26" fillId="0" borderId="88" xfId="0" applyNumberFormat="1" applyFont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center" wrapText="1"/>
    </xf>
    <xf numFmtId="49" fontId="20" fillId="0" borderId="13" xfId="0" applyNumberFormat="1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168" fontId="20" fillId="0" borderId="12" xfId="0" applyNumberFormat="1" applyFont="1" applyBorder="1" applyAlignment="1">
      <alignment horizontal="center" vertical="center"/>
    </xf>
    <xf numFmtId="1" fontId="20" fillId="0" borderId="4" xfId="0" applyNumberFormat="1" applyFont="1" applyBorder="1" applyAlignment="1">
      <alignment horizontal="center" vertical="center"/>
    </xf>
    <xf numFmtId="1" fontId="20" fillId="0" borderId="13" xfId="0" applyNumberFormat="1" applyFont="1" applyBorder="1" applyAlignment="1">
      <alignment horizontal="center" vertical="center" wrapText="1"/>
    </xf>
    <xf numFmtId="1" fontId="20" fillId="0" borderId="14" xfId="0" applyNumberFormat="1" applyFont="1" applyBorder="1" applyAlignment="1">
      <alignment horizontal="center" vertical="center"/>
    </xf>
    <xf numFmtId="1" fontId="20" fillId="0" borderId="15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wrapText="1"/>
    </xf>
    <xf numFmtId="0" fontId="20" fillId="0" borderId="32" xfId="0" applyFont="1" applyBorder="1" applyAlignment="1">
      <alignment horizontal="center" vertical="center" wrapText="1"/>
    </xf>
    <xf numFmtId="167" fontId="20" fillId="0" borderId="81" xfId="0" applyNumberFormat="1" applyFont="1" applyBorder="1" applyAlignment="1">
      <alignment horizontal="center" vertical="center" wrapText="1"/>
    </xf>
    <xf numFmtId="1" fontId="20" fillId="0" borderId="81" xfId="0" applyNumberFormat="1" applyFont="1" applyBorder="1" applyAlignment="1">
      <alignment horizontal="center" vertical="center" wrapText="1"/>
    </xf>
    <xf numFmtId="1" fontId="20" fillId="0" borderId="76" xfId="0" applyNumberFormat="1" applyFont="1" applyBorder="1" applyAlignment="1">
      <alignment horizontal="center" vertical="center" wrapText="1"/>
    </xf>
    <xf numFmtId="1" fontId="20" fillId="3" borderId="90" xfId="0" applyNumberFormat="1" applyFont="1" applyFill="1" applyBorder="1" applyAlignment="1">
      <alignment horizontal="center" vertical="center" wrapText="1"/>
    </xf>
    <xf numFmtId="1" fontId="20" fillId="3" borderId="81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/>
    </xf>
    <xf numFmtId="0" fontId="20" fillId="0" borderId="91" xfId="0" applyFont="1" applyBorder="1" applyAlignment="1">
      <alignment horizontal="left" vertical="center" wrapText="1"/>
    </xf>
    <xf numFmtId="0" fontId="20" fillId="0" borderId="91" xfId="0" applyFont="1" applyBorder="1" applyAlignment="1">
      <alignment horizontal="center" vertical="center" wrapText="1"/>
    </xf>
    <xf numFmtId="1" fontId="20" fillId="0" borderId="34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/>
    </xf>
    <xf numFmtId="1" fontId="20" fillId="0" borderId="5" xfId="0" applyNumberFormat="1" applyFont="1" applyBorder="1" applyAlignment="1">
      <alignment horizontal="center" vertical="center"/>
    </xf>
    <xf numFmtId="1" fontId="20" fillId="0" borderId="15" xfId="0" applyNumberFormat="1" applyFont="1" applyBorder="1" applyAlignment="1">
      <alignment horizontal="center" vertical="center"/>
    </xf>
    <xf numFmtId="167" fontId="20" fillId="0" borderId="89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20" fillId="0" borderId="92" xfId="0" applyFont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165" fontId="27" fillId="0" borderId="93" xfId="0" applyNumberFormat="1" applyFont="1" applyBorder="1" applyAlignment="1">
      <alignment horizontal="center" vertical="center"/>
    </xf>
    <xf numFmtId="167" fontId="20" fillId="0" borderId="91" xfId="0" applyNumberFormat="1" applyFont="1" applyBorder="1" applyAlignment="1">
      <alignment horizontal="center" vertical="center"/>
    </xf>
    <xf numFmtId="1" fontId="20" fillId="0" borderId="21" xfId="0" applyNumberFormat="1" applyFont="1" applyBorder="1" applyAlignment="1">
      <alignment horizontal="center" vertical="center" wrapText="1"/>
    </xf>
    <xf numFmtId="167" fontId="20" fillId="0" borderId="31" xfId="0" applyNumberFormat="1" applyFont="1" applyBorder="1" applyAlignment="1">
      <alignment horizontal="center" vertical="center"/>
    </xf>
    <xf numFmtId="167" fontId="20" fillId="0" borderId="30" xfId="0" applyNumberFormat="1" applyFont="1" applyBorder="1" applyAlignment="1">
      <alignment horizontal="center" vertical="center"/>
    </xf>
    <xf numFmtId="1" fontId="20" fillId="0" borderId="93" xfId="0" applyNumberFormat="1" applyFont="1" applyBorder="1" applyAlignment="1">
      <alignment horizontal="center" vertical="center"/>
    </xf>
    <xf numFmtId="167" fontId="20" fillId="0" borderId="94" xfId="0" applyNumberFormat="1" applyFont="1" applyBorder="1" applyAlignment="1">
      <alignment horizontal="center" vertical="center"/>
    </xf>
    <xf numFmtId="167" fontId="20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" fontId="20" fillId="0" borderId="67" xfId="0" applyNumberFormat="1" applyFont="1" applyBorder="1" applyAlignment="1">
      <alignment horizontal="center" vertical="center"/>
    </xf>
    <xf numFmtId="1" fontId="20" fillId="0" borderId="72" xfId="0" applyNumberFormat="1" applyFont="1" applyBorder="1" applyAlignment="1">
      <alignment horizontal="center" vertical="center"/>
    </xf>
    <xf numFmtId="49" fontId="20" fillId="0" borderId="44" xfId="0" applyNumberFormat="1" applyFont="1" applyBorder="1" applyAlignment="1">
      <alignment horizontal="center" vertical="center"/>
    </xf>
    <xf numFmtId="49" fontId="20" fillId="0" borderId="95" xfId="0" applyNumberFormat="1" applyFont="1" applyBorder="1" applyAlignment="1">
      <alignment horizontal="center" vertical="center"/>
    </xf>
    <xf numFmtId="165" fontId="20" fillId="0" borderId="12" xfId="0" applyNumberFormat="1" applyFont="1" applyBorder="1" applyAlignment="1">
      <alignment horizontal="left" vertical="center"/>
    </xf>
    <xf numFmtId="165" fontId="20" fillId="0" borderId="35" xfId="0" applyNumberFormat="1" applyFont="1" applyBorder="1" applyAlignment="1">
      <alignment horizontal="center" vertical="center"/>
    </xf>
    <xf numFmtId="165" fontId="3" fillId="0" borderId="36" xfId="0" applyNumberFormat="1" applyFont="1" applyBorder="1" applyAlignment="1">
      <alignment horizontal="center" vertical="center"/>
    </xf>
    <xf numFmtId="165" fontId="3" fillId="0" borderId="39" xfId="0" applyNumberFormat="1" applyFont="1" applyBorder="1" applyAlignment="1">
      <alignment horizontal="center" vertical="center"/>
    </xf>
    <xf numFmtId="167" fontId="20" fillId="0" borderId="40" xfId="0" applyNumberFormat="1" applyFont="1" applyBorder="1" applyAlignment="1">
      <alignment horizontal="center" vertical="center"/>
    </xf>
    <xf numFmtId="165" fontId="20" fillId="0" borderId="40" xfId="0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left" vertical="top" wrapText="1"/>
    </xf>
    <xf numFmtId="165" fontId="20" fillId="0" borderId="37" xfId="0" applyNumberFormat="1" applyFont="1" applyBorder="1" applyAlignment="1">
      <alignment horizontal="center" vertical="center" wrapText="1"/>
    </xf>
    <xf numFmtId="0" fontId="20" fillId="0" borderId="38" xfId="0" applyFont="1" applyBorder="1" applyAlignment="1">
      <alignment horizontal="left" vertical="top" wrapText="1"/>
    </xf>
    <xf numFmtId="0" fontId="20" fillId="0" borderId="58" xfId="0" applyFont="1" applyBorder="1" applyAlignment="1">
      <alignment horizontal="left" vertical="top" wrapText="1"/>
    </xf>
    <xf numFmtId="0" fontId="20" fillId="0" borderId="39" xfId="0" applyFont="1" applyBorder="1" applyAlignment="1">
      <alignment horizontal="left" vertical="top" wrapText="1"/>
    </xf>
    <xf numFmtId="0" fontId="20" fillId="0" borderId="96" xfId="0" applyFont="1" applyBorder="1" applyAlignment="1">
      <alignment horizontal="left" vertical="top" wrapText="1"/>
    </xf>
    <xf numFmtId="167" fontId="20" fillId="0" borderId="77" xfId="0" applyNumberFormat="1" applyFont="1" applyBorder="1" applyAlignment="1">
      <alignment horizontal="center" vertical="center"/>
    </xf>
    <xf numFmtId="1" fontId="20" fillId="0" borderId="77" xfId="0" applyNumberFormat="1" applyFont="1" applyBorder="1" applyAlignment="1">
      <alignment horizontal="center" vertical="center"/>
    </xf>
    <xf numFmtId="1" fontId="20" fillId="0" borderId="97" xfId="0" applyNumberFormat="1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 wrapText="1"/>
    </xf>
    <xf numFmtId="167" fontId="20" fillId="0" borderId="67" xfId="0" applyNumberFormat="1" applyFont="1" applyBorder="1" applyAlignment="1">
      <alignment horizontal="center" vertical="center" wrapText="1"/>
    </xf>
    <xf numFmtId="1" fontId="20" fillId="0" borderId="67" xfId="0" applyNumberFormat="1" applyFont="1" applyBorder="1" applyAlignment="1">
      <alignment horizontal="center" vertical="center" wrapText="1"/>
    </xf>
    <xf numFmtId="1" fontId="20" fillId="0" borderId="72" xfId="0" applyNumberFormat="1" applyFont="1" applyBorder="1" applyAlignment="1">
      <alignment horizontal="center" vertical="center" wrapText="1"/>
    </xf>
    <xf numFmtId="49" fontId="3" fillId="0" borderId="87" xfId="0" applyNumberFormat="1" applyFont="1" applyBorder="1" applyAlignment="1">
      <alignment horizontal="center" vertical="center"/>
    </xf>
    <xf numFmtId="49" fontId="3" fillId="0" borderId="53" xfId="0" applyNumberFormat="1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/>
    </xf>
    <xf numFmtId="0" fontId="20" fillId="0" borderId="92" xfId="0" applyFont="1" applyBorder="1" applyAlignment="1">
      <alignment horizontal="center" vertical="center"/>
    </xf>
    <xf numFmtId="0" fontId="20" fillId="0" borderId="93" xfId="0" applyFont="1" applyBorder="1" applyAlignment="1">
      <alignment horizontal="center" vertical="center"/>
    </xf>
    <xf numFmtId="166" fontId="3" fillId="0" borderId="91" xfId="0" applyNumberFormat="1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165" fontId="3" fillId="0" borderId="92" xfId="0" applyNumberFormat="1" applyFont="1" applyBorder="1" applyAlignment="1">
      <alignment horizontal="center" vertical="center"/>
    </xf>
    <xf numFmtId="165" fontId="3" fillId="0" borderId="93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49" fontId="3" fillId="0" borderId="20" xfId="0" applyNumberFormat="1" applyFont="1" applyBorder="1" applyAlignment="1">
      <alignment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 wrapText="1"/>
    </xf>
    <xf numFmtId="167" fontId="20" fillId="0" borderId="77" xfId="0" applyNumberFormat="1" applyFont="1" applyBorder="1" applyAlignment="1">
      <alignment horizontal="center" vertical="center" wrapText="1"/>
    </xf>
    <xf numFmtId="1" fontId="20" fillId="0" borderId="77" xfId="0" applyNumberFormat="1" applyFont="1" applyBorder="1" applyAlignment="1">
      <alignment horizontal="center" vertical="center" wrapText="1"/>
    </xf>
    <xf numFmtId="1" fontId="20" fillId="3" borderId="98" xfId="0" applyNumberFormat="1" applyFont="1" applyFill="1" applyBorder="1" applyAlignment="1">
      <alignment horizontal="center" vertical="center" wrapText="1"/>
    </xf>
    <xf numFmtId="1" fontId="20" fillId="3" borderId="99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7" fontId="3" fillId="0" borderId="55" xfId="0" applyNumberFormat="1" applyFont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167" fontId="3" fillId="0" borderId="31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1" fontId="20" fillId="0" borderId="20" xfId="0" applyNumberFormat="1" applyFont="1" applyBorder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 wrapText="1"/>
    </xf>
    <xf numFmtId="49" fontId="3" fillId="0" borderId="59" xfId="0" applyNumberFormat="1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167" fontId="3" fillId="0" borderId="59" xfId="0" applyNumberFormat="1" applyFont="1" applyBorder="1" applyAlignment="1">
      <alignment horizontal="center" vertical="center"/>
    </xf>
    <xf numFmtId="1" fontId="3" fillId="0" borderId="36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67" fontId="3" fillId="0" borderId="25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7" fontId="20" fillId="0" borderId="81" xfId="0" applyNumberFormat="1" applyFont="1" applyBorder="1" applyAlignment="1">
      <alignment horizontal="center" vertical="center"/>
    </xf>
    <xf numFmtId="1" fontId="20" fillId="0" borderId="81" xfId="0" applyNumberFormat="1" applyFont="1" applyBorder="1" applyAlignment="1">
      <alignment horizontal="center" vertical="center"/>
    </xf>
    <xf numFmtId="167" fontId="28" fillId="4" borderId="99" xfId="0" applyNumberFormat="1" applyFont="1" applyFill="1" applyBorder="1" applyAlignment="1">
      <alignment horizontal="center" vertical="center"/>
    </xf>
    <xf numFmtId="1" fontId="20" fillId="0" borderId="63" xfId="0" applyNumberFormat="1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20" fillId="0" borderId="100" xfId="0" applyFont="1" applyBorder="1" applyAlignment="1">
      <alignment horizontal="center" vertical="center" wrapText="1"/>
    </xf>
    <xf numFmtId="164" fontId="24" fillId="0" borderId="0" xfId="0" applyNumberFormat="1" applyFont="1" applyAlignment="1">
      <alignment vertical="center"/>
    </xf>
    <xf numFmtId="1" fontId="20" fillId="0" borderId="50" xfId="0" applyNumberFormat="1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101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102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167" fontId="20" fillId="0" borderId="103" xfId="0" applyNumberFormat="1" applyFont="1" applyBorder="1" applyAlignment="1">
      <alignment horizontal="center" vertical="center"/>
    </xf>
    <xf numFmtId="16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6" fontId="20" fillId="0" borderId="20" xfId="0" applyNumberFormat="1" applyFont="1" applyBorder="1" applyAlignment="1">
      <alignment horizontal="center" vertical="center"/>
    </xf>
    <xf numFmtId="164" fontId="3" fillId="0" borderId="101" xfId="0" applyNumberFormat="1" applyFont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30" xfId="0" applyFont="1" applyBorder="1" applyAlignment="1">
      <alignment horizontal="right" vertical="center"/>
    </xf>
    <xf numFmtId="0" fontId="3" fillId="0" borderId="0" xfId="0" applyFont="1" applyAlignment="1">
      <alignment horizontal="left" wrapText="1"/>
    </xf>
    <xf numFmtId="164" fontId="29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164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64" fontId="24" fillId="0" borderId="101" xfId="0" applyNumberFormat="1" applyFont="1" applyBorder="1" applyAlignment="1">
      <alignment vertical="center"/>
    </xf>
    <xf numFmtId="0" fontId="24" fillId="0" borderId="104" xfId="0" applyFont="1" applyBorder="1" applyAlignment="1">
      <alignment vertical="center"/>
    </xf>
    <xf numFmtId="0" fontId="30" fillId="0" borderId="0" xfId="0" applyFont="1"/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left" vertical="top" wrapText="1"/>
    </xf>
    <xf numFmtId="167" fontId="3" fillId="0" borderId="4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7" fontId="3" fillId="0" borderId="12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wrapText="1"/>
    </xf>
    <xf numFmtId="167" fontId="3" fillId="0" borderId="34" xfId="0" applyNumberFormat="1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7" fontId="3" fillId="0" borderId="18" xfId="0" applyNumberFormat="1" applyFont="1" applyBorder="1" applyAlignment="1">
      <alignment horizontal="center" vertical="center"/>
    </xf>
    <xf numFmtId="0" fontId="3" fillId="0" borderId="51" xfId="0" applyFont="1" applyBorder="1" applyAlignment="1">
      <alignment wrapText="1"/>
    </xf>
    <xf numFmtId="1" fontId="3" fillId="0" borderId="55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4" fontId="20" fillId="0" borderId="77" xfId="0" applyNumberFormat="1" applyFont="1" applyBorder="1" applyAlignment="1">
      <alignment horizontal="center" vertical="center"/>
    </xf>
    <xf numFmtId="164" fontId="20" fillId="0" borderId="8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" fontId="3" fillId="0" borderId="34" xfId="0" applyNumberFormat="1" applyFont="1" applyBorder="1" applyAlignment="1">
      <alignment horizontal="center" vertical="center"/>
    </xf>
    <xf numFmtId="164" fontId="20" fillId="0" borderId="79" xfId="0" applyNumberFormat="1" applyFont="1" applyBorder="1" applyAlignment="1">
      <alignment horizontal="center" vertical="center"/>
    </xf>
    <xf numFmtId="164" fontId="20" fillId="0" borderId="67" xfId="0" applyNumberFormat="1" applyFont="1" applyBorder="1" applyAlignment="1">
      <alignment horizontal="center" vertical="center"/>
    </xf>
    <xf numFmtId="164" fontId="20" fillId="0" borderId="45" xfId="0" applyNumberFormat="1" applyFont="1" applyBorder="1" applyAlignment="1">
      <alignment horizontal="center" vertical="center"/>
    </xf>
    <xf numFmtId="164" fontId="20" fillId="0" borderId="105" xfId="0" applyNumberFormat="1" applyFont="1" applyBorder="1" applyAlignment="1">
      <alignment horizontal="center" vertical="center"/>
    </xf>
    <xf numFmtId="164" fontId="20" fillId="0" borderId="106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8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167" fontId="3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3" fillId="0" borderId="55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166" fontId="3" fillId="0" borderId="57" xfId="0" applyNumberFormat="1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left" vertical="center" wrapText="1"/>
    </xf>
    <xf numFmtId="49" fontId="20" fillId="0" borderId="5" xfId="0" applyNumberFormat="1" applyFont="1" applyBorder="1" applyAlignment="1">
      <alignment horizontal="left" vertical="center" wrapText="1"/>
    </xf>
    <xf numFmtId="1" fontId="3" fillId="0" borderId="1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/>
    </xf>
    <xf numFmtId="167" fontId="3" fillId="0" borderId="89" xfId="0" applyNumberFormat="1" applyFont="1" applyBorder="1" applyAlignment="1">
      <alignment horizontal="center" vertical="center"/>
    </xf>
    <xf numFmtId="49" fontId="20" fillId="0" borderId="81" xfId="0" applyNumberFormat="1" applyFont="1" applyBorder="1" applyAlignment="1">
      <alignment horizontal="center" vertical="center"/>
    </xf>
    <xf numFmtId="165" fontId="20" fillId="0" borderId="58" xfId="0" applyNumberFormat="1" applyFont="1" applyBorder="1" applyAlignment="1">
      <alignment horizontal="left" vertical="center" wrapText="1"/>
    </xf>
    <xf numFmtId="165" fontId="3" fillId="0" borderId="40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top" wrapText="1"/>
    </xf>
    <xf numFmtId="165" fontId="3" fillId="0" borderId="37" xfId="0" applyNumberFormat="1" applyFont="1" applyBorder="1" applyAlignment="1">
      <alignment horizontal="center" vertical="center" wrapText="1"/>
    </xf>
    <xf numFmtId="164" fontId="20" fillId="0" borderId="77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66" fontId="3" fillId="0" borderId="51" xfId="0" applyNumberFormat="1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1" fontId="20" fillId="0" borderId="97" xfId="0" applyNumberFormat="1" applyFont="1" applyBorder="1" applyAlignment="1">
      <alignment horizontal="center" vertical="center" wrapText="1"/>
    </xf>
    <xf numFmtId="49" fontId="3" fillId="0" borderId="53" xfId="0" applyNumberFormat="1" applyFont="1" applyBorder="1" applyAlignment="1">
      <alignment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92" xfId="0" applyFont="1" applyBorder="1" applyAlignment="1">
      <alignment horizontal="center" vertical="center"/>
    </xf>
    <xf numFmtId="49" fontId="3" fillId="0" borderId="50" xfId="0" applyNumberFormat="1" applyFont="1" applyBorder="1" applyAlignment="1">
      <alignment vertical="center" wrapText="1"/>
    </xf>
    <xf numFmtId="0" fontId="31" fillId="0" borderId="69" xfId="0" applyFont="1" applyBorder="1" applyAlignment="1">
      <alignment horizontal="center" vertical="center"/>
    </xf>
    <xf numFmtId="0" fontId="31" fillId="0" borderId="7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166" fontId="3" fillId="0" borderId="68" xfId="0" applyNumberFormat="1" applyFont="1" applyBorder="1" applyAlignment="1">
      <alignment horizontal="center" vertical="center"/>
    </xf>
    <xf numFmtId="165" fontId="3" fillId="0" borderId="70" xfId="0" applyNumberFormat="1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 vertical="center" wrapText="1"/>
    </xf>
    <xf numFmtId="0" fontId="20" fillId="0" borderId="77" xfId="0" applyFont="1" applyBorder="1" applyAlignment="1">
      <alignment horizontal="center" vertical="center"/>
    </xf>
    <xf numFmtId="165" fontId="20" fillId="0" borderId="81" xfId="0" applyNumberFormat="1" applyFont="1" applyBorder="1" applyAlignment="1">
      <alignment horizontal="center" vertical="center"/>
    </xf>
    <xf numFmtId="165" fontId="20" fillId="0" borderId="77" xfId="0" applyNumberFormat="1" applyFont="1" applyBorder="1" applyAlignment="1">
      <alignment horizontal="center" vertical="center"/>
    </xf>
    <xf numFmtId="167" fontId="28" fillId="0" borderId="77" xfId="0" applyNumberFormat="1" applyFont="1" applyBorder="1" applyAlignment="1">
      <alignment horizontal="center" vertical="center"/>
    </xf>
    <xf numFmtId="0" fontId="20" fillId="0" borderId="81" xfId="0" applyFont="1" applyBorder="1" applyAlignment="1">
      <alignment horizontal="right" vertical="center"/>
    </xf>
    <xf numFmtId="0" fontId="3" fillId="0" borderId="88" xfId="0" applyFont="1" applyBorder="1" applyAlignment="1">
      <alignment horizontal="center" vertical="center" wrapText="1"/>
    </xf>
    <xf numFmtId="0" fontId="20" fillId="0" borderId="67" xfId="0" applyFont="1" applyBorder="1" applyAlignment="1">
      <alignment horizontal="right" vertical="center"/>
    </xf>
    <xf numFmtId="0" fontId="3" fillId="0" borderId="63" xfId="0" applyFont="1" applyBorder="1" applyAlignment="1">
      <alignment horizontal="center" vertical="center"/>
    </xf>
    <xf numFmtId="164" fontId="20" fillId="0" borderId="81" xfId="0" applyNumberFormat="1" applyFont="1" applyBorder="1" applyAlignment="1">
      <alignment horizontal="right" vertical="center"/>
    </xf>
    <xf numFmtId="167" fontId="20" fillId="0" borderId="79" xfId="0" applyNumberFormat="1" applyFont="1" applyBorder="1" applyAlignment="1">
      <alignment horizontal="center" vertical="center"/>
    </xf>
    <xf numFmtId="164" fontId="20" fillId="0" borderId="0" xfId="0" applyNumberFormat="1" applyFont="1" applyAlignment="1">
      <alignment horizontal="right" vertical="center"/>
    </xf>
    <xf numFmtId="0" fontId="17" fillId="0" borderId="22" xfId="0" applyFont="1" applyBorder="1" applyAlignment="1">
      <alignment horizontal="center" vertical="center" wrapText="1"/>
    </xf>
    <xf numFmtId="0" fontId="13" fillId="0" borderId="32" xfId="0" applyFont="1" applyBorder="1"/>
    <xf numFmtId="0" fontId="13" fillId="0" borderId="23" xfId="0" applyFont="1" applyBorder="1"/>
    <xf numFmtId="0" fontId="9" fillId="0" borderId="2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0" borderId="26" xfId="0" applyFont="1" applyBorder="1"/>
    <xf numFmtId="0" fontId="13" fillId="0" borderId="25" xfId="0" applyFont="1" applyBorder="1"/>
    <xf numFmtId="0" fontId="13" fillId="0" borderId="27" xfId="0" applyFont="1" applyBorder="1"/>
    <xf numFmtId="0" fontId="0" fillId="0" borderId="0" xfId="0" applyFont="1" applyAlignment="1"/>
    <xf numFmtId="0" fontId="13" fillId="0" borderId="28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31" xfId="0" applyFont="1" applyBorder="1"/>
    <xf numFmtId="0" fontId="9" fillId="0" borderId="11" xfId="0" applyFont="1" applyBorder="1" applyAlignment="1">
      <alignment horizontal="center" vertical="center" wrapText="1"/>
    </xf>
    <xf numFmtId="1" fontId="17" fillId="0" borderId="22" xfId="0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/>
    </xf>
    <xf numFmtId="0" fontId="13" fillId="0" borderId="7" xfId="0" applyFont="1" applyBorder="1"/>
    <xf numFmtId="0" fontId="3" fillId="0" borderId="4" xfId="0" applyFont="1" applyBorder="1" applyAlignment="1">
      <alignment horizontal="center" vertical="center" wrapText="1"/>
    </xf>
    <xf numFmtId="0" fontId="13" fillId="0" borderId="5" xfId="0" applyFont="1" applyBorder="1"/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3" fillId="0" borderId="6" xfId="0" applyFont="1" applyBorder="1"/>
    <xf numFmtId="0" fontId="12" fillId="2" borderId="1" xfId="0" applyFont="1" applyFill="1" applyBorder="1" applyAlignment="1">
      <alignment horizontal="center"/>
    </xf>
    <xf numFmtId="0" fontId="13" fillId="0" borderId="2" xfId="0" applyFont="1" applyBorder="1"/>
    <xf numFmtId="0" fontId="1" fillId="0" borderId="0" xfId="0" applyFont="1" applyAlignment="1">
      <alignment horizontal="center"/>
    </xf>
    <xf numFmtId="49" fontId="17" fillId="0" borderId="22" xfId="0" applyNumberFormat="1" applyFont="1" applyBorder="1" applyAlignment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54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wrapText="1"/>
    </xf>
    <xf numFmtId="0" fontId="17" fillId="3" borderId="34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wrapText="1"/>
    </xf>
    <xf numFmtId="0" fontId="17" fillId="3" borderId="11" xfId="0" applyFont="1" applyFill="1" applyBorder="1" applyAlignment="1">
      <alignment horizontal="center" vertical="center" wrapText="1"/>
    </xf>
    <xf numFmtId="0" fontId="13" fillId="0" borderId="60" xfId="0" applyFont="1" applyBorder="1"/>
    <xf numFmtId="0" fontId="13" fillId="0" borderId="61" xfId="0" applyFont="1" applyBorder="1"/>
    <xf numFmtId="0" fontId="13" fillId="0" borderId="62" xfId="0" applyFont="1" applyBorder="1"/>
    <xf numFmtId="0" fontId="13" fillId="0" borderId="57" xfId="0" applyFont="1" applyBorder="1"/>
    <xf numFmtId="0" fontId="13" fillId="0" borderId="63" xfId="0" applyFont="1" applyBorder="1"/>
    <xf numFmtId="49" fontId="9" fillId="3" borderId="44" xfId="0" applyNumberFormat="1" applyFont="1" applyFill="1" applyBorder="1" applyAlignment="1">
      <alignment horizontal="center" vertical="center" wrapText="1"/>
    </xf>
    <xf numFmtId="0" fontId="13" fillId="0" borderId="42" xfId="0" applyFont="1" applyBorder="1"/>
    <xf numFmtId="0" fontId="13" fillId="0" borderId="45" xfId="0" applyFont="1" applyBorder="1"/>
    <xf numFmtId="0" fontId="13" fillId="0" borderId="48" xfId="0" applyFont="1" applyBorder="1"/>
    <xf numFmtId="0" fontId="13" fillId="0" borderId="51" xfId="0" applyFont="1" applyBorder="1"/>
    <xf numFmtId="0" fontId="14" fillId="3" borderId="46" xfId="0" applyFont="1" applyFill="1" applyBorder="1" applyAlignment="1">
      <alignment horizontal="center" vertical="center" wrapText="1"/>
    </xf>
    <xf numFmtId="0" fontId="13" fillId="0" borderId="49" xfId="0" applyFont="1" applyBorder="1"/>
    <xf numFmtId="0" fontId="9" fillId="3" borderId="41" xfId="0" applyFont="1" applyFill="1" applyBorder="1" applyAlignment="1">
      <alignment horizontal="center" vertical="center" wrapText="1"/>
    </xf>
    <xf numFmtId="0" fontId="13" fillId="0" borderId="43" xfId="0" applyFont="1" applyBorder="1"/>
    <xf numFmtId="0" fontId="13" fillId="0" borderId="50" xfId="0" applyFont="1" applyBorder="1"/>
    <xf numFmtId="0" fontId="13" fillId="0" borderId="53" xfId="0" applyFont="1" applyBorder="1"/>
    <xf numFmtId="0" fontId="13" fillId="0" borderId="55" xfId="0" applyFont="1" applyBorder="1"/>
    <xf numFmtId="0" fontId="13" fillId="0" borderId="33" xfId="0" applyFont="1" applyBorder="1"/>
    <xf numFmtId="0" fontId="3" fillId="0" borderId="16" xfId="0" applyFont="1" applyBorder="1" applyAlignment="1">
      <alignment horizontal="center" vertical="center"/>
    </xf>
    <xf numFmtId="0" fontId="13" fillId="0" borderId="17" xfId="0" applyFont="1" applyBorder="1"/>
    <xf numFmtId="0" fontId="17" fillId="3" borderId="39" xfId="0" applyFont="1" applyFill="1" applyBorder="1" applyAlignment="1">
      <alignment horizontal="center" wrapText="1"/>
    </xf>
    <xf numFmtId="0" fontId="13" fillId="0" borderId="58" xfId="0" applyFont="1" applyBorder="1"/>
    <xf numFmtId="0" fontId="13" fillId="0" borderId="38" xfId="0" applyFont="1" applyBorder="1"/>
    <xf numFmtId="0" fontId="3" fillId="3" borderId="40" xfId="0" applyFont="1" applyFill="1" applyBorder="1" applyAlignment="1">
      <alignment horizontal="center" wrapText="1"/>
    </xf>
    <xf numFmtId="0" fontId="17" fillId="3" borderId="39" xfId="0" applyFont="1" applyFill="1" applyBorder="1" applyAlignment="1">
      <alignment horizontal="center" vertical="center" wrapText="1"/>
    </xf>
    <xf numFmtId="49" fontId="16" fillId="3" borderId="34" xfId="0" applyNumberFormat="1" applyFont="1" applyFill="1" applyBorder="1" applyAlignment="1">
      <alignment horizontal="center" vertical="center" wrapText="1"/>
    </xf>
    <xf numFmtId="49" fontId="16" fillId="3" borderId="56" xfId="0" applyNumberFormat="1" applyFont="1" applyFill="1" applyBorder="1" applyAlignment="1">
      <alignment horizontal="center" vertical="center" wrapText="1"/>
    </xf>
    <xf numFmtId="0" fontId="17" fillId="3" borderId="56" xfId="0" applyFont="1" applyFill="1" applyBorder="1" applyAlignment="1">
      <alignment horizontal="center" vertical="center" wrapText="1"/>
    </xf>
    <xf numFmtId="0" fontId="13" fillId="0" borderId="64" xfId="0" applyFont="1" applyBorder="1"/>
    <xf numFmtId="0" fontId="13" fillId="0" borderId="59" xfId="0" applyFont="1" applyBorder="1"/>
    <xf numFmtId="0" fontId="3" fillId="0" borderId="41" xfId="0" applyFont="1" applyBorder="1" applyAlignment="1">
      <alignment horizontal="center"/>
    </xf>
    <xf numFmtId="0" fontId="9" fillId="3" borderId="46" xfId="0" applyFont="1" applyFill="1" applyBorder="1" applyAlignment="1">
      <alignment horizontal="center" vertical="center" wrapText="1"/>
    </xf>
    <xf numFmtId="0" fontId="13" fillId="0" borderId="52" xfId="0" applyFont="1" applyBorder="1"/>
    <xf numFmtId="0" fontId="8" fillId="0" borderId="0" xfId="0" applyFont="1" applyAlignment="1">
      <alignment horizontal="center"/>
    </xf>
    <xf numFmtId="0" fontId="3" fillId="0" borderId="0" xfId="0" applyFont="1"/>
    <xf numFmtId="0" fontId="10" fillId="0" borderId="0" xfId="0" applyFont="1" applyAlignment="1">
      <alignment horizontal="left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3" fillId="0" borderId="44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 textRotation="90" wrapText="1"/>
    </xf>
    <xf numFmtId="0" fontId="13" fillId="0" borderId="71" xfId="0" applyFont="1" applyBorder="1"/>
    <xf numFmtId="0" fontId="13" fillId="0" borderId="79" xfId="0" applyFont="1" applyBorder="1"/>
    <xf numFmtId="164" fontId="3" fillId="0" borderId="9" xfId="0" applyNumberFormat="1" applyFont="1" applyBorder="1" applyAlignment="1">
      <alignment horizontal="center" vertical="center" textRotation="90" wrapText="1"/>
    </xf>
    <xf numFmtId="0" fontId="13" fillId="0" borderId="70" xfId="0" applyFont="1" applyBorder="1"/>
    <xf numFmtId="0" fontId="13" fillId="0" borderId="78" xfId="0" applyFont="1" applyBorder="1"/>
    <xf numFmtId="164" fontId="3" fillId="0" borderId="2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textRotation="90"/>
    </xf>
    <xf numFmtId="0" fontId="13" fillId="0" borderId="68" xfId="0" applyFont="1" applyBorder="1"/>
    <xf numFmtId="0" fontId="13" fillId="0" borderId="77" xfId="0" applyFont="1" applyBorder="1"/>
    <xf numFmtId="164" fontId="14" fillId="2" borderId="65" xfId="0" applyNumberFormat="1" applyFont="1" applyFill="1" applyBorder="1" applyAlignment="1">
      <alignment horizontal="center" vertical="center" wrapText="1"/>
    </xf>
    <xf numFmtId="0" fontId="13" fillId="0" borderId="66" xfId="0" applyFont="1" applyBorder="1"/>
    <xf numFmtId="164" fontId="3" fillId="0" borderId="22" xfId="0" applyNumberFormat="1" applyFont="1" applyBorder="1" applyAlignment="1">
      <alignment horizontal="center" vertical="center"/>
    </xf>
    <xf numFmtId="167" fontId="26" fillId="0" borderId="48" xfId="0" applyNumberFormat="1" applyFont="1" applyBorder="1" applyAlignment="1">
      <alignment horizontal="center" vertical="center"/>
    </xf>
    <xf numFmtId="167" fontId="20" fillId="0" borderId="22" xfId="0" applyNumberFormat="1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 wrapText="1"/>
    </xf>
    <xf numFmtId="0" fontId="13" fillId="0" borderId="74" xfId="0" applyFont="1" applyBorder="1"/>
    <xf numFmtId="0" fontId="13" fillId="0" borderId="88" xfId="0" applyFont="1" applyBorder="1"/>
    <xf numFmtId="165" fontId="20" fillId="0" borderId="82" xfId="0" applyNumberFormat="1" applyFont="1" applyBorder="1" applyAlignment="1">
      <alignment horizontal="center" vertical="center"/>
    </xf>
    <xf numFmtId="0" fontId="20" fillId="0" borderId="82" xfId="0" applyFont="1" applyBorder="1" applyAlignment="1">
      <alignment horizontal="right" vertical="center"/>
    </xf>
    <xf numFmtId="0" fontId="20" fillId="0" borderId="44" xfId="0" applyFont="1" applyBorder="1" applyAlignment="1">
      <alignment horizontal="right" vertical="center"/>
    </xf>
    <xf numFmtId="164" fontId="20" fillId="0" borderId="82" xfId="0" applyNumberFormat="1" applyFont="1" applyBorder="1" applyAlignment="1">
      <alignment horizontal="right" vertical="center"/>
    </xf>
    <xf numFmtId="165" fontId="20" fillId="0" borderId="40" xfId="0" applyNumberFormat="1" applyFont="1" applyBorder="1" applyAlignment="1">
      <alignment horizontal="center" vertical="center"/>
    </xf>
    <xf numFmtId="165" fontId="20" fillId="0" borderId="6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30" xfId="0" applyFont="1" applyBorder="1" applyAlignment="1">
      <alignment horizontal="right" vertical="center"/>
    </xf>
    <xf numFmtId="164" fontId="29" fillId="0" borderId="0" xfId="0" applyNumberFormat="1" applyFont="1" applyAlignment="1">
      <alignment horizontal="left"/>
    </xf>
    <xf numFmtId="0" fontId="20" fillId="0" borderId="44" xfId="0" applyFont="1" applyBorder="1" applyAlignment="1">
      <alignment horizontal="center" vertical="center" wrapText="1"/>
    </xf>
    <xf numFmtId="49" fontId="20" fillId="0" borderId="44" xfId="0" applyNumberFormat="1" applyFont="1" applyBorder="1" applyAlignment="1">
      <alignment horizontal="center" vertical="center"/>
    </xf>
    <xf numFmtId="164" fontId="20" fillId="0" borderId="64" xfId="0" applyNumberFormat="1" applyFont="1" applyBorder="1" applyAlignment="1">
      <alignment horizontal="center" vertical="center" wrapText="1"/>
    </xf>
    <xf numFmtId="49" fontId="20" fillId="0" borderId="82" xfId="0" applyNumberFormat="1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164" fontId="20" fillId="0" borderId="82" xfId="0" applyNumberFormat="1" applyFont="1" applyBorder="1" applyAlignment="1">
      <alignment horizontal="center" vertical="center"/>
    </xf>
    <xf numFmtId="165" fontId="20" fillId="0" borderId="22" xfId="0" applyNumberFormat="1" applyFont="1" applyBorder="1" applyAlignment="1">
      <alignment horizontal="center" vertical="center"/>
    </xf>
    <xf numFmtId="164" fontId="3" fillId="0" borderId="6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 textRotation="90" wrapText="1"/>
    </xf>
    <xf numFmtId="0" fontId="13" fillId="0" borderId="69" xfId="0" applyFont="1" applyBorder="1"/>
    <xf numFmtId="164" fontId="3" fillId="0" borderId="67" xfId="0" applyNumberFormat="1" applyFont="1" applyBorder="1" applyAlignment="1">
      <alignment horizontal="center" vertical="center" textRotation="90" wrapText="1"/>
    </xf>
    <xf numFmtId="164" fontId="20" fillId="0" borderId="67" xfId="0" applyNumberFormat="1" applyFont="1" applyBorder="1" applyAlignment="1">
      <alignment horizontal="center" vertical="center" textRotation="90" wrapText="1"/>
    </xf>
    <xf numFmtId="164" fontId="20" fillId="0" borderId="32" xfId="0" applyNumberFormat="1" applyFont="1" applyBorder="1" applyAlignment="1">
      <alignment horizontal="center" vertical="center" wrapText="1"/>
    </xf>
    <xf numFmtId="164" fontId="20" fillId="0" borderId="74" xfId="0" applyNumberFormat="1" applyFont="1" applyBorder="1" applyAlignment="1">
      <alignment horizontal="center" vertical="center" wrapText="1"/>
    </xf>
    <xf numFmtId="164" fontId="20" fillId="0" borderId="2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64" fontId="20" fillId="0" borderId="71" xfId="0" applyNumberFormat="1" applyFont="1" applyBorder="1" applyAlignment="1">
      <alignment horizontal="center" vertical="center" textRotation="90" wrapText="1"/>
    </xf>
    <xf numFmtId="164" fontId="20" fillId="0" borderId="25" xfId="0" applyNumberFormat="1" applyFont="1" applyBorder="1" applyAlignment="1">
      <alignment horizontal="center" vertical="center" textRotation="90" wrapText="1"/>
    </xf>
    <xf numFmtId="164" fontId="20" fillId="0" borderId="0" xfId="0" applyNumberFormat="1" applyFont="1" applyAlignment="1">
      <alignment horizontal="center" vertical="center" textRotation="90" wrapText="1"/>
    </xf>
    <xf numFmtId="164" fontId="20" fillId="0" borderId="9" xfId="0" applyNumberFormat="1" applyFont="1" applyBorder="1" applyAlignment="1">
      <alignment horizontal="center" vertical="center" textRotation="90" wrapText="1"/>
    </xf>
    <xf numFmtId="164" fontId="20" fillId="0" borderId="44" xfId="0" applyNumberFormat="1" applyFont="1" applyBorder="1" applyAlignment="1">
      <alignment horizontal="center" vertical="center" wrapText="1"/>
    </xf>
    <xf numFmtId="1" fontId="20" fillId="0" borderId="64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1" fontId="20" fillId="0" borderId="44" xfId="0" applyNumberFormat="1" applyFont="1" applyBorder="1" applyAlignment="1">
      <alignment horizontal="center" vertical="center"/>
    </xf>
    <xf numFmtId="0" fontId="20" fillId="0" borderId="58" xfId="0" applyFont="1" applyBorder="1" applyAlignment="1">
      <alignment horizontal="left" vertical="top" wrapText="1"/>
    </xf>
    <xf numFmtId="167" fontId="3" fillId="0" borderId="0" xfId="0" applyNumberFormat="1" applyFont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1" fontId="20" fillId="0" borderId="6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1" fontId="20" fillId="0" borderId="82" xfId="0" applyNumberFormat="1" applyFont="1" applyBorder="1" applyAlignment="1">
      <alignment horizontal="center" vertical="center" wrapText="1"/>
    </xf>
    <xf numFmtId="1" fontId="20" fillId="0" borderId="44" xfId="0" applyNumberFormat="1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/>
    </xf>
    <xf numFmtId="167" fontId="26" fillId="0" borderId="64" xfId="0" applyNumberFormat="1" applyFont="1" applyBorder="1" applyAlignment="1">
      <alignment horizontal="center" vertical="center"/>
    </xf>
    <xf numFmtId="1" fontId="3" fillId="0" borderId="56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0" borderId="92" xfId="0" applyFont="1" applyBorder="1"/>
    <xf numFmtId="1" fontId="3" fillId="0" borderId="10" xfId="0" applyNumberFormat="1" applyFont="1" applyBorder="1" applyAlignment="1">
      <alignment horizontal="center" vertical="center" wrapText="1"/>
    </xf>
    <xf numFmtId="0" fontId="13" fillId="0" borderId="93" xfId="0" applyFont="1" applyBorder="1"/>
    <xf numFmtId="167" fontId="3" fillId="0" borderId="28" xfId="0" applyNumberFormat="1" applyFont="1" applyBorder="1" applyAlignment="1">
      <alignment horizontal="center" vertical="center"/>
    </xf>
    <xf numFmtId="167" fontId="3" fillId="0" borderId="108" xfId="0" applyNumberFormat="1" applyFont="1" applyBorder="1" applyAlignment="1">
      <alignment horizontal="center" vertical="center"/>
    </xf>
    <xf numFmtId="0" fontId="13" fillId="0" borderId="94" xfId="0" applyFont="1" applyBorder="1"/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66" fontId="3" fillId="0" borderId="57" xfId="0" applyNumberFormat="1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20" fillId="0" borderId="87" xfId="0" applyNumberFormat="1" applyFont="1" applyBorder="1" applyAlignment="1">
      <alignment horizontal="center" vertical="center"/>
    </xf>
    <xf numFmtId="49" fontId="20" fillId="0" borderId="57" xfId="0" applyNumberFormat="1" applyFont="1" applyBorder="1" applyAlignment="1">
      <alignment vertical="center" wrapText="1"/>
    </xf>
    <xf numFmtId="0" fontId="3" fillId="0" borderId="107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left" vertical="center" wrapText="1"/>
    </xf>
    <xf numFmtId="0" fontId="13" fillId="0" borderId="91" xfId="0" applyFont="1" applyBorder="1"/>
    <xf numFmtId="0" fontId="3" fillId="0" borderId="69" xfId="0" applyFont="1" applyBorder="1" applyAlignment="1">
      <alignment horizontal="center" vertical="center" wrapText="1"/>
    </xf>
    <xf numFmtId="164" fontId="14" fillId="0" borderId="64" xfId="0" applyNumberFormat="1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165" fontId="27" fillId="0" borderId="71" xfId="0" applyNumberFormat="1" applyFont="1" applyBorder="1" applyAlignment="1">
      <alignment horizontal="center" vertical="center"/>
    </xf>
    <xf numFmtId="167" fontId="3" fillId="0" borderId="68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34"/>
  <sheetViews>
    <sheetView tabSelected="1" zoomScale="60" zoomScaleNormal="60" workbookViewId="0">
      <selection sqref="A1:O1"/>
    </sheetView>
  </sheetViews>
  <sheetFormatPr defaultColWidth="14.44140625" defaultRowHeight="15" customHeight="1"/>
  <cols>
    <col min="1" max="1" width="6.5546875" customWidth="1"/>
    <col min="2" max="2" width="5.109375" customWidth="1"/>
    <col min="3" max="3" width="4.44140625" customWidth="1"/>
    <col min="4" max="4" width="6.44140625" customWidth="1"/>
    <col min="5" max="5" width="4.33203125" customWidth="1"/>
    <col min="6" max="6" width="4.44140625" customWidth="1"/>
    <col min="7" max="7" width="3.6640625" customWidth="1"/>
    <col min="8" max="8" width="3.88671875" customWidth="1"/>
    <col min="9" max="9" width="4" customWidth="1"/>
    <col min="10" max="10" width="4.109375" customWidth="1"/>
    <col min="11" max="11" width="4.6640625" customWidth="1"/>
    <col min="12" max="12" width="4.88671875" customWidth="1"/>
    <col min="13" max="13" width="4" customWidth="1"/>
    <col min="14" max="14" width="5" customWidth="1"/>
    <col min="15" max="15" width="5.109375" customWidth="1"/>
    <col min="16" max="16" width="5.6640625" customWidth="1"/>
    <col min="17" max="18" width="4" customWidth="1"/>
    <col min="19" max="19" width="3.88671875" customWidth="1"/>
    <col min="20" max="20" width="4.88671875" customWidth="1"/>
    <col min="21" max="21" width="4.6640625" customWidth="1"/>
    <col min="22" max="22" width="6" customWidth="1"/>
    <col min="23" max="23" width="6.6640625" customWidth="1"/>
    <col min="24" max="24" width="6.109375" customWidth="1"/>
    <col min="25" max="25" width="7" customWidth="1"/>
    <col min="26" max="26" width="6.88671875" customWidth="1"/>
    <col min="27" max="27" width="6.6640625" customWidth="1"/>
    <col min="28" max="28" width="6" customWidth="1"/>
    <col min="29" max="29" width="7.5546875" customWidth="1"/>
    <col min="30" max="30" width="7.109375" customWidth="1"/>
    <col min="31" max="31" width="5.6640625" customWidth="1"/>
    <col min="32" max="32" width="7.44140625" customWidth="1"/>
    <col min="33" max="33" width="7" customWidth="1"/>
    <col min="34" max="34" width="7.44140625" customWidth="1"/>
    <col min="35" max="35" width="7.88671875" customWidth="1"/>
    <col min="36" max="36" width="8.109375" customWidth="1"/>
    <col min="37" max="37" width="7.88671875" customWidth="1"/>
    <col min="38" max="38" width="6.6640625" customWidth="1"/>
    <col min="39" max="39" width="6" customWidth="1"/>
    <col min="40" max="40" width="8.109375" customWidth="1"/>
    <col min="41" max="41" width="7.44140625" customWidth="1"/>
    <col min="42" max="42" width="5.109375" customWidth="1"/>
    <col min="43" max="43" width="4.5546875" customWidth="1"/>
    <col min="44" max="44" width="4.6640625" customWidth="1"/>
    <col min="45" max="45" width="3.88671875" customWidth="1"/>
    <col min="46" max="46" width="4.5546875" customWidth="1"/>
    <col min="47" max="47" width="5.44140625" customWidth="1"/>
    <col min="48" max="48" width="4.44140625" customWidth="1"/>
    <col min="49" max="49" width="6.6640625" customWidth="1"/>
    <col min="50" max="50" width="4.6640625" customWidth="1"/>
    <col min="51" max="51" width="5.44140625" customWidth="1"/>
    <col min="52" max="52" width="5.5546875" customWidth="1"/>
    <col min="53" max="53" width="4" customWidth="1"/>
    <col min="54" max="73" width="3.33203125" customWidth="1"/>
  </cols>
  <sheetData>
    <row r="1" spans="1:73" ht="33.75" customHeight="1">
      <c r="A1" s="373" t="s">
        <v>0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57" t="s">
        <v>1</v>
      </c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.75" customHeight="1">
      <c r="A2" s="373" t="s">
        <v>2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33" customHeight="1">
      <c r="A3" s="373" t="s">
        <v>3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58" t="s">
        <v>4</v>
      </c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  <c r="AH3" s="346"/>
      <c r="AI3" s="346"/>
      <c r="AJ3" s="346"/>
      <c r="AK3" s="346"/>
      <c r="AL3" s="346"/>
      <c r="AM3" s="346"/>
      <c r="AN3" s="359" t="s">
        <v>5</v>
      </c>
      <c r="AO3" s="346"/>
      <c r="AP3" s="346"/>
      <c r="AQ3" s="346"/>
      <c r="AR3" s="346"/>
      <c r="AS3" s="346"/>
      <c r="AT3" s="346"/>
      <c r="AU3" s="346"/>
      <c r="AV3" s="346"/>
      <c r="AW3" s="346"/>
      <c r="AX3" s="346"/>
      <c r="AY3" s="346"/>
      <c r="AZ3" s="346"/>
      <c r="BA3" s="346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</row>
    <row r="4" spans="1:73" ht="15.75" customHeight="1">
      <c r="A4" s="368" t="s">
        <v>6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</row>
    <row r="5" spans="1:73" ht="3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61" t="s">
        <v>7</v>
      </c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24.75" customHeight="1">
      <c r="A6" s="373" t="s">
        <v>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360"/>
      <c r="AP6" s="346"/>
      <c r="AQ6" s="346"/>
      <c r="AR6" s="346"/>
      <c r="AS6" s="346"/>
      <c r="AT6" s="346"/>
      <c r="AU6" s="346"/>
      <c r="AV6" s="346"/>
      <c r="AW6" s="346"/>
      <c r="AX6" s="346"/>
      <c r="AY6" s="346"/>
      <c r="AZ6" s="346"/>
      <c r="BA6" s="346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7" customHeight="1">
      <c r="A7" s="373" t="s">
        <v>9</v>
      </c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56" t="s">
        <v>10</v>
      </c>
      <c r="Q7" s="346"/>
      <c r="R7" s="34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346"/>
      <c r="AK7" s="346"/>
      <c r="AL7" s="346"/>
      <c r="AM7" s="6"/>
      <c r="AN7" s="376" t="s">
        <v>11</v>
      </c>
      <c r="AO7" s="346"/>
      <c r="AP7" s="346"/>
      <c r="AQ7" s="346"/>
      <c r="AR7" s="346"/>
      <c r="AS7" s="346"/>
      <c r="AT7" s="346"/>
      <c r="AU7" s="346"/>
      <c r="AV7" s="346"/>
      <c r="AW7" s="346"/>
      <c r="AX7" s="346"/>
      <c r="AY7" s="346"/>
      <c r="AZ7" s="346"/>
      <c r="BA7" s="346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27.75" customHeight="1">
      <c r="P8" s="356" t="s">
        <v>12</v>
      </c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6"/>
      <c r="AE8" s="346"/>
      <c r="AF8" s="346"/>
      <c r="AG8" s="346"/>
      <c r="AH8" s="346"/>
      <c r="AI8" s="346"/>
      <c r="AJ8" s="346"/>
      <c r="AK8" s="346"/>
      <c r="AL8" s="346"/>
      <c r="AM8" s="6"/>
      <c r="AN8" s="376" t="s">
        <v>13</v>
      </c>
      <c r="AO8" s="346"/>
      <c r="AP8" s="346"/>
      <c r="AQ8" s="346"/>
      <c r="AR8" s="346"/>
      <c r="AS8" s="346"/>
      <c r="AT8" s="346"/>
      <c r="AU8" s="346"/>
      <c r="AV8" s="346"/>
      <c r="AW8" s="346"/>
      <c r="AX8" s="346"/>
      <c r="AY8" s="346"/>
      <c r="AZ8" s="346"/>
      <c r="BA8" s="346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27.75" customHeight="1">
      <c r="P9" s="356" t="s">
        <v>14</v>
      </c>
      <c r="Q9" s="346"/>
      <c r="R9" s="346"/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  <c r="AD9" s="346"/>
      <c r="AE9" s="346"/>
      <c r="AF9" s="346"/>
      <c r="AG9" s="346"/>
      <c r="AH9" s="346"/>
      <c r="AI9" s="346"/>
      <c r="AJ9" s="346"/>
      <c r="AK9" s="346"/>
      <c r="AL9" s="346"/>
      <c r="AM9" s="6"/>
      <c r="AN9" s="346"/>
      <c r="AO9" s="346"/>
      <c r="AP9" s="346"/>
      <c r="AQ9" s="346"/>
      <c r="AR9" s="346"/>
      <c r="AS9" s="346"/>
      <c r="AT9" s="346"/>
      <c r="AU9" s="346"/>
      <c r="AV9" s="346"/>
      <c r="AW9" s="346"/>
      <c r="AX9" s="346"/>
      <c r="AY9" s="346"/>
      <c r="AZ9" s="346"/>
      <c r="BA9" s="346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27.75" customHeight="1">
      <c r="P10" s="356" t="s">
        <v>15</v>
      </c>
      <c r="Q10" s="346"/>
      <c r="R10" s="346"/>
      <c r="S10" s="346"/>
      <c r="T10" s="346"/>
      <c r="U10" s="346"/>
      <c r="V10" s="346"/>
      <c r="W10" s="346"/>
      <c r="X10" s="346"/>
      <c r="Y10" s="346"/>
      <c r="Z10" s="346"/>
      <c r="AA10" s="346"/>
      <c r="AB10" s="346"/>
      <c r="AC10" s="346"/>
      <c r="AD10" s="346"/>
      <c r="AE10" s="346"/>
      <c r="AF10" s="346"/>
      <c r="AG10" s="346"/>
      <c r="AH10" s="346"/>
      <c r="AI10" s="346"/>
      <c r="AJ10" s="346"/>
      <c r="AK10" s="346"/>
      <c r="AL10" s="346"/>
      <c r="AM10" s="346"/>
      <c r="AN10" s="346"/>
      <c r="AO10" s="346"/>
      <c r="AP10" s="346"/>
      <c r="AQ10" s="346"/>
      <c r="AR10" s="346"/>
      <c r="AS10" s="346"/>
      <c r="AT10" s="346"/>
      <c r="AU10" s="346"/>
      <c r="AV10" s="346"/>
      <c r="AW10" s="346"/>
      <c r="AX10" s="346"/>
      <c r="AY10" s="346"/>
      <c r="AZ10" s="346"/>
      <c r="BA10" s="346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27.75" customHeight="1">
      <c r="P11" s="356" t="s">
        <v>16</v>
      </c>
      <c r="Q11" s="346"/>
      <c r="R11" s="346"/>
      <c r="S11" s="346"/>
      <c r="T11" s="346"/>
      <c r="U11" s="346"/>
      <c r="V11" s="346"/>
      <c r="W11" s="346"/>
      <c r="X11" s="346"/>
      <c r="Y11" s="346"/>
      <c r="Z11" s="346"/>
      <c r="AA11" s="346"/>
      <c r="AB11" s="346"/>
      <c r="AC11" s="346"/>
      <c r="AD11" s="346"/>
      <c r="AE11" s="346"/>
      <c r="AF11" s="346"/>
      <c r="AG11" s="346"/>
      <c r="AH11" s="346"/>
      <c r="AI11" s="346"/>
      <c r="AJ11" s="346"/>
      <c r="AK11" s="346"/>
      <c r="AL11" s="346"/>
      <c r="AM11" s="346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27.75" customHeight="1">
      <c r="P12" s="6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9"/>
      <c r="AM12" s="9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27.75" customHeight="1">
      <c r="P13" s="6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9"/>
      <c r="AM13" s="9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.75" customHeight="1"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.75" customHeight="1">
      <c r="A15" s="371" t="s">
        <v>17</v>
      </c>
      <c r="B15" s="372"/>
      <c r="C15" s="372"/>
      <c r="D15" s="372"/>
      <c r="E15" s="372"/>
      <c r="F15" s="372"/>
      <c r="G15" s="372"/>
      <c r="H15" s="372"/>
      <c r="I15" s="372"/>
      <c r="J15" s="372"/>
      <c r="K15" s="372"/>
      <c r="L15" s="372"/>
      <c r="M15" s="372"/>
      <c r="N15" s="372"/>
      <c r="O15" s="372"/>
      <c r="P15" s="372"/>
      <c r="Q15" s="372"/>
      <c r="R15" s="372"/>
      <c r="S15" s="372"/>
      <c r="T15" s="372"/>
      <c r="U15" s="372"/>
      <c r="V15" s="372"/>
      <c r="W15" s="372"/>
      <c r="X15" s="372"/>
      <c r="Y15" s="372"/>
      <c r="Z15" s="372"/>
      <c r="AA15" s="372"/>
      <c r="AB15" s="372"/>
      <c r="AC15" s="372"/>
      <c r="AD15" s="372"/>
      <c r="AE15" s="372"/>
      <c r="AF15" s="372"/>
      <c r="AG15" s="372"/>
      <c r="AH15" s="372"/>
      <c r="AI15" s="372"/>
      <c r="AJ15" s="372"/>
      <c r="AK15" s="372"/>
      <c r="AL15" s="372"/>
      <c r="AM15" s="372"/>
      <c r="AN15" s="372"/>
      <c r="AO15" s="372"/>
      <c r="AP15" s="372"/>
      <c r="AQ15" s="372"/>
      <c r="AR15" s="372"/>
      <c r="AS15" s="372"/>
      <c r="AT15" s="372"/>
      <c r="AU15" s="372"/>
      <c r="AV15" s="372"/>
      <c r="AW15" s="372"/>
      <c r="AX15" s="372"/>
      <c r="AY15" s="372"/>
      <c r="AZ15" s="372"/>
      <c r="BA15" s="37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.7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S16" s="2"/>
      <c r="BT16" s="2"/>
      <c r="BU16" s="2"/>
    </row>
    <row r="17" spans="1:73" ht="18" customHeight="1">
      <c r="A17" s="364" t="s">
        <v>18</v>
      </c>
      <c r="B17" s="369" t="s">
        <v>19</v>
      </c>
      <c r="C17" s="367"/>
      <c r="D17" s="367"/>
      <c r="E17" s="370"/>
      <c r="F17" s="369" t="s">
        <v>20</v>
      </c>
      <c r="G17" s="367"/>
      <c r="H17" s="367"/>
      <c r="I17" s="370"/>
      <c r="J17" s="366" t="s">
        <v>21</v>
      </c>
      <c r="K17" s="367"/>
      <c r="L17" s="367"/>
      <c r="M17" s="367"/>
      <c r="N17" s="366" t="s">
        <v>22</v>
      </c>
      <c r="O17" s="367"/>
      <c r="P17" s="367"/>
      <c r="Q17" s="367"/>
      <c r="R17" s="370"/>
      <c r="S17" s="366" t="s">
        <v>23</v>
      </c>
      <c r="T17" s="367"/>
      <c r="U17" s="367"/>
      <c r="V17" s="367"/>
      <c r="W17" s="370"/>
      <c r="X17" s="366" t="s">
        <v>24</v>
      </c>
      <c r="Y17" s="367"/>
      <c r="Z17" s="367"/>
      <c r="AA17" s="370"/>
      <c r="AB17" s="369" t="s">
        <v>25</v>
      </c>
      <c r="AC17" s="367"/>
      <c r="AD17" s="367"/>
      <c r="AE17" s="370"/>
      <c r="AF17" s="369" t="s">
        <v>26</v>
      </c>
      <c r="AG17" s="367"/>
      <c r="AH17" s="367"/>
      <c r="AI17" s="370"/>
      <c r="AJ17" s="366" t="s">
        <v>27</v>
      </c>
      <c r="AK17" s="367"/>
      <c r="AL17" s="367"/>
      <c r="AM17" s="367"/>
      <c r="AN17" s="370"/>
      <c r="AO17" s="366" t="s">
        <v>28</v>
      </c>
      <c r="AP17" s="367"/>
      <c r="AQ17" s="367"/>
      <c r="AR17" s="367"/>
      <c r="AS17" s="366" t="s">
        <v>29</v>
      </c>
      <c r="AT17" s="367"/>
      <c r="AU17" s="367"/>
      <c r="AV17" s="367"/>
      <c r="AW17" s="370"/>
      <c r="AX17" s="366" t="s">
        <v>30</v>
      </c>
      <c r="AY17" s="367"/>
      <c r="AZ17" s="367"/>
      <c r="BA17" s="370"/>
      <c r="BS17" s="2"/>
      <c r="BT17" s="2"/>
      <c r="BU17" s="2"/>
    </row>
    <row r="18" spans="1:73" ht="20.25" customHeight="1">
      <c r="A18" s="365"/>
      <c r="B18" s="13">
        <v>1</v>
      </c>
      <c r="C18" s="14">
        <v>2</v>
      </c>
      <c r="D18" s="14">
        <v>3</v>
      </c>
      <c r="E18" s="15">
        <v>4</v>
      </c>
      <c r="F18" s="13">
        <v>5</v>
      </c>
      <c r="G18" s="14">
        <v>6</v>
      </c>
      <c r="H18" s="14">
        <v>7</v>
      </c>
      <c r="I18" s="15">
        <v>8</v>
      </c>
      <c r="J18" s="13">
        <v>9</v>
      </c>
      <c r="K18" s="14">
        <v>10</v>
      </c>
      <c r="L18" s="14">
        <v>11</v>
      </c>
      <c r="M18" s="16">
        <v>12</v>
      </c>
      <c r="N18" s="13">
        <v>13</v>
      </c>
      <c r="O18" s="14">
        <v>14</v>
      </c>
      <c r="P18" s="14">
        <v>15</v>
      </c>
      <c r="Q18" s="14">
        <v>16</v>
      </c>
      <c r="R18" s="15">
        <v>17</v>
      </c>
      <c r="S18" s="13">
        <v>18</v>
      </c>
      <c r="T18" s="14">
        <v>19</v>
      </c>
      <c r="U18" s="14">
        <v>20</v>
      </c>
      <c r="V18" s="14">
        <v>21</v>
      </c>
      <c r="W18" s="15">
        <v>22</v>
      </c>
      <c r="X18" s="13">
        <v>23</v>
      </c>
      <c r="Y18" s="14">
        <v>24</v>
      </c>
      <c r="Z18" s="14">
        <v>25</v>
      </c>
      <c r="AA18" s="15">
        <v>26</v>
      </c>
      <c r="AB18" s="13">
        <v>27</v>
      </c>
      <c r="AC18" s="14">
        <v>28</v>
      </c>
      <c r="AD18" s="14">
        <v>29</v>
      </c>
      <c r="AE18" s="15">
        <v>30</v>
      </c>
      <c r="AF18" s="13">
        <v>31</v>
      </c>
      <c r="AG18" s="14">
        <v>32</v>
      </c>
      <c r="AH18" s="14">
        <v>33</v>
      </c>
      <c r="AI18" s="15">
        <v>34</v>
      </c>
      <c r="AJ18" s="13">
        <v>35</v>
      </c>
      <c r="AK18" s="14">
        <v>36</v>
      </c>
      <c r="AL18" s="14">
        <v>37</v>
      </c>
      <c r="AM18" s="14">
        <v>38</v>
      </c>
      <c r="AN18" s="15">
        <v>39</v>
      </c>
      <c r="AO18" s="13">
        <v>40</v>
      </c>
      <c r="AP18" s="14">
        <v>41</v>
      </c>
      <c r="AQ18" s="14">
        <v>42</v>
      </c>
      <c r="AR18" s="16">
        <v>43</v>
      </c>
      <c r="AS18" s="13">
        <v>44</v>
      </c>
      <c r="AT18" s="14">
        <v>45</v>
      </c>
      <c r="AU18" s="14">
        <v>46</v>
      </c>
      <c r="AV18" s="14">
        <v>47</v>
      </c>
      <c r="AW18" s="15">
        <v>48</v>
      </c>
      <c r="AX18" s="13">
        <v>49</v>
      </c>
      <c r="AY18" s="14">
        <v>50</v>
      </c>
      <c r="AZ18" s="14">
        <v>51</v>
      </c>
      <c r="BA18" s="15">
        <v>52</v>
      </c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</row>
    <row r="19" spans="1:73" ht="19.5" customHeight="1">
      <c r="A19" s="18">
        <v>1</v>
      </c>
      <c r="B19" s="19" t="s">
        <v>31</v>
      </c>
      <c r="C19" s="20" t="s">
        <v>31</v>
      </c>
      <c r="D19" s="20" t="s">
        <v>31</v>
      </c>
      <c r="E19" s="21" t="s">
        <v>31</v>
      </c>
      <c r="F19" s="19" t="s">
        <v>31</v>
      </c>
      <c r="G19" s="20" t="s">
        <v>31</v>
      </c>
      <c r="H19" s="20" t="s">
        <v>31</v>
      </c>
      <c r="I19" s="21" t="s">
        <v>31</v>
      </c>
      <c r="J19" s="19" t="s">
        <v>31</v>
      </c>
      <c r="K19" s="20" t="s">
        <v>31</v>
      </c>
      <c r="L19" s="20" t="s">
        <v>31</v>
      </c>
      <c r="M19" s="21" t="s">
        <v>31</v>
      </c>
      <c r="N19" s="19" t="s">
        <v>31</v>
      </c>
      <c r="O19" s="20" t="s">
        <v>31</v>
      </c>
      <c r="P19" s="20" t="s">
        <v>31</v>
      </c>
      <c r="Q19" s="20" t="s">
        <v>32</v>
      </c>
      <c r="R19" s="21" t="s">
        <v>32</v>
      </c>
      <c r="S19" s="19" t="s">
        <v>33</v>
      </c>
      <c r="T19" s="20" t="s">
        <v>31</v>
      </c>
      <c r="U19" s="20" t="s">
        <v>31</v>
      </c>
      <c r="V19" s="20" t="s">
        <v>31</v>
      </c>
      <c r="W19" s="21" t="s">
        <v>31</v>
      </c>
      <c r="X19" s="19" t="s">
        <v>31</v>
      </c>
      <c r="Y19" s="20" t="s">
        <v>31</v>
      </c>
      <c r="Z19" s="20" t="s">
        <v>31</v>
      </c>
      <c r="AA19" s="21" t="s">
        <v>31</v>
      </c>
      <c r="AB19" s="19" t="s">
        <v>31</v>
      </c>
      <c r="AC19" s="20" t="s">
        <v>33</v>
      </c>
      <c r="AD19" s="20" t="s">
        <v>34</v>
      </c>
      <c r="AE19" s="22" t="s">
        <v>34</v>
      </c>
      <c r="AF19" s="19" t="s">
        <v>34</v>
      </c>
      <c r="AG19" s="20" t="s">
        <v>31</v>
      </c>
      <c r="AH19" s="20" t="s">
        <v>31</v>
      </c>
      <c r="AI19" s="21" t="s">
        <v>31</v>
      </c>
      <c r="AJ19" s="20" t="s">
        <v>31</v>
      </c>
      <c r="AK19" s="20" t="s">
        <v>31</v>
      </c>
      <c r="AL19" s="20" t="s">
        <v>31</v>
      </c>
      <c r="AM19" s="20" t="s">
        <v>31</v>
      </c>
      <c r="AN19" s="21" t="s">
        <v>31</v>
      </c>
      <c r="AO19" s="23" t="s">
        <v>31</v>
      </c>
      <c r="AP19" s="20" t="s">
        <v>32</v>
      </c>
      <c r="AQ19" s="20" t="s">
        <v>32</v>
      </c>
      <c r="AR19" s="21" t="s">
        <v>33</v>
      </c>
      <c r="AS19" s="19" t="s">
        <v>33</v>
      </c>
      <c r="AT19" s="20" t="s">
        <v>33</v>
      </c>
      <c r="AU19" s="20" t="s">
        <v>33</v>
      </c>
      <c r="AV19" s="20" t="s">
        <v>33</v>
      </c>
      <c r="AW19" s="21" t="s">
        <v>33</v>
      </c>
      <c r="AX19" s="23" t="s">
        <v>33</v>
      </c>
      <c r="AY19" s="20" t="s">
        <v>33</v>
      </c>
      <c r="AZ19" s="20" t="s">
        <v>33</v>
      </c>
      <c r="BA19" s="21" t="s">
        <v>33</v>
      </c>
    </row>
    <row r="20" spans="1:73" ht="19.5" customHeight="1">
      <c r="A20" s="24">
        <v>2</v>
      </c>
      <c r="B20" s="25" t="s">
        <v>34</v>
      </c>
      <c r="C20" s="26" t="s">
        <v>34</v>
      </c>
      <c r="D20" s="26" t="s">
        <v>34</v>
      </c>
      <c r="E20" s="27" t="s">
        <v>34</v>
      </c>
      <c r="F20" s="25" t="s">
        <v>35</v>
      </c>
      <c r="G20" s="25" t="s">
        <v>35</v>
      </c>
      <c r="H20" s="25" t="s">
        <v>35</v>
      </c>
      <c r="I20" s="25" t="s">
        <v>35</v>
      </c>
      <c r="J20" s="25" t="s">
        <v>35</v>
      </c>
      <c r="K20" s="25" t="s">
        <v>35</v>
      </c>
      <c r="L20" s="25" t="s">
        <v>35</v>
      </c>
      <c r="M20" s="25" t="s">
        <v>35</v>
      </c>
      <c r="N20" s="25" t="s">
        <v>35</v>
      </c>
      <c r="O20" s="25" t="s">
        <v>35</v>
      </c>
      <c r="P20" s="25" t="s">
        <v>35</v>
      </c>
      <c r="Q20" s="26" t="s">
        <v>36</v>
      </c>
      <c r="R20" s="26" t="s">
        <v>36</v>
      </c>
      <c r="S20" s="25"/>
      <c r="T20" s="26"/>
      <c r="U20" s="26"/>
      <c r="V20" s="26"/>
      <c r="W20" s="27"/>
      <c r="X20" s="25"/>
      <c r="Y20" s="26"/>
      <c r="Z20" s="26"/>
      <c r="AA20" s="27"/>
      <c r="AB20" s="25"/>
      <c r="AC20" s="26"/>
      <c r="AD20" s="26"/>
      <c r="AE20" s="28"/>
      <c r="AF20" s="25"/>
      <c r="AG20" s="26"/>
      <c r="AH20" s="26"/>
      <c r="AI20" s="28"/>
      <c r="AJ20" s="25"/>
      <c r="AK20" s="26"/>
      <c r="AL20" s="26"/>
      <c r="AM20" s="26"/>
      <c r="AN20" s="27"/>
      <c r="AO20" s="29"/>
      <c r="AP20" s="26"/>
      <c r="AQ20" s="26"/>
      <c r="AR20" s="27"/>
      <c r="AS20" s="30"/>
      <c r="AT20" s="31"/>
      <c r="AU20" s="26"/>
      <c r="AV20" s="26"/>
      <c r="AW20" s="27"/>
      <c r="AX20" s="32"/>
      <c r="AY20" s="26"/>
      <c r="AZ20" s="26"/>
      <c r="BA20" s="27"/>
    </row>
    <row r="21" spans="1:73" ht="19.5" customHeight="1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5"/>
      <c r="AG21" s="35"/>
      <c r="AH21" s="35"/>
      <c r="AI21" s="35"/>
      <c r="AJ21" s="34"/>
      <c r="AK21" s="34"/>
      <c r="AL21" s="34"/>
      <c r="AM21" s="34"/>
      <c r="AN21" s="34"/>
      <c r="AO21" s="34"/>
      <c r="AP21" s="34"/>
      <c r="AQ21" s="34"/>
      <c r="AR21" s="34"/>
      <c r="AS21" s="36"/>
      <c r="AT21" s="37"/>
      <c r="AU21" s="37"/>
      <c r="AV21" s="37"/>
      <c r="AW21" s="37"/>
      <c r="AX21" s="37"/>
      <c r="AY21" s="37"/>
      <c r="AZ21" s="37"/>
      <c r="BA21" s="37"/>
    </row>
    <row r="22" spans="1:73" ht="19.5" customHeight="1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5"/>
      <c r="AG22" s="35"/>
      <c r="AH22" s="35"/>
      <c r="AI22" s="35"/>
      <c r="AJ22" s="34"/>
      <c r="AK22" s="34"/>
      <c r="AL22" s="34"/>
      <c r="AM22" s="34"/>
      <c r="AN22" s="34"/>
      <c r="AO22" s="34"/>
      <c r="AP22" s="34"/>
      <c r="AQ22" s="34"/>
      <c r="AR22" s="34"/>
      <c r="AS22" s="36"/>
      <c r="AT22" s="37"/>
      <c r="AU22" s="37"/>
      <c r="AV22" s="37"/>
      <c r="AW22" s="37"/>
      <c r="AX22" s="37"/>
      <c r="AY22" s="37"/>
      <c r="AZ22" s="37"/>
      <c r="BA22" s="37"/>
    </row>
    <row r="23" spans="1:73" ht="19.5" customHeight="1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5"/>
      <c r="AG23" s="35"/>
      <c r="AH23" s="35"/>
      <c r="AI23" s="35"/>
      <c r="AJ23" s="34"/>
      <c r="AK23" s="34"/>
      <c r="AL23" s="34"/>
      <c r="AM23" s="34"/>
      <c r="AN23" s="34"/>
      <c r="AO23" s="34"/>
      <c r="AP23" s="34"/>
      <c r="AQ23" s="34"/>
      <c r="AR23" s="34"/>
      <c r="AS23" s="36"/>
      <c r="AT23" s="37"/>
      <c r="AU23" s="37"/>
      <c r="AV23" s="37"/>
      <c r="AW23" s="37"/>
      <c r="AX23" s="37"/>
      <c r="AY23" s="37"/>
      <c r="AZ23" s="37"/>
      <c r="BA23" s="37"/>
    </row>
    <row r="24" spans="1:73" ht="19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</row>
    <row r="25" spans="1:73" ht="21" customHeight="1">
      <c r="A25" s="378" t="s">
        <v>37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346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  <c r="AF25" s="346"/>
      <c r="AG25" s="346"/>
      <c r="AH25" s="346"/>
      <c r="AI25" s="346"/>
      <c r="AJ25" s="346"/>
      <c r="AK25" s="346"/>
      <c r="AL25" s="346"/>
      <c r="AM25" s="346"/>
      <c r="AN25" s="346"/>
      <c r="AO25" s="346"/>
      <c r="AP25" s="346"/>
      <c r="AQ25" s="346"/>
      <c r="AR25" s="346"/>
      <c r="AS25" s="346"/>
      <c r="AT25" s="346"/>
      <c r="AU25" s="346"/>
      <c r="AV25" s="38"/>
      <c r="AW25" s="38"/>
      <c r="AX25" s="38"/>
      <c r="AY25" s="38"/>
      <c r="AZ25" s="38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ht="15.75" customHeight="1">
      <c r="AV26" s="38"/>
      <c r="AW26" s="38"/>
      <c r="AX26" s="38"/>
      <c r="AY26" s="38"/>
      <c r="AZ26" s="38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ht="21.75" customHeight="1">
      <c r="A27" s="39" t="s">
        <v>38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379" t="s">
        <v>39</v>
      </c>
      <c r="AB27" s="346"/>
      <c r="AC27" s="346"/>
      <c r="AD27" s="346"/>
      <c r="AE27" s="346"/>
      <c r="AF27" s="346"/>
      <c r="AG27" s="346"/>
      <c r="AH27" s="346"/>
      <c r="AI27" s="346"/>
      <c r="AJ27" s="346"/>
      <c r="AK27" s="346"/>
      <c r="AL27" s="346"/>
      <c r="AM27" s="346"/>
      <c r="AN27" s="39"/>
      <c r="AO27" s="380" t="s">
        <v>40</v>
      </c>
      <c r="AP27" s="372"/>
      <c r="AQ27" s="372"/>
      <c r="AR27" s="372"/>
      <c r="AS27" s="372"/>
      <c r="AT27" s="372"/>
      <c r="AU27" s="372"/>
      <c r="AV27" s="372"/>
      <c r="AW27" s="372"/>
      <c r="AX27" s="372"/>
      <c r="AY27" s="372"/>
      <c r="AZ27" s="372"/>
      <c r="BA27" s="37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ht="11.25" customHeight="1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5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ht="22.5" customHeight="1">
      <c r="A29" s="363" t="s">
        <v>18</v>
      </c>
      <c r="B29" s="344"/>
      <c r="C29" s="351" t="s">
        <v>41</v>
      </c>
      <c r="D29" s="343"/>
      <c r="E29" s="343"/>
      <c r="F29" s="344"/>
      <c r="G29" s="362" t="s">
        <v>42</v>
      </c>
      <c r="H29" s="343"/>
      <c r="I29" s="344"/>
      <c r="J29" s="351" t="s">
        <v>43</v>
      </c>
      <c r="K29" s="343"/>
      <c r="L29" s="343"/>
      <c r="M29" s="344"/>
      <c r="N29" s="342" t="s">
        <v>44</v>
      </c>
      <c r="O29" s="343"/>
      <c r="P29" s="344"/>
      <c r="Q29" s="351" t="s">
        <v>45</v>
      </c>
      <c r="R29" s="343"/>
      <c r="S29" s="344"/>
      <c r="T29" s="351" t="s">
        <v>46</v>
      </c>
      <c r="U29" s="343"/>
      <c r="V29" s="344"/>
      <c r="W29" s="351" t="s">
        <v>47</v>
      </c>
      <c r="X29" s="343"/>
      <c r="Y29" s="344"/>
      <c r="Z29" s="37"/>
      <c r="AA29" s="377" t="s">
        <v>48</v>
      </c>
      <c r="AB29" s="343"/>
      <c r="AC29" s="343"/>
      <c r="AD29" s="343"/>
      <c r="AE29" s="343"/>
      <c r="AF29" s="343"/>
      <c r="AG29" s="344"/>
      <c r="AH29" s="351" t="s">
        <v>49</v>
      </c>
      <c r="AI29" s="343"/>
      <c r="AJ29" s="344"/>
      <c r="AK29" s="351" t="s">
        <v>50</v>
      </c>
      <c r="AL29" s="343"/>
      <c r="AM29" s="344"/>
      <c r="AN29" s="43"/>
      <c r="AO29" s="351" t="s">
        <v>51</v>
      </c>
      <c r="AP29" s="343"/>
      <c r="AQ29" s="343"/>
      <c r="AR29" s="344"/>
      <c r="AS29" s="342" t="s">
        <v>52</v>
      </c>
      <c r="AT29" s="343"/>
      <c r="AU29" s="343"/>
      <c r="AV29" s="343"/>
      <c r="AW29" s="344"/>
      <c r="AX29" s="351" t="s">
        <v>49</v>
      </c>
      <c r="AY29" s="343"/>
      <c r="AZ29" s="343"/>
      <c r="BA29" s="344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ht="15.75" customHeight="1">
      <c r="A30" s="345"/>
      <c r="B30" s="347"/>
      <c r="C30" s="345"/>
      <c r="D30" s="346"/>
      <c r="E30" s="346"/>
      <c r="F30" s="347"/>
      <c r="G30" s="345"/>
      <c r="H30" s="346"/>
      <c r="I30" s="347"/>
      <c r="J30" s="345"/>
      <c r="K30" s="346"/>
      <c r="L30" s="346"/>
      <c r="M30" s="347"/>
      <c r="N30" s="345"/>
      <c r="O30" s="346"/>
      <c r="P30" s="347"/>
      <c r="Q30" s="345"/>
      <c r="R30" s="346"/>
      <c r="S30" s="347"/>
      <c r="T30" s="345"/>
      <c r="U30" s="346"/>
      <c r="V30" s="347"/>
      <c r="W30" s="345"/>
      <c r="X30" s="346"/>
      <c r="Y30" s="347"/>
      <c r="Z30" s="37"/>
      <c r="AA30" s="348"/>
      <c r="AB30" s="349"/>
      <c r="AC30" s="349"/>
      <c r="AD30" s="349"/>
      <c r="AE30" s="349"/>
      <c r="AF30" s="349"/>
      <c r="AG30" s="350"/>
      <c r="AH30" s="348"/>
      <c r="AI30" s="349"/>
      <c r="AJ30" s="350"/>
      <c r="AK30" s="348"/>
      <c r="AL30" s="349"/>
      <c r="AM30" s="350"/>
      <c r="AN30" s="43"/>
      <c r="AO30" s="345"/>
      <c r="AP30" s="346"/>
      <c r="AQ30" s="346"/>
      <c r="AR30" s="347"/>
      <c r="AS30" s="345"/>
      <c r="AT30" s="346"/>
      <c r="AU30" s="346"/>
      <c r="AV30" s="346"/>
      <c r="AW30" s="347"/>
      <c r="AX30" s="345"/>
      <c r="AY30" s="346"/>
      <c r="AZ30" s="346"/>
      <c r="BA30" s="347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ht="42" customHeight="1">
      <c r="A31" s="348"/>
      <c r="B31" s="350"/>
      <c r="C31" s="348"/>
      <c r="D31" s="349"/>
      <c r="E31" s="349"/>
      <c r="F31" s="350"/>
      <c r="G31" s="348"/>
      <c r="H31" s="349"/>
      <c r="I31" s="350"/>
      <c r="J31" s="348"/>
      <c r="K31" s="349"/>
      <c r="L31" s="349"/>
      <c r="M31" s="350"/>
      <c r="N31" s="348"/>
      <c r="O31" s="349"/>
      <c r="P31" s="350"/>
      <c r="Q31" s="348"/>
      <c r="R31" s="349"/>
      <c r="S31" s="350"/>
      <c r="T31" s="348"/>
      <c r="U31" s="349"/>
      <c r="V31" s="350"/>
      <c r="W31" s="348"/>
      <c r="X31" s="349"/>
      <c r="Y31" s="350"/>
      <c r="Z31" s="37"/>
      <c r="AA31" s="374" t="s">
        <v>53</v>
      </c>
      <c r="AB31" s="339"/>
      <c r="AC31" s="339"/>
      <c r="AD31" s="339"/>
      <c r="AE31" s="339"/>
      <c r="AF31" s="339"/>
      <c r="AG31" s="340"/>
      <c r="AH31" s="352">
        <v>2</v>
      </c>
      <c r="AI31" s="339"/>
      <c r="AJ31" s="340"/>
      <c r="AK31" s="338">
        <v>3</v>
      </c>
      <c r="AL31" s="339"/>
      <c r="AM31" s="340"/>
      <c r="AN31" s="43"/>
      <c r="AO31" s="345"/>
      <c r="AP31" s="346"/>
      <c r="AQ31" s="346"/>
      <c r="AR31" s="347"/>
      <c r="AS31" s="345"/>
      <c r="AT31" s="346"/>
      <c r="AU31" s="346"/>
      <c r="AV31" s="346"/>
      <c r="AW31" s="347"/>
      <c r="AX31" s="345"/>
      <c r="AY31" s="346"/>
      <c r="AZ31" s="346"/>
      <c r="BA31" s="347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ht="44.25" customHeight="1">
      <c r="A32" s="353">
        <v>1</v>
      </c>
      <c r="B32" s="340"/>
      <c r="C32" s="338">
        <f>COUNTIF($B19:$AO19,$B$19)</f>
        <v>33</v>
      </c>
      <c r="D32" s="339"/>
      <c r="E32" s="339"/>
      <c r="F32" s="340"/>
      <c r="G32" s="338">
        <v>4</v>
      </c>
      <c r="H32" s="339"/>
      <c r="I32" s="340"/>
      <c r="J32" s="338">
        <f t="shared" ref="J32:J33" si="0">AK31</f>
        <v>3</v>
      </c>
      <c r="K32" s="339"/>
      <c r="L32" s="339"/>
      <c r="M32" s="340"/>
      <c r="N32" s="338"/>
      <c r="O32" s="339"/>
      <c r="P32" s="340"/>
      <c r="Q32" s="341"/>
      <c r="R32" s="339"/>
      <c r="S32" s="340"/>
      <c r="T32" s="338">
        <v>12</v>
      </c>
      <c r="U32" s="339"/>
      <c r="V32" s="340"/>
      <c r="W32" s="338">
        <f t="shared" ref="W32:W33" si="1">C32+G32+J32+N32+Q32+T32</f>
        <v>52</v>
      </c>
      <c r="X32" s="339"/>
      <c r="Y32" s="340"/>
      <c r="Z32" s="37"/>
      <c r="AA32" s="374" t="s">
        <v>54</v>
      </c>
      <c r="AB32" s="339"/>
      <c r="AC32" s="339"/>
      <c r="AD32" s="339"/>
      <c r="AE32" s="339"/>
      <c r="AF32" s="339"/>
      <c r="AG32" s="340"/>
      <c r="AH32" s="352">
        <v>3</v>
      </c>
      <c r="AI32" s="339"/>
      <c r="AJ32" s="340"/>
      <c r="AK32" s="338">
        <v>4</v>
      </c>
      <c r="AL32" s="339"/>
      <c r="AM32" s="340"/>
      <c r="AN32" s="43"/>
      <c r="AO32" s="348"/>
      <c r="AP32" s="349"/>
      <c r="AQ32" s="349"/>
      <c r="AR32" s="350"/>
      <c r="AS32" s="348"/>
      <c r="AT32" s="349"/>
      <c r="AU32" s="349"/>
      <c r="AV32" s="349"/>
      <c r="AW32" s="350"/>
      <c r="AX32" s="348"/>
      <c r="AY32" s="349"/>
      <c r="AZ32" s="349"/>
      <c r="BA32" s="350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ht="27" customHeight="1">
      <c r="A33" s="353">
        <v>2</v>
      </c>
      <c r="B33" s="340"/>
      <c r="C33" s="338"/>
      <c r="D33" s="339"/>
      <c r="E33" s="339"/>
      <c r="F33" s="340"/>
      <c r="G33" s="338"/>
      <c r="H33" s="339"/>
      <c r="I33" s="340"/>
      <c r="J33" s="338">
        <f t="shared" si="0"/>
        <v>4</v>
      </c>
      <c r="K33" s="339"/>
      <c r="L33" s="339"/>
      <c r="M33" s="340"/>
      <c r="N33" s="338">
        <v>11</v>
      </c>
      <c r="O33" s="339"/>
      <c r="P33" s="340"/>
      <c r="Q33" s="341">
        <v>2</v>
      </c>
      <c r="R33" s="339"/>
      <c r="S33" s="340"/>
      <c r="T33" s="338"/>
      <c r="U33" s="339"/>
      <c r="V33" s="340"/>
      <c r="W33" s="338">
        <f t="shared" si="1"/>
        <v>17</v>
      </c>
      <c r="X33" s="339"/>
      <c r="Y33" s="340"/>
      <c r="Z33" s="37"/>
      <c r="AA33" s="374"/>
      <c r="AB33" s="339"/>
      <c r="AC33" s="339"/>
      <c r="AD33" s="339"/>
      <c r="AE33" s="339"/>
      <c r="AF33" s="339"/>
      <c r="AG33" s="340"/>
      <c r="AH33" s="338"/>
      <c r="AI33" s="339"/>
      <c r="AJ33" s="340"/>
      <c r="AK33" s="338"/>
      <c r="AL33" s="339"/>
      <c r="AM33" s="340"/>
      <c r="AN33" s="43"/>
      <c r="AO33" s="381">
        <v>1</v>
      </c>
      <c r="AP33" s="343"/>
      <c r="AQ33" s="343"/>
      <c r="AR33" s="344"/>
      <c r="AS33" s="381" t="s">
        <v>55</v>
      </c>
      <c r="AT33" s="343"/>
      <c r="AU33" s="343"/>
      <c r="AV33" s="343"/>
      <c r="AW33" s="344"/>
      <c r="AX33" s="381">
        <v>3</v>
      </c>
      <c r="AY33" s="343"/>
      <c r="AZ33" s="343"/>
      <c r="BA33" s="344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ht="21.75" customHeight="1">
      <c r="A34" s="338" t="s">
        <v>56</v>
      </c>
      <c r="B34" s="340"/>
      <c r="C34" s="338">
        <f>SUM(C32:F33)</f>
        <v>33</v>
      </c>
      <c r="D34" s="339"/>
      <c r="E34" s="339"/>
      <c r="F34" s="340"/>
      <c r="G34" s="338" t="str">
        <f ca="1">SUM(G32:I35)</f>
        <v>#REF!</v>
      </c>
      <c r="H34" s="339"/>
      <c r="I34" s="340"/>
      <c r="J34" s="352" t="str">
        <f ca="1">SUM(J32:M35)</f>
        <v>#REF!</v>
      </c>
      <c r="K34" s="339"/>
      <c r="L34" s="339"/>
      <c r="M34" s="340"/>
      <c r="N34" s="352" t="str">
        <f ca="1">SUM(N32:P35)</f>
        <v>#REF!</v>
      </c>
      <c r="O34" s="339"/>
      <c r="P34" s="340"/>
      <c r="Q34" s="338" t="str">
        <f ca="1">SUM(Q32:S35)</f>
        <v>#REF!</v>
      </c>
      <c r="R34" s="339"/>
      <c r="S34" s="340"/>
      <c r="T34" s="338" t="str">
        <f ca="1">SUM(T32:V35)</f>
        <v>#REF!</v>
      </c>
      <c r="U34" s="339"/>
      <c r="V34" s="340"/>
      <c r="W34" s="338">
        <f>SUM(W32:Y33)</f>
        <v>69</v>
      </c>
      <c r="X34" s="339"/>
      <c r="Y34" s="340"/>
      <c r="Z34" s="37"/>
      <c r="AA34" s="375"/>
      <c r="AB34" s="346"/>
      <c r="AC34" s="346"/>
      <c r="AD34" s="346"/>
      <c r="AE34" s="346"/>
      <c r="AF34" s="346"/>
      <c r="AG34" s="346"/>
      <c r="AH34" s="382"/>
      <c r="AI34" s="346"/>
      <c r="AJ34" s="346"/>
      <c r="AK34" s="382"/>
      <c r="AL34" s="346"/>
      <c r="AM34" s="346"/>
      <c r="AN34" s="43"/>
      <c r="AO34" s="345"/>
      <c r="AP34" s="346"/>
      <c r="AQ34" s="346"/>
      <c r="AR34" s="347"/>
      <c r="AS34" s="345"/>
      <c r="AT34" s="346"/>
      <c r="AU34" s="346"/>
      <c r="AV34" s="346"/>
      <c r="AW34" s="347"/>
      <c r="AX34" s="345"/>
      <c r="AY34" s="346"/>
      <c r="AZ34" s="346"/>
      <c r="BA34" s="347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ht="25.5" customHeight="1">
      <c r="A35" s="355"/>
      <c r="B35" s="343"/>
      <c r="C35" s="354"/>
      <c r="D35" s="343"/>
      <c r="E35" s="343"/>
      <c r="F35" s="343"/>
      <c r="G35" s="354"/>
      <c r="H35" s="343"/>
      <c r="I35" s="343"/>
      <c r="J35" s="354"/>
      <c r="K35" s="343"/>
      <c r="L35" s="343"/>
      <c r="M35" s="343"/>
      <c r="N35" s="354"/>
      <c r="O35" s="343"/>
      <c r="P35" s="343"/>
      <c r="Q35" s="354"/>
      <c r="R35" s="343"/>
      <c r="S35" s="343"/>
      <c r="T35" s="354"/>
      <c r="U35" s="343"/>
      <c r="V35" s="343"/>
      <c r="W35" s="354"/>
      <c r="X35" s="343"/>
      <c r="Y35" s="343"/>
      <c r="Z35" s="37"/>
      <c r="AA35" s="346"/>
      <c r="AB35" s="346"/>
      <c r="AC35" s="346"/>
      <c r="AD35" s="346"/>
      <c r="AE35" s="346"/>
      <c r="AF35" s="346"/>
      <c r="AG35" s="346"/>
      <c r="AH35" s="346"/>
      <c r="AI35" s="346"/>
      <c r="AJ35" s="346"/>
      <c r="AK35" s="346"/>
      <c r="AL35" s="346"/>
      <c r="AM35" s="346"/>
      <c r="AN35" s="44"/>
      <c r="AO35" s="345"/>
      <c r="AP35" s="346"/>
      <c r="AQ35" s="346"/>
      <c r="AR35" s="347"/>
      <c r="AS35" s="345"/>
      <c r="AT35" s="346"/>
      <c r="AU35" s="346"/>
      <c r="AV35" s="346"/>
      <c r="AW35" s="347"/>
      <c r="AX35" s="345"/>
      <c r="AY35" s="346"/>
      <c r="AZ35" s="346"/>
      <c r="BA35" s="347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ht="34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37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45"/>
      <c r="AO36" s="348"/>
      <c r="AP36" s="349"/>
      <c r="AQ36" s="349"/>
      <c r="AR36" s="350"/>
      <c r="AS36" s="348"/>
      <c r="AT36" s="349"/>
      <c r="AU36" s="349"/>
      <c r="AV36" s="349"/>
      <c r="AW36" s="350"/>
      <c r="AX36" s="348"/>
      <c r="AY36" s="349"/>
      <c r="AZ36" s="349"/>
      <c r="BA36" s="350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</row>
    <row r="43" spans="1:7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</row>
    <row r="44" spans="1:7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</row>
    <row r="45" spans="1:7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</row>
    <row r="46" spans="1:7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1:7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1:7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</row>
    <row r="50" spans="1:7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</row>
    <row r="51" spans="1:7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</row>
    <row r="52" spans="1:7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</row>
    <row r="53" spans="1:7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</row>
    <row r="54" spans="1:7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</row>
    <row r="55" spans="1:7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</row>
    <row r="57" spans="1:7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</row>
    <row r="58" spans="1:7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</row>
    <row r="59" spans="1:7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</row>
    <row r="60" spans="1:7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</row>
    <row r="61" spans="1:7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</row>
    <row r="62" spans="1:7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</row>
    <row r="63" spans="1:7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</row>
    <row r="64" spans="1:7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</row>
    <row r="65" spans="1:7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</row>
    <row r="66" spans="1:7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</row>
    <row r="67" spans="1:7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</row>
    <row r="68" spans="1:7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</row>
    <row r="69" spans="1:7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</row>
    <row r="70" spans="1:7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</row>
    <row r="71" spans="1:7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</row>
    <row r="72" spans="1:7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</row>
    <row r="73" spans="1: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</row>
    <row r="74" spans="1:7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</row>
    <row r="75" spans="1:7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</row>
    <row r="76" spans="1:7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</row>
    <row r="77" spans="1:7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</row>
    <row r="78" spans="1:7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</row>
    <row r="79" spans="1:7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</row>
    <row r="80" spans="1:7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</row>
    <row r="81" spans="1:7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</row>
    <row r="82" spans="1:7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</row>
    <row r="83" spans="1:7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</row>
    <row r="84" spans="1:7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</row>
    <row r="85" spans="1:7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</row>
    <row r="86" spans="1:7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</row>
    <row r="87" spans="1:7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</row>
    <row r="88" spans="1:7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</row>
    <row r="89" spans="1:7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</row>
    <row r="90" spans="1:7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</row>
    <row r="91" spans="1:7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</row>
    <row r="92" spans="1:7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</row>
    <row r="93" spans="1:7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</row>
    <row r="94" spans="1:7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</row>
    <row r="95" spans="1:7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</row>
    <row r="96" spans="1:7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</row>
    <row r="97" spans="1:7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</row>
    <row r="98" spans="1:7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</row>
    <row r="99" spans="1:7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</row>
    <row r="100" spans="1:7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</row>
    <row r="101" spans="1:73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</row>
    <row r="102" spans="1:73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</row>
    <row r="103" spans="1:7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</row>
    <row r="104" spans="1:73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</row>
    <row r="105" spans="1:73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</row>
    <row r="106" spans="1:73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</row>
    <row r="107" spans="1:73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</row>
    <row r="108" spans="1:73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</row>
    <row r="109" spans="1:73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</row>
    <row r="110" spans="1:73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</row>
    <row r="111" spans="1:73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</row>
    <row r="112" spans="1:73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</row>
    <row r="113" spans="1:7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</row>
    <row r="114" spans="1:73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</row>
    <row r="115" spans="1:73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</row>
    <row r="116" spans="1:73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</row>
    <row r="117" spans="1:73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</row>
    <row r="118" spans="1:73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</row>
    <row r="119" spans="1:73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</row>
    <row r="120" spans="1:73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</row>
    <row r="121" spans="1:73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</row>
    <row r="122" spans="1:73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</row>
    <row r="123" spans="1:7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</row>
    <row r="124" spans="1:73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</row>
    <row r="125" spans="1:73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</row>
    <row r="126" spans="1:73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</row>
    <row r="127" spans="1:73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</row>
    <row r="128" spans="1:73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</row>
    <row r="129" spans="1:73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</row>
    <row r="130" spans="1:73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</row>
    <row r="131" spans="1:73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</row>
    <row r="132" spans="1:73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</row>
    <row r="133" spans="1:7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</row>
    <row r="134" spans="1:73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</row>
    <row r="135" spans="1:73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</row>
    <row r="136" spans="1:73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</row>
    <row r="137" spans="1:73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</row>
    <row r="138" spans="1:73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</row>
    <row r="139" spans="1:73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</row>
    <row r="140" spans="1:73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</row>
    <row r="141" spans="1:73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</row>
    <row r="142" spans="1:73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</row>
    <row r="143" spans="1:7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</row>
    <row r="144" spans="1:73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</row>
    <row r="145" spans="1:73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</row>
    <row r="146" spans="1:73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</row>
    <row r="147" spans="1:73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</row>
    <row r="148" spans="1:73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</row>
    <row r="149" spans="1:73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</row>
    <row r="150" spans="1:73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</row>
    <row r="151" spans="1:73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</row>
    <row r="152" spans="1:73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</row>
    <row r="153" spans="1:7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</row>
    <row r="154" spans="1:73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</row>
    <row r="155" spans="1:73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</row>
    <row r="156" spans="1:73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</row>
    <row r="157" spans="1:73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</row>
    <row r="158" spans="1:73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</row>
    <row r="159" spans="1:73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</row>
    <row r="160" spans="1:73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</row>
    <row r="161" spans="1:73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</row>
    <row r="162" spans="1:73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</row>
    <row r="163" spans="1:7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</row>
    <row r="164" spans="1:73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</row>
    <row r="165" spans="1:73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</row>
    <row r="166" spans="1:73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</row>
    <row r="167" spans="1:73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</row>
    <row r="168" spans="1:73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</row>
    <row r="169" spans="1:73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</row>
    <row r="170" spans="1:73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</row>
    <row r="171" spans="1:73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</row>
    <row r="172" spans="1:73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</row>
    <row r="173" spans="1: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</row>
    <row r="174" spans="1:73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</row>
    <row r="175" spans="1:73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</row>
    <row r="176" spans="1:73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</row>
    <row r="177" spans="1:73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</row>
    <row r="178" spans="1:73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</row>
    <row r="179" spans="1:73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</row>
    <row r="180" spans="1:73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</row>
    <row r="181" spans="1:73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</row>
    <row r="182" spans="1:73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</row>
    <row r="183" spans="1:7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</row>
    <row r="184" spans="1:73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</row>
    <row r="185" spans="1:73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</row>
    <row r="186" spans="1:73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</row>
    <row r="187" spans="1:73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</row>
    <row r="188" spans="1:73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</row>
    <row r="189" spans="1:73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</row>
    <row r="190" spans="1:73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</row>
    <row r="191" spans="1:73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</row>
    <row r="192" spans="1:73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</row>
    <row r="193" spans="1:7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</row>
    <row r="194" spans="1:73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</row>
    <row r="195" spans="1:73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</row>
    <row r="196" spans="1:73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</row>
    <row r="197" spans="1:73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</row>
    <row r="198" spans="1:73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</row>
    <row r="199" spans="1:73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</row>
    <row r="200" spans="1:73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</row>
    <row r="201" spans="1:73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</row>
    <row r="202" spans="1:73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</row>
    <row r="203" spans="1:7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</row>
    <row r="204" spans="1:73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</row>
    <row r="205" spans="1:73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</row>
    <row r="206" spans="1:73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</row>
    <row r="207" spans="1:73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</row>
    <row r="208" spans="1:73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</row>
    <row r="209" spans="1:73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</row>
    <row r="210" spans="1:73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</row>
    <row r="211" spans="1:73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</row>
    <row r="212" spans="1:73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</row>
    <row r="213" spans="1:7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</row>
    <row r="214" spans="1:73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</row>
    <row r="215" spans="1:73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</row>
    <row r="216" spans="1:73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</row>
    <row r="217" spans="1:73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</row>
    <row r="218" spans="1:73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</row>
    <row r="219" spans="1:73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</row>
    <row r="220" spans="1:73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</row>
    <row r="221" spans="1:73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</row>
    <row r="222" spans="1:73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</row>
    <row r="223" spans="1:7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</row>
    <row r="224" spans="1:73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</row>
    <row r="225" spans="1:73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</row>
    <row r="226" spans="1:73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</row>
    <row r="227" spans="1:73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</row>
    <row r="228" spans="1:73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</row>
    <row r="229" spans="1:73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</row>
    <row r="230" spans="1:73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</row>
    <row r="231" spans="1:73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</row>
    <row r="232" spans="1:73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</row>
    <row r="233" spans="1:7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</row>
    <row r="234" spans="1:73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</row>
  </sheetData>
  <mergeCells count="96">
    <mergeCell ref="AH34:AJ35"/>
    <mergeCell ref="AH33:AJ33"/>
    <mergeCell ref="AH31:AJ31"/>
    <mergeCell ref="AK34:AM35"/>
    <mergeCell ref="AK33:AM33"/>
    <mergeCell ref="Q35:S35"/>
    <mergeCell ref="AN7:BA7"/>
    <mergeCell ref="AN8:BA10"/>
    <mergeCell ref="AA31:AG31"/>
    <mergeCell ref="AA29:AG30"/>
    <mergeCell ref="A25:AU25"/>
    <mergeCell ref="AA27:AM27"/>
    <mergeCell ref="AS29:AW32"/>
    <mergeCell ref="AO27:BA27"/>
    <mergeCell ref="AO29:AR32"/>
    <mergeCell ref="AX29:BA32"/>
    <mergeCell ref="AH32:AJ32"/>
    <mergeCell ref="AK32:AM32"/>
    <mergeCell ref="AS33:AW36"/>
    <mergeCell ref="AX33:BA36"/>
    <mergeCell ref="AO33:AR36"/>
    <mergeCell ref="T35:V35"/>
    <mergeCell ref="W35:Y35"/>
    <mergeCell ref="AA32:AG32"/>
    <mergeCell ref="AA33:AG33"/>
    <mergeCell ref="AA34:AG35"/>
    <mergeCell ref="A1:O1"/>
    <mergeCell ref="A2:O2"/>
    <mergeCell ref="A3:O3"/>
    <mergeCell ref="T32:V32"/>
    <mergeCell ref="T33:V33"/>
    <mergeCell ref="AX17:BA17"/>
    <mergeCell ref="A15:BA15"/>
    <mergeCell ref="B17:E17"/>
    <mergeCell ref="F17:I17"/>
    <mergeCell ref="A7:O7"/>
    <mergeCell ref="AS17:AW17"/>
    <mergeCell ref="AO17:AR17"/>
    <mergeCell ref="AH29:AJ30"/>
    <mergeCell ref="J29:M31"/>
    <mergeCell ref="A4:O4"/>
    <mergeCell ref="AF17:AI17"/>
    <mergeCell ref="N17:R17"/>
    <mergeCell ref="S17:W17"/>
    <mergeCell ref="X17:AA17"/>
    <mergeCell ref="AB17:AE17"/>
    <mergeCell ref="AJ17:AN17"/>
    <mergeCell ref="A6:O6"/>
    <mergeCell ref="AK29:AM30"/>
    <mergeCell ref="AK31:AM31"/>
    <mergeCell ref="G29:I31"/>
    <mergeCell ref="A29:B31"/>
    <mergeCell ref="C29:F31"/>
    <mergeCell ref="A17:A18"/>
    <mergeCell ref="J17:M17"/>
    <mergeCell ref="P1:AM1"/>
    <mergeCell ref="P3:AM3"/>
    <mergeCell ref="AN3:BA4"/>
    <mergeCell ref="AO6:BA6"/>
    <mergeCell ref="P5:AM5"/>
    <mergeCell ref="P10:AM10"/>
    <mergeCell ref="P8:AL8"/>
    <mergeCell ref="P9:AL9"/>
    <mergeCell ref="P11:AM11"/>
    <mergeCell ref="P7:AL7"/>
    <mergeCell ref="J34:M34"/>
    <mergeCell ref="J33:M33"/>
    <mergeCell ref="N35:P35"/>
    <mergeCell ref="C34:F34"/>
    <mergeCell ref="J32:M32"/>
    <mergeCell ref="J35:M35"/>
    <mergeCell ref="C35:F35"/>
    <mergeCell ref="A33:B33"/>
    <mergeCell ref="A32:B32"/>
    <mergeCell ref="G34:I34"/>
    <mergeCell ref="G35:I35"/>
    <mergeCell ref="A34:B34"/>
    <mergeCell ref="A35:B35"/>
    <mergeCell ref="C32:F32"/>
    <mergeCell ref="C33:F33"/>
    <mergeCell ref="G33:I33"/>
    <mergeCell ref="G32:I32"/>
    <mergeCell ref="N29:P31"/>
    <mergeCell ref="T29:V31"/>
    <mergeCell ref="Q29:S31"/>
    <mergeCell ref="W32:Y32"/>
    <mergeCell ref="W34:Y34"/>
    <mergeCell ref="N34:P34"/>
    <mergeCell ref="N33:P33"/>
    <mergeCell ref="W33:Y33"/>
    <mergeCell ref="W29:Y31"/>
    <mergeCell ref="Q34:S34"/>
    <mergeCell ref="T34:V34"/>
    <mergeCell ref="Q33:S33"/>
    <mergeCell ref="Q32:S32"/>
    <mergeCell ref="N32:P32"/>
  </mergeCells>
  <pageMargins left="0.196527777777778" right="0.196527777777778" top="0" bottom="0" header="0" footer="0"/>
  <pageSetup scale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31"/>
  <sheetViews>
    <sheetView workbookViewId="0"/>
  </sheetViews>
  <sheetFormatPr defaultColWidth="14.44140625" defaultRowHeight="15" customHeight="1"/>
  <cols>
    <col min="1" max="1" width="5.33203125" customWidth="1"/>
    <col min="2" max="2" width="3.33203125" customWidth="1"/>
    <col min="3" max="4" width="4.5546875" customWidth="1"/>
    <col min="5" max="5" width="5.44140625" customWidth="1"/>
    <col min="6" max="6" width="5.5546875" customWidth="1"/>
    <col min="7" max="7" width="6.88671875" customWidth="1"/>
    <col min="8" max="8" width="8" customWidth="1"/>
    <col min="9" max="9" width="8.33203125" customWidth="1"/>
    <col min="10" max="10" width="4.6640625" customWidth="1"/>
    <col min="11" max="12" width="5.44140625" customWidth="1"/>
    <col min="13" max="13" width="6" customWidth="1"/>
    <col min="14" max="14" width="4.5546875" customWidth="1"/>
    <col min="15" max="15" width="5.5546875" customWidth="1"/>
    <col min="16" max="16" width="7.33203125" customWidth="1"/>
    <col min="17" max="17" width="5.88671875" customWidth="1"/>
    <col min="18" max="18" width="4.88671875" customWidth="1"/>
    <col min="19" max="19" width="3.6640625" customWidth="1"/>
    <col min="20" max="20" width="5" customWidth="1"/>
    <col min="21" max="21" width="5.44140625" customWidth="1"/>
    <col min="22" max="22" width="5.5546875" customWidth="1"/>
    <col min="23" max="23" width="5.109375" customWidth="1"/>
    <col min="24" max="24" width="5.33203125" customWidth="1"/>
    <col min="25" max="25" width="5.109375" customWidth="1"/>
    <col min="26" max="26" width="4.33203125" customWidth="1"/>
    <col min="27" max="29" width="4.88671875" customWidth="1"/>
    <col min="30" max="30" width="3.88671875" customWidth="1"/>
    <col min="31" max="31" width="6.33203125" customWidth="1"/>
    <col min="32" max="32" width="6" customWidth="1"/>
    <col min="33" max="33" width="5.6640625" customWidth="1"/>
    <col min="34" max="34" width="5.5546875" customWidth="1"/>
    <col min="35" max="36" width="4.6640625" customWidth="1"/>
    <col min="37" max="37" width="4.88671875" customWidth="1"/>
    <col min="38" max="38" width="4" customWidth="1"/>
    <col min="39" max="39" width="5.6640625" customWidth="1"/>
    <col min="40" max="40" width="6.109375" customWidth="1"/>
    <col min="41" max="41" width="6" customWidth="1"/>
    <col min="42" max="42" width="5" customWidth="1"/>
    <col min="43" max="43" width="4.33203125" customWidth="1"/>
    <col min="44" max="44" width="4.109375" customWidth="1"/>
    <col min="45" max="45" width="4.5546875" customWidth="1"/>
    <col min="46" max="46" width="4.6640625" customWidth="1"/>
    <col min="47" max="47" width="4.5546875" customWidth="1"/>
    <col min="48" max="48" width="4.109375" customWidth="1"/>
    <col min="49" max="49" width="4.33203125" customWidth="1"/>
    <col min="50" max="50" width="4.44140625" customWidth="1"/>
    <col min="51" max="51" width="4.33203125" customWidth="1"/>
    <col min="52" max="52" width="4.6640625" customWidth="1"/>
    <col min="53" max="53" width="4.33203125" customWidth="1"/>
    <col min="54" max="60" width="3.33203125" customWidth="1"/>
  </cols>
  <sheetData>
    <row r="1" spans="1:60" ht="25.5" customHeight="1">
      <c r="A1" s="422"/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57" t="s">
        <v>1</v>
      </c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423"/>
      <c r="AP1" s="346"/>
      <c r="AQ1" s="346"/>
      <c r="AR1" s="346"/>
      <c r="AS1" s="346"/>
      <c r="AT1" s="346"/>
      <c r="AU1" s="346"/>
      <c r="AV1" s="346"/>
      <c r="AW1" s="346"/>
      <c r="AX1" s="346"/>
      <c r="AY1" s="346"/>
      <c r="AZ1" s="346"/>
      <c r="BA1" s="346"/>
      <c r="BB1" s="2"/>
      <c r="BC1" s="2"/>
      <c r="BD1" s="2"/>
      <c r="BE1" s="2"/>
      <c r="BF1" s="2"/>
      <c r="BG1" s="2"/>
      <c r="BH1" s="2"/>
    </row>
    <row r="2" spans="1:60" ht="24" customHeight="1">
      <c r="A2" s="373" t="s">
        <v>0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2"/>
      <c r="AL2" s="2"/>
      <c r="AM2" s="2"/>
      <c r="AN2" s="2"/>
      <c r="AO2" s="346"/>
      <c r="AP2" s="346"/>
      <c r="AQ2" s="346"/>
      <c r="AR2" s="346"/>
      <c r="AS2" s="346"/>
      <c r="AT2" s="346"/>
      <c r="AU2" s="346"/>
      <c r="AV2" s="346"/>
      <c r="AW2" s="346"/>
      <c r="AX2" s="346"/>
      <c r="AY2" s="346"/>
      <c r="AZ2" s="346"/>
      <c r="BA2" s="346"/>
      <c r="BB2" s="2"/>
      <c r="BC2" s="2"/>
      <c r="BD2" s="2"/>
      <c r="BE2" s="2"/>
      <c r="BF2" s="2"/>
      <c r="BG2" s="2"/>
      <c r="BH2" s="2"/>
    </row>
    <row r="3" spans="1:60" ht="15.75" customHeight="1">
      <c r="A3" s="373" t="s">
        <v>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58" t="s">
        <v>4</v>
      </c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  <c r="AH3" s="346"/>
      <c r="AI3" s="346"/>
      <c r="AJ3" s="346"/>
      <c r="AK3" s="346"/>
      <c r="AL3" s="346"/>
      <c r="AM3" s="346"/>
      <c r="AN3" s="346"/>
      <c r="AO3" s="346"/>
      <c r="AP3" s="346"/>
      <c r="AQ3" s="346"/>
      <c r="AR3" s="346"/>
      <c r="AS3" s="346"/>
      <c r="AT3" s="346"/>
      <c r="AU3" s="346"/>
      <c r="AV3" s="346"/>
      <c r="AW3" s="346"/>
      <c r="AX3" s="346"/>
      <c r="AY3" s="346"/>
      <c r="AZ3" s="346"/>
      <c r="BA3" s="346"/>
      <c r="BB3" s="2"/>
      <c r="BC3" s="2"/>
      <c r="BD3" s="2"/>
      <c r="BE3" s="2"/>
      <c r="BF3" s="2"/>
      <c r="BG3" s="2"/>
      <c r="BH3" s="2"/>
    </row>
    <row r="4" spans="1:60" ht="29.25" customHeight="1">
      <c r="A4" s="373" t="s">
        <v>57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24" t="s">
        <v>58</v>
      </c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</row>
    <row r="5" spans="1:60" ht="29.25" customHeight="1">
      <c r="A5" s="368" t="s">
        <v>59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346"/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346"/>
      <c r="BA5" s="346"/>
    </row>
    <row r="6" spans="1:60" ht="30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346"/>
      <c r="AO6" s="346"/>
      <c r="AP6" s="346"/>
      <c r="AQ6" s="346"/>
      <c r="AR6" s="346"/>
      <c r="AS6" s="346"/>
      <c r="AT6" s="346"/>
      <c r="AU6" s="346"/>
      <c r="AV6" s="346"/>
      <c r="AW6" s="346"/>
      <c r="AX6" s="346"/>
      <c r="AY6" s="346"/>
      <c r="AZ6" s="346"/>
      <c r="BA6" s="346"/>
    </row>
    <row r="7" spans="1:60" ht="24.75" customHeight="1">
      <c r="A7" s="373" t="s">
        <v>8</v>
      </c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346"/>
      <c r="AO7" s="346"/>
      <c r="AP7" s="346"/>
      <c r="AQ7" s="346"/>
      <c r="AR7" s="346"/>
      <c r="AS7" s="346"/>
      <c r="AT7" s="346"/>
      <c r="AU7" s="346"/>
      <c r="AV7" s="346"/>
      <c r="AW7" s="346"/>
      <c r="AX7" s="346"/>
      <c r="AY7" s="346"/>
      <c r="AZ7" s="346"/>
      <c r="BA7" s="346"/>
      <c r="BB7" s="5"/>
      <c r="BC7" s="5"/>
      <c r="BD7" s="5"/>
      <c r="BE7" s="5"/>
      <c r="BF7" s="5"/>
      <c r="BG7" s="5"/>
      <c r="BH7" s="5"/>
    </row>
    <row r="8" spans="1:60" ht="44.25" customHeight="1">
      <c r="A8" s="373" t="s">
        <v>9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61" t="s">
        <v>7</v>
      </c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6"/>
      <c r="AE8" s="346"/>
      <c r="AF8" s="346"/>
      <c r="AG8" s="346"/>
      <c r="AH8" s="346"/>
      <c r="AI8" s="346"/>
      <c r="AJ8" s="346"/>
      <c r="AK8" s="346"/>
      <c r="AL8" s="346"/>
      <c r="AM8" s="346"/>
      <c r="AN8" s="346"/>
      <c r="AO8" s="346"/>
      <c r="AP8" s="346"/>
      <c r="AQ8" s="346"/>
      <c r="AR8" s="346"/>
      <c r="AS8" s="346"/>
      <c r="AT8" s="346"/>
      <c r="AU8" s="346"/>
      <c r="AV8" s="346"/>
      <c r="AW8" s="346"/>
      <c r="AX8" s="346"/>
      <c r="AY8" s="346"/>
      <c r="AZ8" s="346"/>
      <c r="BA8" s="346"/>
      <c r="BB8" s="2"/>
      <c r="BC8" s="2"/>
      <c r="BD8" s="2"/>
      <c r="BE8" s="2"/>
      <c r="BF8" s="2"/>
      <c r="BG8" s="2"/>
      <c r="BH8" s="2"/>
    </row>
    <row r="9" spans="1:60" ht="30" customHeight="1">
      <c r="P9" s="356" t="s">
        <v>60</v>
      </c>
      <c r="Q9" s="346"/>
      <c r="R9" s="346"/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  <c r="AD9" s="346"/>
      <c r="AE9" s="346"/>
      <c r="AF9" s="346"/>
      <c r="AG9" s="346"/>
      <c r="AH9" s="346"/>
      <c r="AI9" s="346"/>
      <c r="AJ9" s="346"/>
      <c r="AK9" s="346"/>
      <c r="AL9" s="346"/>
      <c r="AM9" s="346"/>
      <c r="AN9" s="376" t="s">
        <v>61</v>
      </c>
      <c r="AO9" s="346"/>
      <c r="AP9" s="346"/>
      <c r="AQ9" s="346"/>
      <c r="AR9" s="346"/>
      <c r="AS9" s="346"/>
      <c r="AT9" s="346"/>
      <c r="AU9" s="346"/>
      <c r="AV9" s="346"/>
      <c r="AW9" s="346"/>
      <c r="AX9" s="346"/>
      <c r="AY9" s="346"/>
      <c r="AZ9" s="346"/>
      <c r="BA9" s="346"/>
      <c r="BB9" s="2"/>
      <c r="BC9" s="2"/>
      <c r="BD9" s="2"/>
      <c r="BE9" s="2"/>
      <c r="BF9" s="2"/>
      <c r="BG9" s="2"/>
      <c r="BH9" s="2"/>
    </row>
    <row r="10" spans="1:60" ht="24" customHeight="1">
      <c r="P10" s="356" t="s">
        <v>62</v>
      </c>
      <c r="Q10" s="346"/>
      <c r="R10" s="346"/>
      <c r="S10" s="346"/>
      <c r="T10" s="346"/>
      <c r="U10" s="346"/>
      <c r="V10" s="346"/>
      <c r="W10" s="346"/>
      <c r="X10" s="346"/>
      <c r="Y10" s="346"/>
      <c r="Z10" s="346"/>
      <c r="AA10" s="346"/>
      <c r="AB10" s="346"/>
      <c r="AC10" s="346"/>
      <c r="AD10" s="346"/>
      <c r="AE10" s="346"/>
      <c r="AF10" s="346"/>
      <c r="AG10" s="346"/>
      <c r="AH10" s="346"/>
      <c r="AI10" s="346"/>
      <c r="AJ10" s="346"/>
      <c r="AK10" s="346"/>
      <c r="AL10" s="48"/>
      <c r="AM10" s="48"/>
      <c r="AN10" s="376" t="s">
        <v>13</v>
      </c>
      <c r="AO10" s="346"/>
      <c r="AP10" s="346"/>
      <c r="AQ10" s="346"/>
      <c r="AR10" s="346"/>
      <c r="AS10" s="346"/>
      <c r="AT10" s="346"/>
      <c r="AU10" s="346"/>
      <c r="AV10" s="346"/>
      <c r="AW10" s="346"/>
      <c r="AX10" s="346"/>
      <c r="AY10" s="346"/>
      <c r="AZ10" s="346"/>
      <c r="BA10" s="346"/>
      <c r="BB10" s="2"/>
      <c r="BC10" s="2"/>
      <c r="BD10" s="2"/>
      <c r="BE10" s="2"/>
      <c r="BF10" s="2"/>
      <c r="BG10" s="2"/>
      <c r="BH10" s="2"/>
    </row>
    <row r="11" spans="1:60" ht="28.5" customHeight="1">
      <c r="P11" s="356" t="s">
        <v>63</v>
      </c>
      <c r="Q11" s="346"/>
      <c r="R11" s="346"/>
      <c r="S11" s="346"/>
      <c r="T11" s="346"/>
      <c r="U11" s="346"/>
      <c r="V11" s="346"/>
      <c r="W11" s="346"/>
      <c r="X11" s="346"/>
      <c r="Y11" s="346"/>
      <c r="Z11" s="346"/>
      <c r="AA11" s="346"/>
      <c r="AB11" s="346"/>
      <c r="AC11" s="346"/>
      <c r="AD11" s="346"/>
      <c r="AE11" s="346"/>
      <c r="AF11" s="346"/>
      <c r="AG11" s="346"/>
      <c r="AH11" s="346"/>
      <c r="AI11" s="346"/>
      <c r="AJ11" s="346"/>
      <c r="AK11" s="48"/>
      <c r="AL11" s="48"/>
      <c r="AM11" s="48"/>
      <c r="AN11" s="346"/>
      <c r="AO11" s="346"/>
      <c r="AP11" s="346"/>
      <c r="AQ11" s="346"/>
      <c r="AR11" s="346"/>
      <c r="AS11" s="346"/>
      <c r="AT11" s="346"/>
      <c r="AU11" s="346"/>
      <c r="AV11" s="346"/>
      <c r="AW11" s="346"/>
      <c r="AX11" s="346"/>
      <c r="AY11" s="346"/>
      <c r="AZ11" s="346"/>
      <c r="BA11" s="346"/>
      <c r="BB11" s="2"/>
      <c r="BC11" s="2"/>
      <c r="BD11" s="2"/>
      <c r="BE11" s="2"/>
      <c r="BF11" s="2"/>
      <c r="BG11" s="2"/>
      <c r="BH11" s="2"/>
    </row>
    <row r="12" spans="1:60" ht="27.75" customHeight="1">
      <c r="P12" s="428" t="s">
        <v>64</v>
      </c>
      <c r="Q12" s="346"/>
      <c r="R12" s="346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6"/>
      <c r="AG12" s="346"/>
      <c r="AH12" s="346"/>
      <c r="AI12" s="346"/>
      <c r="AJ12" s="346"/>
      <c r="AK12" s="346"/>
      <c r="AL12" s="346"/>
      <c r="AM12" s="346"/>
      <c r="AN12" s="346"/>
      <c r="AO12" s="346"/>
      <c r="AP12" s="346"/>
      <c r="AQ12" s="346"/>
      <c r="AR12" s="346"/>
      <c r="AS12" s="346"/>
      <c r="AT12" s="346"/>
      <c r="AU12" s="346"/>
      <c r="AV12" s="346"/>
      <c r="AW12" s="346"/>
      <c r="AX12" s="346"/>
      <c r="AY12" s="346"/>
      <c r="AZ12" s="346"/>
      <c r="BA12" s="346"/>
      <c r="BB12" s="2"/>
      <c r="BC12" s="2"/>
      <c r="BD12" s="2"/>
      <c r="BE12" s="2"/>
      <c r="BF12" s="2"/>
      <c r="BG12" s="2"/>
      <c r="BH12" s="2"/>
    </row>
    <row r="13" spans="1:60" ht="28.5" customHeight="1">
      <c r="P13" s="356" t="s">
        <v>65</v>
      </c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  <c r="AJ13" s="346"/>
      <c r="AK13" s="356"/>
      <c r="AL13" s="346"/>
      <c r="AM13" s="346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2"/>
      <c r="BC13" s="2"/>
      <c r="BD13" s="2"/>
      <c r="BE13" s="2"/>
      <c r="BF13" s="2"/>
      <c r="BG13" s="2"/>
      <c r="BH13" s="2"/>
    </row>
    <row r="14" spans="1:60" ht="52.5" customHeight="1">
      <c r="P14" s="51"/>
      <c r="Q14" s="51"/>
      <c r="R14" s="51"/>
      <c r="S14" s="51"/>
      <c r="T14" s="426"/>
      <c r="U14" s="346"/>
      <c r="V14" s="346"/>
      <c r="W14" s="346"/>
      <c r="X14" s="346"/>
      <c r="Y14" s="346"/>
      <c r="Z14" s="346"/>
      <c r="AA14" s="346"/>
      <c r="AB14" s="346"/>
      <c r="AC14" s="346"/>
      <c r="AD14" s="346"/>
      <c r="AE14" s="346"/>
      <c r="AF14" s="346"/>
      <c r="AG14" s="346"/>
      <c r="AH14" s="346"/>
      <c r="AI14" s="346"/>
      <c r="AJ14" s="346"/>
      <c r="AK14" s="346"/>
      <c r="AL14" s="346"/>
      <c r="AM14" s="346"/>
      <c r="AN14" s="51"/>
      <c r="AO14" s="429"/>
      <c r="AP14" s="346"/>
      <c r="AQ14" s="346"/>
      <c r="AR14" s="346"/>
      <c r="AS14" s="346"/>
      <c r="AT14" s="346"/>
      <c r="AU14" s="346"/>
      <c r="AV14" s="346"/>
      <c r="AW14" s="346"/>
      <c r="AX14" s="346"/>
      <c r="AY14" s="346"/>
      <c r="AZ14" s="346"/>
      <c r="BA14" s="346"/>
      <c r="BB14" s="2"/>
      <c r="BC14" s="2"/>
      <c r="BD14" s="2"/>
      <c r="BE14" s="2"/>
      <c r="BF14" s="2"/>
      <c r="BG14" s="2"/>
      <c r="BH14" s="2"/>
    </row>
    <row r="15" spans="1:60" ht="21.75" customHeight="1">
      <c r="P15" s="427"/>
      <c r="Q15" s="346"/>
      <c r="R15" s="346"/>
      <c r="S15" s="346"/>
      <c r="T15" s="346"/>
      <c r="U15" s="346"/>
      <c r="V15" s="346"/>
      <c r="W15" s="346"/>
      <c r="X15" s="346"/>
      <c r="Y15" s="346"/>
      <c r="Z15" s="346"/>
      <c r="AA15" s="346"/>
      <c r="AB15" s="346"/>
      <c r="AC15" s="346"/>
      <c r="AD15" s="346"/>
      <c r="AE15" s="346"/>
      <c r="AF15" s="346"/>
      <c r="AG15" s="346"/>
      <c r="AH15" s="346"/>
      <c r="AI15" s="346"/>
      <c r="AJ15" s="346"/>
      <c r="AK15" s="346"/>
      <c r="AL15" s="346"/>
      <c r="AM15" s="346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2"/>
      <c r="BC15" s="2"/>
      <c r="BD15" s="2"/>
      <c r="BE15" s="2"/>
      <c r="BF15" s="2"/>
      <c r="BG15" s="2"/>
      <c r="BH15" s="2"/>
    </row>
    <row r="16" spans="1:60" ht="6" customHeight="1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2"/>
      <c r="BC16" s="2"/>
      <c r="BD16" s="2"/>
      <c r="BE16" s="2"/>
      <c r="BF16" s="2"/>
      <c r="BG16" s="2"/>
      <c r="BH16" s="2"/>
    </row>
    <row r="17" spans="1:60" ht="15.75" customHeight="1">
      <c r="BB17" s="2"/>
      <c r="BC17" s="2"/>
      <c r="BD17" s="2"/>
      <c r="BE17" s="2"/>
      <c r="BF17" s="2"/>
      <c r="BG17" s="2"/>
      <c r="BH17" s="2"/>
    </row>
    <row r="18" spans="1:60" ht="25.5" customHeight="1">
      <c r="A18" s="430" t="s">
        <v>17</v>
      </c>
      <c r="B18" s="346"/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  <c r="AE18" s="346"/>
      <c r="AF18" s="346"/>
      <c r="AG18" s="346"/>
      <c r="AH18" s="346"/>
      <c r="AI18" s="346"/>
      <c r="AJ18" s="346"/>
      <c r="AK18" s="346"/>
      <c r="AL18" s="346"/>
      <c r="AM18" s="346"/>
      <c r="AN18" s="346"/>
      <c r="AO18" s="346"/>
      <c r="AP18" s="346"/>
      <c r="AQ18" s="346"/>
      <c r="AR18" s="346"/>
      <c r="AS18" s="346"/>
      <c r="AT18" s="346"/>
      <c r="AU18" s="346"/>
      <c r="AV18" s="346"/>
      <c r="AW18" s="346"/>
      <c r="AX18" s="346"/>
      <c r="AY18" s="346"/>
      <c r="AZ18" s="346"/>
      <c r="BA18" s="346"/>
      <c r="BB18" s="2"/>
      <c r="BC18" s="2"/>
      <c r="BD18" s="2"/>
      <c r="BE18" s="2"/>
      <c r="BF18" s="2"/>
      <c r="BG18" s="2"/>
      <c r="BH18" s="2"/>
    </row>
    <row r="19" spans="1:60" ht="15.75" customHeight="1">
      <c r="A19" s="364" t="s">
        <v>18</v>
      </c>
      <c r="B19" s="407" t="s">
        <v>19</v>
      </c>
      <c r="C19" s="367"/>
      <c r="D19" s="367"/>
      <c r="E19" s="408"/>
      <c r="F19" s="407" t="s">
        <v>20</v>
      </c>
      <c r="G19" s="367"/>
      <c r="H19" s="367"/>
      <c r="I19" s="408"/>
      <c r="J19" s="407" t="s">
        <v>21</v>
      </c>
      <c r="K19" s="367"/>
      <c r="L19" s="367"/>
      <c r="M19" s="408"/>
      <c r="N19" s="407" t="s">
        <v>22</v>
      </c>
      <c r="O19" s="367"/>
      <c r="P19" s="367"/>
      <c r="Q19" s="367"/>
      <c r="R19" s="408"/>
      <c r="S19" s="407" t="s">
        <v>23</v>
      </c>
      <c r="T19" s="367"/>
      <c r="U19" s="367"/>
      <c r="V19" s="367"/>
      <c r="W19" s="408"/>
      <c r="X19" s="407" t="s">
        <v>24</v>
      </c>
      <c r="Y19" s="367"/>
      <c r="Z19" s="367"/>
      <c r="AA19" s="408"/>
      <c r="AB19" s="407" t="s">
        <v>25</v>
      </c>
      <c r="AC19" s="367"/>
      <c r="AD19" s="367"/>
      <c r="AE19" s="408"/>
      <c r="AF19" s="407" t="s">
        <v>26</v>
      </c>
      <c r="AG19" s="367"/>
      <c r="AH19" s="367"/>
      <c r="AI19" s="408"/>
      <c r="AJ19" s="407" t="s">
        <v>27</v>
      </c>
      <c r="AK19" s="367"/>
      <c r="AL19" s="367"/>
      <c r="AM19" s="367"/>
      <c r="AN19" s="408"/>
      <c r="AO19" s="407" t="s">
        <v>28</v>
      </c>
      <c r="AP19" s="367"/>
      <c r="AQ19" s="367"/>
      <c r="AR19" s="408"/>
      <c r="AS19" s="407" t="s">
        <v>29</v>
      </c>
      <c r="AT19" s="367"/>
      <c r="AU19" s="367"/>
      <c r="AV19" s="408"/>
      <c r="AW19" s="407" t="s">
        <v>30</v>
      </c>
      <c r="AX19" s="367"/>
      <c r="AY19" s="367"/>
      <c r="AZ19" s="367"/>
      <c r="BA19" s="370"/>
      <c r="BB19" s="2"/>
      <c r="BC19" s="2"/>
      <c r="BD19" s="2"/>
      <c r="BE19" s="2"/>
      <c r="BF19" s="2"/>
      <c r="BG19" s="2"/>
      <c r="BH19" s="2"/>
    </row>
    <row r="20" spans="1:60" ht="24" customHeight="1">
      <c r="A20" s="406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>
        <v>7</v>
      </c>
      <c r="I20" s="14">
        <v>8</v>
      </c>
      <c r="J20" s="14">
        <v>9</v>
      </c>
      <c r="K20" s="14">
        <v>10</v>
      </c>
      <c r="L20" s="14">
        <v>11</v>
      </c>
      <c r="M20" s="14">
        <v>12</v>
      </c>
      <c r="N20" s="14">
        <v>13</v>
      </c>
      <c r="O20" s="14">
        <v>14</v>
      </c>
      <c r="P20" s="14">
        <v>15</v>
      </c>
      <c r="Q20" s="14">
        <v>16</v>
      </c>
      <c r="R20" s="14">
        <v>17</v>
      </c>
      <c r="S20" s="14">
        <v>18</v>
      </c>
      <c r="T20" s="14">
        <v>19</v>
      </c>
      <c r="U20" s="14">
        <v>20</v>
      </c>
      <c r="V20" s="14">
        <v>21</v>
      </c>
      <c r="W20" s="14">
        <v>22</v>
      </c>
      <c r="X20" s="14">
        <v>23</v>
      </c>
      <c r="Y20" s="14">
        <v>24</v>
      </c>
      <c r="Z20" s="14">
        <v>25</v>
      </c>
      <c r="AA20" s="14">
        <v>26</v>
      </c>
      <c r="AB20" s="14">
        <v>27</v>
      </c>
      <c r="AC20" s="14">
        <v>28</v>
      </c>
      <c r="AD20" s="14">
        <v>29</v>
      </c>
      <c r="AE20" s="14">
        <v>30</v>
      </c>
      <c r="AF20" s="14">
        <v>31</v>
      </c>
      <c r="AG20" s="14">
        <v>32</v>
      </c>
      <c r="AH20" s="14">
        <v>33</v>
      </c>
      <c r="AI20" s="14">
        <v>34</v>
      </c>
      <c r="AJ20" s="14">
        <v>35</v>
      </c>
      <c r="AK20" s="14">
        <v>36</v>
      </c>
      <c r="AL20" s="14">
        <v>37</v>
      </c>
      <c r="AM20" s="14">
        <v>38</v>
      </c>
      <c r="AN20" s="14">
        <v>39</v>
      </c>
      <c r="AO20" s="14">
        <v>40</v>
      </c>
      <c r="AP20" s="14">
        <v>41</v>
      </c>
      <c r="AQ20" s="14">
        <v>42</v>
      </c>
      <c r="AR20" s="14">
        <v>43</v>
      </c>
      <c r="AS20" s="14">
        <v>44</v>
      </c>
      <c r="AT20" s="14">
        <v>45</v>
      </c>
      <c r="AU20" s="14">
        <v>46</v>
      </c>
      <c r="AV20" s="14">
        <v>47</v>
      </c>
      <c r="AW20" s="14">
        <v>48</v>
      </c>
      <c r="AX20" s="14">
        <v>49</v>
      </c>
      <c r="AY20" s="14">
        <v>50</v>
      </c>
      <c r="AZ20" s="14">
        <v>51</v>
      </c>
      <c r="BA20" s="15">
        <v>52</v>
      </c>
      <c r="BB20" s="2"/>
      <c r="BC20" s="2"/>
      <c r="BD20" s="2"/>
      <c r="BE20" s="2"/>
      <c r="BF20" s="2"/>
      <c r="BG20" s="2"/>
      <c r="BH20" s="2"/>
    </row>
    <row r="21" spans="1:60" ht="20.25" customHeight="1">
      <c r="A21" s="53">
        <v>1</v>
      </c>
      <c r="B21" s="54" t="s">
        <v>66</v>
      </c>
      <c r="C21" s="19" t="s">
        <v>31</v>
      </c>
      <c r="D21" s="20" t="s">
        <v>31</v>
      </c>
      <c r="E21" s="20" t="s">
        <v>31</v>
      </c>
      <c r="F21" s="21" t="s">
        <v>31</v>
      </c>
      <c r="G21" s="19" t="s">
        <v>31</v>
      </c>
      <c r="H21" s="20" t="s">
        <v>31</v>
      </c>
      <c r="I21" s="20" t="s">
        <v>31</v>
      </c>
      <c r="J21" s="21" t="s">
        <v>31</v>
      </c>
      <c r="K21" s="19" t="s">
        <v>31</v>
      </c>
      <c r="L21" s="20" t="s">
        <v>31</v>
      </c>
      <c r="M21" s="19" t="s">
        <v>31</v>
      </c>
      <c r="N21" s="20" t="s">
        <v>31</v>
      </c>
      <c r="O21" s="20" t="s">
        <v>31</v>
      </c>
      <c r="P21" s="21" t="s">
        <v>31</v>
      </c>
      <c r="Q21" s="55" t="s">
        <v>32</v>
      </c>
      <c r="R21" s="56" t="s">
        <v>67</v>
      </c>
      <c r="S21" s="57" t="s">
        <v>33</v>
      </c>
      <c r="T21" s="58" t="s">
        <v>33</v>
      </c>
      <c r="U21" s="19" t="s">
        <v>68</v>
      </c>
      <c r="V21" s="20" t="s">
        <v>31</v>
      </c>
      <c r="W21" s="20" t="s">
        <v>31</v>
      </c>
      <c r="X21" s="21" t="s">
        <v>31</v>
      </c>
      <c r="Y21" s="19" t="s">
        <v>31</v>
      </c>
      <c r="Z21" s="20" t="s">
        <v>31</v>
      </c>
      <c r="AA21" s="20" t="s">
        <v>31</v>
      </c>
      <c r="AB21" s="21" t="s">
        <v>31</v>
      </c>
      <c r="AC21" s="19" t="s">
        <v>31</v>
      </c>
      <c r="AD21" s="19" t="s">
        <v>31</v>
      </c>
      <c r="AE21" s="19" t="s">
        <v>31</v>
      </c>
      <c r="AF21" s="19" t="s">
        <v>31</v>
      </c>
      <c r="AG21" s="19" t="s">
        <v>31</v>
      </c>
      <c r="AH21" s="20" t="s">
        <v>31</v>
      </c>
      <c r="AI21" s="20" t="s">
        <v>31</v>
      </c>
      <c r="AJ21" s="21" t="s">
        <v>31</v>
      </c>
      <c r="AK21" s="19" t="s">
        <v>31</v>
      </c>
      <c r="AL21" s="20" t="s">
        <v>31</v>
      </c>
      <c r="AM21" s="19" t="s">
        <v>31</v>
      </c>
      <c r="AN21" s="20" t="s">
        <v>31</v>
      </c>
      <c r="AO21" s="20" t="s">
        <v>31</v>
      </c>
      <c r="AP21" s="21" t="s">
        <v>69</v>
      </c>
      <c r="AQ21" s="58" t="s">
        <v>32</v>
      </c>
      <c r="AR21" s="59" t="s">
        <v>33</v>
      </c>
      <c r="AS21" s="60" t="s">
        <v>33</v>
      </c>
      <c r="AT21" s="58" t="s">
        <v>33</v>
      </c>
      <c r="AU21" s="58" t="s">
        <v>33</v>
      </c>
      <c r="AV21" s="61" t="s">
        <v>33</v>
      </c>
      <c r="AW21" s="57" t="s">
        <v>33</v>
      </c>
      <c r="AX21" s="58" t="s">
        <v>33</v>
      </c>
      <c r="AY21" s="58" t="s">
        <v>33</v>
      </c>
      <c r="AZ21" s="58" t="s">
        <v>33</v>
      </c>
      <c r="BA21" s="59" t="s">
        <v>33</v>
      </c>
      <c r="BB21" s="2"/>
      <c r="BC21" s="2"/>
      <c r="BD21" s="2"/>
      <c r="BE21" s="2"/>
      <c r="BF21" s="2"/>
      <c r="BG21" s="2"/>
      <c r="BH21" s="2"/>
    </row>
    <row r="22" spans="1:60" ht="21" customHeight="1">
      <c r="A22" s="62">
        <v>2</v>
      </c>
      <c r="B22" s="63" t="s">
        <v>34</v>
      </c>
      <c r="C22" s="63" t="s">
        <v>34</v>
      </c>
      <c r="D22" s="63" t="s">
        <v>34</v>
      </c>
      <c r="E22" s="63" t="s">
        <v>34</v>
      </c>
      <c r="F22" s="63" t="s">
        <v>35</v>
      </c>
      <c r="G22" s="63" t="s">
        <v>35</v>
      </c>
      <c r="H22" s="63" t="s">
        <v>35</v>
      </c>
      <c r="I22" s="63" t="s">
        <v>35</v>
      </c>
      <c r="J22" s="63" t="s">
        <v>35</v>
      </c>
      <c r="K22" s="63" t="s">
        <v>35</v>
      </c>
      <c r="L22" s="63" t="s">
        <v>35</v>
      </c>
      <c r="M22" s="63" t="s">
        <v>35</v>
      </c>
      <c r="N22" s="63" t="s">
        <v>35</v>
      </c>
      <c r="O22" s="63" t="s">
        <v>35</v>
      </c>
      <c r="P22" s="64" t="s">
        <v>35</v>
      </c>
      <c r="Q22" s="63" t="s">
        <v>36</v>
      </c>
      <c r="R22" s="63" t="s">
        <v>36</v>
      </c>
      <c r="S22" s="419"/>
      <c r="T22" s="395"/>
      <c r="U22" s="395"/>
      <c r="V22" s="395"/>
      <c r="W22" s="395"/>
      <c r="X22" s="395"/>
      <c r="Y22" s="395"/>
      <c r="Z22" s="395"/>
      <c r="AA22" s="395"/>
      <c r="AB22" s="395"/>
      <c r="AC22" s="395"/>
      <c r="AD22" s="395"/>
      <c r="AE22" s="395"/>
      <c r="AF22" s="395"/>
      <c r="AG22" s="395"/>
      <c r="AH22" s="395"/>
      <c r="AI22" s="395"/>
      <c r="AJ22" s="395"/>
      <c r="AK22" s="395"/>
      <c r="AL22" s="395"/>
      <c r="AM22" s="395"/>
      <c r="AN22" s="395"/>
      <c r="AO22" s="395"/>
      <c r="AP22" s="395"/>
      <c r="AQ22" s="395"/>
      <c r="AR22" s="395"/>
      <c r="AS22" s="395"/>
      <c r="AT22" s="395"/>
      <c r="AU22" s="395"/>
      <c r="AV22" s="395"/>
      <c r="AW22" s="395"/>
      <c r="AX22" s="395"/>
      <c r="AY22" s="395"/>
      <c r="AZ22" s="395"/>
      <c r="BA22" s="402"/>
      <c r="BB22" s="2"/>
      <c r="BC22" s="2"/>
      <c r="BD22" s="2"/>
      <c r="BE22" s="2"/>
      <c r="BF22" s="2"/>
      <c r="BG22" s="2"/>
      <c r="BH22" s="2"/>
    </row>
    <row r="23" spans="1:60" ht="20.25" customHeight="1">
      <c r="A23" s="378" t="s">
        <v>70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346"/>
      <c r="AP23" s="346"/>
      <c r="AQ23" s="346"/>
      <c r="AR23" s="346"/>
      <c r="AS23" s="346"/>
      <c r="AT23" s="346"/>
      <c r="AU23" s="346"/>
      <c r="AV23" s="38"/>
      <c r="AW23" s="38"/>
      <c r="AX23" s="38"/>
      <c r="AY23" s="38"/>
      <c r="AZ23" s="38"/>
      <c r="BB23" s="2"/>
      <c r="BC23" s="2"/>
      <c r="BD23" s="2"/>
      <c r="BE23" s="2"/>
      <c r="BF23" s="2"/>
      <c r="BG23" s="2"/>
      <c r="BH23" s="2"/>
    </row>
    <row r="24" spans="1:60" ht="15.75" customHeight="1">
      <c r="A24" s="65"/>
      <c r="B24" s="65"/>
      <c r="C24" s="65"/>
      <c r="D24" s="65"/>
      <c r="E24" s="65"/>
      <c r="F24" s="65"/>
      <c r="G24" s="65"/>
      <c r="H24" s="65"/>
      <c r="I24" s="65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38"/>
      <c r="AW24" s="38"/>
      <c r="AX24" s="38"/>
      <c r="AY24" s="38"/>
      <c r="AZ24" s="38"/>
      <c r="BB24" s="2"/>
      <c r="BC24" s="2"/>
      <c r="BD24" s="2"/>
      <c r="BE24" s="2"/>
      <c r="BF24" s="2"/>
      <c r="BG24" s="2"/>
      <c r="BH24" s="2"/>
    </row>
    <row r="25" spans="1:60" ht="15.75" customHeight="1">
      <c r="A25" s="66" t="s">
        <v>71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46"/>
      <c r="AX25" s="46"/>
      <c r="AY25" s="46"/>
      <c r="AZ25" s="46"/>
      <c r="BA25" s="67"/>
      <c r="BB25" s="2"/>
      <c r="BC25" s="2"/>
      <c r="BD25" s="2"/>
      <c r="BE25" s="2"/>
      <c r="BF25" s="2"/>
      <c r="BG25" s="2"/>
      <c r="BH25" s="2"/>
    </row>
    <row r="26" spans="1:60" ht="12.75" customHeight="1">
      <c r="A26" s="425" t="s">
        <v>18</v>
      </c>
      <c r="B26" s="396"/>
      <c r="C26" s="401" t="s">
        <v>41</v>
      </c>
      <c r="D26" s="395"/>
      <c r="E26" s="395"/>
      <c r="F26" s="396"/>
      <c r="G26" s="401" t="s">
        <v>72</v>
      </c>
      <c r="H26" s="396"/>
      <c r="I26" s="401" t="s">
        <v>73</v>
      </c>
      <c r="J26" s="396"/>
      <c r="K26" s="420" t="s">
        <v>43</v>
      </c>
      <c r="L26" s="395"/>
      <c r="M26" s="396"/>
      <c r="N26" s="401" t="s">
        <v>74</v>
      </c>
      <c r="O26" s="395"/>
      <c r="P26" s="396"/>
      <c r="Q26" s="401" t="s">
        <v>45</v>
      </c>
      <c r="R26" s="395"/>
      <c r="S26" s="396"/>
      <c r="T26" s="401" t="s">
        <v>46</v>
      </c>
      <c r="U26" s="395"/>
      <c r="V26" s="396"/>
      <c r="W26" s="401" t="s">
        <v>47</v>
      </c>
      <c r="X26" s="395"/>
      <c r="Y26" s="402"/>
      <c r="Z26" s="68"/>
      <c r="AA26" s="394" t="s">
        <v>48</v>
      </c>
      <c r="AB26" s="395"/>
      <c r="AC26" s="395"/>
      <c r="AD26" s="395"/>
      <c r="AE26" s="396"/>
      <c r="AF26" s="401" t="s">
        <v>49</v>
      </c>
      <c r="AG26" s="395"/>
      <c r="AH26" s="396"/>
      <c r="AI26" s="401" t="s">
        <v>50</v>
      </c>
      <c r="AJ26" s="395"/>
      <c r="AK26" s="402"/>
      <c r="AL26" s="69"/>
      <c r="AM26" s="394" t="s">
        <v>51</v>
      </c>
      <c r="AN26" s="395"/>
      <c r="AO26" s="396"/>
      <c r="AP26" s="399" t="s">
        <v>75</v>
      </c>
      <c r="AQ26" s="395"/>
      <c r="AR26" s="395"/>
      <c r="AS26" s="395"/>
      <c r="AT26" s="395"/>
      <c r="AU26" s="395"/>
      <c r="AV26" s="395"/>
      <c r="AW26" s="396"/>
      <c r="AX26" s="401" t="s">
        <v>49</v>
      </c>
      <c r="AY26" s="395"/>
      <c r="AZ26" s="395"/>
      <c r="BA26" s="402"/>
      <c r="BB26" s="2"/>
      <c r="BC26" s="2"/>
      <c r="BD26" s="2"/>
      <c r="BE26" s="2"/>
      <c r="BF26" s="2"/>
      <c r="BG26" s="2"/>
      <c r="BH26" s="2"/>
    </row>
    <row r="27" spans="1:60" ht="16.5" customHeight="1">
      <c r="A27" s="397"/>
      <c r="B27" s="347"/>
      <c r="C27" s="345"/>
      <c r="D27" s="346"/>
      <c r="E27" s="346"/>
      <c r="F27" s="347"/>
      <c r="G27" s="345"/>
      <c r="H27" s="347"/>
      <c r="I27" s="345"/>
      <c r="J27" s="347"/>
      <c r="K27" s="400"/>
      <c r="L27" s="346"/>
      <c r="M27" s="347"/>
      <c r="N27" s="345"/>
      <c r="O27" s="346"/>
      <c r="P27" s="347"/>
      <c r="Q27" s="345"/>
      <c r="R27" s="346"/>
      <c r="S27" s="347"/>
      <c r="T27" s="345"/>
      <c r="U27" s="346"/>
      <c r="V27" s="347"/>
      <c r="W27" s="345"/>
      <c r="X27" s="346"/>
      <c r="Y27" s="403"/>
      <c r="Z27" s="68"/>
      <c r="AA27" s="397"/>
      <c r="AB27" s="346"/>
      <c r="AC27" s="346"/>
      <c r="AD27" s="346"/>
      <c r="AE27" s="347"/>
      <c r="AF27" s="345"/>
      <c r="AG27" s="346"/>
      <c r="AH27" s="347"/>
      <c r="AI27" s="345"/>
      <c r="AJ27" s="346"/>
      <c r="AK27" s="403"/>
      <c r="AL27" s="70"/>
      <c r="AM27" s="397"/>
      <c r="AN27" s="346"/>
      <c r="AO27" s="347"/>
      <c r="AP27" s="400"/>
      <c r="AQ27" s="346"/>
      <c r="AR27" s="346"/>
      <c r="AS27" s="346"/>
      <c r="AT27" s="346"/>
      <c r="AU27" s="346"/>
      <c r="AV27" s="346"/>
      <c r="AW27" s="347"/>
      <c r="AX27" s="345"/>
      <c r="AY27" s="346"/>
      <c r="AZ27" s="346"/>
      <c r="BA27" s="403"/>
      <c r="BB27" s="2"/>
      <c r="BC27" s="2"/>
      <c r="BD27" s="2"/>
      <c r="BE27" s="2"/>
      <c r="BF27" s="2"/>
      <c r="BG27" s="2"/>
      <c r="BH27" s="2"/>
    </row>
    <row r="28" spans="1:60" ht="31.5" customHeight="1">
      <c r="A28" s="398"/>
      <c r="B28" s="350"/>
      <c r="C28" s="348"/>
      <c r="D28" s="349"/>
      <c r="E28" s="349"/>
      <c r="F28" s="350"/>
      <c r="G28" s="348"/>
      <c r="H28" s="350"/>
      <c r="I28" s="348"/>
      <c r="J28" s="350"/>
      <c r="K28" s="421"/>
      <c r="L28" s="349"/>
      <c r="M28" s="350"/>
      <c r="N28" s="348"/>
      <c r="O28" s="349"/>
      <c r="P28" s="350"/>
      <c r="Q28" s="348"/>
      <c r="R28" s="349"/>
      <c r="S28" s="350"/>
      <c r="T28" s="348"/>
      <c r="U28" s="349"/>
      <c r="V28" s="350"/>
      <c r="W28" s="348"/>
      <c r="X28" s="349"/>
      <c r="Y28" s="404"/>
      <c r="Z28" s="68"/>
      <c r="AA28" s="398"/>
      <c r="AB28" s="349"/>
      <c r="AC28" s="349"/>
      <c r="AD28" s="349"/>
      <c r="AE28" s="350"/>
      <c r="AF28" s="348"/>
      <c r="AG28" s="349"/>
      <c r="AH28" s="350"/>
      <c r="AI28" s="348"/>
      <c r="AJ28" s="349"/>
      <c r="AK28" s="404"/>
      <c r="AL28" s="70"/>
      <c r="AM28" s="397"/>
      <c r="AN28" s="346"/>
      <c r="AO28" s="347"/>
      <c r="AP28" s="400"/>
      <c r="AQ28" s="346"/>
      <c r="AR28" s="346"/>
      <c r="AS28" s="346"/>
      <c r="AT28" s="346"/>
      <c r="AU28" s="346"/>
      <c r="AV28" s="346"/>
      <c r="AW28" s="347"/>
      <c r="AX28" s="345"/>
      <c r="AY28" s="346"/>
      <c r="AZ28" s="346"/>
      <c r="BA28" s="403"/>
      <c r="BB28" s="2"/>
      <c r="BC28" s="2"/>
      <c r="BD28" s="2"/>
      <c r="BE28" s="2"/>
      <c r="BF28" s="2"/>
      <c r="BG28" s="2"/>
      <c r="BH28" s="2"/>
    </row>
    <row r="29" spans="1:60" ht="43.5" customHeight="1">
      <c r="A29" s="386">
        <v>1</v>
      </c>
      <c r="B29" s="340"/>
      <c r="C29" s="383">
        <v>33</v>
      </c>
      <c r="D29" s="339"/>
      <c r="E29" s="339"/>
      <c r="F29" s="340"/>
      <c r="G29" s="383">
        <v>2</v>
      </c>
      <c r="H29" s="340"/>
      <c r="I29" s="383">
        <v>2</v>
      </c>
      <c r="J29" s="340"/>
      <c r="K29" s="384">
        <v>3</v>
      </c>
      <c r="L29" s="339"/>
      <c r="M29" s="340"/>
      <c r="N29" s="383"/>
      <c r="O29" s="339"/>
      <c r="P29" s="340"/>
      <c r="Q29" s="383"/>
      <c r="R29" s="339"/>
      <c r="S29" s="340"/>
      <c r="T29" s="383">
        <v>12</v>
      </c>
      <c r="U29" s="339"/>
      <c r="V29" s="340"/>
      <c r="W29" s="383">
        <v>52</v>
      </c>
      <c r="X29" s="339"/>
      <c r="Y29" s="405"/>
      <c r="Z29" s="68"/>
      <c r="AA29" s="414" t="s">
        <v>53</v>
      </c>
      <c r="AB29" s="339"/>
      <c r="AC29" s="339"/>
      <c r="AD29" s="339"/>
      <c r="AE29" s="340"/>
      <c r="AF29" s="338">
        <v>2</v>
      </c>
      <c r="AG29" s="339"/>
      <c r="AH29" s="340"/>
      <c r="AI29" s="338">
        <v>3</v>
      </c>
      <c r="AJ29" s="339"/>
      <c r="AK29" s="405"/>
      <c r="AL29" s="70"/>
      <c r="AM29" s="398"/>
      <c r="AN29" s="349"/>
      <c r="AO29" s="350"/>
      <c r="AP29" s="400"/>
      <c r="AQ29" s="346"/>
      <c r="AR29" s="346"/>
      <c r="AS29" s="346"/>
      <c r="AT29" s="346"/>
      <c r="AU29" s="346"/>
      <c r="AV29" s="346"/>
      <c r="AW29" s="347"/>
      <c r="AX29" s="348"/>
      <c r="AY29" s="349"/>
      <c r="AZ29" s="349"/>
      <c r="BA29" s="404"/>
      <c r="BB29" s="2"/>
      <c r="BC29" s="2"/>
      <c r="BD29" s="2"/>
      <c r="BE29" s="2"/>
      <c r="BF29" s="2"/>
      <c r="BG29" s="2"/>
      <c r="BH29" s="2"/>
    </row>
    <row r="30" spans="1:60" ht="20.25" customHeight="1">
      <c r="A30" s="385">
        <v>2</v>
      </c>
      <c r="B30" s="340"/>
      <c r="C30" s="387"/>
      <c r="D30" s="339"/>
      <c r="E30" s="339"/>
      <c r="F30" s="340"/>
      <c r="G30" s="383"/>
      <c r="H30" s="340"/>
      <c r="I30" s="383"/>
      <c r="J30" s="340"/>
      <c r="K30" s="384">
        <v>4</v>
      </c>
      <c r="L30" s="339"/>
      <c r="M30" s="340"/>
      <c r="N30" s="383">
        <v>11</v>
      </c>
      <c r="O30" s="339"/>
      <c r="P30" s="340"/>
      <c r="Q30" s="383">
        <v>2</v>
      </c>
      <c r="R30" s="339"/>
      <c r="S30" s="340"/>
      <c r="T30" s="383"/>
      <c r="U30" s="339"/>
      <c r="V30" s="340"/>
      <c r="W30" s="387">
        <v>17</v>
      </c>
      <c r="X30" s="339"/>
      <c r="Y30" s="405"/>
      <c r="Z30" s="68"/>
      <c r="AA30" s="415" t="s">
        <v>54</v>
      </c>
      <c r="AB30" s="343"/>
      <c r="AC30" s="343"/>
      <c r="AD30" s="343"/>
      <c r="AE30" s="344"/>
      <c r="AF30" s="388">
        <v>3</v>
      </c>
      <c r="AG30" s="343"/>
      <c r="AH30" s="344"/>
      <c r="AI30" s="388">
        <v>4</v>
      </c>
      <c r="AJ30" s="343"/>
      <c r="AK30" s="392"/>
      <c r="AL30" s="71"/>
      <c r="AM30" s="416">
        <v>1</v>
      </c>
      <c r="AN30" s="343"/>
      <c r="AO30" s="344"/>
      <c r="AP30" s="388" t="s">
        <v>55</v>
      </c>
      <c r="AQ30" s="343"/>
      <c r="AR30" s="343"/>
      <c r="AS30" s="343"/>
      <c r="AT30" s="343"/>
      <c r="AU30" s="343"/>
      <c r="AV30" s="343"/>
      <c r="AW30" s="344"/>
      <c r="AX30" s="388">
        <v>3</v>
      </c>
      <c r="AY30" s="343"/>
      <c r="AZ30" s="343"/>
      <c r="BA30" s="392"/>
      <c r="BB30" s="2"/>
      <c r="BC30" s="2"/>
      <c r="BD30" s="2"/>
      <c r="BE30" s="2"/>
      <c r="BF30" s="2"/>
      <c r="BG30" s="2"/>
      <c r="BH30" s="2"/>
    </row>
    <row r="31" spans="1:60" ht="21" customHeight="1">
      <c r="A31" s="412" t="s">
        <v>56</v>
      </c>
      <c r="B31" s="411"/>
      <c r="C31" s="409">
        <v>33</v>
      </c>
      <c r="D31" s="410"/>
      <c r="E31" s="410"/>
      <c r="F31" s="411"/>
      <c r="G31" s="383">
        <v>2</v>
      </c>
      <c r="H31" s="340"/>
      <c r="I31" s="383">
        <v>2</v>
      </c>
      <c r="J31" s="340"/>
      <c r="K31" s="384">
        <v>7</v>
      </c>
      <c r="L31" s="339"/>
      <c r="M31" s="340"/>
      <c r="N31" s="409">
        <f>N29+N30</f>
        <v>11</v>
      </c>
      <c r="O31" s="410"/>
      <c r="P31" s="411"/>
      <c r="Q31" s="413">
        <v>2</v>
      </c>
      <c r="R31" s="410"/>
      <c r="S31" s="411"/>
      <c r="T31" s="413">
        <f>T29+T30</f>
        <v>12</v>
      </c>
      <c r="U31" s="410"/>
      <c r="V31" s="411"/>
      <c r="W31" s="413">
        <f>W29+W30</f>
        <v>69</v>
      </c>
      <c r="X31" s="410"/>
      <c r="Y31" s="418"/>
      <c r="Z31" s="68"/>
      <c r="AA31" s="398"/>
      <c r="AB31" s="349"/>
      <c r="AC31" s="349"/>
      <c r="AD31" s="349"/>
      <c r="AE31" s="350"/>
      <c r="AF31" s="389"/>
      <c r="AG31" s="390"/>
      <c r="AH31" s="391"/>
      <c r="AI31" s="389"/>
      <c r="AJ31" s="390"/>
      <c r="AK31" s="393"/>
      <c r="AL31" s="72"/>
      <c r="AM31" s="417"/>
      <c r="AN31" s="390"/>
      <c r="AO31" s="391"/>
      <c r="AP31" s="389"/>
      <c r="AQ31" s="390"/>
      <c r="AR31" s="390"/>
      <c r="AS31" s="390"/>
      <c r="AT31" s="390"/>
      <c r="AU31" s="390"/>
      <c r="AV31" s="390"/>
      <c r="AW31" s="391"/>
      <c r="AX31" s="389"/>
      <c r="AY31" s="390"/>
      <c r="AZ31" s="390"/>
      <c r="BA31" s="393"/>
      <c r="BB31" s="2"/>
      <c r="BC31" s="2"/>
      <c r="BD31" s="2"/>
      <c r="BE31" s="2"/>
      <c r="BF31" s="2"/>
      <c r="BG31" s="2"/>
      <c r="BH31" s="2"/>
    </row>
    <row r="32" spans="1:60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</row>
    <row r="33" spans="1:60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</row>
    <row r="34" spans="1:60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</row>
    <row r="35" spans="1:60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60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</row>
    <row r="37" spans="1:60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</row>
    <row r="38" spans="1:60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</row>
    <row r="39" spans="1:60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</row>
    <row r="40" spans="1:6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1:60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</row>
    <row r="42" spans="1:60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60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60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</row>
    <row r="46" spans="1:60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0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</row>
    <row r="49" spans="1:60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</row>
    <row r="50" spans="1:6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</row>
    <row r="51" spans="1:60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</row>
    <row r="52" spans="1:60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</row>
    <row r="53" spans="1:60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</row>
    <row r="54" spans="1:60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</row>
    <row r="55" spans="1:60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</row>
    <row r="56" spans="1:60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</row>
    <row r="57" spans="1:60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</row>
    <row r="58" spans="1:60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</row>
    <row r="59" spans="1:60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</row>
    <row r="60" spans="1: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</row>
    <row r="61" spans="1:60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</row>
    <row r="62" spans="1:60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</row>
    <row r="63" spans="1:60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</row>
    <row r="64" spans="1:60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</row>
    <row r="65" spans="1:60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</row>
    <row r="66" spans="1:60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</row>
    <row r="67" spans="1:60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</row>
    <row r="68" spans="1:60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</row>
    <row r="69" spans="1:60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</row>
    <row r="70" spans="1:6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</row>
    <row r="71" spans="1:60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</row>
    <row r="72" spans="1:60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</row>
    <row r="73" spans="1:60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</row>
    <row r="74" spans="1:60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</row>
    <row r="75" spans="1:60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</row>
    <row r="76" spans="1:60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</row>
    <row r="77" spans="1:60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0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</row>
    <row r="79" spans="1:60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</row>
    <row r="80" spans="1:6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</row>
    <row r="81" spans="1:60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</row>
    <row r="82" spans="1:60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spans="1:60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</row>
    <row r="84" spans="1:60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</row>
    <row r="85" spans="1:60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</row>
    <row r="86" spans="1:60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</row>
    <row r="87" spans="1:60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</row>
    <row r="88" spans="1:60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  <row r="89" spans="1:60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</row>
    <row r="90" spans="1:6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</row>
    <row r="91" spans="1:60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</row>
    <row r="92" spans="1:60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</row>
    <row r="93" spans="1:60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</row>
    <row r="94" spans="1:60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</row>
    <row r="96" spans="1:60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</row>
    <row r="97" spans="1:60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</row>
    <row r="98" spans="1:60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</row>
    <row r="99" spans="1:60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</row>
    <row r="101" spans="1:60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</row>
    <row r="102" spans="1:60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</row>
    <row r="103" spans="1:60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</row>
    <row r="104" spans="1:60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</row>
    <row r="105" spans="1:60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</row>
    <row r="106" spans="1:60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</row>
    <row r="107" spans="1:60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</row>
    <row r="108" spans="1:60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</row>
    <row r="109" spans="1:60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</row>
    <row r="110" spans="1:6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</row>
    <row r="111" spans="1:60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</row>
    <row r="112" spans="1:60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</row>
    <row r="113" spans="1:60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</row>
    <row r="114" spans="1:60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</row>
    <row r="115" spans="1:60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</row>
    <row r="116" spans="1:60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</row>
    <row r="117" spans="1:60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</row>
    <row r="118" spans="1:60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</row>
    <row r="119" spans="1:60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</row>
    <row r="120" spans="1:6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</row>
    <row r="121" spans="1:60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</row>
    <row r="122" spans="1:60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</row>
    <row r="123" spans="1:60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</row>
    <row r="124" spans="1:60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</row>
    <row r="125" spans="1:60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</row>
    <row r="126" spans="1:60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</row>
    <row r="127" spans="1:60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</row>
    <row r="128" spans="1:60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</row>
    <row r="129" spans="1:60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</row>
    <row r="130" spans="1:6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</row>
    <row r="131" spans="1:60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</row>
    <row r="132" spans="1:60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</row>
    <row r="133" spans="1:60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</row>
    <row r="134" spans="1:60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</row>
    <row r="135" spans="1:60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</row>
    <row r="136" spans="1:60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0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</row>
    <row r="138" spans="1:60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</row>
    <row r="139" spans="1:60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</row>
    <row r="140" spans="1:6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</row>
    <row r="141" spans="1:60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</row>
    <row r="142" spans="1:60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</row>
    <row r="143" spans="1:60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</row>
    <row r="144" spans="1:60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</row>
    <row r="145" spans="1:60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</row>
    <row r="146" spans="1:60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</row>
    <row r="147" spans="1:60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</row>
    <row r="148" spans="1:60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</row>
    <row r="149" spans="1:60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</row>
    <row r="150" spans="1:6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</row>
    <row r="151" spans="1:60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</row>
    <row r="152" spans="1:60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</row>
    <row r="153" spans="1:60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</row>
    <row r="154" spans="1:60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</row>
    <row r="155" spans="1:60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</row>
    <row r="156" spans="1:60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</row>
    <row r="157" spans="1:60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</row>
    <row r="158" spans="1:60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</row>
    <row r="159" spans="1:60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</row>
    <row r="160" spans="1: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</row>
    <row r="161" spans="1:60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</row>
    <row r="162" spans="1:60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</row>
    <row r="163" spans="1:60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</row>
    <row r="164" spans="1:60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1:60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1:60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1:60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</row>
    <row r="168" spans="1:60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1:60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</row>
    <row r="170" spans="1:6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  <row r="171" spans="1:60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</row>
    <row r="172" spans="1:60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</row>
    <row r="173" spans="1:60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</row>
    <row r="174" spans="1:60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</row>
    <row r="175" spans="1:60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</row>
    <row r="176" spans="1:60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</row>
    <row r="177" spans="1:60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</row>
    <row r="178" spans="1:60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</row>
    <row r="179" spans="1:60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</row>
    <row r="180" spans="1:6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</row>
    <row r="181" spans="1:60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</row>
    <row r="182" spans="1:60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</row>
    <row r="183" spans="1:60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</row>
    <row r="184" spans="1:60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</row>
    <row r="185" spans="1:60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</row>
    <row r="186" spans="1:60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</row>
    <row r="187" spans="1:60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</row>
    <row r="188" spans="1:60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</row>
    <row r="189" spans="1:60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</row>
    <row r="190" spans="1:6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</row>
    <row r="191" spans="1:60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</row>
    <row r="192" spans="1:60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</row>
    <row r="193" spans="1:60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</row>
    <row r="194" spans="1:60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</row>
    <row r="195" spans="1:60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</row>
    <row r="196" spans="1:60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</row>
    <row r="197" spans="1:60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</row>
    <row r="198" spans="1:60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</row>
    <row r="199" spans="1:60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</row>
    <row r="200" spans="1:6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</row>
    <row r="201" spans="1:60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</row>
    <row r="202" spans="1:60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</row>
    <row r="203" spans="1:60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</row>
    <row r="204" spans="1:60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</row>
    <row r="205" spans="1:60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</row>
    <row r="206" spans="1:60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</row>
    <row r="207" spans="1:60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</row>
    <row r="208" spans="1:60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</row>
    <row r="209" spans="1:60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</row>
    <row r="210" spans="1:6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</row>
    <row r="211" spans="1:60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</row>
    <row r="212" spans="1:60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</row>
    <row r="213" spans="1:60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</row>
    <row r="214" spans="1:60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</row>
    <row r="215" spans="1:60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</row>
    <row r="216" spans="1:60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</row>
    <row r="217" spans="1:60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</row>
    <row r="218" spans="1:60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</row>
    <row r="219" spans="1:60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</row>
    <row r="220" spans="1:6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</row>
    <row r="221" spans="1:60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</row>
    <row r="222" spans="1:60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</row>
    <row r="223" spans="1:60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</row>
    <row r="224" spans="1:60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</row>
    <row r="225" spans="1:60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</row>
    <row r="226" spans="1:60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</row>
    <row r="227" spans="1:60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</row>
    <row r="228" spans="1:60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</row>
    <row r="229" spans="1:60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</row>
    <row r="230" spans="1:6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</row>
    <row r="231" spans="1:60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</row>
  </sheetData>
  <mergeCells count="90">
    <mergeCell ref="A18:BA18"/>
    <mergeCell ref="P13:AJ13"/>
    <mergeCell ref="AK13:AM13"/>
    <mergeCell ref="AN9:BA9"/>
    <mergeCell ref="P8:AM8"/>
    <mergeCell ref="T14:AM14"/>
    <mergeCell ref="P15:AM15"/>
    <mergeCell ref="P11:AJ11"/>
    <mergeCell ref="P12:AM12"/>
    <mergeCell ref="AN10:BA12"/>
    <mergeCell ref="AO14:BA14"/>
    <mergeCell ref="K26:M28"/>
    <mergeCell ref="AJ19:AN19"/>
    <mergeCell ref="A1:O1"/>
    <mergeCell ref="A2:O2"/>
    <mergeCell ref="AO1:BA3"/>
    <mergeCell ref="AN4:BA8"/>
    <mergeCell ref="P3:AN3"/>
    <mergeCell ref="A4:O4"/>
    <mergeCell ref="A5:O5"/>
    <mergeCell ref="A26:B28"/>
    <mergeCell ref="C26:F28"/>
    <mergeCell ref="G26:H28"/>
    <mergeCell ref="I26:J28"/>
    <mergeCell ref="AF26:AH28"/>
    <mergeCell ref="AA26:AE28"/>
    <mergeCell ref="W26:Y28"/>
    <mergeCell ref="A7:O7"/>
    <mergeCell ref="A8:O8"/>
    <mergeCell ref="P1:AN1"/>
    <mergeCell ref="P9:AM9"/>
    <mergeCell ref="P10:AK10"/>
    <mergeCell ref="A3:O3"/>
    <mergeCell ref="AW19:BA19"/>
    <mergeCell ref="S22:BA22"/>
    <mergeCell ref="AB19:AE19"/>
    <mergeCell ref="B19:E19"/>
    <mergeCell ref="F19:I19"/>
    <mergeCell ref="J19:M19"/>
    <mergeCell ref="N19:R19"/>
    <mergeCell ref="AO19:AR19"/>
    <mergeCell ref="AS19:AV19"/>
    <mergeCell ref="AA29:AE29"/>
    <mergeCell ref="AF29:AH29"/>
    <mergeCell ref="W29:Y29"/>
    <mergeCell ref="N30:P30"/>
    <mergeCell ref="N31:P31"/>
    <mergeCell ref="AA30:AE31"/>
    <mergeCell ref="Q30:S30"/>
    <mergeCell ref="W30:Y30"/>
    <mergeCell ref="W31:Y31"/>
    <mergeCell ref="Q31:S31"/>
    <mergeCell ref="T31:V31"/>
    <mergeCell ref="T26:V28"/>
    <mergeCell ref="N26:P28"/>
    <mergeCell ref="Q26:S28"/>
    <mergeCell ref="T29:V29"/>
    <mergeCell ref="C31:F31"/>
    <mergeCell ref="G31:H31"/>
    <mergeCell ref="I31:J31"/>
    <mergeCell ref="K31:M31"/>
    <mergeCell ref="A31:B31"/>
    <mergeCell ref="A19:A20"/>
    <mergeCell ref="AF19:AI19"/>
    <mergeCell ref="A23:AU23"/>
    <mergeCell ref="S19:W19"/>
    <mergeCell ref="X19:AA19"/>
    <mergeCell ref="AF30:AH31"/>
    <mergeCell ref="AI30:AK31"/>
    <mergeCell ref="AM26:AO29"/>
    <mergeCell ref="AP26:AW29"/>
    <mergeCell ref="AX26:BA29"/>
    <mergeCell ref="AI29:AK29"/>
    <mergeCell ref="AP30:AW31"/>
    <mergeCell ref="AM30:AO31"/>
    <mergeCell ref="AX30:BA31"/>
    <mergeCell ref="AI26:AK28"/>
    <mergeCell ref="T30:V30"/>
    <mergeCell ref="C29:F29"/>
    <mergeCell ref="G29:H29"/>
    <mergeCell ref="A30:B30"/>
    <mergeCell ref="A29:B29"/>
    <mergeCell ref="C30:F30"/>
    <mergeCell ref="G30:H30"/>
    <mergeCell ref="N29:P29"/>
    <mergeCell ref="Q29:S29"/>
    <mergeCell ref="I30:J30"/>
    <mergeCell ref="K30:M30"/>
    <mergeCell ref="I29:J29"/>
    <mergeCell ref="K29:M29"/>
  </mergeCells>
  <pageMargins left="0.78740157480314965" right="0.78740157480314965" top="1.0629921259842521" bottom="1.0629921259842521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66"/>
  <sheetViews>
    <sheetView workbookViewId="0"/>
  </sheetViews>
  <sheetFormatPr defaultColWidth="14.44140625" defaultRowHeight="15" customHeight="1"/>
  <cols>
    <col min="1" max="1" width="11.33203125" customWidth="1"/>
    <col min="2" max="2" width="46.55468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15" width="3.88671875" customWidth="1"/>
    <col min="16" max="16" width="4.5546875" customWidth="1"/>
    <col min="17" max="17" width="8.5546875" customWidth="1"/>
    <col min="18" max="21" width="8.6640625" hidden="1" customWidth="1"/>
    <col min="22" max="41" width="9.109375" customWidth="1"/>
  </cols>
  <sheetData>
    <row r="1" spans="1:41" ht="18.75" customHeight="1">
      <c r="A1" s="444" t="s">
        <v>76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</row>
    <row r="2" spans="1:41" ht="15.75" customHeight="1">
      <c r="A2" s="441" t="s">
        <v>77</v>
      </c>
      <c r="B2" s="470" t="s">
        <v>78</v>
      </c>
      <c r="C2" s="439" t="s">
        <v>79</v>
      </c>
      <c r="D2" s="367"/>
      <c r="E2" s="367"/>
      <c r="F2" s="370"/>
      <c r="G2" s="473" t="s">
        <v>80</v>
      </c>
      <c r="H2" s="439" t="s">
        <v>81</v>
      </c>
      <c r="I2" s="367"/>
      <c r="J2" s="367"/>
      <c r="K2" s="367"/>
      <c r="L2" s="367"/>
      <c r="M2" s="370"/>
      <c r="N2" s="440" t="s">
        <v>82</v>
      </c>
      <c r="O2" s="395"/>
      <c r="P2" s="395"/>
      <c r="Q2" s="395"/>
      <c r="AI2" s="74"/>
      <c r="AJ2" s="74"/>
      <c r="AK2" s="74"/>
      <c r="AL2" s="74"/>
      <c r="AM2" s="74"/>
      <c r="AN2" s="74"/>
      <c r="AO2" s="74"/>
    </row>
    <row r="3" spans="1:41" ht="16.5" customHeight="1">
      <c r="A3" s="442"/>
      <c r="B3" s="442"/>
      <c r="C3" s="471" t="s">
        <v>83</v>
      </c>
      <c r="D3" s="435" t="s">
        <v>84</v>
      </c>
      <c r="E3" s="438" t="s">
        <v>85</v>
      </c>
      <c r="F3" s="405"/>
      <c r="G3" s="442"/>
      <c r="H3" s="471" t="s">
        <v>86</v>
      </c>
      <c r="I3" s="446" t="s">
        <v>87</v>
      </c>
      <c r="J3" s="339"/>
      <c r="K3" s="339"/>
      <c r="L3" s="340"/>
      <c r="M3" s="432" t="s">
        <v>88</v>
      </c>
      <c r="N3" s="417"/>
      <c r="O3" s="390"/>
      <c r="P3" s="390"/>
      <c r="Q3" s="390"/>
      <c r="AI3" s="74"/>
      <c r="AJ3" s="74"/>
      <c r="AK3" s="74"/>
      <c r="AL3" s="74"/>
      <c r="AM3" s="74"/>
      <c r="AN3" s="74"/>
      <c r="AO3" s="74"/>
    </row>
    <row r="4" spans="1:41" ht="16.5" customHeight="1">
      <c r="A4" s="442"/>
      <c r="B4" s="442"/>
      <c r="C4" s="472"/>
      <c r="D4" s="436"/>
      <c r="E4" s="435" t="s">
        <v>89</v>
      </c>
      <c r="F4" s="432" t="s">
        <v>90</v>
      </c>
      <c r="G4" s="442"/>
      <c r="H4" s="472"/>
      <c r="I4" s="435" t="s">
        <v>56</v>
      </c>
      <c r="J4" s="435" t="s">
        <v>91</v>
      </c>
      <c r="K4" s="435" t="s">
        <v>92</v>
      </c>
      <c r="L4" s="435" t="s">
        <v>93</v>
      </c>
      <c r="M4" s="433"/>
      <c r="N4" s="431" t="s">
        <v>94</v>
      </c>
      <c r="O4" s="395"/>
      <c r="P4" s="402"/>
      <c r="Q4" s="75" t="s">
        <v>95</v>
      </c>
      <c r="AL4" s="74"/>
      <c r="AM4" s="74"/>
      <c r="AN4" s="74"/>
      <c r="AO4" s="74"/>
    </row>
    <row r="5" spans="1:41" ht="15.75" customHeight="1">
      <c r="A5" s="442"/>
      <c r="B5" s="442"/>
      <c r="C5" s="472"/>
      <c r="D5" s="436"/>
      <c r="E5" s="436"/>
      <c r="F5" s="433"/>
      <c r="G5" s="442"/>
      <c r="H5" s="472"/>
      <c r="I5" s="436"/>
      <c r="J5" s="436"/>
      <c r="K5" s="436"/>
      <c r="L5" s="436"/>
      <c r="M5" s="433"/>
      <c r="N5" s="76">
        <v>1</v>
      </c>
      <c r="O5" s="77" t="s">
        <v>96</v>
      </c>
      <c r="P5" s="78" t="s">
        <v>97</v>
      </c>
      <c r="Q5" s="79">
        <v>3</v>
      </c>
      <c r="AL5" s="74"/>
      <c r="AM5" s="74"/>
      <c r="AN5" s="74"/>
      <c r="AO5" s="74"/>
    </row>
    <row r="6" spans="1:41" ht="15.75" customHeight="1">
      <c r="A6" s="442"/>
      <c r="B6" s="442"/>
      <c r="C6" s="472"/>
      <c r="D6" s="436"/>
      <c r="E6" s="436"/>
      <c r="F6" s="433"/>
      <c r="G6" s="442"/>
      <c r="H6" s="472"/>
      <c r="I6" s="436"/>
      <c r="J6" s="436"/>
      <c r="K6" s="436"/>
      <c r="L6" s="436"/>
      <c r="M6" s="433"/>
      <c r="N6" s="431" t="s">
        <v>98</v>
      </c>
      <c r="O6" s="395"/>
      <c r="P6" s="395"/>
      <c r="Q6" s="396"/>
      <c r="AL6" s="74"/>
      <c r="AM6" s="74"/>
      <c r="AN6" s="74"/>
      <c r="AO6" s="74"/>
    </row>
    <row r="7" spans="1:41" ht="15.75" customHeight="1">
      <c r="A7" s="443"/>
      <c r="B7" s="443"/>
      <c r="C7" s="365"/>
      <c r="D7" s="437"/>
      <c r="E7" s="437"/>
      <c r="F7" s="434"/>
      <c r="G7" s="443"/>
      <c r="H7" s="365"/>
      <c r="I7" s="437"/>
      <c r="J7" s="437"/>
      <c r="K7" s="437"/>
      <c r="L7" s="437"/>
      <c r="M7" s="434"/>
      <c r="N7" s="76">
        <v>15</v>
      </c>
      <c r="O7" s="77">
        <v>9</v>
      </c>
      <c r="P7" s="80">
        <v>9</v>
      </c>
      <c r="Q7" s="79">
        <v>15</v>
      </c>
      <c r="AL7" s="74"/>
      <c r="AM7" s="74"/>
      <c r="AN7" s="74"/>
      <c r="AO7" s="74"/>
    </row>
    <row r="8" spans="1:41" ht="15.75" customHeight="1">
      <c r="A8" s="81">
        <v>1</v>
      </c>
      <c r="B8" s="82">
        <v>2</v>
      </c>
      <c r="C8" s="36">
        <v>3</v>
      </c>
      <c r="D8" s="81">
        <v>4</v>
      </c>
      <c r="E8" s="81">
        <v>5</v>
      </c>
      <c r="F8" s="81">
        <v>6</v>
      </c>
      <c r="G8" s="81">
        <v>7</v>
      </c>
      <c r="H8" s="81">
        <v>8</v>
      </c>
      <c r="I8" s="81">
        <v>9</v>
      </c>
      <c r="J8" s="81">
        <v>10</v>
      </c>
      <c r="K8" s="81">
        <v>11</v>
      </c>
      <c r="L8" s="81">
        <v>12</v>
      </c>
      <c r="M8" s="83">
        <v>13</v>
      </c>
      <c r="N8" s="76">
        <v>14</v>
      </c>
      <c r="O8" s="84">
        <v>15</v>
      </c>
      <c r="P8" s="76">
        <v>16</v>
      </c>
      <c r="Q8" s="79">
        <v>17</v>
      </c>
      <c r="R8" s="85">
        <v>25</v>
      </c>
      <c r="S8" s="86">
        <v>26</v>
      </c>
      <c r="T8" s="87">
        <v>27</v>
      </c>
      <c r="U8" s="86">
        <v>28</v>
      </c>
    </row>
    <row r="9" spans="1:41" ht="15.75" customHeight="1">
      <c r="A9" s="468" t="s">
        <v>99</v>
      </c>
      <c r="B9" s="450"/>
      <c r="C9" s="450"/>
      <c r="D9" s="450"/>
      <c r="E9" s="450"/>
      <c r="F9" s="450"/>
      <c r="G9" s="450"/>
      <c r="H9" s="450"/>
      <c r="I9" s="450"/>
      <c r="J9" s="450"/>
      <c r="K9" s="450"/>
      <c r="L9" s="450"/>
      <c r="M9" s="450"/>
      <c r="N9" s="450"/>
      <c r="O9" s="450"/>
      <c r="P9" s="450"/>
      <c r="Q9" s="450"/>
    </row>
    <row r="10" spans="1:41" ht="15.75" customHeight="1">
      <c r="A10" s="469" t="s">
        <v>100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40"/>
    </row>
    <row r="11" spans="1:41" ht="15.75" customHeight="1">
      <c r="A11" s="88" t="s">
        <v>101</v>
      </c>
      <c r="B11" s="89" t="s">
        <v>102</v>
      </c>
      <c r="C11" s="90"/>
      <c r="D11" s="91" t="s">
        <v>103</v>
      </c>
      <c r="E11" s="92"/>
      <c r="F11" s="93"/>
      <c r="G11" s="94">
        <v>3</v>
      </c>
      <c r="H11" s="95">
        <f t="shared" ref="H11:H14" si="0">G11*30</f>
        <v>90</v>
      </c>
      <c r="I11" s="90">
        <f t="shared" ref="I11:I12" si="1">J11+L11</f>
        <v>30</v>
      </c>
      <c r="J11" s="96">
        <v>15</v>
      </c>
      <c r="K11" s="96"/>
      <c r="L11" s="96">
        <v>15</v>
      </c>
      <c r="M11" s="97">
        <f t="shared" ref="M11:M14" si="2">H11-I11</f>
        <v>60</v>
      </c>
      <c r="N11" s="29">
        <v>2</v>
      </c>
      <c r="O11" s="98"/>
      <c r="P11" s="27"/>
      <c r="Q11" s="99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</row>
    <row r="12" spans="1:41" ht="15.75" customHeight="1">
      <c r="A12" s="88" t="s">
        <v>104</v>
      </c>
      <c r="B12" s="89" t="s">
        <v>105</v>
      </c>
      <c r="C12" s="90"/>
      <c r="D12" s="91" t="s">
        <v>106</v>
      </c>
      <c r="E12" s="92"/>
      <c r="F12" s="93"/>
      <c r="G12" s="94">
        <v>3</v>
      </c>
      <c r="H12" s="95">
        <f t="shared" si="0"/>
        <v>90</v>
      </c>
      <c r="I12" s="90">
        <f t="shared" si="1"/>
        <v>30</v>
      </c>
      <c r="J12" s="96"/>
      <c r="K12" s="96"/>
      <c r="L12" s="96">
        <v>30</v>
      </c>
      <c r="M12" s="97">
        <f t="shared" si="2"/>
        <v>60</v>
      </c>
      <c r="N12" s="29">
        <f t="shared" ref="N12:N13" si="3">I12/15</f>
        <v>2</v>
      </c>
      <c r="O12" s="100"/>
      <c r="P12" s="100"/>
      <c r="Q12" s="101"/>
    </row>
    <row r="13" spans="1:41" ht="33.75" customHeight="1">
      <c r="A13" s="102" t="s">
        <v>107</v>
      </c>
      <c r="B13" s="103" t="s">
        <v>108</v>
      </c>
      <c r="C13" s="104"/>
      <c r="D13" s="96">
        <v>1</v>
      </c>
      <c r="E13" s="96"/>
      <c r="F13" s="97"/>
      <c r="G13" s="105">
        <v>3</v>
      </c>
      <c r="H13" s="95">
        <f t="shared" si="0"/>
        <v>90</v>
      </c>
      <c r="I13" s="90">
        <f>J13+K13+L13</f>
        <v>45</v>
      </c>
      <c r="J13" s="96"/>
      <c r="K13" s="96"/>
      <c r="L13" s="96">
        <v>45</v>
      </c>
      <c r="M13" s="97">
        <f t="shared" si="2"/>
        <v>45</v>
      </c>
      <c r="N13" s="29">
        <f t="shared" si="3"/>
        <v>3</v>
      </c>
      <c r="O13" s="98"/>
      <c r="P13" s="27"/>
      <c r="Q13" s="99"/>
    </row>
    <row r="14" spans="1:41" ht="15.75" customHeight="1">
      <c r="A14" s="88" t="s">
        <v>109</v>
      </c>
      <c r="B14" s="89" t="s">
        <v>110</v>
      </c>
      <c r="C14" s="90"/>
      <c r="D14" s="96">
        <v>2</v>
      </c>
      <c r="E14" s="106"/>
      <c r="F14" s="107"/>
      <c r="G14" s="94">
        <v>3</v>
      </c>
      <c r="H14" s="95">
        <f t="shared" si="0"/>
        <v>90</v>
      </c>
      <c r="I14" s="90">
        <f>J14+L14</f>
        <v>36</v>
      </c>
      <c r="J14" s="96">
        <v>18</v>
      </c>
      <c r="K14" s="96"/>
      <c r="L14" s="96">
        <v>18</v>
      </c>
      <c r="M14" s="97">
        <f t="shared" si="2"/>
        <v>54</v>
      </c>
      <c r="N14" s="29"/>
      <c r="O14" s="98">
        <v>2</v>
      </c>
      <c r="P14" s="108">
        <v>2</v>
      </c>
      <c r="Q14" s="99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</row>
    <row r="15" spans="1:41" ht="16.5" customHeight="1">
      <c r="A15" s="449" t="s">
        <v>111</v>
      </c>
      <c r="B15" s="451"/>
      <c r="C15" s="110"/>
      <c r="D15" s="111"/>
      <c r="E15" s="109"/>
      <c r="F15" s="109"/>
      <c r="G15" s="112">
        <f t="shared" ref="G15:M15" si="4">G11+G12+G13+G14</f>
        <v>12</v>
      </c>
      <c r="H15" s="113">
        <f t="shared" si="4"/>
        <v>360</v>
      </c>
      <c r="I15" s="113">
        <f t="shared" si="4"/>
        <v>141</v>
      </c>
      <c r="J15" s="113">
        <f t="shared" si="4"/>
        <v>33</v>
      </c>
      <c r="K15" s="113">
        <f t="shared" si="4"/>
        <v>0</v>
      </c>
      <c r="L15" s="113">
        <f t="shared" si="4"/>
        <v>108</v>
      </c>
      <c r="M15" s="113">
        <f t="shared" si="4"/>
        <v>219</v>
      </c>
      <c r="N15" s="113">
        <f t="shared" ref="N15:U15" si="5">SUM(N11:N14)</f>
        <v>7</v>
      </c>
      <c r="O15" s="113">
        <f t="shared" si="5"/>
        <v>2</v>
      </c>
      <c r="P15" s="113">
        <f t="shared" si="5"/>
        <v>2</v>
      </c>
      <c r="Q15" s="114">
        <f t="shared" si="5"/>
        <v>0</v>
      </c>
      <c r="R15" s="115">
        <f t="shared" si="5"/>
        <v>0</v>
      </c>
      <c r="S15" s="113">
        <f t="shared" si="5"/>
        <v>0</v>
      </c>
      <c r="T15" s="113">
        <f t="shared" si="5"/>
        <v>0</v>
      </c>
      <c r="U15" s="113">
        <f t="shared" si="5"/>
        <v>0</v>
      </c>
    </row>
    <row r="16" spans="1:41" ht="16.5" customHeight="1">
      <c r="A16" s="362" t="s">
        <v>112</v>
      </c>
      <c r="B16" s="343"/>
      <c r="C16" s="343"/>
      <c r="D16" s="343"/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  <c r="Q16" s="344"/>
    </row>
    <row r="17" spans="1:41" ht="18" customHeight="1">
      <c r="A17" s="102" t="s">
        <v>113</v>
      </c>
      <c r="B17" s="103" t="s">
        <v>114</v>
      </c>
      <c r="C17" s="96">
        <v>1</v>
      </c>
      <c r="D17" s="96"/>
      <c r="E17" s="96"/>
      <c r="F17" s="97"/>
      <c r="G17" s="105">
        <v>5</v>
      </c>
      <c r="H17" s="95">
        <f t="shared" ref="H17:H21" si="6">G17*30</f>
        <v>150</v>
      </c>
      <c r="I17" s="90">
        <f t="shared" ref="I17:I19" si="7">J17+K17+L17</f>
        <v>60</v>
      </c>
      <c r="J17" s="96">
        <v>30</v>
      </c>
      <c r="K17" s="96"/>
      <c r="L17" s="96">
        <v>30</v>
      </c>
      <c r="M17" s="97">
        <f t="shared" ref="M17:M21" si="8">H17-I17</f>
        <v>90</v>
      </c>
      <c r="N17" s="29">
        <v>4</v>
      </c>
      <c r="O17" s="98"/>
      <c r="P17" s="27"/>
      <c r="Q17" s="99"/>
    </row>
    <row r="18" spans="1:41" ht="51.75" customHeight="1">
      <c r="A18" s="116" t="s">
        <v>115</v>
      </c>
      <c r="B18" s="117" t="s">
        <v>116</v>
      </c>
      <c r="C18" s="118" t="s">
        <v>106</v>
      </c>
      <c r="D18" s="119"/>
      <c r="E18" s="119"/>
      <c r="F18" s="120"/>
      <c r="G18" s="121">
        <v>4</v>
      </c>
      <c r="H18" s="122">
        <f t="shared" si="6"/>
        <v>120</v>
      </c>
      <c r="I18" s="123">
        <f t="shared" si="7"/>
        <v>45</v>
      </c>
      <c r="J18" s="124">
        <v>15</v>
      </c>
      <c r="K18" s="124"/>
      <c r="L18" s="124">
        <v>30</v>
      </c>
      <c r="M18" s="125">
        <f t="shared" si="8"/>
        <v>75</v>
      </c>
      <c r="N18" s="126">
        <v>3</v>
      </c>
      <c r="O18" s="127"/>
      <c r="P18" s="128"/>
      <c r="Q18" s="129"/>
    </row>
    <row r="19" spans="1:41" ht="18" customHeight="1">
      <c r="A19" s="102" t="s">
        <v>117</v>
      </c>
      <c r="B19" s="103" t="s">
        <v>118</v>
      </c>
      <c r="C19" s="96">
        <v>2</v>
      </c>
      <c r="D19" s="96"/>
      <c r="E19" s="96"/>
      <c r="F19" s="97"/>
      <c r="G19" s="105">
        <v>5</v>
      </c>
      <c r="H19" s="95">
        <f t="shared" si="6"/>
        <v>150</v>
      </c>
      <c r="I19" s="90">
        <f t="shared" si="7"/>
        <v>54</v>
      </c>
      <c r="J19" s="96">
        <v>36</v>
      </c>
      <c r="K19" s="96"/>
      <c r="L19" s="96">
        <v>18</v>
      </c>
      <c r="M19" s="97">
        <f t="shared" si="8"/>
        <v>96</v>
      </c>
      <c r="N19" s="29"/>
      <c r="O19" s="98">
        <v>3</v>
      </c>
      <c r="P19" s="27">
        <v>3</v>
      </c>
      <c r="Q19" s="99"/>
    </row>
    <row r="20" spans="1:41" ht="15.75" customHeight="1">
      <c r="A20" s="130" t="s">
        <v>119</v>
      </c>
      <c r="B20" s="131" t="s">
        <v>120</v>
      </c>
      <c r="C20" s="104"/>
      <c r="D20" s="96"/>
      <c r="E20" s="106"/>
      <c r="F20" s="97" t="s">
        <v>121</v>
      </c>
      <c r="G20" s="94">
        <v>1</v>
      </c>
      <c r="H20" s="132">
        <f t="shared" si="6"/>
        <v>30</v>
      </c>
      <c r="I20" s="90">
        <f>J20+L20</f>
        <v>0</v>
      </c>
      <c r="J20" s="96"/>
      <c r="K20" s="96"/>
      <c r="L20" s="96"/>
      <c r="M20" s="97">
        <f t="shared" si="8"/>
        <v>30</v>
      </c>
      <c r="N20" s="29"/>
      <c r="O20" s="98"/>
      <c r="P20" s="27"/>
      <c r="Q20" s="99"/>
    </row>
    <row r="21" spans="1:41" ht="15.75" customHeight="1">
      <c r="A21" s="130" t="s">
        <v>122</v>
      </c>
      <c r="B21" s="103" t="s">
        <v>123</v>
      </c>
      <c r="C21" s="96">
        <v>2</v>
      </c>
      <c r="D21" s="96"/>
      <c r="E21" s="106"/>
      <c r="F21" s="97"/>
      <c r="G21" s="94">
        <v>4</v>
      </c>
      <c r="H21" s="95">
        <f t="shared" si="6"/>
        <v>120</v>
      </c>
      <c r="I21" s="90">
        <f>J21+K21+L21</f>
        <v>54</v>
      </c>
      <c r="J21" s="96">
        <v>36</v>
      </c>
      <c r="K21" s="96"/>
      <c r="L21" s="96">
        <v>18</v>
      </c>
      <c r="M21" s="97">
        <f t="shared" si="8"/>
        <v>66</v>
      </c>
      <c r="N21" s="29"/>
      <c r="O21" s="98">
        <v>3</v>
      </c>
      <c r="P21" s="27">
        <v>3</v>
      </c>
      <c r="Q21" s="99"/>
    </row>
    <row r="22" spans="1:41" ht="16.5" customHeight="1">
      <c r="A22" s="449" t="s">
        <v>124</v>
      </c>
      <c r="B22" s="450"/>
      <c r="C22" s="450"/>
      <c r="D22" s="450"/>
      <c r="E22" s="450"/>
      <c r="F22" s="451"/>
      <c r="G22" s="133">
        <f t="shared" ref="G22:M22" si="9">G17+G18+G19+G20+G21</f>
        <v>19</v>
      </c>
      <c r="H22" s="134">
        <f t="shared" si="9"/>
        <v>570</v>
      </c>
      <c r="I22" s="134">
        <f t="shared" si="9"/>
        <v>213</v>
      </c>
      <c r="J22" s="134">
        <f t="shared" si="9"/>
        <v>117</v>
      </c>
      <c r="K22" s="134">
        <f t="shared" si="9"/>
        <v>0</v>
      </c>
      <c r="L22" s="134">
        <f t="shared" si="9"/>
        <v>96</v>
      </c>
      <c r="M22" s="134">
        <f t="shared" si="9"/>
        <v>357</v>
      </c>
      <c r="N22" s="134">
        <f t="shared" ref="N22:Q22" si="10">SUM(N17:N21)</f>
        <v>7</v>
      </c>
      <c r="O22" s="134">
        <f t="shared" si="10"/>
        <v>6</v>
      </c>
      <c r="P22" s="134">
        <f t="shared" si="10"/>
        <v>6</v>
      </c>
      <c r="Q22" s="135">
        <f t="shared" si="10"/>
        <v>0</v>
      </c>
      <c r="R22" s="136">
        <f t="shared" ref="R22:U22" si="11">SUM(R18:R21)</f>
        <v>0</v>
      </c>
      <c r="S22" s="137">
        <f t="shared" si="11"/>
        <v>0</v>
      </c>
      <c r="T22" s="137">
        <f t="shared" si="11"/>
        <v>0</v>
      </c>
      <c r="U22" s="137">
        <f t="shared" si="11"/>
        <v>0</v>
      </c>
    </row>
    <row r="23" spans="1:41" ht="15.75" customHeight="1">
      <c r="A23" s="467" t="s">
        <v>125</v>
      </c>
      <c r="B23" s="367"/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367"/>
      <c r="N23" s="367"/>
      <c r="O23" s="367"/>
      <c r="P23" s="367"/>
      <c r="Q23" s="367"/>
    </row>
    <row r="24" spans="1:41" ht="32.25" customHeight="1">
      <c r="A24" s="138" t="s">
        <v>126</v>
      </c>
      <c r="B24" s="139" t="s">
        <v>53</v>
      </c>
      <c r="C24" s="139"/>
      <c r="D24" s="140" t="s">
        <v>121</v>
      </c>
      <c r="E24" s="139"/>
      <c r="F24" s="139"/>
      <c r="G24" s="140">
        <v>4.5</v>
      </c>
      <c r="H24" s="141">
        <f t="shared" ref="H24:H25" si="12">G24*30</f>
        <v>135</v>
      </c>
      <c r="I24" s="142">
        <f t="shared" ref="I24:I25" si="13">J24+K24+L24</f>
        <v>0</v>
      </c>
      <c r="J24" s="143"/>
      <c r="K24" s="143"/>
      <c r="L24" s="143"/>
      <c r="M24" s="125">
        <f t="shared" ref="M24:M25" si="14">H24-I24</f>
        <v>135</v>
      </c>
      <c r="N24" s="144"/>
      <c r="O24" s="145"/>
      <c r="P24" s="146"/>
      <c r="Q24" s="147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</row>
    <row r="25" spans="1:41" ht="15.75" customHeight="1">
      <c r="A25" s="88" t="s">
        <v>127</v>
      </c>
      <c r="B25" s="139" t="s">
        <v>54</v>
      </c>
      <c r="C25" s="148"/>
      <c r="D25" s="149" t="s">
        <v>128</v>
      </c>
      <c r="E25" s="150"/>
      <c r="F25" s="151"/>
      <c r="G25" s="152">
        <v>6</v>
      </c>
      <c r="H25" s="141">
        <f t="shared" si="12"/>
        <v>180</v>
      </c>
      <c r="I25" s="90">
        <f t="shared" si="13"/>
        <v>0</v>
      </c>
      <c r="J25" s="96"/>
      <c r="K25" s="96"/>
      <c r="L25" s="96"/>
      <c r="M25" s="153">
        <f t="shared" si="14"/>
        <v>180</v>
      </c>
      <c r="N25" s="154"/>
      <c r="O25" s="155"/>
      <c r="P25" s="156"/>
      <c r="Q25" s="157"/>
    </row>
    <row r="26" spans="1:41" ht="15.75" customHeight="1">
      <c r="A26" s="464" t="s">
        <v>129</v>
      </c>
      <c r="B26" s="450"/>
      <c r="C26" s="450"/>
      <c r="D26" s="450"/>
      <c r="E26" s="450"/>
      <c r="F26" s="451"/>
      <c r="G26" s="158">
        <f t="shared" ref="G26:Q26" si="15">SUM(G24:G25)</f>
        <v>10.5</v>
      </c>
      <c r="H26" s="159">
        <f t="shared" si="15"/>
        <v>315</v>
      </c>
      <c r="I26" s="159">
        <f t="shared" si="15"/>
        <v>0</v>
      </c>
      <c r="J26" s="159">
        <f t="shared" si="15"/>
        <v>0</v>
      </c>
      <c r="K26" s="159">
        <f t="shared" si="15"/>
        <v>0</v>
      </c>
      <c r="L26" s="159">
        <f t="shared" si="15"/>
        <v>0</v>
      </c>
      <c r="M26" s="159">
        <f t="shared" si="15"/>
        <v>315</v>
      </c>
      <c r="N26" s="160">
        <f t="shared" si="15"/>
        <v>0</v>
      </c>
      <c r="O26" s="160">
        <f t="shared" si="15"/>
        <v>0</v>
      </c>
      <c r="P26" s="160">
        <f t="shared" si="15"/>
        <v>0</v>
      </c>
      <c r="Q26" s="161">
        <f t="shared" si="15"/>
        <v>0</v>
      </c>
    </row>
    <row r="27" spans="1:41" ht="15.75" customHeight="1">
      <c r="A27" s="462" t="s">
        <v>130</v>
      </c>
      <c r="B27" s="395"/>
      <c r="C27" s="395"/>
      <c r="D27" s="395"/>
      <c r="E27" s="395"/>
      <c r="F27" s="395"/>
      <c r="G27" s="395"/>
      <c r="H27" s="395"/>
      <c r="I27" s="395"/>
      <c r="J27" s="395"/>
      <c r="K27" s="395"/>
      <c r="L27" s="395"/>
      <c r="M27" s="395"/>
      <c r="N27" s="395"/>
      <c r="O27" s="395"/>
      <c r="P27" s="395"/>
      <c r="Q27" s="395"/>
    </row>
    <row r="28" spans="1:41" ht="15.75" customHeight="1">
      <c r="A28" s="163" t="s">
        <v>131</v>
      </c>
      <c r="B28" s="164" t="s">
        <v>55</v>
      </c>
      <c r="C28" s="165">
        <v>3</v>
      </c>
      <c r="D28" s="166"/>
      <c r="E28" s="166"/>
      <c r="F28" s="167"/>
      <c r="G28" s="168">
        <v>24</v>
      </c>
      <c r="H28" s="169">
        <f>G28*30</f>
        <v>720</v>
      </c>
      <c r="I28" s="170">
        <f>J28+K28+L28</f>
        <v>0</v>
      </c>
      <c r="J28" s="171"/>
      <c r="K28" s="171"/>
      <c r="L28" s="171"/>
      <c r="M28" s="172">
        <f>H28-I28</f>
        <v>720</v>
      </c>
      <c r="N28" s="173"/>
      <c r="O28" s="174"/>
      <c r="P28" s="175"/>
      <c r="Q28" s="176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</row>
    <row r="29" spans="1:41" ht="16.5" customHeight="1">
      <c r="A29" s="463" t="s">
        <v>132</v>
      </c>
      <c r="B29" s="390"/>
      <c r="C29" s="390"/>
      <c r="D29" s="390"/>
      <c r="E29" s="390"/>
      <c r="F29" s="393"/>
      <c r="G29" s="177">
        <f t="shared" ref="G29:Q29" si="16">SUM(G28)</f>
        <v>24</v>
      </c>
      <c r="H29" s="178">
        <f t="shared" si="16"/>
        <v>720</v>
      </c>
      <c r="I29" s="178">
        <f t="shared" si="16"/>
        <v>0</v>
      </c>
      <c r="J29" s="178">
        <f t="shared" si="16"/>
        <v>0</v>
      </c>
      <c r="K29" s="178">
        <f t="shared" si="16"/>
        <v>0</v>
      </c>
      <c r="L29" s="178">
        <f t="shared" si="16"/>
        <v>0</v>
      </c>
      <c r="M29" s="178">
        <f t="shared" si="16"/>
        <v>720</v>
      </c>
      <c r="N29" s="178">
        <f t="shared" si="16"/>
        <v>0</v>
      </c>
      <c r="O29" s="178">
        <f t="shared" si="16"/>
        <v>0</v>
      </c>
      <c r="P29" s="178">
        <f t="shared" si="16"/>
        <v>0</v>
      </c>
      <c r="Q29" s="179">
        <f t="shared" si="16"/>
        <v>0</v>
      </c>
    </row>
    <row r="30" spans="1:41" ht="16.5" customHeight="1">
      <c r="A30" s="461" t="s">
        <v>133</v>
      </c>
      <c r="B30" s="395"/>
      <c r="C30" s="395"/>
      <c r="D30" s="395"/>
      <c r="E30" s="395"/>
      <c r="F30" s="395"/>
      <c r="G30" s="181">
        <f t="shared" ref="G30:Q30" si="17">G29+G26+G22+G15</f>
        <v>65.5</v>
      </c>
      <c r="H30" s="182">
        <f t="shared" si="17"/>
        <v>1965</v>
      </c>
      <c r="I30" s="182">
        <f t="shared" si="17"/>
        <v>354</v>
      </c>
      <c r="J30" s="182">
        <f t="shared" si="17"/>
        <v>150</v>
      </c>
      <c r="K30" s="182">
        <f t="shared" si="17"/>
        <v>0</v>
      </c>
      <c r="L30" s="182">
        <f t="shared" si="17"/>
        <v>204</v>
      </c>
      <c r="M30" s="182">
        <f t="shared" si="17"/>
        <v>1611</v>
      </c>
      <c r="N30" s="182">
        <f t="shared" si="17"/>
        <v>14</v>
      </c>
      <c r="O30" s="182">
        <f t="shared" si="17"/>
        <v>8</v>
      </c>
      <c r="P30" s="182">
        <f t="shared" si="17"/>
        <v>8</v>
      </c>
      <c r="Q30" s="183">
        <f t="shared" si="17"/>
        <v>0</v>
      </c>
      <c r="R30" s="73">
        <f>30*G30</f>
        <v>1965</v>
      </c>
    </row>
    <row r="31" spans="1:41" ht="15.75" customHeight="1">
      <c r="A31" s="466" t="s">
        <v>134</v>
      </c>
      <c r="B31" s="395"/>
      <c r="C31" s="395"/>
      <c r="D31" s="395"/>
      <c r="E31" s="395"/>
      <c r="F31" s="395"/>
      <c r="G31" s="395"/>
      <c r="H31" s="395"/>
      <c r="I31" s="395"/>
      <c r="J31" s="395"/>
      <c r="K31" s="395"/>
      <c r="L31" s="395"/>
      <c r="M31" s="395"/>
      <c r="N31" s="395"/>
      <c r="O31" s="395"/>
      <c r="P31" s="395"/>
      <c r="Q31" s="395"/>
    </row>
    <row r="32" spans="1:41" ht="15.75" customHeight="1">
      <c r="A32" s="456" t="s">
        <v>135</v>
      </c>
      <c r="B32" s="410"/>
      <c r="C32" s="410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11"/>
    </row>
    <row r="33" spans="1:21" ht="15.75" customHeight="1">
      <c r="A33" s="184" t="s">
        <v>136</v>
      </c>
      <c r="B33" s="185" t="s">
        <v>137</v>
      </c>
      <c r="C33" s="186"/>
      <c r="D33" s="187">
        <v>1</v>
      </c>
      <c r="E33" s="187"/>
      <c r="F33" s="188"/>
      <c r="G33" s="189">
        <v>3</v>
      </c>
      <c r="H33" s="189">
        <f t="shared" ref="H33:H35" si="18">G33*30</f>
        <v>90</v>
      </c>
      <c r="I33" s="190">
        <v>30</v>
      </c>
      <c r="J33" s="191">
        <v>15</v>
      </c>
      <c r="K33" s="191"/>
      <c r="L33" s="191">
        <v>15</v>
      </c>
      <c r="M33" s="192">
        <f t="shared" ref="M33:M34" si="19">H33-I33</f>
        <v>60</v>
      </c>
      <c r="N33" s="186">
        <v>2</v>
      </c>
      <c r="O33" s="193"/>
      <c r="P33" s="194"/>
      <c r="Q33" s="195"/>
    </row>
    <row r="34" spans="1:21" ht="15.75" customHeight="1">
      <c r="A34" s="196"/>
      <c r="B34" s="185" t="s">
        <v>138</v>
      </c>
      <c r="C34" s="186"/>
      <c r="D34" s="187"/>
      <c r="E34" s="187"/>
      <c r="F34" s="188"/>
      <c r="G34" s="189">
        <v>3</v>
      </c>
      <c r="H34" s="189">
        <f t="shared" si="18"/>
        <v>90</v>
      </c>
      <c r="I34" s="190">
        <v>30</v>
      </c>
      <c r="J34" s="191">
        <v>15</v>
      </c>
      <c r="K34" s="191"/>
      <c r="L34" s="191">
        <v>15</v>
      </c>
      <c r="M34" s="192">
        <f t="shared" si="19"/>
        <v>60</v>
      </c>
      <c r="N34" s="186">
        <v>2</v>
      </c>
      <c r="O34" s="197"/>
      <c r="P34" s="188"/>
      <c r="Q34" s="195"/>
    </row>
    <row r="35" spans="1:21" ht="15.75" customHeight="1">
      <c r="A35" s="196"/>
      <c r="B35" s="198" t="s">
        <v>139</v>
      </c>
      <c r="C35" s="55"/>
      <c r="D35" s="199"/>
      <c r="E35" s="199"/>
      <c r="F35" s="199"/>
      <c r="G35" s="189">
        <v>3</v>
      </c>
      <c r="H35" s="189">
        <f t="shared" si="18"/>
        <v>90</v>
      </c>
      <c r="I35" s="190"/>
      <c r="J35" s="191"/>
      <c r="K35" s="191"/>
      <c r="L35" s="191"/>
      <c r="M35" s="192"/>
      <c r="N35" s="186"/>
      <c r="O35" s="199"/>
      <c r="P35" s="199"/>
      <c r="Q35" s="55"/>
    </row>
    <row r="36" spans="1:21" ht="16.5" customHeight="1">
      <c r="A36" s="465" t="s">
        <v>140</v>
      </c>
      <c r="B36" s="390"/>
      <c r="C36" s="390"/>
      <c r="D36" s="390"/>
      <c r="E36" s="390"/>
      <c r="F36" s="393"/>
      <c r="G36" s="201">
        <f t="shared" ref="G36:Q36" si="20">G33</f>
        <v>3</v>
      </c>
      <c r="H36" s="202">
        <f t="shared" si="20"/>
        <v>90</v>
      </c>
      <c r="I36" s="202">
        <f t="shared" si="20"/>
        <v>30</v>
      </c>
      <c r="J36" s="202">
        <f t="shared" si="20"/>
        <v>15</v>
      </c>
      <c r="K36" s="202">
        <f t="shared" si="20"/>
        <v>0</v>
      </c>
      <c r="L36" s="202">
        <f t="shared" si="20"/>
        <v>15</v>
      </c>
      <c r="M36" s="202">
        <f t="shared" si="20"/>
        <v>60</v>
      </c>
      <c r="N36" s="202">
        <f t="shared" si="20"/>
        <v>2</v>
      </c>
      <c r="O36" s="202">
        <f t="shared" si="20"/>
        <v>0</v>
      </c>
      <c r="P36" s="202">
        <f t="shared" si="20"/>
        <v>0</v>
      </c>
      <c r="Q36" s="202">
        <f t="shared" si="20"/>
        <v>0</v>
      </c>
      <c r="R36" s="203">
        <f t="shared" ref="R36:U36" si="21">SUM(R33:R34)</f>
        <v>0</v>
      </c>
      <c r="S36" s="204">
        <f t="shared" si="21"/>
        <v>0</v>
      </c>
      <c r="T36" s="204">
        <f t="shared" si="21"/>
        <v>0</v>
      </c>
      <c r="U36" s="204">
        <f t="shared" si="21"/>
        <v>0</v>
      </c>
    </row>
    <row r="37" spans="1:21" ht="16.5" customHeight="1">
      <c r="A37" s="200"/>
      <c r="B37" s="205" t="s">
        <v>141</v>
      </c>
      <c r="C37" s="29"/>
      <c r="D37" s="26"/>
      <c r="E37" s="206"/>
      <c r="F37" s="207"/>
      <c r="G37" s="208"/>
      <c r="H37" s="29"/>
      <c r="I37" s="209"/>
      <c r="J37" s="26"/>
      <c r="K37" s="26"/>
      <c r="L37" s="26"/>
      <c r="M37" s="27"/>
      <c r="N37" s="210" t="s">
        <v>142</v>
      </c>
      <c r="O37" s="211" t="s">
        <v>142</v>
      </c>
      <c r="P37" s="211" t="s">
        <v>142</v>
      </c>
      <c r="Q37" s="212"/>
      <c r="R37" s="213"/>
      <c r="S37" s="213"/>
      <c r="T37" s="213"/>
      <c r="U37" s="213"/>
    </row>
    <row r="38" spans="1:21" ht="16.5" customHeight="1">
      <c r="A38" s="200"/>
      <c r="B38" s="214" t="s">
        <v>143</v>
      </c>
      <c r="C38" s="215"/>
      <c r="D38" s="216"/>
      <c r="E38" s="216"/>
      <c r="F38" s="217"/>
      <c r="G38" s="218"/>
      <c r="H38" s="215"/>
      <c r="I38" s="219"/>
      <c r="J38" s="220"/>
      <c r="K38" s="220"/>
      <c r="L38" s="220"/>
      <c r="M38" s="221"/>
      <c r="N38" s="222"/>
      <c r="O38" s="223"/>
      <c r="P38" s="223"/>
      <c r="Q38" s="212"/>
      <c r="R38" s="213"/>
      <c r="S38" s="213"/>
      <c r="T38" s="213"/>
      <c r="U38" s="213"/>
    </row>
    <row r="39" spans="1:21" ht="15.75" customHeight="1">
      <c r="A39" s="456" t="s">
        <v>144</v>
      </c>
      <c r="B39" s="410"/>
      <c r="C39" s="410"/>
      <c r="D39" s="410"/>
      <c r="E39" s="410"/>
      <c r="F39" s="410"/>
      <c r="G39" s="410"/>
      <c r="H39" s="410"/>
      <c r="I39" s="410"/>
      <c r="J39" s="410"/>
      <c r="K39" s="410"/>
      <c r="L39" s="410"/>
      <c r="M39" s="410"/>
      <c r="N39" s="410"/>
      <c r="O39" s="410"/>
      <c r="P39" s="410"/>
      <c r="Q39" s="411"/>
    </row>
    <row r="40" spans="1:21" ht="15.75" customHeight="1">
      <c r="A40" s="184" t="s">
        <v>145</v>
      </c>
      <c r="B40" s="185" t="s">
        <v>146</v>
      </c>
      <c r="C40" s="186">
        <v>1</v>
      </c>
      <c r="D40" s="187"/>
      <c r="E40" s="187"/>
      <c r="F40" s="188"/>
      <c r="G40" s="189">
        <v>5</v>
      </c>
      <c r="H40" s="189">
        <f t="shared" ref="H40:H49" si="22">G40*30</f>
        <v>150</v>
      </c>
      <c r="I40" s="190">
        <f t="shared" ref="I40:I49" si="23">J40+K40+L40</f>
        <v>60</v>
      </c>
      <c r="J40" s="191">
        <v>30</v>
      </c>
      <c r="K40" s="191"/>
      <c r="L40" s="191">
        <v>30</v>
      </c>
      <c r="M40" s="192">
        <f t="shared" ref="M40:M49" si="24">H40-I40</f>
        <v>90</v>
      </c>
      <c r="N40" s="186">
        <v>4</v>
      </c>
      <c r="O40" s="193"/>
      <c r="P40" s="194"/>
      <c r="Q40" s="195"/>
    </row>
    <row r="41" spans="1:21" ht="15.75" customHeight="1">
      <c r="A41" s="196"/>
      <c r="B41" s="185" t="s">
        <v>147</v>
      </c>
      <c r="C41" s="186"/>
      <c r="D41" s="187"/>
      <c r="E41" s="187"/>
      <c r="F41" s="188"/>
      <c r="G41" s="189">
        <v>5</v>
      </c>
      <c r="H41" s="189">
        <f t="shared" si="22"/>
        <v>150</v>
      </c>
      <c r="I41" s="190">
        <f t="shared" si="23"/>
        <v>60</v>
      </c>
      <c r="J41" s="191">
        <v>30</v>
      </c>
      <c r="K41" s="191"/>
      <c r="L41" s="191">
        <v>30</v>
      </c>
      <c r="M41" s="192">
        <f t="shared" si="24"/>
        <v>90</v>
      </c>
      <c r="N41" s="186">
        <v>4</v>
      </c>
      <c r="O41" s="197"/>
      <c r="P41" s="188"/>
      <c r="Q41" s="195"/>
    </row>
    <row r="42" spans="1:21" ht="15.75" customHeight="1">
      <c r="A42" s="184" t="s">
        <v>148</v>
      </c>
      <c r="B42" s="185" t="s">
        <v>149</v>
      </c>
      <c r="C42" s="186"/>
      <c r="D42" s="187" t="s">
        <v>103</v>
      </c>
      <c r="E42" s="187"/>
      <c r="F42" s="188"/>
      <c r="G42" s="189">
        <v>4</v>
      </c>
      <c r="H42" s="189">
        <f t="shared" si="22"/>
        <v>120</v>
      </c>
      <c r="I42" s="190">
        <f t="shared" si="23"/>
        <v>45</v>
      </c>
      <c r="J42" s="191">
        <v>30</v>
      </c>
      <c r="K42" s="191"/>
      <c r="L42" s="191">
        <v>15</v>
      </c>
      <c r="M42" s="192">
        <f t="shared" si="24"/>
        <v>75</v>
      </c>
      <c r="N42" s="186">
        <v>3</v>
      </c>
      <c r="O42" s="193"/>
      <c r="P42" s="194"/>
      <c r="Q42" s="195"/>
    </row>
    <row r="43" spans="1:21" ht="15.75" customHeight="1">
      <c r="A43" s="196"/>
      <c r="B43" s="185" t="s">
        <v>150</v>
      </c>
      <c r="C43" s="186"/>
      <c r="D43" s="187"/>
      <c r="E43" s="187"/>
      <c r="F43" s="188"/>
      <c r="G43" s="189">
        <v>4</v>
      </c>
      <c r="H43" s="189">
        <f t="shared" si="22"/>
        <v>120</v>
      </c>
      <c r="I43" s="190">
        <f t="shared" si="23"/>
        <v>45</v>
      </c>
      <c r="J43" s="191">
        <v>30</v>
      </c>
      <c r="K43" s="191"/>
      <c r="L43" s="191">
        <v>15</v>
      </c>
      <c r="M43" s="192">
        <f t="shared" si="24"/>
        <v>75</v>
      </c>
      <c r="N43" s="186">
        <v>3</v>
      </c>
      <c r="O43" s="197"/>
      <c r="P43" s="188"/>
      <c r="Q43" s="195"/>
    </row>
    <row r="44" spans="1:21" ht="15.75" customHeight="1">
      <c r="A44" s="184" t="s">
        <v>151</v>
      </c>
      <c r="B44" s="185" t="s">
        <v>152</v>
      </c>
      <c r="C44" s="186"/>
      <c r="D44" s="187" t="s">
        <v>121</v>
      </c>
      <c r="E44" s="187"/>
      <c r="F44" s="188"/>
      <c r="G44" s="189">
        <v>4</v>
      </c>
      <c r="H44" s="189">
        <f t="shared" si="22"/>
        <v>120</v>
      </c>
      <c r="I44" s="190">
        <f t="shared" si="23"/>
        <v>54</v>
      </c>
      <c r="J44" s="191">
        <v>36</v>
      </c>
      <c r="K44" s="191"/>
      <c r="L44" s="191">
        <v>18</v>
      </c>
      <c r="M44" s="192">
        <f t="shared" si="24"/>
        <v>66</v>
      </c>
      <c r="N44" s="186"/>
      <c r="O44" s="193">
        <v>3</v>
      </c>
      <c r="P44" s="194">
        <v>3</v>
      </c>
      <c r="Q44" s="195"/>
    </row>
    <row r="45" spans="1:21" ht="15.75" customHeight="1">
      <c r="A45" s="196"/>
      <c r="B45" s="185" t="s">
        <v>153</v>
      </c>
      <c r="C45" s="186"/>
      <c r="D45" s="187"/>
      <c r="E45" s="187"/>
      <c r="F45" s="188"/>
      <c r="G45" s="189">
        <v>4</v>
      </c>
      <c r="H45" s="189">
        <f t="shared" si="22"/>
        <v>120</v>
      </c>
      <c r="I45" s="190">
        <f t="shared" si="23"/>
        <v>54</v>
      </c>
      <c r="J45" s="191">
        <v>36</v>
      </c>
      <c r="K45" s="191"/>
      <c r="L45" s="191">
        <v>18</v>
      </c>
      <c r="M45" s="192">
        <f t="shared" si="24"/>
        <v>66</v>
      </c>
      <c r="N45" s="186"/>
      <c r="O45" s="193">
        <v>3</v>
      </c>
      <c r="P45" s="194">
        <v>3</v>
      </c>
      <c r="Q45" s="195"/>
    </row>
    <row r="46" spans="1:21" ht="15.75" customHeight="1">
      <c r="A46" s="184" t="s">
        <v>154</v>
      </c>
      <c r="B46" s="185" t="s">
        <v>155</v>
      </c>
      <c r="C46" s="186"/>
      <c r="D46" s="187" t="s">
        <v>121</v>
      </c>
      <c r="E46" s="187"/>
      <c r="F46" s="188"/>
      <c r="G46" s="189">
        <v>4</v>
      </c>
      <c r="H46" s="189">
        <f t="shared" si="22"/>
        <v>120</v>
      </c>
      <c r="I46" s="190">
        <f t="shared" si="23"/>
        <v>72</v>
      </c>
      <c r="J46" s="191">
        <v>36</v>
      </c>
      <c r="K46" s="191"/>
      <c r="L46" s="191">
        <v>36</v>
      </c>
      <c r="M46" s="192">
        <f t="shared" si="24"/>
        <v>48</v>
      </c>
      <c r="N46" s="186"/>
      <c r="O46" s="193">
        <v>4</v>
      </c>
      <c r="P46" s="194">
        <v>4</v>
      </c>
      <c r="Q46" s="195"/>
    </row>
    <row r="47" spans="1:21" ht="15.75" customHeight="1">
      <c r="A47" s="196"/>
      <c r="B47" s="185" t="s">
        <v>156</v>
      </c>
      <c r="C47" s="186"/>
      <c r="D47" s="187"/>
      <c r="E47" s="187"/>
      <c r="F47" s="188"/>
      <c r="G47" s="189">
        <v>4</v>
      </c>
      <c r="H47" s="189">
        <f t="shared" si="22"/>
        <v>120</v>
      </c>
      <c r="I47" s="190">
        <f t="shared" si="23"/>
        <v>72</v>
      </c>
      <c r="J47" s="191">
        <v>36</v>
      </c>
      <c r="K47" s="191"/>
      <c r="L47" s="191">
        <v>36</v>
      </c>
      <c r="M47" s="192">
        <f t="shared" si="24"/>
        <v>48</v>
      </c>
      <c r="N47" s="186"/>
      <c r="O47" s="193">
        <v>3</v>
      </c>
      <c r="P47" s="194">
        <v>3</v>
      </c>
      <c r="Q47" s="195"/>
    </row>
    <row r="48" spans="1:21" ht="15.75" customHeight="1">
      <c r="A48" s="184" t="s">
        <v>157</v>
      </c>
      <c r="B48" s="185" t="s">
        <v>158</v>
      </c>
      <c r="C48" s="186">
        <v>2</v>
      </c>
      <c r="D48" s="187"/>
      <c r="E48" s="187"/>
      <c r="F48" s="188"/>
      <c r="G48" s="189">
        <v>4.5</v>
      </c>
      <c r="H48" s="189">
        <f t="shared" si="22"/>
        <v>135</v>
      </c>
      <c r="I48" s="190">
        <f t="shared" si="23"/>
        <v>54</v>
      </c>
      <c r="J48" s="191">
        <v>18</v>
      </c>
      <c r="K48" s="191"/>
      <c r="L48" s="191">
        <v>36</v>
      </c>
      <c r="M48" s="192">
        <f t="shared" si="24"/>
        <v>81</v>
      </c>
      <c r="N48" s="186"/>
      <c r="O48" s="193">
        <v>3</v>
      </c>
      <c r="P48" s="194">
        <v>3</v>
      </c>
      <c r="Q48" s="195"/>
    </row>
    <row r="49" spans="1:41" ht="15.75" customHeight="1">
      <c r="A49" s="196"/>
      <c r="B49" s="185" t="s">
        <v>159</v>
      </c>
      <c r="C49" s="186"/>
      <c r="D49" s="187"/>
      <c r="E49" s="187"/>
      <c r="F49" s="188"/>
      <c r="G49" s="189">
        <v>4.5</v>
      </c>
      <c r="H49" s="189">
        <f t="shared" si="22"/>
        <v>135</v>
      </c>
      <c r="I49" s="190">
        <f t="shared" si="23"/>
        <v>54</v>
      </c>
      <c r="J49" s="191">
        <v>18</v>
      </c>
      <c r="K49" s="191"/>
      <c r="L49" s="191">
        <v>36</v>
      </c>
      <c r="M49" s="192">
        <f t="shared" si="24"/>
        <v>81</v>
      </c>
      <c r="N49" s="186"/>
      <c r="O49" s="193">
        <v>3</v>
      </c>
      <c r="P49" s="194">
        <v>3</v>
      </c>
      <c r="Q49" s="195"/>
    </row>
    <row r="50" spans="1:41" ht="16.5" customHeight="1">
      <c r="A50" s="449" t="s">
        <v>160</v>
      </c>
      <c r="B50" s="450"/>
      <c r="C50" s="450"/>
      <c r="D50" s="450"/>
      <c r="E50" s="450"/>
      <c r="F50" s="451"/>
      <c r="G50" s="133">
        <f t="shared" ref="G50:P50" si="25">G40+G42+G44+G46+G48</f>
        <v>21.5</v>
      </c>
      <c r="H50" s="134">
        <f t="shared" si="25"/>
        <v>645</v>
      </c>
      <c r="I50" s="134">
        <f t="shared" si="25"/>
        <v>285</v>
      </c>
      <c r="J50" s="134">
        <f t="shared" si="25"/>
        <v>150</v>
      </c>
      <c r="K50" s="134">
        <f t="shared" si="25"/>
        <v>0</v>
      </c>
      <c r="L50" s="134">
        <f t="shared" si="25"/>
        <v>135</v>
      </c>
      <c r="M50" s="134">
        <f t="shared" si="25"/>
        <v>360</v>
      </c>
      <c r="N50" s="134">
        <f t="shared" si="25"/>
        <v>7</v>
      </c>
      <c r="O50" s="134">
        <f t="shared" si="25"/>
        <v>10</v>
      </c>
      <c r="P50" s="134">
        <f t="shared" si="25"/>
        <v>10</v>
      </c>
      <c r="Q50" s="135">
        <f t="shared" ref="Q50:U50" si="26">SUM(Q40:Q49)</f>
        <v>0</v>
      </c>
      <c r="R50" s="136">
        <f t="shared" si="26"/>
        <v>0</v>
      </c>
      <c r="S50" s="137">
        <f t="shared" si="26"/>
        <v>0</v>
      </c>
      <c r="T50" s="137">
        <f t="shared" si="26"/>
        <v>0</v>
      </c>
      <c r="U50" s="137">
        <f t="shared" si="26"/>
        <v>0</v>
      </c>
    </row>
    <row r="51" spans="1:41" ht="15.75" customHeight="1">
      <c r="A51" s="452" t="s">
        <v>161</v>
      </c>
      <c r="B51" s="450"/>
      <c r="C51" s="450"/>
      <c r="D51" s="450"/>
      <c r="E51" s="450"/>
      <c r="F51" s="451"/>
      <c r="G51" s="224">
        <f t="shared" ref="G51:U51" si="27">G50+G36</f>
        <v>24.5</v>
      </c>
      <c r="H51" s="225">
        <f t="shared" si="27"/>
        <v>735</v>
      </c>
      <c r="I51" s="225">
        <f t="shared" si="27"/>
        <v>315</v>
      </c>
      <c r="J51" s="225">
        <f t="shared" si="27"/>
        <v>165</v>
      </c>
      <c r="K51" s="225">
        <f t="shared" si="27"/>
        <v>0</v>
      </c>
      <c r="L51" s="225">
        <f t="shared" si="27"/>
        <v>150</v>
      </c>
      <c r="M51" s="225">
        <f t="shared" si="27"/>
        <v>420</v>
      </c>
      <c r="N51" s="134">
        <f t="shared" si="27"/>
        <v>9</v>
      </c>
      <c r="O51" s="134">
        <f t="shared" si="27"/>
        <v>10</v>
      </c>
      <c r="P51" s="134">
        <f t="shared" si="27"/>
        <v>10</v>
      </c>
      <c r="Q51" s="135">
        <f t="shared" si="27"/>
        <v>0</v>
      </c>
      <c r="R51" s="136">
        <f t="shared" si="27"/>
        <v>0</v>
      </c>
      <c r="S51" s="137">
        <f t="shared" si="27"/>
        <v>0</v>
      </c>
      <c r="T51" s="137">
        <f t="shared" si="27"/>
        <v>0</v>
      </c>
      <c r="U51" s="137">
        <f t="shared" si="27"/>
        <v>0</v>
      </c>
    </row>
    <row r="52" spans="1:41" ht="15.75" customHeight="1">
      <c r="A52" s="457" t="s">
        <v>162</v>
      </c>
      <c r="B52" s="390"/>
      <c r="C52" s="390"/>
      <c r="D52" s="390"/>
      <c r="E52" s="390"/>
      <c r="F52" s="393"/>
      <c r="G52" s="225">
        <f t="shared" ref="G52:M52" si="28">G51+G30</f>
        <v>90</v>
      </c>
      <c r="H52" s="225">
        <f t="shared" si="28"/>
        <v>2700</v>
      </c>
      <c r="I52" s="225">
        <f t="shared" si="28"/>
        <v>669</v>
      </c>
      <c r="J52" s="225">
        <f t="shared" si="28"/>
        <v>315</v>
      </c>
      <c r="K52" s="225">
        <f t="shared" si="28"/>
        <v>0</v>
      </c>
      <c r="L52" s="225">
        <f t="shared" si="28"/>
        <v>354</v>
      </c>
      <c r="M52" s="225">
        <f t="shared" si="28"/>
        <v>2031</v>
      </c>
      <c r="N52" s="134">
        <f t="shared" ref="N52:Q52" si="29">N30+N51</f>
        <v>23</v>
      </c>
      <c r="O52" s="134">
        <f t="shared" si="29"/>
        <v>18</v>
      </c>
      <c r="P52" s="134">
        <f t="shared" si="29"/>
        <v>18</v>
      </c>
      <c r="Q52" s="135">
        <f t="shared" si="29"/>
        <v>0</v>
      </c>
      <c r="R52" s="73"/>
      <c r="S52" s="73"/>
      <c r="T52" s="226">
        <v>22</v>
      </c>
      <c r="U52" s="226">
        <v>22</v>
      </c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</row>
    <row r="53" spans="1:41" ht="15.75" customHeight="1">
      <c r="A53" s="453" t="s">
        <v>163</v>
      </c>
      <c r="B53" s="450"/>
      <c r="C53" s="450"/>
      <c r="D53" s="450"/>
      <c r="E53" s="450"/>
      <c r="F53" s="450"/>
      <c r="G53" s="450"/>
      <c r="H53" s="450"/>
      <c r="I53" s="450"/>
      <c r="J53" s="450"/>
      <c r="K53" s="450"/>
      <c r="L53" s="450"/>
      <c r="M53" s="451"/>
      <c r="N53" s="134">
        <f t="shared" ref="N53:U53" si="30">N52</f>
        <v>23</v>
      </c>
      <c r="O53" s="134">
        <f t="shared" si="30"/>
        <v>18</v>
      </c>
      <c r="P53" s="134">
        <f t="shared" si="30"/>
        <v>18</v>
      </c>
      <c r="Q53" s="135">
        <f t="shared" si="30"/>
        <v>0</v>
      </c>
      <c r="R53" s="136">
        <f t="shared" si="30"/>
        <v>0</v>
      </c>
      <c r="S53" s="137">
        <f t="shared" si="30"/>
        <v>0</v>
      </c>
      <c r="T53" s="137">
        <f t="shared" si="30"/>
        <v>22</v>
      </c>
      <c r="U53" s="137">
        <f t="shared" si="30"/>
        <v>22</v>
      </c>
    </row>
    <row r="54" spans="1:41" ht="15.75" customHeight="1">
      <c r="A54" s="453" t="s">
        <v>164</v>
      </c>
      <c r="B54" s="450"/>
      <c r="C54" s="450"/>
      <c r="D54" s="450"/>
      <c r="E54" s="450"/>
      <c r="F54" s="450"/>
      <c r="G54" s="450"/>
      <c r="H54" s="450"/>
      <c r="I54" s="450"/>
      <c r="J54" s="450"/>
      <c r="K54" s="450"/>
      <c r="L54" s="450"/>
      <c r="M54" s="451"/>
      <c r="N54" s="134">
        <v>3</v>
      </c>
      <c r="O54" s="227"/>
      <c r="P54" s="228">
        <v>3</v>
      </c>
      <c r="Q54" s="229"/>
      <c r="S54" s="230"/>
      <c r="T54" s="230"/>
      <c r="U54" s="230"/>
    </row>
    <row r="55" spans="1:41" ht="15.75" customHeight="1">
      <c r="A55" s="453" t="s">
        <v>165</v>
      </c>
      <c r="B55" s="450"/>
      <c r="C55" s="450"/>
      <c r="D55" s="450"/>
      <c r="E55" s="450"/>
      <c r="F55" s="450"/>
      <c r="G55" s="450"/>
      <c r="H55" s="450"/>
      <c r="I55" s="450"/>
      <c r="J55" s="450"/>
      <c r="K55" s="450"/>
      <c r="L55" s="450"/>
      <c r="M55" s="451"/>
      <c r="N55" s="182">
        <v>5</v>
      </c>
      <c r="O55" s="231"/>
      <c r="P55" s="232">
        <v>5</v>
      </c>
      <c r="Q55" s="233">
        <v>1</v>
      </c>
      <c r="S55" s="230"/>
      <c r="T55" s="230"/>
      <c r="U55" s="230"/>
    </row>
    <row r="56" spans="1:41" ht="15.75" customHeight="1">
      <c r="A56" s="453" t="s">
        <v>166</v>
      </c>
      <c r="B56" s="450"/>
      <c r="C56" s="450"/>
      <c r="D56" s="450"/>
      <c r="E56" s="450"/>
      <c r="F56" s="450"/>
      <c r="G56" s="450"/>
      <c r="H56" s="450"/>
      <c r="I56" s="450"/>
      <c r="J56" s="450"/>
      <c r="K56" s="450"/>
      <c r="L56" s="450"/>
      <c r="M56" s="451"/>
      <c r="N56" s="234"/>
      <c r="O56" s="235"/>
      <c r="P56" s="235"/>
      <c r="Q56" s="236"/>
      <c r="S56" s="230"/>
      <c r="T56" s="230"/>
      <c r="U56" s="230"/>
    </row>
    <row r="57" spans="1:41" ht="15.75" customHeight="1">
      <c r="A57" s="454" t="s">
        <v>167</v>
      </c>
      <c r="B57" s="395"/>
      <c r="C57" s="395"/>
      <c r="D57" s="395"/>
      <c r="E57" s="395"/>
      <c r="F57" s="395"/>
      <c r="G57" s="395"/>
      <c r="H57" s="395"/>
      <c r="I57" s="395"/>
      <c r="J57" s="395"/>
      <c r="K57" s="395"/>
      <c r="L57" s="395"/>
      <c r="M57" s="402"/>
      <c r="N57" s="237"/>
      <c r="O57" s="235"/>
      <c r="P57" s="235"/>
      <c r="Q57" s="238"/>
      <c r="S57" s="230"/>
      <c r="T57" s="230"/>
      <c r="U57" s="230"/>
    </row>
    <row r="58" spans="1:41" ht="15.75" customHeight="1">
      <c r="A58" s="455" t="s">
        <v>168</v>
      </c>
      <c r="B58" s="450"/>
      <c r="C58" s="450"/>
      <c r="D58" s="450"/>
      <c r="E58" s="450"/>
      <c r="F58" s="450"/>
      <c r="G58" s="450"/>
      <c r="H58" s="450"/>
      <c r="I58" s="450"/>
      <c r="J58" s="450"/>
      <c r="K58" s="450"/>
      <c r="L58" s="450"/>
      <c r="M58" s="451"/>
      <c r="N58" s="447" t="s">
        <v>169</v>
      </c>
      <c r="O58" s="346"/>
      <c r="P58" s="403"/>
      <c r="Q58" s="239">
        <f>G30/G52*100</f>
        <v>72.777777777777771</v>
      </c>
      <c r="R58" s="240">
        <f>SUM(N58:Q58)</f>
        <v>72.777777777777771</v>
      </c>
      <c r="S58" s="230"/>
      <c r="T58" s="230"/>
      <c r="U58" s="230"/>
    </row>
    <row r="59" spans="1:41" ht="15.75" customHeight="1">
      <c r="A59" s="241"/>
      <c r="B59" s="241"/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448" t="s">
        <v>170</v>
      </c>
      <c r="O59" s="339"/>
      <c r="P59" s="340"/>
      <c r="Q59" s="242">
        <f>100-Q58</f>
        <v>27.222222222222229</v>
      </c>
      <c r="R59" s="230"/>
      <c r="S59" s="230"/>
      <c r="T59" s="230"/>
      <c r="U59" s="230"/>
    </row>
    <row r="60" spans="1:41" ht="15.75" customHeight="1">
      <c r="Q60" s="243"/>
    </row>
    <row r="61" spans="1:41" ht="15.75" customHeight="1"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Q61" s="243"/>
    </row>
    <row r="62" spans="1:41" ht="15.75" customHeight="1">
      <c r="B62" s="244" t="s">
        <v>171</v>
      </c>
      <c r="C62" s="244"/>
      <c r="D62" s="459"/>
      <c r="E62" s="349"/>
      <c r="F62" s="349"/>
      <c r="G62" s="349"/>
      <c r="H62" s="244"/>
      <c r="I62" s="458" t="s">
        <v>172</v>
      </c>
      <c r="J62" s="346"/>
      <c r="K62" s="346"/>
      <c r="Q62" s="243"/>
    </row>
    <row r="63" spans="1:41" ht="15.75" customHeight="1">
      <c r="Q63" s="243"/>
    </row>
    <row r="64" spans="1:41" ht="15.75" customHeight="1">
      <c r="B64" s="244" t="s">
        <v>173</v>
      </c>
      <c r="C64" s="244"/>
      <c r="D64" s="459"/>
      <c r="E64" s="349"/>
      <c r="F64" s="349"/>
      <c r="G64" s="349"/>
      <c r="H64" s="244"/>
      <c r="I64" s="458" t="s">
        <v>174</v>
      </c>
      <c r="J64" s="346"/>
      <c r="K64" s="346"/>
      <c r="Q64" s="243"/>
    </row>
    <row r="65" spans="1:41" ht="15.75" customHeight="1">
      <c r="Q65" s="243"/>
    </row>
    <row r="66" spans="1:41" ht="15.75" customHeight="1">
      <c r="B66" s="244" t="s">
        <v>175</v>
      </c>
      <c r="C66" s="244"/>
      <c r="D66" s="459"/>
      <c r="E66" s="349"/>
      <c r="F66" s="349"/>
      <c r="G66" s="349"/>
      <c r="H66" s="244"/>
      <c r="I66" s="458" t="s">
        <v>174</v>
      </c>
      <c r="J66" s="346"/>
      <c r="K66" s="346"/>
      <c r="Q66" s="243"/>
    </row>
    <row r="67" spans="1:41" ht="15.75" customHeight="1">
      <c r="B67" s="246"/>
      <c r="C67" s="460"/>
      <c r="D67" s="346"/>
      <c r="E67" s="346"/>
      <c r="F67" s="346"/>
      <c r="G67" s="346"/>
      <c r="H67" s="346"/>
      <c r="I67" s="346"/>
      <c r="J67" s="346"/>
      <c r="K67" s="346"/>
      <c r="L67" s="248"/>
      <c r="M67" s="248"/>
      <c r="Q67" s="243"/>
    </row>
    <row r="68" spans="1:41" ht="15.75" customHeight="1">
      <c r="A68" s="36"/>
      <c r="B68" s="230"/>
      <c r="C68" s="249"/>
      <c r="D68" s="250"/>
      <c r="E68" s="250"/>
      <c r="F68" s="249"/>
      <c r="G68" s="249"/>
      <c r="H68" s="249"/>
      <c r="I68" s="230"/>
      <c r="J68" s="230"/>
      <c r="K68" s="230"/>
      <c r="L68" s="230"/>
      <c r="M68" s="230"/>
      <c r="N68" s="230"/>
      <c r="O68" s="230"/>
      <c r="P68" s="230"/>
      <c r="Q68" s="251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  <c r="AK68" s="230"/>
      <c r="AL68" s="230"/>
      <c r="AM68" s="230"/>
      <c r="AN68" s="230"/>
      <c r="AO68" s="230"/>
    </row>
    <row r="69" spans="1:41" ht="15.75" customHeight="1">
      <c r="A69" s="36"/>
      <c r="B69" s="74"/>
      <c r="C69" s="250"/>
      <c r="D69" s="250"/>
      <c r="E69" s="250"/>
      <c r="F69" s="250"/>
      <c r="G69" s="250"/>
      <c r="H69" s="250"/>
      <c r="I69" s="74"/>
      <c r="J69" s="74"/>
      <c r="K69" s="74"/>
      <c r="L69" s="74"/>
      <c r="M69" s="74"/>
      <c r="N69" s="74"/>
      <c r="O69" s="74"/>
      <c r="P69" s="74"/>
      <c r="Q69" s="252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</row>
    <row r="70" spans="1:41" ht="15.75" customHeight="1">
      <c r="A70" s="36"/>
      <c r="B70" s="74"/>
      <c r="C70" s="250"/>
      <c r="D70" s="250"/>
      <c r="E70" s="250"/>
      <c r="F70" s="250"/>
      <c r="G70" s="250"/>
      <c r="H70" s="250"/>
      <c r="I70" s="74"/>
      <c r="J70" s="74"/>
      <c r="K70" s="74"/>
      <c r="L70" s="74"/>
      <c r="M70" s="74"/>
      <c r="N70" s="74"/>
      <c r="O70" s="74"/>
      <c r="P70" s="74"/>
      <c r="Q70" s="252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</row>
    <row r="71" spans="1:41" ht="15.75" customHeight="1">
      <c r="A71" s="36"/>
      <c r="B71" s="74"/>
      <c r="C71" s="250"/>
      <c r="D71" s="250"/>
      <c r="E71" s="250"/>
      <c r="F71" s="250"/>
      <c r="G71" s="250"/>
      <c r="H71" s="250"/>
      <c r="I71" s="74"/>
      <c r="J71" s="74"/>
      <c r="K71" s="74"/>
      <c r="L71" s="74"/>
      <c r="M71" s="74"/>
      <c r="N71" s="74"/>
      <c r="O71" s="74"/>
      <c r="P71" s="74"/>
      <c r="Q71" s="252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</row>
    <row r="72" spans="1:41" ht="15.75" customHeight="1">
      <c r="A72" s="36"/>
      <c r="B72" s="74"/>
      <c r="C72" s="250"/>
      <c r="D72" s="250"/>
      <c r="E72" s="250"/>
      <c r="F72" s="250"/>
      <c r="G72" s="250"/>
      <c r="H72" s="250"/>
      <c r="I72" s="74"/>
      <c r="J72" s="74"/>
      <c r="K72" s="74"/>
      <c r="L72" s="74"/>
      <c r="M72" s="74"/>
      <c r="N72" s="74"/>
      <c r="O72" s="74"/>
      <c r="P72" s="74"/>
      <c r="Q72" s="252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</row>
    <row r="73" spans="1:41" ht="15.75" customHeight="1">
      <c r="A73" s="36"/>
      <c r="B73" s="74"/>
      <c r="C73" s="250"/>
      <c r="D73" s="250"/>
      <c r="E73" s="250"/>
      <c r="F73" s="250"/>
      <c r="G73" s="250"/>
      <c r="H73" s="250"/>
      <c r="I73" s="74"/>
      <c r="J73" s="74"/>
      <c r="K73" s="74"/>
      <c r="L73" s="74"/>
      <c r="M73" s="74"/>
      <c r="N73" s="74"/>
      <c r="O73" s="74"/>
      <c r="P73" s="74"/>
      <c r="Q73" s="252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</row>
    <row r="74" spans="1:41" ht="15.75" customHeight="1">
      <c r="A74" s="36"/>
      <c r="B74" s="74"/>
      <c r="C74" s="250"/>
      <c r="D74" s="250"/>
      <c r="E74" s="250"/>
      <c r="F74" s="250"/>
      <c r="G74" s="250"/>
      <c r="H74" s="250"/>
      <c r="I74" s="74"/>
      <c r="J74" s="74"/>
      <c r="K74" s="74"/>
      <c r="L74" s="74"/>
      <c r="M74" s="74"/>
      <c r="N74" s="74"/>
      <c r="O74" s="74"/>
      <c r="P74" s="74"/>
      <c r="Q74" s="252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</row>
    <row r="75" spans="1:41" ht="15.75" customHeight="1">
      <c r="A75" s="36"/>
      <c r="B75" s="74"/>
      <c r="C75" s="250"/>
      <c r="D75" s="250"/>
      <c r="E75" s="250"/>
      <c r="F75" s="250"/>
      <c r="G75" s="250"/>
      <c r="H75" s="250"/>
      <c r="I75" s="74"/>
      <c r="J75" s="74"/>
      <c r="K75" s="74"/>
      <c r="L75" s="74"/>
      <c r="M75" s="74"/>
      <c r="N75" s="74"/>
      <c r="O75" s="74"/>
      <c r="P75" s="74"/>
      <c r="Q75" s="252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</row>
    <row r="76" spans="1:41" ht="15.75" customHeight="1">
      <c r="A76" s="36"/>
      <c r="B76" s="74"/>
      <c r="C76" s="250"/>
      <c r="D76" s="250"/>
      <c r="E76" s="250"/>
      <c r="F76" s="250"/>
      <c r="G76" s="250"/>
      <c r="H76" s="250"/>
      <c r="I76" s="74"/>
      <c r="J76" s="74"/>
      <c r="K76" s="74"/>
      <c r="L76" s="74"/>
      <c r="M76" s="74"/>
      <c r="N76" s="74"/>
      <c r="O76" s="74"/>
      <c r="P76" s="74"/>
      <c r="Q76" s="252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</row>
    <row r="77" spans="1:41" ht="15.75" customHeight="1">
      <c r="A77" s="36"/>
      <c r="B77" s="74"/>
      <c r="C77" s="250"/>
      <c r="D77" s="250"/>
      <c r="E77" s="250"/>
      <c r="F77" s="250"/>
      <c r="G77" s="250"/>
      <c r="H77" s="250"/>
      <c r="I77" s="74"/>
      <c r="J77" s="74"/>
      <c r="K77" s="74"/>
      <c r="L77" s="74"/>
      <c r="M77" s="74"/>
      <c r="N77" s="74"/>
      <c r="O77" s="74"/>
      <c r="P77" s="74"/>
      <c r="Q77" s="252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</row>
    <row r="78" spans="1:41" ht="15.75" customHeight="1">
      <c r="A78" s="36"/>
      <c r="B78" s="74"/>
      <c r="C78" s="250"/>
      <c r="D78" s="250"/>
      <c r="E78" s="250"/>
      <c r="F78" s="250"/>
      <c r="G78" s="250"/>
      <c r="H78" s="250"/>
      <c r="I78" s="74"/>
      <c r="J78" s="74"/>
      <c r="K78" s="74"/>
      <c r="L78" s="74"/>
      <c r="M78" s="74"/>
      <c r="N78" s="74"/>
      <c r="O78" s="74"/>
      <c r="P78" s="74"/>
      <c r="Q78" s="252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</row>
    <row r="79" spans="1:41" ht="15.75" customHeight="1">
      <c r="A79" s="36"/>
      <c r="B79" s="74"/>
      <c r="C79" s="250"/>
      <c r="D79" s="250"/>
      <c r="E79" s="250"/>
      <c r="F79" s="250"/>
      <c r="G79" s="250"/>
      <c r="H79" s="250"/>
      <c r="I79" s="74"/>
      <c r="J79" s="74"/>
      <c r="K79" s="74"/>
      <c r="L79" s="74"/>
      <c r="M79" s="74"/>
      <c r="N79" s="74"/>
      <c r="O79" s="74"/>
      <c r="P79" s="74"/>
      <c r="Q79" s="252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</row>
    <row r="80" spans="1:41" ht="15.75" customHeight="1">
      <c r="A80" s="36"/>
      <c r="B80" s="74"/>
      <c r="C80" s="250"/>
      <c r="D80" s="250"/>
      <c r="E80" s="250"/>
      <c r="F80" s="250"/>
      <c r="G80" s="250"/>
      <c r="H80" s="250"/>
      <c r="I80" s="74"/>
      <c r="J80" s="74"/>
      <c r="K80" s="74"/>
      <c r="L80" s="74"/>
      <c r="M80" s="74"/>
      <c r="N80" s="74"/>
      <c r="O80" s="74"/>
      <c r="P80" s="74"/>
      <c r="Q80" s="252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</row>
    <row r="81" spans="1:41" ht="15.75" customHeight="1">
      <c r="A81" s="36"/>
      <c r="B81" s="74"/>
      <c r="C81" s="250"/>
      <c r="D81" s="250"/>
      <c r="E81" s="250"/>
      <c r="F81" s="250"/>
      <c r="G81" s="250"/>
      <c r="H81" s="250"/>
      <c r="I81" s="74"/>
      <c r="J81" s="74"/>
      <c r="K81" s="74"/>
      <c r="L81" s="74"/>
      <c r="M81" s="74"/>
      <c r="N81" s="74"/>
      <c r="O81" s="74"/>
      <c r="P81" s="74"/>
      <c r="Q81" s="252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</row>
    <row r="82" spans="1:41" ht="15.75" customHeight="1">
      <c r="A82" s="36"/>
      <c r="B82" s="74"/>
      <c r="C82" s="250"/>
      <c r="D82" s="250"/>
      <c r="E82" s="250"/>
      <c r="F82" s="250"/>
      <c r="G82" s="250"/>
      <c r="H82" s="250"/>
      <c r="I82" s="74"/>
      <c r="J82" s="74"/>
      <c r="K82" s="74"/>
      <c r="L82" s="74"/>
      <c r="M82" s="74"/>
      <c r="N82" s="74"/>
      <c r="O82" s="74"/>
      <c r="P82" s="74"/>
      <c r="Q82" s="252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</row>
    <row r="83" spans="1:41" ht="15.75" customHeight="1">
      <c r="A83" s="36"/>
      <c r="B83" s="74"/>
      <c r="C83" s="250"/>
      <c r="D83" s="250"/>
      <c r="E83" s="250"/>
      <c r="F83" s="250"/>
      <c r="G83" s="250"/>
      <c r="H83" s="250"/>
      <c r="I83" s="74"/>
      <c r="J83" s="74"/>
      <c r="K83" s="74"/>
      <c r="L83" s="74"/>
      <c r="M83" s="74"/>
      <c r="N83" s="74"/>
      <c r="O83" s="74"/>
      <c r="P83" s="74"/>
      <c r="Q83" s="252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</row>
    <row r="84" spans="1:41" ht="15.75" customHeight="1">
      <c r="A84" s="36"/>
      <c r="B84" s="74"/>
      <c r="C84" s="250"/>
      <c r="D84" s="250"/>
      <c r="E84" s="250"/>
      <c r="F84" s="250"/>
      <c r="G84" s="250"/>
      <c r="H84" s="250"/>
      <c r="I84" s="74"/>
      <c r="J84" s="74"/>
      <c r="K84" s="74"/>
      <c r="L84" s="74"/>
      <c r="M84" s="74"/>
      <c r="N84" s="74"/>
      <c r="O84" s="74"/>
      <c r="P84" s="74"/>
      <c r="Q84" s="252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</row>
    <row r="85" spans="1:41" ht="15.75" customHeight="1">
      <c r="A85" s="36"/>
      <c r="B85" s="74"/>
      <c r="C85" s="250"/>
      <c r="D85" s="250"/>
      <c r="E85" s="250"/>
      <c r="F85" s="250"/>
      <c r="G85" s="250"/>
      <c r="H85" s="250"/>
      <c r="I85" s="74"/>
      <c r="J85" s="74"/>
      <c r="K85" s="74"/>
      <c r="L85" s="74"/>
      <c r="M85" s="74"/>
      <c r="N85" s="74"/>
      <c r="O85" s="74"/>
      <c r="P85" s="74"/>
      <c r="Q85" s="252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</row>
    <row r="86" spans="1:41" ht="15.75" customHeight="1">
      <c r="A86" s="36"/>
      <c r="B86" s="74"/>
      <c r="C86" s="250"/>
      <c r="D86" s="250"/>
      <c r="E86" s="250"/>
      <c r="F86" s="250"/>
      <c r="G86" s="250"/>
      <c r="H86" s="250"/>
      <c r="I86" s="74"/>
      <c r="J86" s="74"/>
      <c r="K86" s="74"/>
      <c r="L86" s="74"/>
      <c r="M86" s="74"/>
      <c r="N86" s="74"/>
      <c r="O86" s="74"/>
      <c r="P86" s="74"/>
      <c r="Q86" s="252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</row>
    <row r="87" spans="1:41" ht="15.75" customHeight="1">
      <c r="A87" s="36"/>
      <c r="B87" s="74"/>
      <c r="C87" s="250"/>
      <c r="D87" s="250"/>
      <c r="E87" s="250"/>
      <c r="F87" s="250"/>
      <c r="G87" s="250"/>
      <c r="H87" s="250"/>
      <c r="I87" s="74"/>
      <c r="J87" s="74"/>
      <c r="K87" s="74"/>
      <c r="L87" s="74"/>
      <c r="M87" s="74"/>
      <c r="N87" s="74"/>
      <c r="O87" s="74"/>
      <c r="P87" s="74"/>
      <c r="Q87" s="252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</row>
    <row r="88" spans="1:41" ht="15.75" customHeight="1">
      <c r="A88" s="36"/>
      <c r="B88" s="74"/>
      <c r="C88" s="250"/>
      <c r="D88" s="250"/>
      <c r="E88" s="250"/>
      <c r="F88" s="250"/>
      <c r="G88" s="250"/>
      <c r="H88" s="250"/>
      <c r="I88" s="74"/>
      <c r="J88" s="74"/>
      <c r="K88" s="74"/>
      <c r="L88" s="74"/>
      <c r="M88" s="74"/>
      <c r="N88" s="74"/>
      <c r="O88" s="74"/>
      <c r="P88" s="74"/>
      <c r="Q88" s="252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</row>
    <row r="89" spans="1:41" ht="15.75" customHeight="1">
      <c r="A89" s="36"/>
      <c r="B89" s="74"/>
      <c r="C89" s="250"/>
      <c r="D89" s="250"/>
      <c r="E89" s="250"/>
      <c r="F89" s="250"/>
      <c r="G89" s="250"/>
      <c r="H89" s="250"/>
      <c r="I89" s="74"/>
      <c r="J89" s="74"/>
      <c r="K89" s="74"/>
      <c r="L89" s="74"/>
      <c r="M89" s="74"/>
      <c r="N89" s="74"/>
      <c r="O89" s="74"/>
      <c r="P89" s="74"/>
      <c r="Q89" s="252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</row>
    <row r="90" spans="1:41" ht="15.75" customHeight="1">
      <c r="A90" s="36"/>
      <c r="B90" s="74"/>
      <c r="C90" s="250"/>
      <c r="D90" s="250"/>
      <c r="E90" s="250"/>
      <c r="F90" s="250"/>
      <c r="G90" s="250"/>
      <c r="H90" s="250"/>
      <c r="I90" s="74"/>
      <c r="J90" s="74"/>
      <c r="K90" s="74"/>
      <c r="L90" s="74"/>
      <c r="M90" s="74"/>
      <c r="N90" s="74"/>
      <c r="O90" s="74"/>
      <c r="P90" s="74"/>
      <c r="Q90" s="252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</row>
    <row r="91" spans="1:41" ht="15.75" customHeight="1">
      <c r="A91" s="36"/>
      <c r="B91" s="74"/>
      <c r="C91" s="250"/>
      <c r="D91" s="250"/>
      <c r="E91" s="250"/>
      <c r="F91" s="250"/>
      <c r="G91" s="250"/>
      <c r="H91" s="250"/>
      <c r="I91" s="74"/>
      <c r="J91" s="74"/>
      <c r="K91" s="74"/>
      <c r="L91" s="74"/>
      <c r="M91" s="74"/>
      <c r="N91" s="74"/>
      <c r="O91" s="74"/>
      <c r="P91" s="74"/>
      <c r="Q91" s="252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</row>
    <row r="92" spans="1:41" ht="15.75" customHeight="1">
      <c r="A92" s="36"/>
      <c r="B92" s="74"/>
      <c r="C92" s="250"/>
      <c r="D92" s="250"/>
      <c r="E92" s="250"/>
      <c r="F92" s="250"/>
      <c r="G92" s="250"/>
      <c r="H92" s="250"/>
      <c r="I92" s="74"/>
      <c r="J92" s="74"/>
      <c r="K92" s="74"/>
      <c r="L92" s="74"/>
      <c r="M92" s="74"/>
      <c r="N92" s="74"/>
      <c r="O92" s="74"/>
      <c r="P92" s="74"/>
      <c r="Q92" s="252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</row>
    <row r="93" spans="1:41" ht="15.75" customHeight="1">
      <c r="A93" s="36"/>
      <c r="B93" s="74"/>
      <c r="C93" s="250"/>
      <c r="D93" s="250"/>
      <c r="E93" s="250"/>
      <c r="F93" s="250"/>
      <c r="G93" s="250"/>
      <c r="H93" s="250"/>
      <c r="I93" s="74"/>
      <c r="J93" s="74"/>
      <c r="K93" s="74"/>
      <c r="L93" s="74"/>
      <c r="M93" s="74"/>
      <c r="N93" s="74"/>
      <c r="O93" s="74"/>
      <c r="P93" s="74"/>
      <c r="Q93" s="252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</row>
    <row r="94" spans="1:41" ht="15.75" customHeight="1">
      <c r="A94" s="36"/>
      <c r="B94" s="74"/>
      <c r="C94" s="250"/>
      <c r="D94" s="250"/>
      <c r="E94" s="250"/>
      <c r="F94" s="250"/>
      <c r="G94" s="250"/>
      <c r="H94" s="250"/>
      <c r="I94" s="74"/>
      <c r="J94" s="74"/>
      <c r="K94" s="74"/>
      <c r="L94" s="74"/>
      <c r="M94" s="74"/>
      <c r="N94" s="74"/>
      <c r="O94" s="74"/>
      <c r="P94" s="74"/>
      <c r="Q94" s="252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</row>
    <row r="95" spans="1:41" ht="15.75" customHeight="1">
      <c r="A95" s="36"/>
      <c r="B95" s="74"/>
      <c r="C95" s="250"/>
      <c r="D95" s="250"/>
      <c r="E95" s="250"/>
      <c r="F95" s="250"/>
      <c r="G95" s="250"/>
      <c r="H95" s="250"/>
      <c r="I95" s="74"/>
      <c r="J95" s="74"/>
      <c r="K95" s="74"/>
      <c r="L95" s="74"/>
      <c r="M95" s="74"/>
      <c r="N95" s="74"/>
      <c r="O95" s="74"/>
      <c r="P95" s="74"/>
      <c r="Q95" s="252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</row>
    <row r="96" spans="1:41" ht="15.75" customHeight="1">
      <c r="A96" s="36"/>
      <c r="B96" s="74"/>
      <c r="C96" s="250"/>
      <c r="D96" s="250"/>
      <c r="E96" s="250"/>
      <c r="F96" s="250"/>
      <c r="G96" s="250"/>
      <c r="H96" s="250"/>
      <c r="I96" s="74"/>
      <c r="J96" s="74"/>
      <c r="K96" s="74"/>
      <c r="L96" s="74"/>
      <c r="M96" s="74"/>
      <c r="N96" s="74"/>
      <c r="O96" s="74"/>
      <c r="P96" s="74"/>
      <c r="Q96" s="252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</row>
    <row r="97" spans="1:41" ht="15.75" customHeight="1">
      <c r="A97" s="36"/>
      <c r="B97" s="74"/>
      <c r="C97" s="250"/>
      <c r="D97" s="250"/>
      <c r="E97" s="250"/>
      <c r="F97" s="250"/>
      <c r="G97" s="250"/>
      <c r="H97" s="250"/>
      <c r="I97" s="74"/>
      <c r="J97" s="74"/>
      <c r="K97" s="74"/>
      <c r="L97" s="74"/>
      <c r="M97" s="74"/>
      <c r="N97" s="74"/>
      <c r="O97" s="74"/>
      <c r="P97" s="74"/>
      <c r="Q97" s="252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</row>
    <row r="98" spans="1:41" ht="15.75" customHeight="1">
      <c r="A98" s="36"/>
      <c r="B98" s="74"/>
      <c r="C98" s="250"/>
      <c r="D98" s="250"/>
      <c r="E98" s="250"/>
      <c r="F98" s="250"/>
      <c r="G98" s="250"/>
      <c r="H98" s="250"/>
      <c r="I98" s="74"/>
      <c r="J98" s="74"/>
      <c r="K98" s="74"/>
      <c r="L98" s="74"/>
      <c r="M98" s="74"/>
      <c r="N98" s="74"/>
      <c r="O98" s="74"/>
      <c r="P98" s="74"/>
      <c r="Q98" s="252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</row>
    <row r="99" spans="1:41" ht="15.75" customHeight="1">
      <c r="A99" s="36"/>
      <c r="B99" s="74"/>
      <c r="C99" s="250"/>
      <c r="D99" s="250"/>
      <c r="E99" s="250"/>
      <c r="F99" s="250"/>
      <c r="G99" s="250"/>
      <c r="H99" s="250"/>
      <c r="I99" s="74"/>
      <c r="J99" s="74"/>
      <c r="K99" s="74"/>
      <c r="L99" s="74"/>
      <c r="M99" s="74"/>
      <c r="N99" s="74"/>
      <c r="O99" s="74"/>
      <c r="P99" s="74"/>
      <c r="Q99" s="252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</row>
    <row r="100" spans="1:41" ht="15.75" customHeight="1">
      <c r="A100" s="36"/>
      <c r="B100" s="74"/>
      <c r="C100" s="250"/>
      <c r="D100" s="250"/>
      <c r="E100" s="250"/>
      <c r="F100" s="250"/>
      <c r="G100" s="250"/>
      <c r="H100" s="250"/>
      <c r="I100" s="74"/>
      <c r="J100" s="74"/>
      <c r="K100" s="74"/>
      <c r="L100" s="74"/>
      <c r="M100" s="74"/>
      <c r="N100" s="74"/>
      <c r="O100" s="74"/>
      <c r="P100" s="74"/>
      <c r="Q100" s="252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</row>
    <row r="101" spans="1:41" ht="15.75" customHeight="1">
      <c r="A101" s="36"/>
      <c r="B101" s="74"/>
      <c r="C101" s="250"/>
      <c r="D101" s="250"/>
      <c r="E101" s="250"/>
      <c r="F101" s="250"/>
      <c r="G101" s="250"/>
      <c r="H101" s="250"/>
      <c r="I101" s="74"/>
      <c r="J101" s="74"/>
      <c r="K101" s="74"/>
      <c r="L101" s="74"/>
      <c r="M101" s="74"/>
      <c r="N101" s="74"/>
      <c r="O101" s="74"/>
      <c r="P101" s="74"/>
      <c r="Q101" s="252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</row>
    <row r="102" spans="1:41" ht="15.75" customHeight="1">
      <c r="A102" s="36"/>
      <c r="B102" s="74"/>
      <c r="C102" s="250"/>
      <c r="D102" s="250"/>
      <c r="E102" s="250"/>
      <c r="F102" s="250"/>
      <c r="G102" s="250"/>
      <c r="H102" s="250"/>
      <c r="I102" s="74"/>
      <c r="J102" s="74"/>
      <c r="K102" s="74"/>
      <c r="L102" s="74"/>
      <c r="M102" s="74"/>
      <c r="N102" s="74"/>
      <c r="O102" s="74"/>
      <c r="P102" s="74"/>
      <c r="Q102" s="252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</row>
    <row r="103" spans="1:41" ht="15.75" customHeight="1">
      <c r="A103" s="36"/>
      <c r="B103" s="74"/>
      <c r="C103" s="250"/>
      <c r="D103" s="250"/>
      <c r="E103" s="250"/>
      <c r="F103" s="250"/>
      <c r="G103" s="250"/>
      <c r="H103" s="250"/>
      <c r="I103" s="74"/>
      <c r="J103" s="74"/>
      <c r="K103" s="74"/>
      <c r="L103" s="74"/>
      <c r="M103" s="74"/>
      <c r="N103" s="74"/>
      <c r="O103" s="74"/>
      <c r="P103" s="74"/>
      <c r="Q103" s="252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</row>
    <row r="104" spans="1:41" ht="15.75" customHeight="1">
      <c r="A104" s="36"/>
      <c r="B104" s="74"/>
      <c r="C104" s="250"/>
      <c r="D104" s="250"/>
      <c r="E104" s="250"/>
      <c r="F104" s="250"/>
      <c r="G104" s="250"/>
      <c r="H104" s="250"/>
      <c r="I104" s="74"/>
      <c r="J104" s="74"/>
      <c r="K104" s="74"/>
      <c r="L104" s="74"/>
      <c r="M104" s="74"/>
      <c r="N104" s="74"/>
      <c r="O104" s="74"/>
      <c r="P104" s="74"/>
      <c r="Q104" s="252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</row>
    <row r="105" spans="1:41" ht="15.75" customHeight="1">
      <c r="A105" s="36"/>
      <c r="B105" s="74"/>
      <c r="C105" s="250"/>
      <c r="D105" s="250"/>
      <c r="E105" s="250"/>
      <c r="F105" s="250"/>
      <c r="G105" s="250"/>
      <c r="H105" s="250"/>
      <c r="I105" s="74"/>
      <c r="J105" s="74"/>
      <c r="K105" s="74"/>
      <c r="L105" s="74"/>
      <c r="M105" s="74"/>
      <c r="N105" s="74"/>
      <c r="O105" s="74"/>
      <c r="P105" s="74"/>
      <c r="Q105" s="252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</row>
    <row r="106" spans="1:41" ht="15.75" customHeight="1">
      <c r="A106" s="36"/>
      <c r="B106" s="74"/>
      <c r="C106" s="250"/>
      <c r="D106" s="250"/>
      <c r="E106" s="250"/>
      <c r="F106" s="250"/>
      <c r="G106" s="250"/>
      <c r="H106" s="250"/>
      <c r="I106" s="74"/>
      <c r="J106" s="74"/>
      <c r="K106" s="74"/>
      <c r="L106" s="74"/>
      <c r="M106" s="74"/>
      <c r="N106" s="74"/>
      <c r="O106" s="74"/>
      <c r="P106" s="74"/>
      <c r="Q106" s="252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</row>
    <row r="107" spans="1:41" ht="15.75" customHeight="1">
      <c r="A107" s="36"/>
      <c r="B107" s="74"/>
      <c r="C107" s="250"/>
      <c r="D107" s="250"/>
      <c r="E107" s="250"/>
      <c r="F107" s="250"/>
      <c r="G107" s="250"/>
      <c r="H107" s="250"/>
      <c r="I107" s="74"/>
      <c r="J107" s="74"/>
      <c r="K107" s="74"/>
      <c r="L107" s="74"/>
      <c r="M107" s="74"/>
      <c r="N107" s="74"/>
      <c r="O107" s="74"/>
      <c r="P107" s="74"/>
      <c r="Q107" s="252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</row>
    <row r="108" spans="1:41" ht="15.75" customHeight="1">
      <c r="A108" s="36"/>
      <c r="B108" s="74"/>
      <c r="C108" s="250"/>
      <c r="D108" s="250"/>
      <c r="E108" s="250"/>
      <c r="F108" s="250"/>
      <c r="G108" s="250"/>
      <c r="H108" s="250"/>
      <c r="I108" s="74"/>
      <c r="J108" s="74"/>
      <c r="K108" s="74"/>
      <c r="L108" s="74"/>
      <c r="M108" s="74"/>
      <c r="N108" s="74"/>
      <c r="O108" s="74"/>
      <c r="P108" s="74"/>
      <c r="Q108" s="252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</row>
    <row r="109" spans="1:41" ht="15.75" customHeight="1">
      <c r="A109" s="36"/>
      <c r="B109" s="74"/>
      <c r="C109" s="250"/>
      <c r="D109" s="250"/>
      <c r="E109" s="250"/>
      <c r="F109" s="250"/>
      <c r="G109" s="250"/>
      <c r="H109" s="250"/>
      <c r="I109" s="74"/>
      <c r="J109" s="74"/>
      <c r="K109" s="74"/>
      <c r="L109" s="74"/>
      <c r="M109" s="74"/>
      <c r="N109" s="74"/>
      <c r="O109" s="74"/>
      <c r="P109" s="74"/>
      <c r="Q109" s="252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</row>
    <row r="110" spans="1:41" ht="15.75" customHeight="1">
      <c r="A110" s="36"/>
      <c r="B110" s="74"/>
      <c r="C110" s="250"/>
      <c r="D110" s="250"/>
      <c r="E110" s="250"/>
      <c r="F110" s="250"/>
      <c r="G110" s="250"/>
      <c r="H110" s="250"/>
      <c r="I110" s="74"/>
      <c r="J110" s="74"/>
      <c r="K110" s="74"/>
      <c r="L110" s="74"/>
      <c r="M110" s="74"/>
      <c r="N110" s="74"/>
      <c r="O110" s="74"/>
      <c r="P110" s="74"/>
      <c r="Q110" s="252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</row>
    <row r="111" spans="1:41" ht="15.75" customHeight="1">
      <c r="A111" s="36"/>
      <c r="B111" s="74"/>
      <c r="C111" s="250"/>
      <c r="D111" s="250"/>
      <c r="E111" s="250"/>
      <c r="F111" s="250"/>
      <c r="G111" s="250"/>
      <c r="H111" s="250"/>
      <c r="I111" s="74"/>
      <c r="J111" s="74"/>
      <c r="K111" s="74"/>
      <c r="L111" s="74"/>
      <c r="M111" s="74"/>
      <c r="N111" s="74"/>
      <c r="O111" s="74"/>
      <c r="P111" s="74"/>
      <c r="Q111" s="252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</row>
    <row r="112" spans="1:41" ht="15.75" customHeight="1">
      <c r="A112" s="36"/>
      <c r="B112" s="74"/>
      <c r="C112" s="250"/>
      <c r="D112" s="250"/>
      <c r="E112" s="250"/>
      <c r="F112" s="250"/>
      <c r="G112" s="250"/>
      <c r="H112" s="250"/>
      <c r="I112" s="74"/>
      <c r="J112" s="74"/>
      <c r="K112" s="74"/>
      <c r="L112" s="74"/>
      <c r="M112" s="74"/>
      <c r="N112" s="74"/>
      <c r="O112" s="74"/>
      <c r="P112" s="74"/>
      <c r="Q112" s="252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</row>
    <row r="113" spans="1:41" ht="15.75" customHeight="1">
      <c r="A113" s="36"/>
      <c r="B113" s="74"/>
      <c r="C113" s="250"/>
      <c r="D113" s="250"/>
      <c r="E113" s="250"/>
      <c r="F113" s="250"/>
      <c r="G113" s="250"/>
      <c r="H113" s="250"/>
      <c r="I113" s="74"/>
      <c r="J113" s="74"/>
      <c r="K113" s="74"/>
      <c r="L113" s="74"/>
      <c r="M113" s="74"/>
      <c r="N113" s="74"/>
      <c r="O113" s="74"/>
      <c r="P113" s="74"/>
      <c r="Q113" s="252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</row>
    <row r="114" spans="1:41" ht="15.75" customHeight="1">
      <c r="A114" s="36"/>
      <c r="B114" s="74"/>
      <c r="C114" s="250"/>
      <c r="D114" s="250"/>
      <c r="E114" s="250"/>
      <c r="F114" s="250"/>
      <c r="G114" s="250"/>
      <c r="H114" s="250"/>
      <c r="I114" s="74"/>
      <c r="J114" s="74"/>
      <c r="K114" s="74"/>
      <c r="L114" s="74"/>
      <c r="M114" s="74"/>
      <c r="N114" s="74"/>
      <c r="O114" s="74"/>
      <c r="P114" s="74"/>
      <c r="Q114" s="252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</row>
    <row r="115" spans="1:41" ht="15.75" customHeight="1">
      <c r="A115" s="36"/>
      <c r="B115" s="74"/>
      <c r="C115" s="250"/>
      <c r="D115" s="250"/>
      <c r="E115" s="250"/>
      <c r="F115" s="250"/>
      <c r="G115" s="250"/>
      <c r="H115" s="250"/>
      <c r="I115" s="74"/>
      <c r="J115" s="74"/>
      <c r="K115" s="74"/>
      <c r="L115" s="74"/>
      <c r="M115" s="74"/>
      <c r="N115" s="74"/>
      <c r="O115" s="74"/>
      <c r="P115" s="74"/>
      <c r="Q115" s="252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</row>
    <row r="116" spans="1:41" ht="15.75" customHeight="1">
      <c r="A116" s="36"/>
      <c r="B116" s="74"/>
      <c r="C116" s="250"/>
      <c r="D116" s="250"/>
      <c r="E116" s="250"/>
      <c r="F116" s="250"/>
      <c r="G116" s="250"/>
      <c r="H116" s="250"/>
      <c r="I116" s="74"/>
      <c r="J116" s="74"/>
      <c r="K116" s="74"/>
      <c r="L116" s="74"/>
      <c r="M116" s="74"/>
      <c r="N116" s="74"/>
      <c r="O116" s="74"/>
      <c r="P116" s="74"/>
      <c r="Q116" s="252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L116" s="74"/>
      <c r="AM116" s="74"/>
      <c r="AN116" s="74"/>
      <c r="AO116" s="74"/>
    </row>
    <row r="117" spans="1:41" ht="15.75" customHeight="1">
      <c r="A117" s="36"/>
      <c r="B117" s="74"/>
      <c r="C117" s="250"/>
      <c r="D117" s="250"/>
      <c r="E117" s="250"/>
      <c r="F117" s="250"/>
      <c r="G117" s="250"/>
      <c r="H117" s="250"/>
      <c r="I117" s="74"/>
      <c r="J117" s="74"/>
      <c r="K117" s="74"/>
      <c r="L117" s="74"/>
      <c r="M117" s="74"/>
      <c r="N117" s="74"/>
      <c r="O117" s="74"/>
      <c r="P117" s="74"/>
      <c r="Q117" s="252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</row>
    <row r="118" spans="1:41" ht="15.75" customHeight="1">
      <c r="A118" s="36"/>
      <c r="B118" s="74"/>
      <c r="C118" s="250"/>
      <c r="D118" s="250"/>
      <c r="E118" s="250"/>
      <c r="F118" s="250"/>
      <c r="G118" s="250"/>
      <c r="H118" s="250"/>
      <c r="I118" s="74"/>
      <c r="J118" s="74"/>
      <c r="K118" s="74"/>
      <c r="L118" s="74"/>
      <c r="M118" s="74"/>
      <c r="N118" s="74"/>
      <c r="O118" s="74"/>
      <c r="P118" s="74"/>
      <c r="Q118" s="252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</row>
    <row r="119" spans="1:41" ht="15.75" customHeight="1">
      <c r="A119" s="36"/>
      <c r="B119" s="74"/>
      <c r="C119" s="250"/>
      <c r="D119" s="250"/>
      <c r="E119" s="250"/>
      <c r="F119" s="250"/>
      <c r="G119" s="250"/>
      <c r="H119" s="250"/>
      <c r="I119" s="74"/>
      <c r="J119" s="74"/>
      <c r="K119" s="74"/>
      <c r="L119" s="74"/>
      <c r="M119" s="74"/>
      <c r="N119" s="74"/>
      <c r="O119" s="74"/>
      <c r="P119" s="74"/>
      <c r="Q119" s="252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</row>
    <row r="120" spans="1:41" ht="15.75" customHeight="1">
      <c r="A120" s="36"/>
      <c r="B120" s="74"/>
      <c r="C120" s="250"/>
      <c r="D120" s="250"/>
      <c r="E120" s="250"/>
      <c r="F120" s="250"/>
      <c r="G120" s="250"/>
      <c r="H120" s="250"/>
      <c r="I120" s="74"/>
      <c r="J120" s="74"/>
      <c r="K120" s="74"/>
      <c r="L120" s="74"/>
      <c r="M120" s="74"/>
      <c r="N120" s="74"/>
      <c r="O120" s="74"/>
      <c r="P120" s="74"/>
      <c r="Q120" s="252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</row>
    <row r="121" spans="1:41" ht="15.75" customHeight="1">
      <c r="A121" s="36"/>
      <c r="B121" s="74"/>
      <c r="C121" s="250"/>
      <c r="D121" s="250"/>
      <c r="E121" s="250"/>
      <c r="F121" s="250"/>
      <c r="G121" s="250"/>
      <c r="H121" s="250"/>
      <c r="I121" s="74"/>
      <c r="J121" s="74"/>
      <c r="K121" s="74"/>
      <c r="L121" s="74"/>
      <c r="M121" s="74"/>
      <c r="N121" s="74"/>
      <c r="O121" s="74"/>
      <c r="P121" s="74"/>
      <c r="Q121" s="252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</row>
    <row r="122" spans="1:41" ht="15.75" customHeight="1">
      <c r="A122" s="36"/>
      <c r="B122" s="74"/>
      <c r="C122" s="250"/>
      <c r="D122" s="250"/>
      <c r="E122" s="250"/>
      <c r="F122" s="250"/>
      <c r="G122" s="250"/>
      <c r="H122" s="250"/>
      <c r="I122" s="74"/>
      <c r="J122" s="74"/>
      <c r="K122" s="74"/>
      <c r="L122" s="74"/>
      <c r="M122" s="74"/>
      <c r="N122" s="74"/>
      <c r="O122" s="74"/>
      <c r="P122" s="74"/>
      <c r="Q122" s="252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</row>
    <row r="123" spans="1:41" ht="15.75" customHeight="1">
      <c r="A123" s="36"/>
      <c r="B123" s="74"/>
      <c r="C123" s="250"/>
      <c r="D123" s="250"/>
      <c r="E123" s="250"/>
      <c r="F123" s="250"/>
      <c r="G123" s="250"/>
      <c r="H123" s="250"/>
      <c r="I123" s="74"/>
      <c r="J123" s="74"/>
      <c r="K123" s="74"/>
      <c r="L123" s="74"/>
      <c r="M123" s="74"/>
      <c r="N123" s="74"/>
      <c r="O123" s="74"/>
      <c r="P123" s="74"/>
      <c r="Q123" s="252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</row>
    <row r="124" spans="1:41" ht="15.75" customHeight="1">
      <c r="A124" s="36"/>
      <c r="B124" s="74"/>
      <c r="C124" s="250"/>
      <c r="D124" s="250"/>
      <c r="E124" s="250"/>
      <c r="F124" s="250"/>
      <c r="G124" s="250"/>
      <c r="H124" s="250"/>
      <c r="I124" s="74"/>
      <c r="J124" s="74"/>
      <c r="K124" s="74"/>
      <c r="L124" s="74"/>
      <c r="M124" s="74"/>
      <c r="N124" s="74"/>
      <c r="O124" s="74"/>
      <c r="P124" s="74"/>
      <c r="Q124" s="252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</row>
    <row r="125" spans="1:41" ht="15.75" customHeight="1">
      <c r="A125" s="36"/>
      <c r="B125" s="74"/>
      <c r="C125" s="250"/>
      <c r="D125" s="250"/>
      <c r="E125" s="250"/>
      <c r="F125" s="250"/>
      <c r="G125" s="250"/>
      <c r="H125" s="250"/>
      <c r="I125" s="74"/>
      <c r="J125" s="74"/>
      <c r="K125" s="74"/>
      <c r="L125" s="74"/>
      <c r="M125" s="74"/>
      <c r="N125" s="74"/>
      <c r="O125" s="74"/>
      <c r="P125" s="74"/>
      <c r="Q125" s="252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</row>
    <row r="126" spans="1:41" ht="15.75" customHeight="1">
      <c r="A126" s="36"/>
      <c r="B126" s="74"/>
      <c r="C126" s="250"/>
      <c r="D126" s="250"/>
      <c r="E126" s="250"/>
      <c r="F126" s="250"/>
      <c r="G126" s="250"/>
      <c r="H126" s="250"/>
      <c r="I126" s="74"/>
      <c r="J126" s="74"/>
      <c r="K126" s="74"/>
      <c r="L126" s="74"/>
      <c r="M126" s="74"/>
      <c r="N126" s="74"/>
      <c r="O126" s="74"/>
      <c r="P126" s="74"/>
      <c r="Q126" s="252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</row>
    <row r="127" spans="1:41" ht="15.75" customHeight="1">
      <c r="A127" s="36"/>
      <c r="B127" s="74"/>
      <c r="C127" s="250"/>
      <c r="D127" s="250"/>
      <c r="E127" s="250"/>
      <c r="F127" s="250"/>
      <c r="G127" s="250"/>
      <c r="H127" s="250"/>
      <c r="I127" s="74"/>
      <c r="J127" s="74"/>
      <c r="K127" s="74"/>
      <c r="L127" s="74"/>
      <c r="M127" s="74"/>
      <c r="N127" s="74"/>
      <c r="O127" s="74"/>
      <c r="P127" s="74"/>
      <c r="Q127" s="252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</row>
    <row r="128" spans="1:41" ht="15.75" customHeight="1">
      <c r="A128" s="36"/>
      <c r="B128" s="74"/>
      <c r="C128" s="250"/>
      <c r="D128" s="250"/>
      <c r="E128" s="250"/>
      <c r="F128" s="250"/>
      <c r="G128" s="250"/>
      <c r="H128" s="250"/>
      <c r="I128" s="74"/>
      <c r="J128" s="74"/>
      <c r="K128" s="74"/>
      <c r="L128" s="74"/>
      <c r="M128" s="74"/>
      <c r="N128" s="74"/>
      <c r="O128" s="74"/>
      <c r="P128" s="74"/>
      <c r="Q128" s="252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</row>
    <row r="129" spans="1:41" ht="15.75" customHeight="1">
      <c r="A129" s="36"/>
      <c r="B129" s="74"/>
      <c r="C129" s="250"/>
      <c r="D129" s="250"/>
      <c r="E129" s="250"/>
      <c r="F129" s="250"/>
      <c r="G129" s="250"/>
      <c r="H129" s="250"/>
      <c r="I129" s="74"/>
      <c r="J129" s="74"/>
      <c r="K129" s="74"/>
      <c r="L129" s="74"/>
      <c r="M129" s="74"/>
      <c r="N129" s="74"/>
      <c r="O129" s="74"/>
      <c r="P129" s="74"/>
      <c r="Q129" s="252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</row>
    <row r="130" spans="1:41" ht="15.75" customHeight="1">
      <c r="A130" s="36"/>
      <c r="B130" s="74"/>
      <c r="C130" s="250"/>
      <c r="D130" s="250"/>
      <c r="E130" s="250"/>
      <c r="F130" s="250"/>
      <c r="G130" s="250"/>
      <c r="H130" s="250"/>
      <c r="I130" s="74"/>
      <c r="J130" s="74"/>
      <c r="K130" s="74"/>
      <c r="L130" s="74"/>
      <c r="M130" s="74"/>
      <c r="N130" s="74"/>
      <c r="O130" s="74"/>
      <c r="P130" s="74"/>
      <c r="Q130" s="252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</row>
    <row r="131" spans="1:41" ht="15.75" customHeight="1">
      <c r="A131" s="36"/>
      <c r="B131" s="74"/>
      <c r="C131" s="250"/>
      <c r="D131" s="250"/>
      <c r="E131" s="250"/>
      <c r="F131" s="250"/>
      <c r="G131" s="250"/>
      <c r="H131" s="250"/>
      <c r="I131" s="74"/>
      <c r="J131" s="74"/>
      <c r="K131" s="74"/>
      <c r="L131" s="74"/>
      <c r="M131" s="74"/>
      <c r="N131" s="74"/>
      <c r="O131" s="74"/>
      <c r="P131" s="74"/>
      <c r="Q131" s="252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</row>
    <row r="132" spans="1:41" ht="15.75" customHeight="1">
      <c r="A132" s="36"/>
      <c r="B132" s="74"/>
      <c r="C132" s="250"/>
      <c r="D132" s="250"/>
      <c r="E132" s="250"/>
      <c r="F132" s="250"/>
      <c r="G132" s="250"/>
      <c r="H132" s="250"/>
      <c r="I132" s="74"/>
      <c r="J132" s="74"/>
      <c r="K132" s="74"/>
      <c r="L132" s="74"/>
      <c r="M132" s="74"/>
      <c r="N132" s="74"/>
      <c r="O132" s="74"/>
      <c r="P132" s="74"/>
      <c r="Q132" s="252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</row>
    <row r="133" spans="1:41" ht="15.75" customHeight="1">
      <c r="A133" s="36"/>
      <c r="B133" s="74"/>
      <c r="C133" s="250"/>
      <c r="D133" s="250"/>
      <c r="E133" s="250"/>
      <c r="F133" s="250"/>
      <c r="G133" s="250"/>
      <c r="H133" s="250"/>
      <c r="I133" s="74"/>
      <c r="J133" s="74"/>
      <c r="K133" s="74"/>
      <c r="L133" s="74"/>
      <c r="M133" s="74"/>
      <c r="N133" s="74"/>
      <c r="O133" s="74"/>
      <c r="P133" s="74"/>
      <c r="Q133" s="252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</row>
    <row r="134" spans="1:41" ht="15.75" customHeight="1">
      <c r="A134" s="36"/>
      <c r="B134" s="74"/>
      <c r="C134" s="250"/>
      <c r="D134" s="250"/>
      <c r="E134" s="250"/>
      <c r="F134" s="250"/>
      <c r="G134" s="250"/>
      <c r="H134" s="250"/>
      <c r="I134" s="74"/>
      <c r="J134" s="74"/>
      <c r="K134" s="74"/>
      <c r="L134" s="74"/>
      <c r="M134" s="74"/>
      <c r="N134" s="74"/>
      <c r="O134" s="74"/>
      <c r="P134" s="74"/>
      <c r="Q134" s="252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</row>
    <row r="135" spans="1:41" ht="15.75" customHeight="1">
      <c r="A135" s="36"/>
      <c r="B135" s="74"/>
      <c r="C135" s="250"/>
      <c r="D135" s="250"/>
      <c r="E135" s="250"/>
      <c r="F135" s="250"/>
      <c r="G135" s="250"/>
      <c r="H135" s="250"/>
      <c r="I135" s="74"/>
      <c r="J135" s="74"/>
      <c r="K135" s="74"/>
      <c r="L135" s="74"/>
      <c r="M135" s="74"/>
      <c r="N135" s="74"/>
      <c r="O135" s="74"/>
      <c r="P135" s="74"/>
      <c r="Q135" s="252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</row>
    <row r="136" spans="1:41" ht="15.75" customHeight="1">
      <c r="A136" s="36"/>
      <c r="B136" s="74"/>
      <c r="C136" s="250"/>
      <c r="D136" s="250"/>
      <c r="E136" s="250"/>
      <c r="F136" s="250"/>
      <c r="G136" s="250"/>
      <c r="H136" s="250"/>
      <c r="I136" s="74"/>
      <c r="J136" s="74"/>
      <c r="K136" s="74"/>
      <c r="L136" s="74"/>
      <c r="M136" s="74"/>
      <c r="N136" s="74"/>
      <c r="O136" s="74"/>
      <c r="P136" s="74"/>
      <c r="Q136" s="252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</row>
    <row r="137" spans="1:41" ht="15.75" customHeight="1">
      <c r="A137" s="36"/>
      <c r="B137" s="74"/>
      <c r="C137" s="250"/>
      <c r="D137" s="250"/>
      <c r="E137" s="250"/>
      <c r="F137" s="250"/>
      <c r="G137" s="250"/>
      <c r="H137" s="250"/>
      <c r="I137" s="74"/>
      <c r="J137" s="74"/>
      <c r="K137" s="74"/>
      <c r="L137" s="74"/>
      <c r="M137" s="74"/>
      <c r="N137" s="74"/>
      <c r="O137" s="74"/>
      <c r="P137" s="74"/>
      <c r="Q137" s="252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</row>
    <row r="138" spans="1:41" ht="15.75" customHeight="1">
      <c r="A138" s="36"/>
      <c r="B138" s="74"/>
      <c r="C138" s="250"/>
      <c r="D138" s="250"/>
      <c r="E138" s="250"/>
      <c r="F138" s="250"/>
      <c r="G138" s="250"/>
      <c r="H138" s="250"/>
      <c r="I138" s="74"/>
      <c r="J138" s="74"/>
      <c r="K138" s="74"/>
      <c r="L138" s="74"/>
      <c r="M138" s="74"/>
      <c r="N138" s="74"/>
      <c r="O138" s="74"/>
      <c r="P138" s="74"/>
      <c r="Q138" s="252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N138" s="74"/>
      <c r="AO138" s="74"/>
    </row>
    <row r="139" spans="1:41" ht="15.75" customHeight="1">
      <c r="A139" s="36"/>
      <c r="B139" s="74"/>
      <c r="C139" s="250"/>
      <c r="D139" s="250"/>
      <c r="E139" s="250"/>
      <c r="F139" s="250"/>
      <c r="G139" s="250"/>
      <c r="H139" s="250"/>
      <c r="I139" s="74"/>
      <c r="J139" s="74"/>
      <c r="K139" s="74"/>
      <c r="L139" s="74"/>
      <c r="M139" s="74"/>
      <c r="N139" s="74"/>
      <c r="O139" s="74"/>
      <c r="P139" s="74"/>
      <c r="Q139" s="252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</row>
    <row r="140" spans="1:41" ht="15.75" customHeight="1">
      <c r="A140" s="36"/>
      <c r="B140" s="74"/>
      <c r="C140" s="250"/>
      <c r="D140" s="250"/>
      <c r="E140" s="250"/>
      <c r="F140" s="250"/>
      <c r="G140" s="250"/>
      <c r="H140" s="250"/>
      <c r="I140" s="74"/>
      <c r="J140" s="74"/>
      <c r="K140" s="74"/>
      <c r="L140" s="74"/>
      <c r="M140" s="74"/>
      <c r="N140" s="74"/>
      <c r="O140" s="74"/>
      <c r="P140" s="74"/>
      <c r="Q140" s="252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</row>
    <row r="141" spans="1:41" ht="15.75" customHeight="1">
      <c r="A141" s="36"/>
      <c r="B141" s="74"/>
      <c r="C141" s="250"/>
      <c r="D141" s="250"/>
      <c r="E141" s="250"/>
      <c r="F141" s="250"/>
      <c r="G141" s="250"/>
      <c r="H141" s="250"/>
      <c r="I141" s="74"/>
      <c r="J141" s="74"/>
      <c r="K141" s="74"/>
      <c r="L141" s="74"/>
      <c r="M141" s="74"/>
      <c r="N141" s="74"/>
      <c r="O141" s="74"/>
      <c r="P141" s="74"/>
      <c r="Q141" s="252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</row>
    <row r="142" spans="1:41" ht="15.75" customHeight="1">
      <c r="A142" s="36"/>
      <c r="B142" s="74"/>
      <c r="C142" s="250"/>
      <c r="D142" s="250"/>
      <c r="E142" s="250"/>
      <c r="F142" s="250"/>
      <c r="G142" s="250"/>
      <c r="H142" s="250"/>
      <c r="I142" s="74"/>
      <c r="J142" s="74"/>
      <c r="K142" s="74"/>
      <c r="L142" s="74"/>
      <c r="M142" s="74"/>
      <c r="N142" s="74"/>
      <c r="O142" s="74"/>
      <c r="P142" s="74"/>
      <c r="Q142" s="252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</row>
    <row r="143" spans="1:41" ht="15.75" customHeight="1">
      <c r="A143" s="36"/>
      <c r="B143" s="74"/>
      <c r="C143" s="250"/>
      <c r="D143" s="250"/>
      <c r="E143" s="250"/>
      <c r="F143" s="250"/>
      <c r="G143" s="250"/>
      <c r="H143" s="250"/>
      <c r="I143" s="74"/>
      <c r="J143" s="74"/>
      <c r="K143" s="74"/>
      <c r="L143" s="74"/>
      <c r="M143" s="74"/>
      <c r="N143" s="74"/>
      <c r="O143" s="74"/>
      <c r="P143" s="74"/>
      <c r="Q143" s="252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</row>
    <row r="144" spans="1:41" ht="15.75" customHeight="1">
      <c r="A144" s="36"/>
      <c r="B144" s="74"/>
      <c r="C144" s="250"/>
      <c r="D144" s="250"/>
      <c r="E144" s="250"/>
      <c r="F144" s="250"/>
      <c r="G144" s="250"/>
      <c r="H144" s="250"/>
      <c r="I144" s="74"/>
      <c r="J144" s="74"/>
      <c r="K144" s="74"/>
      <c r="L144" s="74"/>
      <c r="M144" s="74"/>
      <c r="N144" s="74"/>
      <c r="O144" s="74"/>
      <c r="P144" s="74"/>
      <c r="Q144" s="252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</row>
    <row r="145" spans="1:41" ht="15.75" customHeight="1">
      <c r="A145" s="36"/>
      <c r="B145" s="74"/>
      <c r="C145" s="250"/>
      <c r="D145" s="250"/>
      <c r="E145" s="250"/>
      <c r="F145" s="250"/>
      <c r="G145" s="250"/>
      <c r="H145" s="250"/>
      <c r="I145" s="74"/>
      <c r="J145" s="74"/>
      <c r="K145" s="74"/>
      <c r="L145" s="74"/>
      <c r="M145" s="74"/>
      <c r="N145" s="74"/>
      <c r="O145" s="74"/>
      <c r="P145" s="74"/>
      <c r="Q145" s="252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</row>
    <row r="146" spans="1:41" ht="15.75" customHeight="1">
      <c r="A146" s="36"/>
      <c r="B146" s="74"/>
      <c r="C146" s="250"/>
      <c r="D146" s="250"/>
      <c r="E146" s="250"/>
      <c r="F146" s="250"/>
      <c r="G146" s="250"/>
      <c r="H146" s="250"/>
      <c r="I146" s="74"/>
      <c r="J146" s="74"/>
      <c r="K146" s="74"/>
      <c r="L146" s="74"/>
      <c r="M146" s="74"/>
      <c r="N146" s="74"/>
      <c r="O146" s="74"/>
      <c r="P146" s="74"/>
      <c r="Q146" s="252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</row>
    <row r="147" spans="1:41" ht="15.75" customHeight="1">
      <c r="A147" s="36"/>
      <c r="B147" s="74"/>
      <c r="C147" s="250"/>
      <c r="D147" s="250"/>
      <c r="E147" s="250"/>
      <c r="F147" s="250"/>
      <c r="G147" s="250"/>
      <c r="H147" s="250"/>
      <c r="I147" s="74"/>
      <c r="J147" s="74"/>
      <c r="K147" s="74"/>
      <c r="L147" s="74"/>
      <c r="M147" s="74"/>
      <c r="N147" s="74"/>
      <c r="O147" s="74"/>
      <c r="P147" s="74"/>
      <c r="Q147" s="252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</row>
    <row r="148" spans="1:41" ht="15.75" customHeight="1">
      <c r="A148" s="36"/>
      <c r="B148" s="74"/>
      <c r="C148" s="250"/>
      <c r="D148" s="250"/>
      <c r="E148" s="250"/>
      <c r="F148" s="250"/>
      <c r="G148" s="250"/>
      <c r="H148" s="250"/>
      <c r="I148" s="74"/>
      <c r="J148" s="74"/>
      <c r="K148" s="74"/>
      <c r="L148" s="74"/>
      <c r="M148" s="74"/>
      <c r="N148" s="74"/>
      <c r="O148" s="74"/>
      <c r="P148" s="74"/>
      <c r="Q148" s="252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</row>
    <row r="149" spans="1:41" ht="15.75" customHeight="1">
      <c r="A149" s="36"/>
      <c r="B149" s="74"/>
      <c r="C149" s="250"/>
      <c r="D149" s="250"/>
      <c r="E149" s="250"/>
      <c r="F149" s="250"/>
      <c r="G149" s="250"/>
      <c r="H149" s="250"/>
      <c r="I149" s="74"/>
      <c r="J149" s="74"/>
      <c r="K149" s="74"/>
      <c r="L149" s="74"/>
      <c r="M149" s="74"/>
      <c r="N149" s="74"/>
      <c r="O149" s="74"/>
      <c r="P149" s="74"/>
      <c r="Q149" s="252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</row>
    <row r="150" spans="1:41" ht="15.75" customHeight="1">
      <c r="A150" s="36"/>
      <c r="B150" s="74"/>
      <c r="C150" s="250"/>
      <c r="D150" s="250"/>
      <c r="E150" s="250"/>
      <c r="F150" s="250"/>
      <c r="G150" s="250"/>
      <c r="H150" s="250"/>
      <c r="I150" s="74"/>
      <c r="J150" s="74"/>
      <c r="K150" s="74"/>
      <c r="L150" s="74"/>
      <c r="M150" s="74"/>
      <c r="N150" s="74"/>
      <c r="O150" s="74"/>
      <c r="P150" s="74"/>
      <c r="Q150" s="252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</row>
    <row r="151" spans="1:41" ht="15.75" customHeight="1">
      <c r="A151" s="36"/>
      <c r="B151" s="74"/>
      <c r="C151" s="250"/>
      <c r="D151" s="250"/>
      <c r="E151" s="250"/>
      <c r="F151" s="250"/>
      <c r="G151" s="250"/>
      <c r="H151" s="250"/>
      <c r="I151" s="74"/>
      <c r="J151" s="74"/>
      <c r="K151" s="74"/>
      <c r="L151" s="74"/>
      <c r="M151" s="74"/>
      <c r="N151" s="74"/>
      <c r="O151" s="74"/>
      <c r="P151" s="74"/>
      <c r="Q151" s="252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</row>
    <row r="152" spans="1:41" ht="15.75" customHeight="1">
      <c r="A152" s="36"/>
      <c r="B152" s="74"/>
      <c r="C152" s="250"/>
      <c r="D152" s="250"/>
      <c r="E152" s="250"/>
      <c r="F152" s="250"/>
      <c r="G152" s="250"/>
      <c r="H152" s="250"/>
      <c r="I152" s="74"/>
      <c r="J152" s="74"/>
      <c r="K152" s="74"/>
      <c r="L152" s="74"/>
      <c r="M152" s="74"/>
      <c r="N152" s="74"/>
      <c r="O152" s="74"/>
      <c r="P152" s="74"/>
      <c r="Q152" s="252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</row>
    <row r="153" spans="1:41" ht="15.75" customHeight="1">
      <c r="A153" s="36"/>
      <c r="B153" s="74"/>
      <c r="C153" s="250"/>
      <c r="D153" s="250"/>
      <c r="E153" s="250"/>
      <c r="F153" s="250"/>
      <c r="G153" s="250"/>
      <c r="H153" s="250"/>
      <c r="I153" s="74"/>
      <c r="J153" s="74"/>
      <c r="K153" s="74"/>
      <c r="L153" s="74"/>
      <c r="M153" s="74"/>
      <c r="N153" s="74"/>
      <c r="O153" s="74"/>
      <c r="P153" s="74"/>
      <c r="Q153" s="252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</row>
    <row r="154" spans="1:41" ht="15.75" customHeight="1">
      <c r="A154" s="36"/>
      <c r="B154" s="74"/>
      <c r="C154" s="250"/>
      <c r="D154" s="250"/>
      <c r="E154" s="250"/>
      <c r="F154" s="250"/>
      <c r="G154" s="250"/>
      <c r="H154" s="250"/>
      <c r="I154" s="74"/>
      <c r="J154" s="74"/>
      <c r="K154" s="74"/>
      <c r="L154" s="74"/>
      <c r="M154" s="74"/>
      <c r="N154" s="74"/>
      <c r="O154" s="74"/>
      <c r="P154" s="74"/>
      <c r="Q154" s="252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4"/>
      <c r="AL154" s="74"/>
      <c r="AM154" s="74"/>
      <c r="AN154" s="74"/>
      <c r="AO154" s="74"/>
    </row>
    <row r="155" spans="1:41" ht="15.75" customHeight="1">
      <c r="A155" s="36"/>
      <c r="B155" s="74"/>
      <c r="C155" s="250"/>
      <c r="D155" s="250"/>
      <c r="E155" s="250"/>
      <c r="F155" s="250"/>
      <c r="G155" s="250"/>
      <c r="H155" s="250"/>
      <c r="I155" s="74"/>
      <c r="J155" s="74"/>
      <c r="K155" s="74"/>
      <c r="L155" s="74"/>
      <c r="M155" s="74"/>
      <c r="N155" s="74"/>
      <c r="O155" s="74"/>
      <c r="P155" s="74"/>
      <c r="Q155" s="252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74"/>
    </row>
    <row r="156" spans="1:41" ht="15.75" customHeight="1">
      <c r="A156" s="36"/>
      <c r="B156" s="74"/>
      <c r="C156" s="250"/>
      <c r="D156" s="250"/>
      <c r="E156" s="250"/>
      <c r="F156" s="250"/>
      <c r="G156" s="250"/>
      <c r="H156" s="250"/>
      <c r="I156" s="74"/>
      <c r="J156" s="74"/>
      <c r="K156" s="74"/>
      <c r="L156" s="74"/>
      <c r="M156" s="74"/>
      <c r="N156" s="74"/>
      <c r="O156" s="74"/>
      <c r="P156" s="74"/>
      <c r="Q156" s="252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4"/>
      <c r="AL156" s="74"/>
      <c r="AM156" s="74"/>
      <c r="AN156" s="74"/>
      <c r="AO156" s="74"/>
    </row>
    <row r="157" spans="1:41" ht="15.75" customHeight="1">
      <c r="A157" s="36"/>
      <c r="B157" s="74"/>
      <c r="C157" s="250"/>
      <c r="D157" s="250"/>
      <c r="E157" s="250"/>
      <c r="F157" s="250"/>
      <c r="G157" s="250"/>
      <c r="H157" s="250"/>
      <c r="I157" s="74"/>
      <c r="J157" s="74"/>
      <c r="K157" s="74"/>
      <c r="L157" s="74"/>
      <c r="M157" s="74"/>
      <c r="N157" s="74"/>
      <c r="O157" s="74"/>
      <c r="P157" s="74"/>
      <c r="Q157" s="252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</row>
    <row r="158" spans="1:41" ht="15.75" customHeight="1">
      <c r="A158" s="36"/>
      <c r="B158" s="74"/>
      <c r="C158" s="250"/>
      <c r="D158" s="250"/>
      <c r="E158" s="250"/>
      <c r="F158" s="250"/>
      <c r="G158" s="250"/>
      <c r="H158" s="250"/>
      <c r="I158" s="74"/>
      <c r="J158" s="74"/>
      <c r="K158" s="74"/>
      <c r="L158" s="74"/>
      <c r="M158" s="74"/>
      <c r="N158" s="74"/>
      <c r="O158" s="74"/>
      <c r="P158" s="74"/>
      <c r="Q158" s="252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  <c r="AI158" s="74"/>
      <c r="AJ158" s="74"/>
      <c r="AK158" s="74"/>
      <c r="AL158" s="74"/>
      <c r="AM158" s="74"/>
      <c r="AN158" s="74"/>
      <c r="AO158" s="74"/>
    </row>
    <row r="159" spans="1:41" ht="15.75" customHeight="1">
      <c r="A159" s="36"/>
      <c r="B159" s="74"/>
      <c r="C159" s="250"/>
      <c r="D159" s="250"/>
      <c r="E159" s="250"/>
      <c r="F159" s="250"/>
      <c r="G159" s="250"/>
      <c r="H159" s="250"/>
      <c r="I159" s="74"/>
      <c r="J159" s="74"/>
      <c r="K159" s="74"/>
      <c r="L159" s="74"/>
      <c r="M159" s="74"/>
      <c r="N159" s="74"/>
      <c r="O159" s="74"/>
      <c r="P159" s="74"/>
      <c r="Q159" s="252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</row>
    <row r="160" spans="1:41" ht="15.75" customHeight="1">
      <c r="A160" s="36"/>
      <c r="B160" s="74"/>
      <c r="C160" s="250"/>
      <c r="D160" s="250"/>
      <c r="E160" s="250"/>
      <c r="F160" s="250"/>
      <c r="G160" s="250"/>
      <c r="H160" s="250"/>
      <c r="I160" s="74"/>
      <c r="J160" s="74"/>
      <c r="K160" s="74"/>
      <c r="L160" s="74"/>
      <c r="M160" s="74"/>
      <c r="N160" s="74"/>
      <c r="O160" s="74"/>
      <c r="P160" s="74"/>
      <c r="Q160" s="252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</row>
    <row r="161" spans="1:41" ht="15.75" customHeight="1">
      <c r="A161" s="36"/>
      <c r="B161" s="74"/>
      <c r="C161" s="250"/>
      <c r="D161" s="250"/>
      <c r="E161" s="250"/>
      <c r="F161" s="250"/>
      <c r="G161" s="250"/>
      <c r="H161" s="250"/>
      <c r="I161" s="74"/>
      <c r="J161" s="74"/>
      <c r="K161" s="74"/>
      <c r="L161" s="74"/>
      <c r="M161" s="74"/>
      <c r="N161" s="74"/>
      <c r="O161" s="74"/>
      <c r="P161" s="74"/>
      <c r="Q161" s="252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</row>
    <row r="162" spans="1:41" ht="15.75" customHeight="1">
      <c r="A162" s="36"/>
      <c r="B162" s="74"/>
      <c r="C162" s="250"/>
      <c r="D162" s="250"/>
      <c r="E162" s="250"/>
      <c r="F162" s="250"/>
      <c r="G162" s="250"/>
      <c r="H162" s="250"/>
      <c r="I162" s="74"/>
      <c r="J162" s="74"/>
      <c r="K162" s="74"/>
      <c r="L162" s="74"/>
      <c r="M162" s="74"/>
      <c r="N162" s="74"/>
      <c r="O162" s="74"/>
      <c r="P162" s="74"/>
      <c r="Q162" s="252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4"/>
      <c r="AL162" s="74"/>
      <c r="AM162" s="74"/>
      <c r="AN162" s="74"/>
      <c r="AO162" s="74"/>
    </row>
    <row r="163" spans="1:41" ht="15.75" customHeight="1">
      <c r="A163" s="36"/>
      <c r="B163" s="74"/>
      <c r="C163" s="250"/>
      <c r="D163" s="250"/>
      <c r="E163" s="250"/>
      <c r="F163" s="250"/>
      <c r="G163" s="250"/>
      <c r="H163" s="250"/>
      <c r="I163" s="74"/>
      <c r="J163" s="74"/>
      <c r="K163" s="74"/>
      <c r="L163" s="74"/>
      <c r="M163" s="74"/>
      <c r="N163" s="74"/>
      <c r="O163" s="74"/>
      <c r="P163" s="74"/>
      <c r="Q163" s="252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</row>
    <row r="164" spans="1:41" ht="15.75" customHeight="1">
      <c r="A164" s="36"/>
      <c r="B164" s="74"/>
      <c r="C164" s="250"/>
      <c r="D164" s="250"/>
      <c r="E164" s="250"/>
      <c r="F164" s="250"/>
      <c r="G164" s="250"/>
      <c r="H164" s="250"/>
      <c r="I164" s="74"/>
      <c r="J164" s="74"/>
      <c r="K164" s="74"/>
      <c r="L164" s="74"/>
      <c r="M164" s="74"/>
      <c r="N164" s="74"/>
      <c r="O164" s="74"/>
      <c r="P164" s="74"/>
      <c r="Q164" s="252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</row>
    <row r="165" spans="1:41" ht="15.75" customHeight="1">
      <c r="A165" s="36"/>
      <c r="B165" s="74"/>
      <c r="C165" s="250"/>
      <c r="D165" s="250"/>
      <c r="E165" s="250"/>
      <c r="F165" s="250"/>
      <c r="G165" s="250"/>
      <c r="H165" s="250"/>
      <c r="I165" s="74"/>
      <c r="J165" s="74"/>
      <c r="K165" s="74"/>
      <c r="L165" s="74"/>
      <c r="M165" s="74"/>
      <c r="N165" s="74"/>
      <c r="O165" s="74"/>
      <c r="P165" s="74"/>
      <c r="Q165" s="252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</row>
    <row r="166" spans="1:41" ht="15.75" customHeight="1">
      <c r="A166" s="36"/>
      <c r="B166" s="74"/>
      <c r="C166" s="250"/>
      <c r="D166" s="250"/>
      <c r="E166" s="250"/>
      <c r="F166" s="250"/>
      <c r="G166" s="250"/>
      <c r="H166" s="250"/>
      <c r="I166" s="74"/>
      <c r="J166" s="74"/>
      <c r="K166" s="74"/>
      <c r="L166" s="74"/>
      <c r="M166" s="74"/>
      <c r="N166" s="74"/>
      <c r="O166" s="74"/>
      <c r="P166" s="74"/>
      <c r="Q166" s="252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4"/>
      <c r="AK166" s="74"/>
      <c r="AL166" s="74"/>
      <c r="AM166" s="74"/>
      <c r="AN166" s="74"/>
      <c r="AO166" s="74"/>
    </row>
    <row r="167" spans="1:41" ht="15.75" customHeight="1">
      <c r="A167" s="36"/>
      <c r="B167" s="74"/>
      <c r="C167" s="250"/>
      <c r="D167" s="250"/>
      <c r="E167" s="250"/>
      <c r="F167" s="250"/>
      <c r="G167" s="250"/>
      <c r="H167" s="250"/>
      <c r="I167" s="74"/>
      <c r="J167" s="74"/>
      <c r="K167" s="74"/>
      <c r="L167" s="74"/>
      <c r="M167" s="74"/>
      <c r="N167" s="74"/>
      <c r="O167" s="74"/>
      <c r="P167" s="74"/>
      <c r="Q167" s="252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</row>
    <row r="168" spans="1:41" ht="15.75" customHeight="1">
      <c r="A168" s="36"/>
      <c r="B168" s="74"/>
      <c r="C168" s="250"/>
      <c r="D168" s="250"/>
      <c r="E168" s="250"/>
      <c r="F168" s="250"/>
      <c r="G168" s="250"/>
      <c r="H168" s="250"/>
      <c r="I168" s="74"/>
      <c r="J168" s="74"/>
      <c r="K168" s="74"/>
      <c r="L168" s="74"/>
      <c r="M168" s="74"/>
      <c r="N168" s="74"/>
      <c r="O168" s="74"/>
      <c r="P168" s="74"/>
      <c r="Q168" s="252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4"/>
      <c r="AI168" s="74"/>
      <c r="AJ168" s="74"/>
      <c r="AK168" s="74"/>
      <c r="AL168" s="74"/>
      <c r="AM168" s="74"/>
      <c r="AN168" s="74"/>
      <c r="AO168" s="74"/>
    </row>
    <row r="169" spans="1:41" ht="15.75" customHeight="1">
      <c r="A169" s="36"/>
      <c r="B169" s="74"/>
      <c r="C169" s="250"/>
      <c r="D169" s="250"/>
      <c r="E169" s="250"/>
      <c r="F169" s="250"/>
      <c r="G169" s="250"/>
      <c r="H169" s="250"/>
      <c r="I169" s="74"/>
      <c r="J169" s="74"/>
      <c r="K169" s="74"/>
      <c r="L169" s="74"/>
      <c r="M169" s="74"/>
      <c r="N169" s="74"/>
      <c r="O169" s="74"/>
      <c r="P169" s="74"/>
      <c r="Q169" s="252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</row>
    <row r="170" spans="1:41" ht="15.75" customHeight="1">
      <c r="A170" s="36"/>
      <c r="B170" s="74"/>
      <c r="C170" s="250"/>
      <c r="D170" s="250"/>
      <c r="E170" s="250"/>
      <c r="F170" s="250"/>
      <c r="G170" s="250"/>
      <c r="H170" s="250"/>
      <c r="I170" s="74"/>
      <c r="J170" s="74"/>
      <c r="K170" s="74"/>
      <c r="L170" s="74"/>
      <c r="M170" s="74"/>
      <c r="N170" s="74"/>
      <c r="O170" s="74"/>
      <c r="P170" s="74"/>
      <c r="Q170" s="252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4"/>
    </row>
    <row r="171" spans="1:41" ht="15.75" customHeight="1">
      <c r="A171" s="36"/>
      <c r="B171" s="74"/>
      <c r="C171" s="250"/>
      <c r="D171" s="250"/>
      <c r="E171" s="250"/>
      <c r="F171" s="250"/>
      <c r="G171" s="250"/>
      <c r="H171" s="250"/>
      <c r="I171" s="74"/>
      <c r="J171" s="74"/>
      <c r="K171" s="74"/>
      <c r="L171" s="74"/>
      <c r="M171" s="74"/>
      <c r="N171" s="74"/>
      <c r="O171" s="74"/>
      <c r="P171" s="74"/>
      <c r="Q171" s="252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</row>
    <row r="172" spans="1:41" ht="15.75" customHeight="1">
      <c r="A172" s="36"/>
      <c r="B172" s="74"/>
      <c r="C172" s="250"/>
      <c r="D172" s="250"/>
      <c r="E172" s="250"/>
      <c r="F172" s="250"/>
      <c r="G172" s="250"/>
      <c r="H172" s="250"/>
      <c r="I172" s="74"/>
      <c r="J172" s="74"/>
      <c r="K172" s="74"/>
      <c r="L172" s="74"/>
      <c r="M172" s="74"/>
      <c r="N172" s="74"/>
      <c r="O172" s="74"/>
      <c r="P172" s="74"/>
      <c r="Q172" s="252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</row>
    <row r="173" spans="1:41" ht="15.75" customHeight="1">
      <c r="A173" s="36"/>
      <c r="B173" s="74"/>
      <c r="C173" s="250"/>
      <c r="D173" s="250"/>
      <c r="E173" s="250"/>
      <c r="F173" s="250"/>
      <c r="G173" s="250"/>
      <c r="H173" s="250"/>
      <c r="I173" s="74"/>
      <c r="J173" s="74"/>
      <c r="K173" s="74"/>
      <c r="L173" s="74"/>
      <c r="M173" s="74"/>
      <c r="N173" s="74"/>
      <c r="O173" s="74"/>
      <c r="P173" s="74"/>
      <c r="Q173" s="252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</row>
    <row r="174" spans="1:41" ht="15.75" customHeight="1">
      <c r="A174" s="36"/>
      <c r="B174" s="74"/>
      <c r="C174" s="250"/>
      <c r="D174" s="250"/>
      <c r="E174" s="250"/>
      <c r="F174" s="250"/>
      <c r="G174" s="250"/>
      <c r="H174" s="250"/>
      <c r="I174" s="74"/>
      <c r="J174" s="74"/>
      <c r="K174" s="74"/>
      <c r="L174" s="74"/>
      <c r="M174" s="74"/>
      <c r="N174" s="74"/>
      <c r="O174" s="74"/>
      <c r="P174" s="74"/>
      <c r="Q174" s="252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4"/>
      <c r="AL174" s="74"/>
      <c r="AM174" s="74"/>
      <c r="AN174" s="74"/>
      <c r="AO174" s="74"/>
    </row>
    <row r="175" spans="1:41" ht="15.75" customHeight="1">
      <c r="A175" s="36"/>
      <c r="B175" s="74"/>
      <c r="C175" s="250"/>
      <c r="D175" s="250"/>
      <c r="E175" s="250"/>
      <c r="F175" s="250"/>
      <c r="G175" s="250"/>
      <c r="H175" s="250"/>
      <c r="I175" s="74"/>
      <c r="J175" s="74"/>
      <c r="K175" s="74"/>
      <c r="L175" s="74"/>
      <c r="M175" s="74"/>
      <c r="N175" s="74"/>
      <c r="O175" s="74"/>
      <c r="P175" s="74"/>
      <c r="Q175" s="252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</row>
    <row r="176" spans="1:41" ht="15.75" customHeight="1">
      <c r="A176" s="36"/>
      <c r="B176" s="74"/>
      <c r="C176" s="250"/>
      <c r="D176" s="250"/>
      <c r="E176" s="250"/>
      <c r="F176" s="250"/>
      <c r="G176" s="250"/>
      <c r="H176" s="250"/>
      <c r="I176" s="74"/>
      <c r="J176" s="74"/>
      <c r="K176" s="74"/>
      <c r="L176" s="74"/>
      <c r="M176" s="74"/>
      <c r="N176" s="74"/>
      <c r="O176" s="74"/>
      <c r="P176" s="74"/>
      <c r="Q176" s="252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4"/>
      <c r="AK176" s="74"/>
      <c r="AL176" s="74"/>
      <c r="AM176" s="74"/>
      <c r="AN176" s="74"/>
      <c r="AO176" s="74"/>
    </row>
    <row r="177" spans="1:41" ht="15.75" customHeight="1">
      <c r="A177" s="36"/>
      <c r="B177" s="74"/>
      <c r="C177" s="250"/>
      <c r="D177" s="250"/>
      <c r="E177" s="250"/>
      <c r="F177" s="250"/>
      <c r="G177" s="250"/>
      <c r="H177" s="250"/>
      <c r="I177" s="74"/>
      <c r="J177" s="74"/>
      <c r="K177" s="74"/>
      <c r="L177" s="74"/>
      <c r="M177" s="74"/>
      <c r="N177" s="74"/>
      <c r="O177" s="74"/>
      <c r="P177" s="74"/>
      <c r="Q177" s="252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74"/>
      <c r="AO177" s="74"/>
    </row>
    <row r="178" spans="1:41" ht="15.75" customHeight="1">
      <c r="A178" s="36"/>
      <c r="B178" s="74"/>
      <c r="C178" s="250"/>
      <c r="D178" s="250"/>
      <c r="E178" s="250"/>
      <c r="F178" s="250"/>
      <c r="G178" s="250"/>
      <c r="H178" s="250"/>
      <c r="I178" s="74"/>
      <c r="J178" s="74"/>
      <c r="K178" s="74"/>
      <c r="L178" s="74"/>
      <c r="M178" s="74"/>
      <c r="N178" s="74"/>
      <c r="O178" s="74"/>
      <c r="P178" s="74"/>
      <c r="Q178" s="252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4"/>
      <c r="AK178" s="74"/>
      <c r="AL178" s="74"/>
      <c r="AM178" s="74"/>
      <c r="AN178" s="74"/>
      <c r="AO178" s="74"/>
    </row>
    <row r="179" spans="1:41" ht="15.75" customHeight="1">
      <c r="A179" s="36"/>
      <c r="B179" s="74"/>
      <c r="C179" s="250"/>
      <c r="D179" s="250"/>
      <c r="E179" s="250"/>
      <c r="F179" s="250"/>
      <c r="G179" s="250"/>
      <c r="H179" s="250"/>
      <c r="I179" s="74"/>
      <c r="J179" s="74"/>
      <c r="K179" s="74"/>
      <c r="L179" s="74"/>
      <c r="M179" s="74"/>
      <c r="N179" s="74"/>
      <c r="O179" s="74"/>
      <c r="P179" s="74"/>
      <c r="Q179" s="252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</row>
    <row r="180" spans="1:41" ht="15.75" customHeight="1">
      <c r="A180" s="36"/>
      <c r="B180" s="74"/>
      <c r="C180" s="250"/>
      <c r="D180" s="250"/>
      <c r="E180" s="250"/>
      <c r="F180" s="250"/>
      <c r="G180" s="250"/>
      <c r="H180" s="250"/>
      <c r="I180" s="74"/>
      <c r="J180" s="74"/>
      <c r="K180" s="74"/>
      <c r="L180" s="74"/>
      <c r="M180" s="74"/>
      <c r="N180" s="74"/>
      <c r="O180" s="74"/>
      <c r="P180" s="74"/>
      <c r="Q180" s="252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/>
      <c r="AO180" s="74"/>
    </row>
    <row r="181" spans="1:41" ht="15.75" customHeight="1">
      <c r="A181" s="36"/>
      <c r="B181" s="74"/>
      <c r="C181" s="250"/>
      <c r="D181" s="250"/>
      <c r="E181" s="250"/>
      <c r="F181" s="250"/>
      <c r="G181" s="250"/>
      <c r="H181" s="250"/>
      <c r="I181" s="74"/>
      <c r="J181" s="74"/>
      <c r="K181" s="74"/>
      <c r="L181" s="74"/>
      <c r="M181" s="74"/>
      <c r="N181" s="74"/>
      <c r="O181" s="74"/>
      <c r="P181" s="74"/>
      <c r="Q181" s="252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</row>
    <row r="182" spans="1:41" ht="15.75" customHeight="1">
      <c r="A182" s="36"/>
      <c r="B182" s="74"/>
      <c r="C182" s="250"/>
      <c r="D182" s="250"/>
      <c r="E182" s="250"/>
      <c r="F182" s="250"/>
      <c r="G182" s="250"/>
      <c r="H182" s="250"/>
      <c r="I182" s="74"/>
      <c r="J182" s="74"/>
      <c r="K182" s="74"/>
      <c r="L182" s="74"/>
      <c r="M182" s="74"/>
      <c r="N182" s="74"/>
      <c r="O182" s="74"/>
      <c r="P182" s="74"/>
      <c r="Q182" s="252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</row>
    <row r="183" spans="1:41" ht="15.75" customHeight="1">
      <c r="A183" s="36"/>
      <c r="B183" s="74"/>
      <c r="C183" s="250"/>
      <c r="D183" s="250"/>
      <c r="E183" s="250"/>
      <c r="F183" s="250"/>
      <c r="G183" s="250"/>
      <c r="H183" s="250"/>
      <c r="I183" s="74"/>
      <c r="J183" s="74"/>
      <c r="K183" s="74"/>
      <c r="L183" s="74"/>
      <c r="M183" s="74"/>
      <c r="N183" s="74"/>
      <c r="O183" s="74"/>
      <c r="P183" s="74"/>
      <c r="Q183" s="252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</row>
    <row r="184" spans="1:41" ht="15.75" customHeight="1">
      <c r="A184" s="36"/>
      <c r="B184" s="74"/>
      <c r="C184" s="250"/>
      <c r="D184" s="250"/>
      <c r="E184" s="250"/>
      <c r="F184" s="250"/>
      <c r="G184" s="250"/>
      <c r="H184" s="250"/>
      <c r="I184" s="74"/>
      <c r="J184" s="74"/>
      <c r="K184" s="74"/>
      <c r="L184" s="74"/>
      <c r="M184" s="74"/>
      <c r="N184" s="74"/>
      <c r="O184" s="74"/>
      <c r="P184" s="74"/>
      <c r="Q184" s="252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  <c r="AM184" s="74"/>
      <c r="AN184" s="74"/>
      <c r="AO184" s="74"/>
    </row>
    <row r="185" spans="1:41" ht="15.75" customHeight="1">
      <c r="A185" s="36"/>
      <c r="B185" s="74"/>
      <c r="C185" s="250"/>
      <c r="D185" s="250"/>
      <c r="E185" s="250"/>
      <c r="F185" s="250"/>
      <c r="G185" s="250"/>
      <c r="H185" s="250"/>
      <c r="I185" s="74"/>
      <c r="J185" s="74"/>
      <c r="K185" s="74"/>
      <c r="L185" s="74"/>
      <c r="M185" s="74"/>
      <c r="N185" s="74"/>
      <c r="O185" s="74"/>
      <c r="P185" s="74"/>
      <c r="Q185" s="252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</row>
    <row r="186" spans="1:41" ht="15.75" customHeight="1">
      <c r="A186" s="36"/>
      <c r="B186" s="74"/>
      <c r="C186" s="250"/>
      <c r="D186" s="250"/>
      <c r="E186" s="250"/>
      <c r="F186" s="250"/>
      <c r="G186" s="250"/>
      <c r="H186" s="250"/>
      <c r="I186" s="74"/>
      <c r="J186" s="74"/>
      <c r="K186" s="74"/>
      <c r="L186" s="74"/>
      <c r="M186" s="74"/>
      <c r="N186" s="74"/>
      <c r="O186" s="74"/>
      <c r="P186" s="74"/>
      <c r="Q186" s="252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</row>
    <row r="187" spans="1:41" ht="15.75" customHeight="1">
      <c r="A187" s="36"/>
      <c r="B187" s="74"/>
      <c r="C187" s="250"/>
      <c r="D187" s="250"/>
      <c r="E187" s="250"/>
      <c r="F187" s="250"/>
      <c r="G187" s="250"/>
      <c r="H187" s="250"/>
      <c r="I187" s="74"/>
      <c r="J187" s="74"/>
      <c r="K187" s="74"/>
      <c r="L187" s="74"/>
      <c r="M187" s="74"/>
      <c r="N187" s="74"/>
      <c r="O187" s="74"/>
      <c r="P187" s="74"/>
      <c r="Q187" s="252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</row>
    <row r="188" spans="1:41" ht="15.75" customHeight="1">
      <c r="A188" s="36"/>
      <c r="B188" s="74"/>
      <c r="C188" s="250"/>
      <c r="D188" s="250"/>
      <c r="E188" s="250"/>
      <c r="F188" s="250"/>
      <c r="G188" s="250"/>
      <c r="H188" s="250"/>
      <c r="I188" s="74"/>
      <c r="J188" s="74"/>
      <c r="K188" s="74"/>
      <c r="L188" s="74"/>
      <c r="M188" s="74"/>
      <c r="N188" s="74"/>
      <c r="O188" s="74"/>
      <c r="P188" s="74"/>
      <c r="Q188" s="252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74"/>
      <c r="AN188" s="74"/>
      <c r="AO188" s="74"/>
    </row>
    <row r="189" spans="1:41" ht="15.75" customHeight="1">
      <c r="A189" s="36"/>
      <c r="B189" s="74"/>
      <c r="C189" s="250"/>
      <c r="D189" s="250"/>
      <c r="E189" s="250"/>
      <c r="F189" s="250"/>
      <c r="G189" s="250"/>
      <c r="H189" s="250"/>
      <c r="I189" s="74"/>
      <c r="J189" s="74"/>
      <c r="K189" s="74"/>
      <c r="L189" s="74"/>
      <c r="M189" s="74"/>
      <c r="N189" s="74"/>
      <c r="O189" s="74"/>
      <c r="P189" s="74"/>
      <c r="Q189" s="252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</row>
    <row r="190" spans="1:41" ht="15.75" customHeight="1">
      <c r="A190" s="36"/>
      <c r="B190" s="74"/>
      <c r="C190" s="250"/>
      <c r="D190" s="250"/>
      <c r="E190" s="250"/>
      <c r="F190" s="250"/>
      <c r="G190" s="250"/>
      <c r="H190" s="250"/>
      <c r="I190" s="74"/>
      <c r="J190" s="74"/>
      <c r="K190" s="74"/>
      <c r="L190" s="74"/>
      <c r="M190" s="74"/>
      <c r="N190" s="74"/>
      <c r="O190" s="74"/>
      <c r="P190" s="74"/>
      <c r="Q190" s="252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4"/>
      <c r="AL190" s="74"/>
      <c r="AM190" s="74"/>
      <c r="AN190" s="74"/>
      <c r="AO190" s="74"/>
    </row>
    <row r="191" spans="1:41" ht="15.75" customHeight="1">
      <c r="A191" s="36"/>
      <c r="B191" s="74"/>
      <c r="C191" s="250"/>
      <c r="D191" s="250"/>
      <c r="E191" s="250"/>
      <c r="F191" s="250"/>
      <c r="G191" s="250"/>
      <c r="H191" s="250"/>
      <c r="I191" s="74"/>
      <c r="J191" s="74"/>
      <c r="K191" s="74"/>
      <c r="L191" s="74"/>
      <c r="M191" s="74"/>
      <c r="N191" s="74"/>
      <c r="O191" s="74"/>
      <c r="P191" s="74"/>
      <c r="Q191" s="252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</row>
    <row r="192" spans="1:41" ht="15.75" customHeight="1">
      <c r="A192" s="36"/>
      <c r="B192" s="74"/>
      <c r="C192" s="250"/>
      <c r="D192" s="250"/>
      <c r="E192" s="250"/>
      <c r="F192" s="250"/>
      <c r="G192" s="250"/>
      <c r="H192" s="250"/>
      <c r="I192" s="74"/>
      <c r="J192" s="74"/>
      <c r="K192" s="74"/>
      <c r="L192" s="74"/>
      <c r="M192" s="74"/>
      <c r="N192" s="74"/>
      <c r="O192" s="74"/>
      <c r="P192" s="74"/>
      <c r="Q192" s="252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</row>
    <row r="193" spans="1:41" ht="15.75" customHeight="1">
      <c r="A193" s="36"/>
      <c r="B193" s="74"/>
      <c r="C193" s="250"/>
      <c r="D193" s="250"/>
      <c r="E193" s="250"/>
      <c r="F193" s="250"/>
      <c r="G193" s="250"/>
      <c r="H193" s="250"/>
      <c r="I193" s="74"/>
      <c r="J193" s="74"/>
      <c r="K193" s="74"/>
      <c r="L193" s="74"/>
      <c r="M193" s="74"/>
      <c r="N193" s="74"/>
      <c r="O193" s="74"/>
      <c r="P193" s="74"/>
      <c r="Q193" s="252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</row>
    <row r="194" spans="1:41" ht="15.75" customHeight="1">
      <c r="A194" s="36"/>
      <c r="B194" s="74"/>
      <c r="C194" s="250"/>
      <c r="D194" s="250"/>
      <c r="E194" s="250"/>
      <c r="F194" s="250"/>
      <c r="G194" s="250"/>
      <c r="H194" s="250"/>
      <c r="I194" s="74"/>
      <c r="J194" s="74"/>
      <c r="K194" s="74"/>
      <c r="L194" s="74"/>
      <c r="M194" s="74"/>
      <c r="N194" s="74"/>
      <c r="O194" s="74"/>
      <c r="P194" s="74"/>
      <c r="Q194" s="252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4"/>
      <c r="AI194" s="74"/>
      <c r="AJ194" s="74"/>
      <c r="AK194" s="74"/>
      <c r="AL194" s="74"/>
      <c r="AM194" s="74"/>
      <c r="AN194" s="74"/>
      <c r="AO194" s="74"/>
    </row>
    <row r="195" spans="1:41" ht="15.75" customHeight="1">
      <c r="A195" s="36"/>
      <c r="B195" s="74"/>
      <c r="C195" s="250"/>
      <c r="D195" s="250"/>
      <c r="E195" s="250"/>
      <c r="F195" s="250"/>
      <c r="G195" s="250"/>
      <c r="H195" s="250"/>
      <c r="I195" s="74"/>
      <c r="J195" s="74"/>
      <c r="K195" s="74"/>
      <c r="L195" s="74"/>
      <c r="M195" s="74"/>
      <c r="N195" s="74"/>
      <c r="O195" s="74"/>
      <c r="P195" s="74"/>
      <c r="Q195" s="252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</row>
    <row r="196" spans="1:41" ht="15.75" customHeight="1">
      <c r="A196" s="36"/>
      <c r="B196" s="74"/>
      <c r="C196" s="250"/>
      <c r="D196" s="250"/>
      <c r="E196" s="250"/>
      <c r="F196" s="250"/>
      <c r="G196" s="250"/>
      <c r="H196" s="250"/>
      <c r="I196" s="74"/>
      <c r="J196" s="74"/>
      <c r="K196" s="74"/>
      <c r="L196" s="74"/>
      <c r="M196" s="74"/>
      <c r="N196" s="74"/>
      <c r="O196" s="74"/>
      <c r="P196" s="74"/>
      <c r="Q196" s="252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4"/>
      <c r="AL196" s="74"/>
      <c r="AM196" s="74"/>
      <c r="AN196" s="74"/>
      <c r="AO196" s="74"/>
    </row>
    <row r="197" spans="1:41" ht="15.75" customHeight="1">
      <c r="A197" s="36"/>
      <c r="B197" s="74"/>
      <c r="C197" s="250"/>
      <c r="D197" s="250"/>
      <c r="E197" s="250"/>
      <c r="F197" s="250"/>
      <c r="G197" s="250"/>
      <c r="H197" s="250"/>
      <c r="I197" s="74"/>
      <c r="J197" s="74"/>
      <c r="K197" s="74"/>
      <c r="L197" s="74"/>
      <c r="M197" s="74"/>
      <c r="N197" s="74"/>
      <c r="O197" s="74"/>
      <c r="P197" s="74"/>
      <c r="Q197" s="252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</row>
    <row r="198" spans="1:41" ht="15.75" customHeight="1">
      <c r="A198" s="36"/>
      <c r="B198" s="74"/>
      <c r="C198" s="250"/>
      <c r="D198" s="250"/>
      <c r="E198" s="250"/>
      <c r="F198" s="250"/>
      <c r="G198" s="250"/>
      <c r="H198" s="250"/>
      <c r="I198" s="74"/>
      <c r="J198" s="74"/>
      <c r="K198" s="74"/>
      <c r="L198" s="74"/>
      <c r="M198" s="74"/>
      <c r="N198" s="74"/>
      <c r="O198" s="74"/>
      <c r="P198" s="74"/>
      <c r="Q198" s="252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74"/>
      <c r="AN198" s="74"/>
      <c r="AO198" s="74"/>
    </row>
    <row r="199" spans="1:41" ht="15.75" customHeight="1">
      <c r="A199" s="36"/>
      <c r="B199" s="74"/>
      <c r="C199" s="250"/>
      <c r="D199" s="250"/>
      <c r="E199" s="250"/>
      <c r="F199" s="250"/>
      <c r="G199" s="250"/>
      <c r="H199" s="250"/>
      <c r="I199" s="74"/>
      <c r="J199" s="74"/>
      <c r="K199" s="74"/>
      <c r="L199" s="74"/>
      <c r="M199" s="74"/>
      <c r="N199" s="74"/>
      <c r="O199" s="74"/>
      <c r="P199" s="74"/>
      <c r="Q199" s="252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  <c r="AN199" s="74"/>
      <c r="AO199" s="74"/>
    </row>
    <row r="200" spans="1:41" ht="15.75" customHeight="1">
      <c r="A200" s="36"/>
      <c r="B200" s="74"/>
      <c r="C200" s="250"/>
      <c r="D200" s="250"/>
      <c r="E200" s="250"/>
      <c r="F200" s="250"/>
      <c r="G200" s="250"/>
      <c r="H200" s="250"/>
      <c r="I200" s="74"/>
      <c r="J200" s="74"/>
      <c r="K200" s="74"/>
      <c r="L200" s="74"/>
      <c r="M200" s="74"/>
      <c r="N200" s="74"/>
      <c r="O200" s="74"/>
      <c r="P200" s="74"/>
      <c r="Q200" s="252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  <c r="AM200" s="74"/>
      <c r="AN200" s="74"/>
      <c r="AO200" s="74"/>
    </row>
    <row r="201" spans="1:41" ht="15.75" customHeight="1">
      <c r="A201" s="36"/>
      <c r="B201" s="74"/>
      <c r="C201" s="250"/>
      <c r="D201" s="250"/>
      <c r="E201" s="250"/>
      <c r="F201" s="250"/>
      <c r="G201" s="250"/>
      <c r="H201" s="250"/>
      <c r="I201" s="74"/>
      <c r="J201" s="74"/>
      <c r="K201" s="74"/>
      <c r="L201" s="74"/>
      <c r="M201" s="74"/>
      <c r="N201" s="74"/>
      <c r="O201" s="74"/>
      <c r="P201" s="74"/>
      <c r="Q201" s="252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</row>
    <row r="202" spans="1:41" ht="15.75" customHeight="1">
      <c r="A202" s="36"/>
      <c r="B202" s="74"/>
      <c r="C202" s="250"/>
      <c r="D202" s="250"/>
      <c r="E202" s="250"/>
      <c r="F202" s="250"/>
      <c r="G202" s="250"/>
      <c r="H202" s="250"/>
      <c r="I202" s="74"/>
      <c r="J202" s="74"/>
      <c r="K202" s="74"/>
      <c r="L202" s="74"/>
      <c r="M202" s="74"/>
      <c r="N202" s="74"/>
      <c r="O202" s="74"/>
      <c r="P202" s="74"/>
      <c r="Q202" s="252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74"/>
      <c r="AN202" s="74"/>
      <c r="AO202" s="74"/>
    </row>
    <row r="203" spans="1:41" ht="15.75" customHeight="1">
      <c r="A203" s="36"/>
      <c r="B203" s="74"/>
      <c r="C203" s="250"/>
      <c r="D203" s="250"/>
      <c r="E203" s="250"/>
      <c r="F203" s="250"/>
      <c r="G203" s="250"/>
      <c r="H203" s="250"/>
      <c r="I203" s="74"/>
      <c r="J203" s="74"/>
      <c r="K203" s="74"/>
      <c r="L203" s="74"/>
      <c r="M203" s="74"/>
      <c r="N203" s="74"/>
      <c r="O203" s="74"/>
      <c r="P203" s="74"/>
      <c r="Q203" s="252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</row>
    <row r="204" spans="1:41" ht="15.75" customHeight="1">
      <c r="A204" s="36"/>
      <c r="B204" s="74"/>
      <c r="C204" s="250"/>
      <c r="D204" s="250"/>
      <c r="E204" s="250"/>
      <c r="F204" s="250"/>
      <c r="G204" s="250"/>
      <c r="H204" s="250"/>
      <c r="I204" s="74"/>
      <c r="J204" s="74"/>
      <c r="K204" s="74"/>
      <c r="L204" s="74"/>
      <c r="M204" s="74"/>
      <c r="N204" s="74"/>
      <c r="O204" s="74"/>
      <c r="P204" s="74"/>
      <c r="Q204" s="252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4"/>
      <c r="AL204" s="74"/>
      <c r="AM204" s="74"/>
      <c r="AN204" s="74"/>
      <c r="AO204" s="74"/>
    </row>
    <row r="205" spans="1:41" ht="15.75" customHeight="1">
      <c r="A205" s="36"/>
      <c r="B205" s="74"/>
      <c r="C205" s="250"/>
      <c r="D205" s="250"/>
      <c r="E205" s="250"/>
      <c r="F205" s="250"/>
      <c r="G205" s="250"/>
      <c r="H205" s="250"/>
      <c r="I205" s="74"/>
      <c r="J205" s="74"/>
      <c r="K205" s="74"/>
      <c r="L205" s="74"/>
      <c r="M205" s="74"/>
      <c r="N205" s="74"/>
      <c r="O205" s="74"/>
      <c r="P205" s="74"/>
      <c r="Q205" s="252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</row>
    <row r="206" spans="1:41" ht="15.75" customHeight="1">
      <c r="A206" s="36"/>
      <c r="B206" s="74"/>
      <c r="C206" s="250"/>
      <c r="D206" s="250"/>
      <c r="E206" s="250"/>
      <c r="F206" s="250"/>
      <c r="G206" s="250"/>
      <c r="H206" s="250"/>
      <c r="I206" s="74"/>
      <c r="J206" s="74"/>
      <c r="K206" s="74"/>
      <c r="L206" s="74"/>
      <c r="M206" s="74"/>
      <c r="N206" s="74"/>
      <c r="O206" s="74"/>
      <c r="P206" s="74"/>
      <c r="Q206" s="252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4"/>
      <c r="AL206" s="74"/>
      <c r="AM206" s="74"/>
      <c r="AN206" s="74"/>
      <c r="AO206" s="74"/>
    </row>
    <row r="207" spans="1:41" ht="15.75" customHeight="1">
      <c r="A207" s="36"/>
      <c r="B207" s="74"/>
      <c r="C207" s="250"/>
      <c r="D207" s="250"/>
      <c r="E207" s="250"/>
      <c r="F207" s="250"/>
      <c r="G207" s="250"/>
      <c r="H207" s="250"/>
      <c r="I207" s="74"/>
      <c r="J207" s="74"/>
      <c r="K207" s="74"/>
      <c r="L207" s="74"/>
      <c r="M207" s="74"/>
      <c r="N207" s="74"/>
      <c r="O207" s="74"/>
      <c r="P207" s="74"/>
      <c r="Q207" s="252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</row>
    <row r="208" spans="1:41" ht="15.75" customHeight="1">
      <c r="A208" s="36"/>
      <c r="B208" s="74"/>
      <c r="C208" s="250"/>
      <c r="D208" s="250"/>
      <c r="E208" s="250"/>
      <c r="F208" s="250"/>
      <c r="G208" s="250"/>
      <c r="H208" s="250"/>
      <c r="I208" s="74"/>
      <c r="J208" s="74"/>
      <c r="K208" s="74"/>
      <c r="L208" s="74"/>
      <c r="M208" s="74"/>
      <c r="N208" s="74"/>
      <c r="O208" s="74"/>
      <c r="P208" s="74"/>
      <c r="Q208" s="252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4"/>
      <c r="AK208" s="74"/>
      <c r="AL208" s="74"/>
      <c r="AM208" s="74"/>
      <c r="AN208" s="74"/>
      <c r="AO208" s="74"/>
    </row>
    <row r="209" spans="1:41" ht="15.75" customHeight="1">
      <c r="A209" s="36"/>
      <c r="B209" s="74"/>
      <c r="C209" s="250"/>
      <c r="D209" s="250"/>
      <c r="E209" s="250"/>
      <c r="F209" s="250"/>
      <c r="G209" s="250"/>
      <c r="H209" s="250"/>
      <c r="I209" s="74"/>
      <c r="J209" s="74"/>
      <c r="K209" s="74"/>
      <c r="L209" s="74"/>
      <c r="M209" s="74"/>
      <c r="N209" s="74"/>
      <c r="O209" s="74"/>
      <c r="P209" s="74"/>
      <c r="Q209" s="252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</row>
    <row r="210" spans="1:41" ht="15.75" customHeight="1">
      <c r="A210" s="36"/>
      <c r="B210" s="74"/>
      <c r="C210" s="250"/>
      <c r="D210" s="250"/>
      <c r="E210" s="250"/>
      <c r="F210" s="250"/>
      <c r="G210" s="250"/>
      <c r="H210" s="250"/>
      <c r="I210" s="74"/>
      <c r="J210" s="74"/>
      <c r="K210" s="74"/>
      <c r="L210" s="74"/>
      <c r="M210" s="74"/>
      <c r="N210" s="74"/>
      <c r="O210" s="74"/>
      <c r="P210" s="74"/>
      <c r="Q210" s="252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4"/>
      <c r="AL210" s="74"/>
      <c r="AM210" s="74"/>
      <c r="AN210" s="74"/>
      <c r="AO210" s="74"/>
    </row>
    <row r="211" spans="1:41" ht="15.75" customHeight="1">
      <c r="A211" s="36"/>
      <c r="B211" s="74"/>
      <c r="C211" s="250"/>
      <c r="D211" s="250"/>
      <c r="E211" s="250"/>
      <c r="F211" s="250"/>
      <c r="G211" s="250"/>
      <c r="H211" s="250"/>
      <c r="I211" s="74"/>
      <c r="J211" s="74"/>
      <c r="K211" s="74"/>
      <c r="L211" s="74"/>
      <c r="M211" s="74"/>
      <c r="N211" s="74"/>
      <c r="O211" s="74"/>
      <c r="P211" s="74"/>
      <c r="Q211" s="252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</row>
    <row r="212" spans="1:41" ht="15.75" customHeight="1">
      <c r="A212" s="36"/>
      <c r="B212" s="74"/>
      <c r="C212" s="250"/>
      <c r="D212" s="250"/>
      <c r="E212" s="250"/>
      <c r="F212" s="250"/>
      <c r="G212" s="250"/>
      <c r="H212" s="250"/>
      <c r="I212" s="74"/>
      <c r="J212" s="74"/>
      <c r="K212" s="74"/>
      <c r="L212" s="74"/>
      <c r="M212" s="74"/>
      <c r="N212" s="74"/>
      <c r="O212" s="74"/>
      <c r="P212" s="74"/>
      <c r="Q212" s="252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4"/>
      <c r="AL212" s="74"/>
      <c r="AM212" s="74"/>
      <c r="AN212" s="74"/>
      <c r="AO212" s="74"/>
    </row>
    <row r="213" spans="1:41" ht="15.75" customHeight="1">
      <c r="A213" s="36"/>
      <c r="B213" s="74"/>
      <c r="C213" s="250"/>
      <c r="D213" s="250"/>
      <c r="E213" s="250"/>
      <c r="F213" s="250"/>
      <c r="G213" s="250"/>
      <c r="H213" s="250"/>
      <c r="I213" s="74"/>
      <c r="J213" s="74"/>
      <c r="K213" s="74"/>
      <c r="L213" s="74"/>
      <c r="M213" s="74"/>
      <c r="N213" s="74"/>
      <c r="O213" s="74"/>
      <c r="P213" s="74"/>
      <c r="Q213" s="252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</row>
    <row r="214" spans="1:41" ht="15.75" customHeight="1">
      <c r="A214" s="36"/>
      <c r="B214" s="74"/>
      <c r="C214" s="250"/>
      <c r="D214" s="250"/>
      <c r="E214" s="250"/>
      <c r="F214" s="250"/>
      <c r="G214" s="250"/>
      <c r="H214" s="250"/>
      <c r="I214" s="74"/>
      <c r="J214" s="74"/>
      <c r="K214" s="74"/>
      <c r="L214" s="74"/>
      <c r="M214" s="74"/>
      <c r="N214" s="74"/>
      <c r="O214" s="74"/>
      <c r="P214" s="74"/>
      <c r="Q214" s="252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</row>
    <row r="215" spans="1:41" ht="15.75" customHeight="1">
      <c r="A215" s="36"/>
      <c r="B215" s="74"/>
      <c r="C215" s="250"/>
      <c r="D215" s="250"/>
      <c r="E215" s="250"/>
      <c r="F215" s="250"/>
      <c r="G215" s="250"/>
      <c r="H215" s="250"/>
      <c r="I215" s="74"/>
      <c r="J215" s="74"/>
      <c r="K215" s="74"/>
      <c r="L215" s="74"/>
      <c r="M215" s="74"/>
      <c r="N215" s="74"/>
      <c r="O215" s="74"/>
      <c r="P215" s="74"/>
      <c r="Q215" s="252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</row>
    <row r="216" spans="1:41" ht="15.75" customHeight="1">
      <c r="A216" s="36"/>
      <c r="B216" s="74"/>
      <c r="C216" s="250"/>
      <c r="D216" s="250"/>
      <c r="E216" s="250"/>
      <c r="F216" s="250"/>
      <c r="G216" s="250"/>
      <c r="H216" s="250"/>
      <c r="I216" s="74"/>
      <c r="J216" s="74"/>
      <c r="K216" s="74"/>
      <c r="L216" s="74"/>
      <c r="M216" s="74"/>
      <c r="N216" s="74"/>
      <c r="O216" s="74"/>
      <c r="P216" s="74"/>
      <c r="Q216" s="252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  <c r="AG216" s="74"/>
      <c r="AH216" s="74"/>
      <c r="AI216" s="74"/>
      <c r="AJ216" s="74"/>
      <c r="AK216" s="74"/>
      <c r="AL216" s="74"/>
      <c r="AM216" s="74"/>
      <c r="AN216" s="74"/>
      <c r="AO216" s="74"/>
    </row>
    <row r="217" spans="1:41" ht="15.75" customHeight="1">
      <c r="A217" s="36"/>
      <c r="B217" s="74"/>
      <c r="C217" s="250"/>
      <c r="D217" s="250"/>
      <c r="E217" s="250"/>
      <c r="F217" s="250"/>
      <c r="G217" s="250"/>
      <c r="H217" s="250"/>
      <c r="I217" s="74"/>
      <c r="J217" s="74"/>
      <c r="K217" s="74"/>
      <c r="L217" s="74"/>
      <c r="M217" s="74"/>
      <c r="N217" s="74"/>
      <c r="O217" s="74"/>
      <c r="P217" s="74"/>
      <c r="Q217" s="252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</row>
    <row r="218" spans="1:41" ht="15.75" customHeight="1">
      <c r="A218" s="36"/>
      <c r="B218" s="74"/>
      <c r="C218" s="250"/>
      <c r="D218" s="250"/>
      <c r="E218" s="250"/>
      <c r="F218" s="250"/>
      <c r="G218" s="250"/>
      <c r="H218" s="250"/>
      <c r="I218" s="74"/>
      <c r="J218" s="74"/>
      <c r="K218" s="74"/>
      <c r="L218" s="74"/>
      <c r="M218" s="74"/>
      <c r="N218" s="74"/>
      <c r="O218" s="74"/>
      <c r="P218" s="74"/>
      <c r="Q218" s="252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4"/>
      <c r="AL218" s="74"/>
      <c r="AM218" s="74"/>
      <c r="AN218" s="74"/>
      <c r="AO218" s="74"/>
    </row>
    <row r="219" spans="1:41" ht="15.75" customHeight="1">
      <c r="A219" s="36"/>
      <c r="B219" s="74"/>
      <c r="C219" s="250"/>
      <c r="D219" s="250"/>
      <c r="E219" s="250"/>
      <c r="F219" s="250"/>
      <c r="G219" s="250"/>
      <c r="H219" s="250"/>
      <c r="I219" s="74"/>
      <c r="J219" s="74"/>
      <c r="K219" s="74"/>
      <c r="L219" s="74"/>
      <c r="M219" s="74"/>
      <c r="N219" s="74"/>
      <c r="O219" s="74"/>
      <c r="P219" s="74"/>
      <c r="Q219" s="252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</row>
    <row r="220" spans="1:41" ht="15.75" customHeight="1">
      <c r="A220" s="36"/>
      <c r="B220" s="74"/>
      <c r="C220" s="250"/>
      <c r="D220" s="250"/>
      <c r="E220" s="250"/>
      <c r="F220" s="250"/>
      <c r="G220" s="250"/>
      <c r="H220" s="250"/>
      <c r="I220" s="74"/>
      <c r="J220" s="74"/>
      <c r="K220" s="74"/>
      <c r="L220" s="74"/>
      <c r="M220" s="74"/>
      <c r="N220" s="74"/>
      <c r="O220" s="74"/>
      <c r="P220" s="74"/>
      <c r="Q220" s="252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  <c r="AK220" s="74"/>
      <c r="AL220" s="74"/>
      <c r="AM220" s="74"/>
      <c r="AN220" s="74"/>
      <c r="AO220" s="74"/>
    </row>
    <row r="221" spans="1:41" ht="15.75" customHeight="1">
      <c r="A221" s="36"/>
      <c r="B221" s="74"/>
      <c r="C221" s="250"/>
      <c r="D221" s="250"/>
      <c r="E221" s="250"/>
      <c r="F221" s="250"/>
      <c r="G221" s="250"/>
      <c r="H221" s="250"/>
      <c r="I221" s="74"/>
      <c r="J221" s="74"/>
      <c r="K221" s="74"/>
      <c r="L221" s="74"/>
      <c r="M221" s="74"/>
      <c r="N221" s="74"/>
      <c r="O221" s="74"/>
      <c r="P221" s="74"/>
      <c r="Q221" s="252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</row>
    <row r="222" spans="1:41" ht="15.75" customHeight="1">
      <c r="A222" s="36"/>
      <c r="B222" s="74"/>
      <c r="C222" s="250"/>
      <c r="D222" s="250"/>
      <c r="E222" s="250"/>
      <c r="F222" s="250"/>
      <c r="G222" s="250"/>
      <c r="H222" s="250"/>
      <c r="I222" s="74"/>
      <c r="J222" s="74"/>
      <c r="K222" s="74"/>
      <c r="L222" s="74"/>
      <c r="M222" s="74"/>
      <c r="N222" s="74"/>
      <c r="O222" s="74"/>
      <c r="P222" s="74"/>
      <c r="Q222" s="252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  <c r="AK222" s="74"/>
      <c r="AL222" s="74"/>
      <c r="AM222" s="74"/>
      <c r="AN222" s="74"/>
      <c r="AO222" s="74"/>
    </row>
    <row r="223" spans="1:41" ht="15.75" customHeight="1">
      <c r="A223" s="36"/>
      <c r="B223" s="74"/>
      <c r="C223" s="250"/>
      <c r="D223" s="250"/>
      <c r="E223" s="250"/>
      <c r="F223" s="250"/>
      <c r="G223" s="250"/>
      <c r="H223" s="250"/>
      <c r="I223" s="74"/>
      <c r="J223" s="74"/>
      <c r="K223" s="74"/>
      <c r="L223" s="74"/>
      <c r="M223" s="74"/>
      <c r="N223" s="74"/>
      <c r="O223" s="74"/>
      <c r="P223" s="74"/>
      <c r="Q223" s="252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</row>
    <row r="224" spans="1:41" ht="15.75" customHeight="1">
      <c r="A224" s="36"/>
      <c r="B224" s="74"/>
      <c r="C224" s="250"/>
      <c r="D224" s="250"/>
      <c r="E224" s="250"/>
      <c r="F224" s="250"/>
      <c r="G224" s="250"/>
      <c r="H224" s="250"/>
      <c r="I224" s="74"/>
      <c r="J224" s="74"/>
      <c r="K224" s="74"/>
      <c r="L224" s="74"/>
      <c r="M224" s="74"/>
      <c r="N224" s="74"/>
      <c r="O224" s="74"/>
      <c r="P224" s="74"/>
      <c r="Q224" s="252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74"/>
      <c r="AN224" s="74"/>
      <c r="AO224" s="74"/>
    </row>
    <row r="225" spans="1:41" ht="15.75" customHeight="1">
      <c r="A225" s="36"/>
      <c r="B225" s="74"/>
      <c r="C225" s="250"/>
      <c r="D225" s="250"/>
      <c r="E225" s="250"/>
      <c r="F225" s="250"/>
      <c r="G225" s="250"/>
      <c r="H225" s="250"/>
      <c r="I225" s="74"/>
      <c r="J225" s="74"/>
      <c r="K225" s="74"/>
      <c r="L225" s="74"/>
      <c r="M225" s="74"/>
      <c r="N225" s="74"/>
      <c r="O225" s="74"/>
      <c r="P225" s="74"/>
      <c r="Q225" s="252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</row>
    <row r="226" spans="1:41" ht="15.75" customHeight="1">
      <c r="A226" s="36"/>
      <c r="B226" s="74"/>
      <c r="C226" s="250"/>
      <c r="D226" s="250"/>
      <c r="E226" s="250"/>
      <c r="F226" s="250"/>
      <c r="G226" s="250"/>
      <c r="H226" s="250"/>
      <c r="I226" s="74"/>
      <c r="J226" s="74"/>
      <c r="K226" s="74"/>
      <c r="L226" s="74"/>
      <c r="M226" s="74"/>
      <c r="N226" s="74"/>
      <c r="O226" s="74"/>
      <c r="P226" s="74"/>
      <c r="Q226" s="252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  <c r="AC226" s="74"/>
      <c r="AD226" s="74"/>
      <c r="AE226" s="74"/>
      <c r="AF226" s="74"/>
      <c r="AG226" s="74"/>
      <c r="AH226" s="74"/>
      <c r="AI226" s="74"/>
      <c r="AJ226" s="74"/>
      <c r="AK226" s="74"/>
      <c r="AL226" s="74"/>
      <c r="AM226" s="74"/>
      <c r="AN226" s="74"/>
      <c r="AO226" s="74"/>
    </row>
    <row r="227" spans="1:41" ht="15.75" customHeight="1">
      <c r="A227" s="36"/>
      <c r="B227" s="74"/>
      <c r="C227" s="250"/>
      <c r="D227" s="250"/>
      <c r="E227" s="250"/>
      <c r="F227" s="250"/>
      <c r="G227" s="250"/>
      <c r="H227" s="250"/>
      <c r="I227" s="74"/>
      <c r="J227" s="74"/>
      <c r="K227" s="74"/>
      <c r="L227" s="74"/>
      <c r="M227" s="74"/>
      <c r="N227" s="74"/>
      <c r="O227" s="74"/>
      <c r="P227" s="74"/>
      <c r="Q227" s="252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</row>
    <row r="228" spans="1:41" ht="15.75" customHeight="1">
      <c r="A228" s="36"/>
      <c r="B228" s="74"/>
      <c r="C228" s="250"/>
      <c r="D228" s="250"/>
      <c r="E228" s="250"/>
      <c r="F228" s="250"/>
      <c r="G228" s="250"/>
      <c r="H228" s="250"/>
      <c r="I228" s="74"/>
      <c r="J228" s="74"/>
      <c r="K228" s="74"/>
      <c r="L228" s="74"/>
      <c r="M228" s="74"/>
      <c r="N228" s="74"/>
      <c r="O228" s="74"/>
      <c r="P228" s="74"/>
      <c r="Q228" s="252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/>
      <c r="AI228" s="74"/>
      <c r="AJ228" s="74"/>
      <c r="AK228" s="74"/>
      <c r="AL228" s="74"/>
      <c r="AM228" s="74"/>
      <c r="AN228" s="74"/>
      <c r="AO228" s="74"/>
    </row>
    <row r="229" spans="1:41" ht="15.75" customHeight="1">
      <c r="A229" s="36"/>
      <c r="B229" s="74"/>
      <c r="C229" s="250"/>
      <c r="D229" s="250"/>
      <c r="E229" s="250"/>
      <c r="F229" s="250"/>
      <c r="G229" s="250"/>
      <c r="H229" s="250"/>
      <c r="I229" s="74"/>
      <c r="J229" s="74"/>
      <c r="K229" s="74"/>
      <c r="L229" s="74"/>
      <c r="M229" s="74"/>
      <c r="N229" s="74"/>
      <c r="O229" s="74"/>
      <c r="P229" s="74"/>
      <c r="Q229" s="252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</row>
    <row r="230" spans="1:41" ht="15.75" customHeight="1">
      <c r="A230" s="36"/>
      <c r="B230" s="74"/>
      <c r="C230" s="250"/>
      <c r="D230" s="250"/>
      <c r="E230" s="250"/>
      <c r="F230" s="250"/>
      <c r="G230" s="250"/>
      <c r="H230" s="250"/>
      <c r="I230" s="74"/>
      <c r="J230" s="74"/>
      <c r="K230" s="74"/>
      <c r="L230" s="74"/>
      <c r="M230" s="74"/>
      <c r="N230" s="74"/>
      <c r="O230" s="74"/>
      <c r="P230" s="74"/>
      <c r="Q230" s="252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</row>
    <row r="231" spans="1:41" ht="15.75" customHeight="1">
      <c r="A231" s="36"/>
      <c r="B231" s="74"/>
      <c r="C231" s="250"/>
      <c r="D231" s="250"/>
      <c r="E231" s="250"/>
      <c r="F231" s="250"/>
      <c r="G231" s="250"/>
      <c r="H231" s="250"/>
      <c r="I231" s="74"/>
      <c r="J231" s="74"/>
      <c r="K231" s="74"/>
      <c r="L231" s="74"/>
      <c r="M231" s="74"/>
      <c r="N231" s="74"/>
      <c r="O231" s="74"/>
      <c r="P231" s="74"/>
      <c r="Q231" s="252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</row>
    <row r="232" spans="1:41" ht="15.75" customHeight="1">
      <c r="A232" s="36"/>
      <c r="B232" s="74"/>
      <c r="C232" s="250"/>
      <c r="D232" s="250"/>
      <c r="E232" s="250"/>
      <c r="F232" s="250"/>
      <c r="G232" s="250"/>
      <c r="H232" s="250"/>
      <c r="I232" s="74"/>
      <c r="J232" s="74"/>
      <c r="K232" s="74"/>
      <c r="L232" s="74"/>
      <c r="M232" s="74"/>
      <c r="N232" s="74"/>
      <c r="O232" s="74"/>
      <c r="P232" s="74"/>
      <c r="Q232" s="252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4"/>
    </row>
    <row r="233" spans="1:41" ht="15.75" customHeight="1">
      <c r="A233" s="36"/>
      <c r="B233" s="74"/>
      <c r="C233" s="250"/>
      <c r="D233" s="250"/>
      <c r="E233" s="250"/>
      <c r="F233" s="250"/>
      <c r="G233" s="250"/>
      <c r="H233" s="250"/>
      <c r="I233" s="74"/>
      <c r="J233" s="74"/>
      <c r="K233" s="74"/>
      <c r="L233" s="74"/>
      <c r="M233" s="74"/>
      <c r="N233" s="74"/>
      <c r="O233" s="74"/>
      <c r="P233" s="74"/>
      <c r="Q233" s="252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</row>
    <row r="234" spans="1:41" ht="15.75" customHeight="1">
      <c r="A234" s="36"/>
      <c r="B234" s="74"/>
      <c r="C234" s="250"/>
      <c r="D234" s="250"/>
      <c r="E234" s="250"/>
      <c r="F234" s="250"/>
      <c r="G234" s="250"/>
      <c r="H234" s="250"/>
      <c r="I234" s="74"/>
      <c r="J234" s="74"/>
      <c r="K234" s="74"/>
      <c r="L234" s="74"/>
      <c r="M234" s="74"/>
      <c r="N234" s="74"/>
      <c r="O234" s="74"/>
      <c r="P234" s="74"/>
      <c r="Q234" s="252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  <c r="AC234" s="74"/>
      <c r="AD234" s="74"/>
      <c r="AE234" s="74"/>
      <c r="AF234" s="74"/>
      <c r="AG234" s="74"/>
      <c r="AH234" s="74"/>
      <c r="AI234" s="74"/>
      <c r="AJ234" s="74"/>
      <c r="AK234" s="74"/>
      <c r="AL234" s="74"/>
      <c r="AM234" s="74"/>
      <c r="AN234" s="74"/>
      <c r="AO234" s="74"/>
    </row>
    <row r="235" spans="1:41" ht="15.75" customHeight="1">
      <c r="A235" s="36"/>
      <c r="B235" s="74"/>
      <c r="C235" s="250"/>
      <c r="D235" s="250"/>
      <c r="E235" s="250"/>
      <c r="F235" s="250"/>
      <c r="G235" s="250"/>
      <c r="H235" s="250"/>
      <c r="I235" s="74"/>
      <c r="J235" s="74"/>
      <c r="K235" s="74"/>
      <c r="L235" s="74"/>
      <c r="M235" s="74"/>
      <c r="N235" s="74"/>
      <c r="O235" s="74"/>
      <c r="P235" s="74"/>
      <c r="Q235" s="252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</row>
    <row r="236" spans="1:41" ht="15.75" customHeight="1">
      <c r="A236" s="36"/>
      <c r="B236" s="74"/>
      <c r="C236" s="250"/>
      <c r="D236" s="250"/>
      <c r="E236" s="250"/>
      <c r="F236" s="250"/>
      <c r="G236" s="250"/>
      <c r="H236" s="250"/>
      <c r="I236" s="74"/>
      <c r="J236" s="74"/>
      <c r="K236" s="74"/>
      <c r="L236" s="74"/>
      <c r="M236" s="74"/>
      <c r="N236" s="74"/>
      <c r="O236" s="74"/>
      <c r="P236" s="74"/>
      <c r="Q236" s="252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  <c r="AC236" s="74"/>
      <c r="AD236" s="74"/>
      <c r="AE236" s="74"/>
      <c r="AF236" s="74"/>
      <c r="AG236" s="74"/>
      <c r="AH236" s="74"/>
      <c r="AI236" s="74"/>
      <c r="AJ236" s="74"/>
      <c r="AK236" s="74"/>
      <c r="AL236" s="74"/>
      <c r="AM236" s="74"/>
      <c r="AN236" s="74"/>
      <c r="AO236" s="74"/>
    </row>
    <row r="237" spans="1:41" ht="15.75" customHeight="1">
      <c r="A237" s="36"/>
      <c r="B237" s="74"/>
      <c r="C237" s="250"/>
      <c r="D237" s="250"/>
      <c r="E237" s="250"/>
      <c r="F237" s="250"/>
      <c r="G237" s="250"/>
      <c r="H237" s="250"/>
      <c r="I237" s="74"/>
      <c r="J237" s="74"/>
      <c r="K237" s="74"/>
      <c r="L237" s="74"/>
      <c r="M237" s="74"/>
      <c r="N237" s="74"/>
      <c r="O237" s="74"/>
      <c r="P237" s="74"/>
      <c r="Q237" s="252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</row>
    <row r="238" spans="1:41" ht="15.75" customHeight="1">
      <c r="A238" s="36"/>
      <c r="B238" s="74"/>
      <c r="C238" s="250"/>
      <c r="D238" s="250"/>
      <c r="E238" s="250"/>
      <c r="F238" s="250"/>
      <c r="G238" s="250"/>
      <c r="H238" s="250"/>
      <c r="I238" s="74"/>
      <c r="J238" s="74"/>
      <c r="K238" s="74"/>
      <c r="L238" s="74"/>
      <c r="M238" s="74"/>
      <c r="N238" s="74"/>
      <c r="O238" s="74"/>
      <c r="P238" s="74"/>
      <c r="Q238" s="252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  <c r="AC238" s="74"/>
      <c r="AD238" s="74"/>
      <c r="AE238" s="74"/>
      <c r="AF238" s="74"/>
      <c r="AG238" s="74"/>
      <c r="AH238" s="74"/>
      <c r="AI238" s="74"/>
      <c r="AJ238" s="74"/>
      <c r="AK238" s="74"/>
      <c r="AL238" s="74"/>
      <c r="AM238" s="74"/>
      <c r="AN238" s="74"/>
      <c r="AO238" s="74"/>
    </row>
    <row r="239" spans="1:41" ht="15.75" customHeight="1">
      <c r="A239" s="36"/>
      <c r="B239" s="74"/>
      <c r="C239" s="250"/>
      <c r="D239" s="250"/>
      <c r="E239" s="250"/>
      <c r="F239" s="250"/>
      <c r="G239" s="250"/>
      <c r="H239" s="250"/>
      <c r="I239" s="74"/>
      <c r="J239" s="74"/>
      <c r="K239" s="74"/>
      <c r="L239" s="74"/>
      <c r="M239" s="74"/>
      <c r="N239" s="74"/>
      <c r="O239" s="74"/>
      <c r="P239" s="74"/>
      <c r="Q239" s="252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</row>
    <row r="240" spans="1:41" ht="15.75" customHeight="1">
      <c r="A240" s="36"/>
      <c r="B240" s="74"/>
      <c r="C240" s="250"/>
      <c r="D240" s="250"/>
      <c r="E240" s="250"/>
      <c r="F240" s="250"/>
      <c r="G240" s="250"/>
      <c r="H240" s="250"/>
      <c r="I240" s="74"/>
      <c r="J240" s="74"/>
      <c r="K240" s="74"/>
      <c r="L240" s="74"/>
      <c r="M240" s="74"/>
      <c r="N240" s="74"/>
      <c r="O240" s="74"/>
      <c r="P240" s="74"/>
      <c r="Q240" s="252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4"/>
      <c r="AK240" s="74"/>
      <c r="AL240" s="74"/>
      <c r="AM240" s="74"/>
      <c r="AN240" s="74"/>
      <c r="AO240" s="74"/>
    </row>
    <row r="241" spans="1:41" ht="15.75" customHeight="1">
      <c r="A241" s="36"/>
      <c r="B241" s="74"/>
      <c r="C241" s="250"/>
      <c r="D241" s="250"/>
      <c r="E241" s="250"/>
      <c r="F241" s="250"/>
      <c r="G241" s="250"/>
      <c r="H241" s="250"/>
      <c r="I241" s="74"/>
      <c r="J241" s="74"/>
      <c r="K241" s="74"/>
      <c r="L241" s="74"/>
      <c r="M241" s="74"/>
      <c r="N241" s="74"/>
      <c r="O241" s="74"/>
      <c r="P241" s="74"/>
      <c r="Q241" s="252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</row>
    <row r="242" spans="1:41" ht="15.75" customHeight="1">
      <c r="A242" s="36"/>
      <c r="B242" s="74"/>
      <c r="C242" s="250"/>
      <c r="D242" s="250"/>
      <c r="E242" s="250"/>
      <c r="F242" s="250"/>
      <c r="G242" s="250"/>
      <c r="H242" s="250"/>
      <c r="I242" s="74"/>
      <c r="J242" s="74"/>
      <c r="K242" s="74"/>
      <c r="L242" s="74"/>
      <c r="M242" s="74"/>
      <c r="N242" s="74"/>
      <c r="O242" s="74"/>
      <c r="P242" s="74"/>
      <c r="Q242" s="252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4"/>
      <c r="AL242" s="74"/>
      <c r="AM242" s="74"/>
      <c r="AN242" s="74"/>
      <c r="AO242" s="74"/>
    </row>
    <row r="243" spans="1:41" ht="15.75" customHeight="1">
      <c r="A243" s="36"/>
      <c r="B243" s="74"/>
      <c r="C243" s="250"/>
      <c r="D243" s="250"/>
      <c r="E243" s="250"/>
      <c r="F243" s="250"/>
      <c r="G243" s="250"/>
      <c r="H243" s="250"/>
      <c r="I243" s="74"/>
      <c r="J243" s="74"/>
      <c r="K243" s="74"/>
      <c r="L243" s="74"/>
      <c r="M243" s="74"/>
      <c r="N243" s="74"/>
      <c r="O243" s="74"/>
      <c r="P243" s="74"/>
      <c r="Q243" s="252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4"/>
      <c r="AL243" s="74"/>
      <c r="AM243" s="74"/>
      <c r="AN243" s="74"/>
      <c r="AO243" s="74"/>
    </row>
    <row r="244" spans="1:41" ht="15.75" customHeight="1">
      <c r="A244" s="36"/>
      <c r="B244" s="74"/>
      <c r="C244" s="250"/>
      <c r="D244" s="250"/>
      <c r="E244" s="250"/>
      <c r="F244" s="250"/>
      <c r="G244" s="250"/>
      <c r="H244" s="250"/>
      <c r="I244" s="74"/>
      <c r="J244" s="74"/>
      <c r="K244" s="74"/>
      <c r="L244" s="74"/>
      <c r="M244" s="74"/>
      <c r="N244" s="74"/>
      <c r="O244" s="74"/>
      <c r="P244" s="74"/>
      <c r="Q244" s="252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4"/>
      <c r="AK244" s="74"/>
      <c r="AL244" s="74"/>
      <c r="AM244" s="74"/>
      <c r="AN244" s="74"/>
      <c r="AO244" s="74"/>
    </row>
    <row r="245" spans="1:41" ht="15.75" customHeight="1">
      <c r="A245" s="36"/>
      <c r="B245" s="74"/>
      <c r="C245" s="250"/>
      <c r="D245" s="250"/>
      <c r="E245" s="250"/>
      <c r="F245" s="250"/>
      <c r="G245" s="250"/>
      <c r="H245" s="250"/>
      <c r="I245" s="74"/>
      <c r="J245" s="74"/>
      <c r="K245" s="74"/>
      <c r="L245" s="74"/>
      <c r="M245" s="74"/>
      <c r="N245" s="74"/>
      <c r="O245" s="74"/>
      <c r="P245" s="74"/>
      <c r="Q245" s="252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</row>
    <row r="246" spans="1:41" ht="15.75" customHeight="1">
      <c r="A246" s="36"/>
      <c r="B246" s="74"/>
      <c r="C246" s="250"/>
      <c r="D246" s="250"/>
      <c r="E246" s="250"/>
      <c r="F246" s="250"/>
      <c r="G246" s="250"/>
      <c r="H246" s="250"/>
      <c r="I246" s="74"/>
      <c r="J246" s="74"/>
      <c r="K246" s="74"/>
      <c r="L246" s="74"/>
      <c r="M246" s="74"/>
      <c r="N246" s="74"/>
      <c r="O246" s="74"/>
      <c r="P246" s="74"/>
      <c r="Q246" s="252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4"/>
      <c r="AL246" s="74"/>
      <c r="AM246" s="74"/>
      <c r="AN246" s="74"/>
      <c r="AO246" s="74"/>
    </row>
    <row r="247" spans="1:41" ht="15.75" customHeight="1">
      <c r="A247" s="36"/>
      <c r="B247" s="74"/>
      <c r="C247" s="250"/>
      <c r="D247" s="250"/>
      <c r="E247" s="250"/>
      <c r="F247" s="250"/>
      <c r="G247" s="250"/>
      <c r="H247" s="250"/>
      <c r="I247" s="74"/>
      <c r="J247" s="74"/>
      <c r="K247" s="74"/>
      <c r="L247" s="74"/>
      <c r="M247" s="74"/>
      <c r="N247" s="74"/>
      <c r="O247" s="74"/>
      <c r="P247" s="74"/>
      <c r="Q247" s="252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</row>
    <row r="248" spans="1:41" ht="15.75" customHeight="1">
      <c r="A248" s="36"/>
      <c r="B248" s="74"/>
      <c r="C248" s="250"/>
      <c r="D248" s="250"/>
      <c r="E248" s="250"/>
      <c r="F248" s="250"/>
      <c r="G248" s="250"/>
      <c r="H248" s="250"/>
      <c r="I248" s="74"/>
      <c r="J248" s="74"/>
      <c r="K248" s="74"/>
      <c r="L248" s="74"/>
      <c r="M248" s="74"/>
      <c r="N248" s="74"/>
      <c r="O248" s="74"/>
      <c r="P248" s="74"/>
      <c r="Q248" s="252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4"/>
      <c r="AL248" s="74"/>
      <c r="AM248" s="74"/>
      <c r="AN248" s="74"/>
      <c r="AO248" s="74"/>
    </row>
    <row r="249" spans="1:41" ht="15.75" customHeight="1">
      <c r="A249" s="36"/>
      <c r="B249" s="74"/>
      <c r="C249" s="250"/>
      <c r="D249" s="250"/>
      <c r="E249" s="250"/>
      <c r="F249" s="250"/>
      <c r="G249" s="250"/>
      <c r="H249" s="250"/>
      <c r="I249" s="74"/>
      <c r="J249" s="74"/>
      <c r="K249" s="74"/>
      <c r="L249" s="74"/>
      <c r="M249" s="74"/>
      <c r="N249" s="74"/>
      <c r="O249" s="74"/>
      <c r="P249" s="74"/>
      <c r="Q249" s="252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</row>
    <row r="250" spans="1:41" ht="15.75" customHeight="1">
      <c r="A250" s="36"/>
      <c r="B250" s="74"/>
      <c r="C250" s="250"/>
      <c r="D250" s="250"/>
      <c r="E250" s="250"/>
      <c r="F250" s="250"/>
      <c r="G250" s="250"/>
      <c r="H250" s="250"/>
      <c r="I250" s="74"/>
      <c r="J250" s="74"/>
      <c r="K250" s="74"/>
      <c r="L250" s="74"/>
      <c r="M250" s="74"/>
      <c r="N250" s="74"/>
      <c r="O250" s="74"/>
      <c r="P250" s="74"/>
      <c r="Q250" s="252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4"/>
      <c r="AL250" s="74"/>
      <c r="AM250" s="74"/>
      <c r="AN250" s="74"/>
      <c r="AO250" s="74"/>
    </row>
    <row r="251" spans="1:41" ht="15.75" customHeight="1">
      <c r="A251" s="36"/>
      <c r="B251" s="74"/>
      <c r="C251" s="250"/>
      <c r="D251" s="250"/>
      <c r="E251" s="250"/>
      <c r="F251" s="250"/>
      <c r="G251" s="250"/>
      <c r="H251" s="250"/>
      <c r="I251" s="74"/>
      <c r="J251" s="74"/>
      <c r="K251" s="74"/>
      <c r="L251" s="74"/>
      <c r="M251" s="74"/>
      <c r="N251" s="74"/>
      <c r="O251" s="74"/>
      <c r="P251" s="74"/>
      <c r="Q251" s="252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</row>
    <row r="252" spans="1:41" ht="15.75" customHeight="1">
      <c r="A252" s="36"/>
      <c r="B252" s="74"/>
      <c r="C252" s="250"/>
      <c r="D252" s="250"/>
      <c r="E252" s="250"/>
      <c r="F252" s="250"/>
      <c r="G252" s="250"/>
      <c r="H252" s="250"/>
      <c r="I252" s="74"/>
      <c r="J252" s="74"/>
      <c r="K252" s="74"/>
      <c r="L252" s="74"/>
      <c r="M252" s="74"/>
      <c r="N252" s="74"/>
      <c r="O252" s="74"/>
      <c r="P252" s="74"/>
      <c r="Q252" s="252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4"/>
      <c r="AL252" s="74"/>
      <c r="AM252" s="74"/>
      <c r="AN252" s="74"/>
      <c r="AO252" s="74"/>
    </row>
    <row r="253" spans="1:41" ht="15.75" customHeight="1">
      <c r="A253" s="36"/>
      <c r="B253" s="74"/>
      <c r="C253" s="250"/>
      <c r="D253" s="250"/>
      <c r="E253" s="250"/>
      <c r="F253" s="250"/>
      <c r="G253" s="250"/>
      <c r="H253" s="250"/>
      <c r="I253" s="74"/>
      <c r="J253" s="74"/>
      <c r="K253" s="74"/>
      <c r="L253" s="74"/>
      <c r="M253" s="74"/>
      <c r="N253" s="74"/>
      <c r="O253" s="74"/>
      <c r="P253" s="74"/>
      <c r="Q253" s="252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</row>
    <row r="254" spans="1:41" ht="15.75" customHeight="1">
      <c r="A254" s="36"/>
      <c r="B254" s="74"/>
      <c r="C254" s="250"/>
      <c r="D254" s="250"/>
      <c r="E254" s="250"/>
      <c r="F254" s="250"/>
      <c r="G254" s="250"/>
      <c r="H254" s="250"/>
      <c r="I254" s="74"/>
      <c r="J254" s="74"/>
      <c r="K254" s="74"/>
      <c r="L254" s="74"/>
      <c r="M254" s="74"/>
      <c r="N254" s="74"/>
      <c r="O254" s="74"/>
      <c r="P254" s="74"/>
      <c r="Q254" s="252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4"/>
      <c r="AL254" s="74"/>
      <c r="AM254" s="74"/>
      <c r="AN254" s="74"/>
      <c r="AO254" s="74"/>
    </row>
    <row r="255" spans="1:41" ht="15.75" customHeight="1">
      <c r="A255" s="36"/>
      <c r="B255" s="74"/>
      <c r="C255" s="250"/>
      <c r="D255" s="250"/>
      <c r="E255" s="250"/>
      <c r="F255" s="250"/>
      <c r="G255" s="250"/>
      <c r="H255" s="250"/>
      <c r="I255" s="74"/>
      <c r="J255" s="74"/>
      <c r="K255" s="74"/>
      <c r="L255" s="74"/>
      <c r="M255" s="74"/>
      <c r="N255" s="74"/>
      <c r="O255" s="74"/>
      <c r="P255" s="74"/>
      <c r="Q255" s="252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</row>
    <row r="256" spans="1:41" ht="15.75" customHeight="1">
      <c r="A256" s="36"/>
      <c r="B256" s="74"/>
      <c r="C256" s="250"/>
      <c r="D256" s="250"/>
      <c r="E256" s="250"/>
      <c r="F256" s="250"/>
      <c r="G256" s="250"/>
      <c r="H256" s="250"/>
      <c r="I256" s="74"/>
      <c r="J256" s="74"/>
      <c r="K256" s="74"/>
      <c r="L256" s="74"/>
      <c r="M256" s="74"/>
      <c r="N256" s="74"/>
      <c r="O256" s="74"/>
      <c r="P256" s="74"/>
      <c r="Q256" s="252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  <c r="AC256" s="74"/>
      <c r="AD256" s="74"/>
      <c r="AE256" s="74"/>
      <c r="AF256" s="74"/>
      <c r="AG256" s="74"/>
      <c r="AH256" s="74"/>
      <c r="AI256" s="74"/>
      <c r="AJ256" s="74"/>
      <c r="AK256" s="74"/>
      <c r="AL256" s="74"/>
      <c r="AM256" s="74"/>
      <c r="AN256" s="74"/>
      <c r="AO256" s="74"/>
    </row>
    <row r="257" spans="1:41" ht="15.75" customHeight="1">
      <c r="A257" s="36"/>
      <c r="B257" s="74"/>
      <c r="C257" s="250"/>
      <c r="D257" s="250"/>
      <c r="E257" s="250"/>
      <c r="F257" s="250"/>
      <c r="G257" s="250"/>
      <c r="H257" s="250"/>
      <c r="I257" s="74"/>
      <c r="J257" s="74"/>
      <c r="K257" s="74"/>
      <c r="L257" s="74"/>
      <c r="M257" s="74"/>
      <c r="N257" s="74"/>
      <c r="O257" s="74"/>
      <c r="P257" s="74"/>
      <c r="Q257" s="252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</row>
    <row r="258" spans="1:41" ht="15.75" customHeight="1">
      <c r="A258" s="36"/>
      <c r="B258" s="74"/>
      <c r="C258" s="250"/>
      <c r="D258" s="250"/>
      <c r="E258" s="250"/>
      <c r="F258" s="250"/>
      <c r="G258" s="250"/>
      <c r="H258" s="250"/>
      <c r="I258" s="74"/>
      <c r="J258" s="74"/>
      <c r="K258" s="74"/>
      <c r="L258" s="74"/>
      <c r="M258" s="74"/>
      <c r="N258" s="74"/>
      <c r="O258" s="74"/>
      <c r="P258" s="74"/>
      <c r="Q258" s="252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  <c r="AC258" s="74"/>
      <c r="AD258" s="74"/>
      <c r="AE258" s="74"/>
      <c r="AF258" s="74"/>
      <c r="AG258" s="74"/>
      <c r="AH258" s="74"/>
      <c r="AI258" s="74"/>
      <c r="AJ258" s="74"/>
      <c r="AK258" s="74"/>
      <c r="AL258" s="74"/>
      <c r="AM258" s="74"/>
      <c r="AN258" s="74"/>
      <c r="AO258" s="74"/>
    </row>
    <row r="259" spans="1:41" ht="15.75" customHeight="1">
      <c r="A259" s="36"/>
      <c r="B259" s="74"/>
      <c r="C259" s="250"/>
      <c r="D259" s="250"/>
      <c r="E259" s="250"/>
      <c r="F259" s="250"/>
      <c r="G259" s="250"/>
      <c r="H259" s="250"/>
      <c r="I259" s="74"/>
      <c r="J259" s="74"/>
      <c r="K259" s="74"/>
      <c r="L259" s="74"/>
      <c r="M259" s="74"/>
      <c r="N259" s="74"/>
      <c r="O259" s="74"/>
      <c r="P259" s="74"/>
      <c r="Q259" s="252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</row>
    <row r="260" spans="1:41" ht="15.75" customHeight="1">
      <c r="A260" s="36"/>
      <c r="B260" s="74"/>
      <c r="C260" s="250"/>
      <c r="D260" s="250"/>
      <c r="E260" s="250"/>
      <c r="F260" s="250"/>
      <c r="G260" s="250"/>
      <c r="H260" s="250"/>
      <c r="I260" s="74"/>
      <c r="J260" s="74"/>
      <c r="K260" s="74"/>
      <c r="L260" s="74"/>
      <c r="M260" s="74"/>
      <c r="N260" s="74"/>
      <c r="O260" s="74"/>
      <c r="P260" s="74"/>
      <c r="Q260" s="252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  <c r="AC260" s="74"/>
      <c r="AD260" s="74"/>
      <c r="AE260" s="74"/>
      <c r="AF260" s="74"/>
      <c r="AG260" s="74"/>
      <c r="AH260" s="74"/>
      <c r="AI260" s="74"/>
      <c r="AJ260" s="74"/>
      <c r="AK260" s="74"/>
      <c r="AL260" s="74"/>
      <c r="AM260" s="74"/>
      <c r="AN260" s="74"/>
      <c r="AO260" s="74"/>
    </row>
    <row r="261" spans="1:41" ht="15.75" customHeight="1">
      <c r="A261" s="36"/>
      <c r="B261" s="74"/>
      <c r="C261" s="250"/>
      <c r="D261" s="250"/>
      <c r="E261" s="250"/>
      <c r="F261" s="250"/>
      <c r="G261" s="250"/>
      <c r="H261" s="250"/>
      <c r="I261" s="74"/>
      <c r="J261" s="74"/>
      <c r="K261" s="74"/>
      <c r="L261" s="74"/>
      <c r="M261" s="74"/>
      <c r="N261" s="74"/>
      <c r="O261" s="74"/>
      <c r="P261" s="74"/>
      <c r="Q261" s="252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</row>
    <row r="262" spans="1:41" ht="15.75" customHeight="1">
      <c r="A262" s="36"/>
      <c r="B262" s="74"/>
      <c r="C262" s="250"/>
      <c r="D262" s="250"/>
      <c r="E262" s="250"/>
      <c r="F262" s="250"/>
      <c r="G262" s="250"/>
      <c r="H262" s="250"/>
      <c r="I262" s="74"/>
      <c r="J262" s="74"/>
      <c r="K262" s="74"/>
      <c r="L262" s="74"/>
      <c r="M262" s="74"/>
      <c r="N262" s="74"/>
      <c r="O262" s="74"/>
      <c r="P262" s="74"/>
      <c r="Q262" s="252"/>
      <c r="R262" s="74"/>
      <c r="S262" s="74"/>
      <c r="T262" s="74"/>
      <c r="U262" s="74"/>
      <c r="V262" s="74"/>
      <c r="W262" s="74"/>
      <c r="X262" s="74"/>
      <c r="Y262" s="74"/>
      <c r="Z262" s="74"/>
      <c r="AA262" s="74"/>
      <c r="AB262" s="74"/>
      <c r="AC262" s="74"/>
      <c r="AD262" s="74"/>
      <c r="AE262" s="74"/>
      <c r="AF262" s="74"/>
      <c r="AG262" s="74"/>
      <c r="AH262" s="74"/>
      <c r="AI262" s="74"/>
      <c r="AJ262" s="74"/>
      <c r="AK262" s="74"/>
      <c r="AL262" s="74"/>
      <c r="AM262" s="74"/>
      <c r="AN262" s="74"/>
      <c r="AO262" s="74"/>
    </row>
    <row r="263" spans="1:41" ht="15.75" customHeight="1">
      <c r="A263" s="36"/>
      <c r="B263" s="74"/>
      <c r="C263" s="250"/>
      <c r="D263" s="250"/>
      <c r="E263" s="250"/>
      <c r="F263" s="250"/>
      <c r="G263" s="250"/>
      <c r="H263" s="250"/>
      <c r="I263" s="74"/>
      <c r="J263" s="74"/>
      <c r="K263" s="74"/>
      <c r="L263" s="74"/>
      <c r="M263" s="74"/>
      <c r="N263" s="74"/>
      <c r="O263" s="74"/>
      <c r="P263" s="74"/>
      <c r="Q263" s="252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</row>
    <row r="264" spans="1:41" ht="15.75" customHeight="1">
      <c r="A264" s="36"/>
      <c r="B264" s="74"/>
      <c r="C264" s="250"/>
      <c r="D264" s="250"/>
      <c r="E264" s="250"/>
      <c r="F264" s="250"/>
      <c r="G264" s="250"/>
      <c r="H264" s="250"/>
      <c r="I264" s="74"/>
      <c r="J264" s="74"/>
      <c r="K264" s="74"/>
      <c r="L264" s="74"/>
      <c r="M264" s="74"/>
      <c r="N264" s="74"/>
      <c r="O264" s="74"/>
      <c r="P264" s="74"/>
      <c r="Q264" s="252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  <c r="AI264" s="74"/>
      <c r="AJ264" s="74"/>
      <c r="AK264" s="74"/>
      <c r="AL264" s="74"/>
      <c r="AM264" s="74"/>
      <c r="AN264" s="74"/>
      <c r="AO264" s="74"/>
    </row>
    <row r="265" spans="1:41" ht="15.75" customHeight="1">
      <c r="A265" s="36"/>
      <c r="B265" s="74"/>
      <c r="C265" s="250"/>
      <c r="D265" s="250"/>
      <c r="E265" s="250"/>
      <c r="F265" s="250"/>
      <c r="G265" s="250"/>
      <c r="H265" s="250"/>
      <c r="I265" s="74"/>
      <c r="J265" s="74"/>
      <c r="K265" s="74"/>
      <c r="L265" s="74"/>
      <c r="M265" s="74"/>
      <c r="N265" s="74"/>
      <c r="O265" s="74"/>
      <c r="P265" s="74"/>
      <c r="Q265" s="252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  <c r="AC265" s="74"/>
      <c r="AD265" s="74"/>
      <c r="AE265" s="74"/>
      <c r="AF265" s="74"/>
      <c r="AG265" s="74"/>
      <c r="AH265" s="74"/>
      <c r="AI265" s="74"/>
      <c r="AJ265" s="74"/>
      <c r="AK265" s="74"/>
      <c r="AL265" s="74"/>
      <c r="AM265" s="74"/>
      <c r="AN265" s="74"/>
      <c r="AO265" s="74"/>
    </row>
    <row r="266" spans="1:41" ht="15.75" customHeight="1">
      <c r="A266" s="36"/>
      <c r="B266" s="74"/>
      <c r="C266" s="250"/>
      <c r="D266" s="250"/>
      <c r="E266" s="250"/>
      <c r="F266" s="250"/>
      <c r="G266" s="250"/>
      <c r="H266" s="250"/>
      <c r="I266" s="74"/>
      <c r="J266" s="74"/>
      <c r="K266" s="74"/>
      <c r="L266" s="74"/>
      <c r="M266" s="74"/>
      <c r="N266" s="74"/>
      <c r="O266" s="74"/>
      <c r="P266" s="74"/>
      <c r="Q266" s="252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  <c r="AC266" s="74"/>
      <c r="AD266" s="74"/>
      <c r="AE266" s="74"/>
      <c r="AF266" s="74"/>
      <c r="AG266" s="74"/>
      <c r="AH266" s="74"/>
      <c r="AI266" s="74"/>
      <c r="AJ266" s="74"/>
      <c r="AK266" s="74"/>
      <c r="AL266" s="74"/>
      <c r="AM266" s="74"/>
      <c r="AN266" s="74"/>
      <c r="AO266" s="74"/>
    </row>
  </sheetData>
  <mergeCells count="53">
    <mergeCell ref="A9:Q9"/>
    <mergeCell ref="A10:Q10"/>
    <mergeCell ref="A16:Q16"/>
    <mergeCell ref="A15:B15"/>
    <mergeCell ref="B2:B7"/>
    <mergeCell ref="C3:C7"/>
    <mergeCell ref="H3:H7"/>
    <mergeCell ref="G2:G7"/>
    <mergeCell ref="A22:F22"/>
    <mergeCell ref="A26:F26"/>
    <mergeCell ref="A36:F36"/>
    <mergeCell ref="A32:Q32"/>
    <mergeCell ref="A31:Q31"/>
    <mergeCell ref="A23:Q23"/>
    <mergeCell ref="C67:K67"/>
    <mergeCell ref="D64:G64"/>
    <mergeCell ref="A30:F30"/>
    <mergeCell ref="A27:Q27"/>
    <mergeCell ref="A29:F29"/>
    <mergeCell ref="I62:K62"/>
    <mergeCell ref="D62:G62"/>
    <mergeCell ref="A39:Q39"/>
    <mergeCell ref="A55:M55"/>
    <mergeCell ref="A52:F52"/>
    <mergeCell ref="I64:K64"/>
    <mergeCell ref="D66:G66"/>
    <mergeCell ref="I66:K66"/>
    <mergeCell ref="N58:P58"/>
    <mergeCell ref="N59:P59"/>
    <mergeCell ref="A50:F50"/>
    <mergeCell ref="A51:F51"/>
    <mergeCell ref="A56:M56"/>
    <mergeCell ref="A57:M57"/>
    <mergeCell ref="A58:M58"/>
    <mergeCell ref="A53:M53"/>
    <mergeCell ref="A54:M54"/>
    <mergeCell ref="A2:A7"/>
    <mergeCell ref="C2:F2"/>
    <mergeCell ref="A1:Q1"/>
    <mergeCell ref="I3:L3"/>
    <mergeCell ref="D3:D7"/>
    <mergeCell ref="E3:F3"/>
    <mergeCell ref="E4:E7"/>
    <mergeCell ref="F4:F7"/>
    <mergeCell ref="N6:Q6"/>
    <mergeCell ref="H2:M2"/>
    <mergeCell ref="N2:Q3"/>
    <mergeCell ref="N4:P4"/>
    <mergeCell ref="M3:M7"/>
    <mergeCell ref="I4:I7"/>
    <mergeCell ref="J4:J7"/>
    <mergeCell ref="K4:K7"/>
    <mergeCell ref="L4:L7"/>
  </mergeCells>
  <pageMargins left="0.70833333333333304" right="0.70833333333333304" top="0.74791666666666701" bottom="0.74791666666666701" header="0" footer="0"/>
  <pageSetup scale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3"/>
  <sheetViews>
    <sheetView workbookViewId="0"/>
  </sheetViews>
  <sheetFormatPr defaultColWidth="14.44140625" defaultRowHeight="15" customHeight="1"/>
  <cols>
    <col min="1" max="2" width="5.88671875" customWidth="1"/>
    <col min="3" max="3" width="71.6640625" customWidth="1"/>
    <col min="4" max="4" width="8.6640625" customWidth="1"/>
    <col min="5" max="6" width="7.88671875" customWidth="1"/>
    <col min="7" max="9" width="6.109375" customWidth="1"/>
    <col min="10" max="12" width="7.88671875" customWidth="1"/>
    <col min="13" max="13" width="9.5546875" customWidth="1"/>
    <col min="14" max="26" width="8.6640625" customWidth="1"/>
  </cols>
  <sheetData>
    <row r="1" spans="1:26" ht="15" customHeight="1">
      <c r="A1" s="253"/>
      <c r="B1" s="253"/>
      <c r="C1" s="478" t="s">
        <v>176</v>
      </c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253"/>
      <c r="B2" s="253"/>
      <c r="C2" s="254" t="s">
        <v>177</v>
      </c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>
      <c r="A3" s="253"/>
      <c r="B3" s="253"/>
      <c r="C3" s="483" t="s">
        <v>178</v>
      </c>
      <c r="D3" s="474" t="s">
        <v>179</v>
      </c>
      <c r="E3" s="476" t="s">
        <v>81</v>
      </c>
      <c r="F3" s="450"/>
      <c r="G3" s="450"/>
      <c r="H3" s="450"/>
      <c r="I3" s="450"/>
      <c r="J3" s="451"/>
      <c r="K3" s="474" t="s">
        <v>180</v>
      </c>
      <c r="L3" s="474" t="s">
        <v>181</v>
      </c>
      <c r="M3" s="474" t="s">
        <v>182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253"/>
      <c r="B4" s="253"/>
      <c r="C4" s="397"/>
      <c r="D4" s="442"/>
      <c r="E4" s="481" t="s">
        <v>86</v>
      </c>
      <c r="F4" s="477" t="s">
        <v>183</v>
      </c>
      <c r="G4" s="349"/>
      <c r="H4" s="349"/>
      <c r="I4" s="350"/>
      <c r="J4" s="479" t="s">
        <v>184</v>
      </c>
      <c r="K4" s="442"/>
      <c r="L4" s="442"/>
      <c r="M4" s="44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253"/>
      <c r="B5" s="253"/>
      <c r="C5" s="397"/>
      <c r="D5" s="442"/>
      <c r="E5" s="346"/>
      <c r="F5" s="482" t="s">
        <v>185</v>
      </c>
      <c r="G5" s="475" t="s">
        <v>186</v>
      </c>
      <c r="H5" s="339"/>
      <c r="I5" s="340"/>
      <c r="J5" s="433"/>
      <c r="K5" s="442"/>
      <c r="L5" s="442"/>
      <c r="M5" s="44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8.25" customHeight="1">
      <c r="A6" s="253"/>
      <c r="B6" s="253"/>
      <c r="C6" s="397"/>
      <c r="D6" s="442"/>
      <c r="E6" s="346"/>
      <c r="F6" s="436"/>
      <c r="G6" s="480" t="s">
        <v>187</v>
      </c>
      <c r="H6" s="482" t="s">
        <v>188</v>
      </c>
      <c r="I6" s="482" t="s">
        <v>189</v>
      </c>
      <c r="J6" s="433"/>
      <c r="K6" s="442"/>
      <c r="L6" s="442"/>
      <c r="M6" s="44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8.25" customHeight="1">
      <c r="A7" s="253"/>
      <c r="B7" s="253"/>
      <c r="C7" s="397"/>
      <c r="D7" s="442"/>
      <c r="E7" s="346"/>
      <c r="F7" s="436"/>
      <c r="G7" s="347"/>
      <c r="H7" s="436"/>
      <c r="I7" s="436"/>
      <c r="J7" s="433"/>
      <c r="K7" s="442"/>
      <c r="L7" s="442"/>
      <c r="M7" s="44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8.25" customHeight="1">
      <c r="A8" s="253"/>
      <c r="B8" s="253"/>
      <c r="C8" s="397"/>
      <c r="D8" s="442"/>
      <c r="E8" s="346"/>
      <c r="F8" s="436"/>
      <c r="G8" s="347"/>
      <c r="H8" s="436"/>
      <c r="I8" s="436"/>
      <c r="J8" s="433"/>
      <c r="K8" s="442"/>
      <c r="L8" s="442"/>
      <c r="M8" s="44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8.25" customHeight="1">
      <c r="A9" s="253"/>
      <c r="B9" s="253"/>
      <c r="C9" s="417"/>
      <c r="D9" s="443"/>
      <c r="E9" s="346"/>
      <c r="F9" s="436"/>
      <c r="G9" s="347"/>
      <c r="H9" s="436"/>
      <c r="I9" s="436"/>
      <c r="J9" s="433"/>
      <c r="K9" s="443"/>
      <c r="L9" s="443"/>
      <c r="M9" s="44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75" customHeight="1">
      <c r="A10" s="36" t="s">
        <v>190</v>
      </c>
      <c r="B10" s="36" t="s">
        <v>191</v>
      </c>
      <c r="C10" s="255" t="s">
        <v>102</v>
      </c>
      <c r="D10" s="256">
        <v>3</v>
      </c>
      <c r="E10" s="257">
        <f t="shared" ref="E10:E18" si="0">D10*30</f>
        <v>90</v>
      </c>
      <c r="F10" s="258">
        <f t="shared" ref="F10:F18" si="1">G10+H10+I10</f>
        <v>30</v>
      </c>
      <c r="G10" s="258">
        <v>15</v>
      </c>
      <c r="H10" s="258"/>
      <c r="I10" s="258">
        <v>15</v>
      </c>
      <c r="J10" s="259">
        <f t="shared" ref="J10:J18" si="2">E10-F10</f>
        <v>60</v>
      </c>
      <c r="K10" s="260">
        <f t="shared" ref="K10:K18" si="3">F10/15</f>
        <v>2</v>
      </c>
      <c r="L10" s="261" t="s">
        <v>192</v>
      </c>
      <c r="M10" s="262">
        <f t="shared" ref="M10:M17" si="4">F10/E10*100</f>
        <v>33.333333333333329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>
      <c r="A11" s="36" t="s">
        <v>190</v>
      </c>
      <c r="B11" s="36" t="s">
        <v>191</v>
      </c>
      <c r="C11" s="263" t="s">
        <v>105</v>
      </c>
      <c r="D11" s="264">
        <v>3</v>
      </c>
      <c r="E11" s="54">
        <f t="shared" si="0"/>
        <v>90</v>
      </c>
      <c r="F11" s="55">
        <f t="shared" si="1"/>
        <v>30</v>
      </c>
      <c r="G11" s="55"/>
      <c r="H11" s="55"/>
      <c r="I11" s="55">
        <v>30</v>
      </c>
      <c r="J11" s="56">
        <f t="shared" si="2"/>
        <v>60</v>
      </c>
      <c r="K11" s="265">
        <f t="shared" si="3"/>
        <v>2</v>
      </c>
      <c r="L11" s="266" t="s">
        <v>190</v>
      </c>
      <c r="M11" s="267">
        <f t="shared" si="4"/>
        <v>33.333333333333329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36" t="s">
        <v>190</v>
      </c>
      <c r="B12" s="36" t="s">
        <v>191</v>
      </c>
      <c r="C12" s="263" t="s">
        <v>108</v>
      </c>
      <c r="D12" s="264">
        <v>3</v>
      </c>
      <c r="E12" s="54">
        <f t="shared" si="0"/>
        <v>90</v>
      </c>
      <c r="F12" s="55">
        <f t="shared" si="1"/>
        <v>45</v>
      </c>
      <c r="G12" s="55"/>
      <c r="H12" s="55"/>
      <c r="I12" s="55">
        <v>45</v>
      </c>
      <c r="J12" s="56">
        <f t="shared" si="2"/>
        <v>45</v>
      </c>
      <c r="K12" s="265">
        <f t="shared" si="3"/>
        <v>3</v>
      </c>
      <c r="L12" s="266" t="s">
        <v>190</v>
      </c>
      <c r="M12" s="267">
        <f t="shared" si="4"/>
        <v>50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customHeight="1">
      <c r="A13" s="36" t="s">
        <v>34</v>
      </c>
      <c r="B13" s="36" t="s">
        <v>191</v>
      </c>
      <c r="C13" s="263" t="s">
        <v>114</v>
      </c>
      <c r="D13" s="264">
        <v>5</v>
      </c>
      <c r="E13" s="54">
        <f t="shared" si="0"/>
        <v>150</v>
      </c>
      <c r="F13" s="55">
        <f t="shared" si="1"/>
        <v>60</v>
      </c>
      <c r="G13" s="55">
        <v>30</v>
      </c>
      <c r="H13" s="55"/>
      <c r="I13" s="55">
        <v>30</v>
      </c>
      <c r="J13" s="56">
        <f t="shared" si="2"/>
        <v>90</v>
      </c>
      <c r="K13" s="265">
        <f t="shared" si="3"/>
        <v>4</v>
      </c>
      <c r="L13" s="266" t="s">
        <v>193</v>
      </c>
      <c r="M13" s="267">
        <f t="shared" si="4"/>
        <v>40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36" t="s">
        <v>34</v>
      </c>
      <c r="B14" s="36" t="s">
        <v>191</v>
      </c>
      <c r="C14" s="268" t="s">
        <v>116</v>
      </c>
      <c r="D14" s="264">
        <v>4</v>
      </c>
      <c r="E14" s="54">
        <f t="shared" si="0"/>
        <v>120</v>
      </c>
      <c r="F14" s="55">
        <f t="shared" si="1"/>
        <v>45</v>
      </c>
      <c r="G14" s="55">
        <v>15</v>
      </c>
      <c r="H14" s="55"/>
      <c r="I14" s="55">
        <v>30</v>
      </c>
      <c r="J14" s="56">
        <f t="shared" si="2"/>
        <v>75</v>
      </c>
      <c r="K14" s="265">
        <f t="shared" si="3"/>
        <v>3</v>
      </c>
      <c r="L14" s="266" t="s">
        <v>193</v>
      </c>
      <c r="M14" s="267">
        <f t="shared" si="4"/>
        <v>37.5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36" t="s">
        <v>190</v>
      </c>
      <c r="B15" s="36" t="s">
        <v>194</v>
      </c>
      <c r="C15" s="263" t="s">
        <v>195</v>
      </c>
      <c r="D15" s="264">
        <v>3</v>
      </c>
      <c r="E15" s="54">
        <f t="shared" si="0"/>
        <v>90</v>
      </c>
      <c r="F15" s="55">
        <f t="shared" si="1"/>
        <v>30</v>
      </c>
      <c r="G15" s="55">
        <v>15</v>
      </c>
      <c r="H15" s="55"/>
      <c r="I15" s="55">
        <v>15</v>
      </c>
      <c r="J15" s="56">
        <f t="shared" si="2"/>
        <v>60</v>
      </c>
      <c r="K15" s="265">
        <f t="shared" si="3"/>
        <v>2</v>
      </c>
      <c r="L15" s="266" t="s">
        <v>190</v>
      </c>
      <c r="M15" s="267">
        <f t="shared" si="4"/>
        <v>33.333333333333329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2.25" customHeight="1">
      <c r="A16" s="36" t="s">
        <v>34</v>
      </c>
      <c r="B16" s="36" t="s">
        <v>194</v>
      </c>
      <c r="C16" s="263" t="s">
        <v>196</v>
      </c>
      <c r="D16" s="264">
        <v>5</v>
      </c>
      <c r="E16" s="54">
        <f t="shared" si="0"/>
        <v>150</v>
      </c>
      <c r="F16" s="55">
        <f t="shared" si="1"/>
        <v>60</v>
      </c>
      <c r="G16" s="55">
        <v>30</v>
      </c>
      <c r="H16" s="55"/>
      <c r="I16" s="55">
        <v>30</v>
      </c>
      <c r="J16" s="56">
        <f t="shared" si="2"/>
        <v>90</v>
      </c>
      <c r="K16" s="265">
        <f t="shared" si="3"/>
        <v>4</v>
      </c>
      <c r="L16" s="266" t="s">
        <v>193</v>
      </c>
      <c r="M16" s="267">
        <f t="shared" si="4"/>
        <v>40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36" t="s">
        <v>34</v>
      </c>
      <c r="B17" s="36" t="s">
        <v>194</v>
      </c>
      <c r="C17" s="263" t="s">
        <v>197</v>
      </c>
      <c r="D17" s="264">
        <v>4</v>
      </c>
      <c r="E17" s="54">
        <f t="shared" si="0"/>
        <v>120</v>
      </c>
      <c r="F17" s="55">
        <f t="shared" si="1"/>
        <v>45</v>
      </c>
      <c r="G17" s="55">
        <v>30</v>
      </c>
      <c r="H17" s="55"/>
      <c r="I17" s="55">
        <v>15</v>
      </c>
      <c r="J17" s="56">
        <f t="shared" si="2"/>
        <v>75</v>
      </c>
      <c r="K17" s="269">
        <f t="shared" si="3"/>
        <v>3</v>
      </c>
      <c r="L17" s="266" t="s">
        <v>192</v>
      </c>
      <c r="M17" s="267">
        <f t="shared" si="4"/>
        <v>37.5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253"/>
      <c r="B18" s="253"/>
      <c r="C18" s="109" t="s">
        <v>56</v>
      </c>
      <c r="D18" s="264">
        <v>30</v>
      </c>
      <c r="E18" s="54">
        <f t="shared" si="0"/>
        <v>900</v>
      </c>
      <c r="F18" s="270">
        <f t="shared" si="1"/>
        <v>345</v>
      </c>
      <c r="G18" s="55">
        <v>135</v>
      </c>
      <c r="H18" s="271">
        <f>SUM(H10:H17)</f>
        <v>0</v>
      </c>
      <c r="I18" s="55">
        <v>210</v>
      </c>
      <c r="J18" s="108">
        <f t="shared" si="2"/>
        <v>555</v>
      </c>
      <c r="K18" s="269">
        <f t="shared" si="3"/>
        <v>23</v>
      </c>
      <c r="L18" s="272"/>
      <c r="M18" s="27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253"/>
      <c r="B19" s="253"/>
      <c r="C19" s="273" t="s">
        <v>198</v>
      </c>
      <c r="D19" s="274">
        <f>30-D18</f>
        <v>0</v>
      </c>
      <c r="E19" s="274"/>
      <c r="F19" s="274"/>
      <c r="G19" s="274"/>
      <c r="H19" s="274"/>
      <c r="I19" s="274"/>
      <c r="J19" s="274"/>
      <c r="K19" s="274"/>
      <c r="L19" s="274"/>
      <c r="M19" s="253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53"/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53"/>
      <c r="B21" s="253"/>
      <c r="C21" s="254" t="s">
        <v>199</v>
      </c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253"/>
      <c r="B22" s="253"/>
      <c r="C22" s="483" t="s">
        <v>178</v>
      </c>
      <c r="D22" s="474" t="s">
        <v>179</v>
      </c>
      <c r="E22" s="476" t="s">
        <v>81</v>
      </c>
      <c r="F22" s="450"/>
      <c r="G22" s="450"/>
      <c r="H22" s="450"/>
      <c r="I22" s="450"/>
      <c r="J22" s="451"/>
      <c r="K22" s="474" t="s">
        <v>180</v>
      </c>
      <c r="L22" s="474" t="s">
        <v>181</v>
      </c>
      <c r="M22" s="474" t="s">
        <v>182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53"/>
      <c r="B23" s="253"/>
      <c r="C23" s="397"/>
      <c r="D23" s="442"/>
      <c r="E23" s="481" t="s">
        <v>86</v>
      </c>
      <c r="F23" s="477" t="s">
        <v>183</v>
      </c>
      <c r="G23" s="349"/>
      <c r="H23" s="349"/>
      <c r="I23" s="350"/>
      <c r="J23" s="479" t="s">
        <v>184</v>
      </c>
      <c r="K23" s="442"/>
      <c r="L23" s="442"/>
      <c r="M23" s="44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53"/>
      <c r="B24" s="253"/>
      <c r="C24" s="397"/>
      <c r="D24" s="442"/>
      <c r="E24" s="346"/>
      <c r="F24" s="482" t="s">
        <v>185</v>
      </c>
      <c r="G24" s="475" t="s">
        <v>186</v>
      </c>
      <c r="H24" s="339"/>
      <c r="I24" s="340"/>
      <c r="J24" s="433"/>
      <c r="K24" s="442"/>
      <c r="L24" s="442"/>
      <c r="M24" s="44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8.25" customHeight="1">
      <c r="A25" s="253"/>
      <c r="B25" s="253"/>
      <c r="C25" s="397"/>
      <c r="D25" s="442"/>
      <c r="E25" s="346"/>
      <c r="F25" s="436"/>
      <c r="G25" s="480" t="s">
        <v>187</v>
      </c>
      <c r="H25" s="482" t="s">
        <v>188</v>
      </c>
      <c r="I25" s="482" t="s">
        <v>189</v>
      </c>
      <c r="J25" s="433"/>
      <c r="K25" s="442"/>
      <c r="L25" s="442"/>
      <c r="M25" s="44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8.25" customHeight="1">
      <c r="A26" s="253"/>
      <c r="B26" s="253"/>
      <c r="C26" s="397"/>
      <c r="D26" s="442"/>
      <c r="E26" s="346"/>
      <c r="F26" s="436"/>
      <c r="G26" s="347"/>
      <c r="H26" s="436"/>
      <c r="I26" s="436"/>
      <c r="J26" s="433"/>
      <c r="K26" s="442"/>
      <c r="L26" s="442"/>
      <c r="M26" s="44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8.25" customHeight="1">
      <c r="A27" s="253"/>
      <c r="B27" s="253"/>
      <c r="C27" s="397"/>
      <c r="D27" s="442"/>
      <c r="E27" s="346"/>
      <c r="F27" s="436"/>
      <c r="G27" s="347"/>
      <c r="H27" s="436"/>
      <c r="I27" s="436"/>
      <c r="J27" s="433"/>
      <c r="K27" s="442"/>
      <c r="L27" s="442"/>
      <c r="M27" s="44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.25" customHeight="1">
      <c r="A28" s="253"/>
      <c r="B28" s="253"/>
      <c r="C28" s="397"/>
      <c r="D28" s="442"/>
      <c r="E28" s="346"/>
      <c r="F28" s="436"/>
      <c r="G28" s="347"/>
      <c r="H28" s="436"/>
      <c r="I28" s="436"/>
      <c r="J28" s="433"/>
      <c r="K28" s="442"/>
      <c r="L28" s="442"/>
      <c r="M28" s="44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36" t="s">
        <v>34</v>
      </c>
      <c r="B29" s="36" t="s">
        <v>191</v>
      </c>
      <c r="C29" s="275" t="s">
        <v>118</v>
      </c>
      <c r="D29" s="256">
        <v>5</v>
      </c>
      <c r="E29" s="257">
        <f t="shared" ref="E29:E37" si="5">D29*30</f>
        <v>150</v>
      </c>
      <c r="F29" s="258">
        <f t="shared" ref="F29:F36" si="6">G29+H29+I29</f>
        <v>54</v>
      </c>
      <c r="G29" s="258">
        <v>36</v>
      </c>
      <c r="H29" s="258"/>
      <c r="I29" s="258">
        <v>18</v>
      </c>
      <c r="J29" s="52">
        <f t="shared" ref="J29:J36" si="7">E29-F29</f>
        <v>96</v>
      </c>
      <c r="K29" s="276">
        <f t="shared" ref="K29:K36" si="8">F29/18</f>
        <v>3</v>
      </c>
      <c r="L29" s="12" t="s">
        <v>193</v>
      </c>
      <c r="M29" s="262">
        <f t="shared" ref="M29:M36" si="9">F29/E29*100</f>
        <v>36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36" t="s">
        <v>190</v>
      </c>
      <c r="B30" s="36" t="s">
        <v>191</v>
      </c>
      <c r="C30" s="263" t="s">
        <v>110</v>
      </c>
      <c r="D30" s="264">
        <v>3</v>
      </c>
      <c r="E30" s="54">
        <f t="shared" si="5"/>
        <v>90</v>
      </c>
      <c r="F30" s="55">
        <f t="shared" si="6"/>
        <v>36</v>
      </c>
      <c r="G30" s="55">
        <v>18</v>
      </c>
      <c r="H30" s="55"/>
      <c r="I30" s="55">
        <v>18</v>
      </c>
      <c r="J30" s="277">
        <f t="shared" si="7"/>
        <v>54</v>
      </c>
      <c r="K30" s="278">
        <f t="shared" si="8"/>
        <v>2</v>
      </c>
      <c r="L30" s="53" t="s">
        <v>190</v>
      </c>
      <c r="M30" s="267">
        <f t="shared" si="9"/>
        <v>40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>
      <c r="A31" s="36" t="s">
        <v>34</v>
      </c>
      <c r="B31" s="36" t="s">
        <v>191</v>
      </c>
      <c r="C31" s="263" t="s">
        <v>53</v>
      </c>
      <c r="D31" s="264">
        <v>4.5</v>
      </c>
      <c r="E31" s="54">
        <f t="shared" si="5"/>
        <v>135</v>
      </c>
      <c r="F31" s="55">
        <f t="shared" si="6"/>
        <v>0</v>
      </c>
      <c r="G31" s="55"/>
      <c r="H31" s="55"/>
      <c r="I31" s="55"/>
      <c r="J31" s="277">
        <f t="shared" si="7"/>
        <v>135</v>
      </c>
      <c r="K31" s="278">
        <f t="shared" si="8"/>
        <v>0</v>
      </c>
      <c r="L31" s="53" t="s">
        <v>192</v>
      </c>
      <c r="M31" s="267">
        <f t="shared" si="9"/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>
      <c r="A32" s="36" t="s">
        <v>34</v>
      </c>
      <c r="B32" s="36" t="s">
        <v>191</v>
      </c>
      <c r="C32" s="263" t="s">
        <v>120</v>
      </c>
      <c r="D32" s="264">
        <v>1</v>
      </c>
      <c r="E32" s="54">
        <f t="shared" si="5"/>
        <v>30</v>
      </c>
      <c r="F32" s="55">
        <f t="shared" si="6"/>
        <v>0</v>
      </c>
      <c r="G32" s="55"/>
      <c r="H32" s="55"/>
      <c r="I32" s="55"/>
      <c r="J32" s="277">
        <f t="shared" si="7"/>
        <v>30</v>
      </c>
      <c r="K32" s="278">
        <f t="shared" si="8"/>
        <v>0</v>
      </c>
      <c r="L32" s="53" t="s">
        <v>192</v>
      </c>
      <c r="M32" s="267">
        <f t="shared" si="9"/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3" customHeight="1">
      <c r="A33" s="36" t="s">
        <v>34</v>
      </c>
      <c r="B33" s="36" t="s">
        <v>191</v>
      </c>
      <c r="C33" s="263" t="s">
        <v>123</v>
      </c>
      <c r="D33" s="264">
        <v>4</v>
      </c>
      <c r="E33" s="54">
        <f t="shared" si="5"/>
        <v>120</v>
      </c>
      <c r="F33" s="55">
        <f t="shared" si="6"/>
        <v>54</v>
      </c>
      <c r="G33" s="55">
        <v>36</v>
      </c>
      <c r="H33" s="55"/>
      <c r="I33" s="55">
        <v>18</v>
      </c>
      <c r="J33" s="277">
        <f t="shared" si="7"/>
        <v>66</v>
      </c>
      <c r="K33" s="278">
        <f t="shared" si="8"/>
        <v>3</v>
      </c>
      <c r="L33" s="53" t="s">
        <v>193</v>
      </c>
      <c r="M33" s="267">
        <f t="shared" si="9"/>
        <v>45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3.75" customHeight="1">
      <c r="A34" s="36" t="s">
        <v>34</v>
      </c>
      <c r="B34" s="36" t="s">
        <v>194</v>
      </c>
      <c r="C34" s="263" t="s">
        <v>200</v>
      </c>
      <c r="D34" s="264">
        <v>4</v>
      </c>
      <c r="E34" s="54">
        <f t="shared" si="5"/>
        <v>120</v>
      </c>
      <c r="F34" s="55">
        <f t="shared" si="6"/>
        <v>54</v>
      </c>
      <c r="G34" s="55">
        <v>36</v>
      </c>
      <c r="H34" s="55"/>
      <c r="I34" s="55">
        <v>18</v>
      </c>
      <c r="J34" s="277">
        <f t="shared" si="7"/>
        <v>66</v>
      </c>
      <c r="K34" s="278">
        <f t="shared" si="8"/>
        <v>3</v>
      </c>
      <c r="L34" s="53" t="s">
        <v>192</v>
      </c>
      <c r="M34" s="267">
        <f t="shared" si="9"/>
        <v>45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6" customHeight="1">
      <c r="A35" s="36" t="s">
        <v>34</v>
      </c>
      <c r="B35" s="36" t="s">
        <v>194</v>
      </c>
      <c r="C35" s="263" t="s">
        <v>201</v>
      </c>
      <c r="D35" s="264">
        <v>4</v>
      </c>
      <c r="E35" s="54">
        <f t="shared" si="5"/>
        <v>120</v>
      </c>
      <c r="F35" s="55">
        <f t="shared" si="6"/>
        <v>72</v>
      </c>
      <c r="G35" s="55">
        <v>36</v>
      </c>
      <c r="H35" s="55"/>
      <c r="I35" s="55">
        <v>36</v>
      </c>
      <c r="J35" s="277">
        <f t="shared" si="7"/>
        <v>48</v>
      </c>
      <c r="K35" s="278">
        <f t="shared" si="8"/>
        <v>4</v>
      </c>
      <c r="L35" s="53" t="s">
        <v>192</v>
      </c>
      <c r="M35" s="267">
        <f t="shared" si="9"/>
        <v>60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>
      <c r="A36" s="36" t="s">
        <v>34</v>
      </c>
      <c r="B36" s="36" t="s">
        <v>194</v>
      </c>
      <c r="C36" s="263" t="s">
        <v>202</v>
      </c>
      <c r="D36" s="264">
        <v>4.5</v>
      </c>
      <c r="E36" s="54">
        <f t="shared" si="5"/>
        <v>135</v>
      </c>
      <c r="F36" s="55">
        <f t="shared" si="6"/>
        <v>54</v>
      </c>
      <c r="G36" s="55">
        <v>18</v>
      </c>
      <c r="H36" s="55"/>
      <c r="I36" s="55">
        <v>36</v>
      </c>
      <c r="J36" s="277">
        <f t="shared" si="7"/>
        <v>81</v>
      </c>
      <c r="K36" s="278">
        <f t="shared" si="8"/>
        <v>3</v>
      </c>
      <c r="L36" s="53" t="s">
        <v>193</v>
      </c>
      <c r="M36" s="267">
        <f t="shared" si="9"/>
        <v>40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53"/>
      <c r="B37" s="253"/>
      <c r="C37" s="200" t="s">
        <v>56</v>
      </c>
      <c r="D37" s="264">
        <v>30</v>
      </c>
      <c r="E37" s="54">
        <f t="shared" si="5"/>
        <v>900</v>
      </c>
      <c r="F37" s="55">
        <v>324</v>
      </c>
      <c r="G37" s="55">
        <v>180</v>
      </c>
      <c r="H37" s="55"/>
      <c r="I37" s="55">
        <v>144</v>
      </c>
      <c r="J37" s="55">
        <v>576</v>
      </c>
      <c r="K37" s="271">
        <v>18</v>
      </c>
      <c r="L37" s="279"/>
      <c r="M37" s="271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53"/>
      <c r="B38" s="253"/>
      <c r="C38" s="273" t="s">
        <v>198</v>
      </c>
      <c r="D38" s="274">
        <f>30-D37</f>
        <v>0</v>
      </c>
      <c r="E38" s="253"/>
      <c r="F38" s="253"/>
      <c r="G38" s="253"/>
      <c r="H38" s="253"/>
      <c r="I38" s="253"/>
      <c r="J38" s="253"/>
      <c r="K38" s="253"/>
      <c r="L38" s="253"/>
      <c r="M38" s="253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53"/>
      <c r="B39" s="253"/>
      <c r="C39" s="273"/>
      <c r="D39" s="274"/>
      <c r="E39" s="253"/>
      <c r="F39" s="253"/>
      <c r="G39" s="253"/>
      <c r="H39" s="253"/>
      <c r="I39" s="253"/>
      <c r="J39" s="253"/>
      <c r="K39" s="253"/>
      <c r="L39" s="253"/>
      <c r="M39" s="253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53"/>
      <c r="B40" s="253"/>
      <c r="C40" s="254" t="s">
        <v>203</v>
      </c>
      <c r="D40" s="253"/>
      <c r="E40" s="253"/>
      <c r="F40" s="253"/>
      <c r="G40" s="253"/>
      <c r="H40" s="253"/>
      <c r="I40" s="253"/>
      <c r="J40" s="253"/>
      <c r="K40" s="253"/>
      <c r="L40" s="253"/>
      <c r="M40" s="253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>
      <c r="A41" s="253"/>
      <c r="B41" s="253"/>
      <c r="C41" s="483" t="s">
        <v>178</v>
      </c>
      <c r="D41" s="474" t="s">
        <v>179</v>
      </c>
      <c r="E41" s="476" t="s">
        <v>81</v>
      </c>
      <c r="F41" s="450"/>
      <c r="G41" s="450"/>
      <c r="H41" s="450"/>
      <c r="I41" s="450"/>
      <c r="J41" s="451"/>
      <c r="K41" s="474" t="s">
        <v>180</v>
      </c>
      <c r="L41" s="474" t="s">
        <v>181</v>
      </c>
      <c r="M41" s="474" t="s">
        <v>182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53"/>
      <c r="B42" s="253"/>
      <c r="C42" s="397"/>
      <c r="D42" s="442"/>
      <c r="E42" s="481" t="s">
        <v>86</v>
      </c>
      <c r="F42" s="477" t="s">
        <v>183</v>
      </c>
      <c r="G42" s="349"/>
      <c r="H42" s="349"/>
      <c r="I42" s="350"/>
      <c r="J42" s="479" t="s">
        <v>204</v>
      </c>
      <c r="K42" s="442"/>
      <c r="L42" s="442"/>
      <c r="M42" s="44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53"/>
      <c r="B43" s="253"/>
      <c r="C43" s="397"/>
      <c r="D43" s="442"/>
      <c r="E43" s="346"/>
      <c r="F43" s="482" t="s">
        <v>185</v>
      </c>
      <c r="G43" s="475" t="s">
        <v>186</v>
      </c>
      <c r="H43" s="339"/>
      <c r="I43" s="340"/>
      <c r="J43" s="433"/>
      <c r="K43" s="442"/>
      <c r="L43" s="442"/>
      <c r="M43" s="44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53"/>
      <c r="B44" s="253"/>
      <c r="C44" s="397"/>
      <c r="D44" s="442"/>
      <c r="E44" s="346"/>
      <c r="F44" s="436"/>
      <c r="G44" s="480" t="s">
        <v>91</v>
      </c>
      <c r="H44" s="482" t="s">
        <v>205</v>
      </c>
      <c r="I44" s="482" t="s">
        <v>206</v>
      </c>
      <c r="J44" s="433"/>
      <c r="K44" s="442"/>
      <c r="L44" s="442"/>
      <c r="M44" s="44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53"/>
      <c r="B45" s="253"/>
      <c r="C45" s="397"/>
      <c r="D45" s="442"/>
      <c r="E45" s="346"/>
      <c r="F45" s="436"/>
      <c r="G45" s="347"/>
      <c r="H45" s="436"/>
      <c r="I45" s="436"/>
      <c r="J45" s="433"/>
      <c r="K45" s="442"/>
      <c r="L45" s="442"/>
      <c r="M45" s="44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53"/>
      <c r="B46" s="253"/>
      <c r="C46" s="397"/>
      <c r="D46" s="442"/>
      <c r="E46" s="346"/>
      <c r="F46" s="436"/>
      <c r="G46" s="347"/>
      <c r="H46" s="436"/>
      <c r="I46" s="436"/>
      <c r="J46" s="433"/>
      <c r="K46" s="442"/>
      <c r="L46" s="442"/>
      <c r="M46" s="44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7.75" customHeight="1">
      <c r="A47" s="253"/>
      <c r="B47" s="253"/>
      <c r="C47" s="417"/>
      <c r="D47" s="443"/>
      <c r="E47" s="390"/>
      <c r="F47" s="437"/>
      <c r="G47" s="391"/>
      <c r="H47" s="437"/>
      <c r="I47" s="437"/>
      <c r="J47" s="434"/>
      <c r="K47" s="443"/>
      <c r="L47" s="443"/>
      <c r="M47" s="443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53"/>
      <c r="B48" s="253"/>
      <c r="C48" s="180">
        <v>1</v>
      </c>
      <c r="D48" s="280">
        <v>2</v>
      </c>
      <c r="E48" s="281">
        <v>3</v>
      </c>
      <c r="F48" s="282">
        <v>4</v>
      </c>
      <c r="G48" s="282">
        <v>5</v>
      </c>
      <c r="H48" s="282">
        <v>6</v>
      </c>
      <c r="I48" s="282">
        <v>7</v>
      </c>
      <c r="J48" s="283">
        <v>8</v>
      </c>
      <c r="K48" s="282">
        <v>9</v>
      </c>
      <c r="L48" s="283">
        <v>10</v>
      </c>
      <c r="M48" s="282">
        <v>11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36" t="s">
        <v>34</v>
      </c>
      <c r="B49" s="36" t="s">
        <v>191</v>
      </c>
      <c r="C49" s="275" t="s">
        <v>54</v>
      </c>
      <c r="D49" s="256">
        <f>E49/30</f>
        <v>6</v>
      </c>
      <c r="E49" s="257">
        <f>F49+J49</f>
        <v>180</v>
      </c>
      <c r="F49" s="258">
        <f t="shared" ref="F49:F50" si="10">G49+H49+I49</f>
        <v>0</v>
      </c>
      <c r="G49" s="258"/>
      <c r="H49" s="258"/>
      <c r="I49" s="258"/>
      <c r="J49" s="52">
        <v>180</v>
      </c>
      <c r="K49" s="284">
        <f t="shared" ref="K49:K50" si="11">F49/15</f>
        <v>0</v>
      </c>
      <c r="L49" s="260" t="s">
        <v>192</v>
      </c>
      <c r="M49" s="262">
        <f>F49/E49*100</f>
        <v>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>
      <c r="A50" s="36" t="s">
        <v>34</v>
      </c>
      <c r="B50" s="36" t="s">
        <v>191</v>
      </c>
      <c r="C50" s="263" t="s">
        <v>55</v>
      </c>
      <c r="D50" s="264">
        <v>24</v>
      </c>
      <c r="E50" s="277">
        <v>720</v>
      </c>
      <c r="F50" s="55">
        <f t="shared" si="10"/>
        <v>0</v>
      </c>
      <c r="G50" s="55"/>
      <c r="H50" s="55"/>
      <c r="I50" s="55"/>
      <c r="J50" s="277">
        <v>720</v>
      </c>
      <c r="K50" s="285">
        <f t="shared" si="11"/>
        <v>0</v>
      </c>
      <c r="M50" s="286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53"/>
      <c r="B51" s="253"/>
      <c r="C51" s="109" t="s">
        <v>56</v>
      </c>
      <c r="D51" s="264">
        <v>30</v>
      </c>
      <c r="E51" s="277">
        <v>900</v>
      </c>
      <c r="F51" s="271">
        <f t="shared" ref="F51:I51" si="12">SUM(F49:F50)</f>
        <v>0</v>
      </c>
      <c r="G51" s="271">
        <f t="shared" si="12"/>
        <v>0</v>
      </c>
      <c r="H51" s="271">
        <f t="shared" si="12"/>
        <v>0</v>
      </c>
      <c r="I51" s="271">
        <f t="shared" si="12"/>
        <v>0</v>
      </c>
      <c r="J51" s="277">
        <v>900</v>
      </c>
      <c r="K51" s="271">
        <f>SUM(K49:K50)</f>
        <v>0</v>
      </c>
      <c r="L51" s="272"/>
      <c r="M51" s="27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53"/>
      <c r="B52" s="253"/>
      <c r="C52" s="273" t="s">
        <v>198</v>
      </c>
      <c r="D52" s="274">
        <f>30-D51</f>
        <v>0</v>
      </c>
      <c r="E52" s="253"/>
      <c r="F52" s="253"/>
      <c r="G52" s="253"/>
      <c r="H52" s="253"/>
      <c r="I52" s="253"/>
      <c r="J52" s="253"/>
      <c r="K52" s="253"/>
      <c r="L52" s="253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53"/>
      <c r="B53" s="253"/>
      <c r="C53" s="253"/>
      <c r="D53" s="253"/>
      <c r="E53" s="253"/>
      <c r="F53" s="253"/>
      <c r="G53" s="253"/>
      <c r="H53" s="253"/>
      <c r="I53" s="253"/>
      <c r="J53" s="253"/>
      <c r="K53" s="253"/>
      <c r="L53" s="25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53"/>
      <c r="B54" s="253"/>
      <c r="C54" s="254" t="s">
        <v>56</v>
      </c>
      <c r="D54" s="274"/>
      <c r="E54" s="274"/>
      <c r="F54" s="287"/>
      <c r="G54" s="287"/>
      <c r="H54" s="288"/>
      <c r="I54" s="288"/>
      <c r="J54" s="288"/>
      <c r="K54" s="288"/>
      <c r="L54" s="288">
        <f>L51+L37+L18</f>
        <v>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36"/>
      <c r="B55" s="36" t="s">
        <v>191</v>
      </c>
      <c r="C55" s="254" t="s">
        <v>207</v>
      </c>
      <c r="D55" s="289"/>
      <c r="E55" s="36"/>
      <c r="F55" s="289"/>
      <c r="G55" s="36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36"/>
      <c r="B56" s="36" t="s">
        <v>194</v>
      </c>
      <c r="C56" s="254" t="s">
        <v>170</v>
      </c>
      <c r="D56" s="289"/>
      <c r="E56" s="36"/>
      <c r="F56" s="289"/>
      <c r="G56" s="36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36"/>
      <c r="B57" s="36"/>
      <c r="C57" s="253"/>
      <c r="D57" s="36"/>
      <c r="E57" s="36"/>
      <c r="F57" s="36"/>
      <c r="G57" s="36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36"/>
      <c r="B58" s="36"/>
      <c r="C58" s="254" t="s">
        <v>208</v>
      </c>
      <c r="D58" s="290"/>
      <c r="E58" s="36"/>
      <c r="F58" s="36"/>
      <c r="G58" s="36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36" t="s">
        <v>190</v>
      </c>
      <c r="B59" s="36" t="s">
        <v>191</v>
      </c>
      <c r="C59" s="254" t="s">
        <v>207</v>
      </c>
      <c r="D59" s="289"/>
      <c r="E59" s="36"/>
      <c r="F59" s="289"/>
      <c r="G59" s="36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36" t="s">
        <v>190</v>
      </c>
      <c r="B60" s="36" t="s">
        <v>194</v>
      </c>
      <c r="C60" s="254" t="s">
        <v>170</v>
      </c>
      <c r="D60" s="36"/>
      <c r="E60" s="36"/>
      <c r="F60" s="289"/>
      <c r="G60" s="36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36"/>
      <c r="B61" s="36"/>
      <c r="C61" s="254" t="s">
        <v>209</v>
      </c>
      <c r="D61" s="290"/>
      <c r="E61" s="36"/>
      <c r="F61" s="36"/>
      <c r="G61" s="36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36" t="s">
        <v>34</v>
      </c>
      <c r="B62" s="36" t="s">
        <v>191</v>
      </c>
      <c r="C62" s="254" t="s">
        <v>207</v>
      </c>
      <c r="D62" s="36"/>
      <c r="E62" s="36"/>
      <c r="F62" s="289"/>
      <c r="G62" s="36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36" t="s">
        <v>34</v>
      </c>
      <c r="B63" s="36" t="s">
        <v>194</v>
      </c>
      <c r="C63" s="254" t="s">
        <v>170</v>
      </c>
      <c r="D63" s="36"/>
      <c r="E63" s="36"/>
      <c r="F63" s="289"/>
      <c r="G63" s="36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54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54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54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54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54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54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54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54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54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54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54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54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54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54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54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54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54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54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54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54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54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54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54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54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54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54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5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54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54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54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54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54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54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54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54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54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54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5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54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54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54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54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54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54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54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54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54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54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54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54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54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54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54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54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54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54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54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54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54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54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54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54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54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54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54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54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54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54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54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54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54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54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54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54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54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54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54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54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54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54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54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54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54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54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54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54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54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54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54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54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54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54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54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54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54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54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54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54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54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54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54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54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54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54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54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54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54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54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54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54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54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54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54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54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54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54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54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54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54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54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54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54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54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54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54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54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54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54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54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54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54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54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54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54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54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54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54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54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54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54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54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54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54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54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54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54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54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54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54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54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54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54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54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54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54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54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54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54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54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54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54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54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54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54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54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54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54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54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54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54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54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54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54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54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54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54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54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54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54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54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54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54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54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54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54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54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54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54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54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54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54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54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54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54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54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54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54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54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54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54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</sheetData>
  <mergeCells count="43">
    <mergeCell ref="L41:L47"/>
    <mergeCell ref="K41:K47"/>
    <mergeCell ref="E41:J41"/>
    <mergeCell ref="M41:M47"/>
    <mergeCell ref="J42:J47"/>
    <mergeCell ref="L22:L28"/>
    <mergeCell ref="M22:M28"/>
    <mergeCell ref="H6:H9"/>
    <mergeCell ref="I6:I9"/>
    <mergeCell ref="E22:J22"/>
    <mergeCell ref="F23:I23"/>
    <mergeCell ref="J23:J28"/>
    <mergeCell ref="G24:I24"/>
    <mergeCell ref="G25:G28"/>
    <mergeCell ref="H25:H28"/>
    <mergeCell ref="I25:I28"/>
    <mergeCell ref="C41:C47"/>
    <mergeCell ref="F43:F47"/>
    <mergeCell ref="H44:H47"/>
    <mergeCell ref="I44:I47"/>
    <mergeCell ref="K22:K28"/>
    <mergeCell ref="C22:C28"/>
    <mergeCell ref="D22:D28"/>
    <mergeCell ref="F42:I42"/>
    <mergeCell ref="G43:I43"/>
    <mergeCell ref="E23:E28"/>
    <mergeCell ref="F24:F28"/>
    <mergeCell ref="G44:G47"/>
    <mergeCell ref="D41:D47"/>
    <mergeCell ref="E42:E47"/>
    <mergeCell ref="C1:M1"/>
    <mergeCell ref="K3:K9"/>
    <mergeCell ref="J4:J9"/>
    <mergeCell ref="G6:G9"/>
    <mergeCell ref="E4:E9"/>
    <mergeCell ref="F5:F9"/>
    <mergeCell ref="C3:C9"/>
    <mergeCell ref="D3:D9"/>
    <mergeCell ref="L3:L9"/>
    <mergeCell ref="M3:M9"/>
    <mergeCell ref="G5:I5"/>
    <mergeCell ref="E3:J3"/>
    <mergeCell ref="F4:I4"/>
  </mergeCells>
  <pageMargins left="0.70833333333333304" right="0.70833333333333304" top="0.39374999999999999" bottom="0.39374999999999999" header="0" footer="0"/>
  <pageSetup scale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66"/>
  <sheetViews>
    <sheetView workbookViewId="0"/>
  </sheetViews>
  <sheetFormatPr defaultColWidth="14.44140625" defaultRowHeight="15" customHeight="1"/>
  <cols>
    <col min="1" max="1" width="11.33203125" customWidth="1"/>
    <col min="2" max="2" width="46.55468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14" width="9.33203125" customWidth="1"/>
    <col min="15" max="15" width="4.6640625" customWidth="1"/>
    <col min="16" max="16" width="5" customWidth="1"/>
    <col min="17" max="17" width="8.5546875" customWidth="1"/>
    <col min="18" max="21" width="8.6640625" hidden="1" customWidth="1"/>
    <col min="22" max="37" width="9.109375" customWidth="1"/>
  </cols>
  <sheetData>
    <row r="1" spans="1:37" ht="18.75" customHeight="1">
      <c r="A1" s="528" t="s">
        <v>76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</row>
    <row r="2" spans="1:37" ht="15.75" customHeight="1">
      <c r="A2" s="441" t="s">
        <v>77</v>
      </c>
      <c r="B2" s="470" t="s">
        <v>78</v>
      </c>
      <c r="C2" s="439" t="s">
        <v>79</v>
      </c>
      <c r="D2" s="367"/>
      <c r="E2" s="367"/>
      <c r="F2" s="370"/>
      <c r="G2" s="473" t="s">
        <v>80</v>
      </c>
      <c r="H2" s="439" t="s">
        <v>81</v>
      </c>
      <c r="I2" s="367"/>
      <c r="J2" s="367"/>
      <c r="K2" s="367"/>
      <c r="L2" s="367"/>
      <c r="M2" s="370"/>
      <c r="N2" s="440" t="s">
        <v>82</v>
      </c>
      <c r="O2" s="395"/>
      <c r="P2" s="395"/>
      <c r="Q2" s="402"/>
      <c r="AI2" s="230"/>
      <c r="AJ2" s="230"/>
      <c r="AK2" s="230"/>
    </row>
    <row r="3" spans="1:37" ht="16.5" customHeight="1">
      <c r="A3" s="442"/>
      <c r="B3" s="442"/>
      <c r="C3" s="471" t="s">
        <v>83</v>
      </c>
      <c r="D3" s="435" t="s">
        <v>84</v>
      </c>
      <c r="E3" s="438" t="s">
        <v>85</v>
      </c>
      <c r="F3" s="405"/>
      <c r="G3" s="442"/>
      <c r="H3" s="471" t="s">
        <v>86</v>
      </c>
      <c r="I3" s="446" t="s">
        <v>87</v>
      </c>
      <c r="J3" s="339"/>
      <c r="K3" s="339"/>
      <c r="L3" s="340"/>
      <c r="M3" s="432" t="s">
        <v>88</v>
      </c>
      <c r="N3" s="417"/>
      <c r="O3" s="390"/>
      <c r="P3" s="390"/>
      <c r="Q3" s="393"/>
      <c r="AI3" s="230"/>
      <c r="AJ3" s="230"/>
      <c r="AK3" s="230"/>
    </row>
    <row r="4" spans="1:37" ht="16.5" customHeight="1">
      <c r="A4" s="442"/>
      <c r="B4" s="442"/>
      <c r="C4" s="472"/>
      <c r="D4" s="436"/>
      <c r="E4" s="435" t="s">
        <v>89</v>
      </c>
      <c r="F4" s="432" t="s">
        <v>90</v>
      </c>
      <c r="G4" s="442"/>
      <c r="H4" s="472"/>
      <c r="I4" s="435" t="s">
        <v>56</v>
      </c>
      <c r="J4" s="435" t="s">
        <v>91</v>
      </c>
      <c r="K4" s="435" t="s">
        <v>92</v>
      </c>
      <c r="L4" s="435" t="s">
        <v>93</v>
      </c>
      <c r="M4" s="433"/>
      <c r="N4" s="431" t="s">
        <v>94</v>
      </c>
      <c r="O4" s="395"/>
      <c r="P4" s="402"/>
      <c r="Q4" s="75" t="s">
        <v>95</v>
      </c>
    </row>
    <row r="5" spans="1:37" ht="15.75" customHeight="1">
      <c r="A5" s="442"/>
      <c r="B5" s="442"/>
      <c r="C5" s="472"/>
      <c r="D5" s="436"/>
      <c r="E5" s="436"/>
      <c r="F5" s="433"/>
      <c r="G5" s="442"/>
      <c r="H5" s="472"/>
      <c r="I5" s="436"/>
      <c r="J5" s="436"/>
      <c r="K5" s="436"/>
      <c r="L5" s="436"/>
      <c r="M5" s="433"/>
      <c r="N5" s="76">
        <v>1</v>
      </c>
      <c r="O5" s="493">
        <v>2</v>
      </c>
      <c r="P5" s="450"/>
      <c r="Q5" s="79">
        <v>3</v>
      </c>
    </row>
    <row r="6" spans="1:37" ht="15.75" customHeight="1">
      <c r="A6" s="442"/>
      <c r="B6" s="442"/>
      <c r="C6" s="472"/>
      <c r="D6" s="436"/>
      <c r="E6" s="436"/>
      <c r="F6" s="433"/>
      <c r="G6" s="442"/>
      <c r="H6" s="472"/>
      <c r="I6" s="436"/>
      <c r="J6" s="436"/>
      <c r="K6" s="436"/>
      <c r="L6" s="436"/>
      <c r="M6" s="433"/>
      <c r="N6" s="431"/>
      <c r="O6" s="395"/>
      <c r="P6" s="395"/>
      <c r="Q6" s="396"/>
    </row>
    <row r="7" spans="1:37" ht="15.75" customHeight="1">
      <c r="A7" s="443"/>
      <c r="B7" s="443"/>
      <c r="C7" s="365"/>
      <c r="D7" s="437"/>
      <c r="E7" s="437"/>
      <c r="F7" s="434"/>
      <c r="G7" s="443"/>
      <c r="H7" s="365"/>
      <c r="I7" s="437"/>
      <c r="J7" s="437"/>
      <c r="K7" s="437"/>
      <c r="L7" s="437"/>
      <c r="M7" s="434"/>
      <c r="N7" s="76"/>
      <c r="O7" s="493">
        <v>9</v>
      </c>
      <c r="P7" s="450"/>
      <c r="Q7" s="79">
        <v>1</v>
      </c>
    </row>
    <row r="8" spans="1:37" ht="15.75" customHeight="1">
      <c r="A8" s="81">
        <v>1</v>
      </c>
      <c r="B8" s="82">
        <v>2</v>
      </c>
      <c r="C8" s="36">
        <v>3</v>
      </c>
      <c r="D8" s="81">
        <v>4</v>
      </c>
      <c r="E8" s="81">
        <v>5</v>
      </c>
      <c r="F8" s="81">
        <v>6</v>
      </c>
      <c r="G8" s="81">
        <v>7</v>
      </c>
      <c r="H8" s="81">
        <v>8</v>
      </c>
      <c r="I8" s="81">
        <v>9</v>
      </c>
      <c r="J8" s="81">
        <v>10</v>
      </c>
      <c r="K8" s="81">
        <v>11</v>
      </c>
      <c r="L8" s="81">
        <v>12</v>
      </c>
      <c r="M8" s="83">
        <v>13</v>
      </c>
      <c r="N8" s="76">
        <v>14</v>
      </c>
      <c r="O8" s="494">
        <v>15</v>
      </c>
      <c r="P8" s="450"/>
      <c r="Q8" s="79">
        <v>17</v>
      </c>
      <c r="R8" s="85"/>
      <c r="S8" s="86"/>
      <c r="T8" s="87"/>
      <c r="U8" s="86"/>
    </row>
    <row r="9" spans="1:37" ht="15.75" customHeight="1">
      <c r="A9" s="468" t="s">
        <v>99</v>
      </c>
      <c r="B9" s="450"/>
      <c r="C9" s="450"/>
      <c r="D9" s="450"/>
      <c r="E9" s="450"/>
      <c r="F9" s="450"/>
      <c r="G9" s="450"/>
      <c r="H9" s="450"/>
      <c r="I9" s="450"/>
      <c r="J9" s="450"/>
      <c r="K9" s="450"/>
      <c r="L9" s="450"/>
      <c r="M9" s="450"/>
      <c r="N9" s="450"/>
      <c r="O9" s="450"/>
      <c r="P9" s="450"/>
      <c r="Q9" s="450"/>
    </row>
    <row r="10" spans="1:37" ht="15.75" customHeight="1">
      <c r="A10" s="469" t="s">
        <v>100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40"/>
    </row>
    <row r="11" spans="1:37" ht="15.75" customHeight="1">
      <c r="A11" s="88" t="s">
        <v>101</v>
      </c>
      <c r="B11" s="89" t="s">
        <v>102</v>
      </c>
      <c r="C11" s="90"/>
      <c r="D11" s="91" t="s">
        <v>103</v>
      </c>
      <c r="E11" s="92"/>
      <c r="F11" s="93"/>
      <c r="G11" s="291">
        <v>3</v>
      </c>
      <c r="H11" s="292">
        <f t="shared" ref="H11:H14" si="0">G11*30</f>
        <v>90</v>
      </c>
      <c r="I11" s="26" t="s">
        <v>210</v>
      </c>
      <c r="J11" s="26"/>
      <c r="K11" s="26"/>
      <c r="L11" s="26" t="s">
        <v>210</v>
      </c>
      <c r="M11" s="26">
        <v>86</v>
      </c>
      <c r="N11" s="26" t="s">
        <v>210</v>
      </c>
      <c r="O11" s="490"/>
      <c r="P11" s="339"/>
      <c r="Q11" s="99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</row>
    <row r="12" spans="1:37" ht="15.75" customHeight="1">
      <c r="A12" s="88" t="s">
        <v>104</v>
      </c>
      <c r="B12" s="89" t="s">
        <v>105</v>
      </c>
      <c r="C12" s="90"/>
      <c r="D12" s="91" t="s">
        <v>106</v>
      </c>
      <c r="E12" s="92"/>
      <c r="F12" s="93"/>
      <c r="G12" s="291">
        <v>3</v>
      </c>
      <c r="H12" s="292">
        <f t="shared" si="0"/>
        <v>90</v>
      </c>
      <c r="I12" s="26" t="s">
        <v>210</v>
      </c>
      <c r="J12" s="26"/>
      <c r="K12" s="26"/>
      <c r="L12" s="26" t="s">
        <v>210</v>
      </c>
      <c r="M12" s="26">
        <v>86</v>
      </c>
      <c r="N12" s="26" t="s">
        <v>210</v>
      </c>
      <c r="O12" s="491"/>
      <c r="P12" s="340"/>
      <c r="Q12" s="101"/>
    </row>
    <row r="13" spans="1:37" ht="33.75" customHeight="1">
      <c r="A13" s="102" t="s">
        <v>107</v>
      </c>
      <c r="B13" s="103" t="s">
        <v>108</v>
      </c>
      <c r="C13" s="104"/>
      <c r="D13" s="96">
        <v>1</v>
      </c>
      <c r="E13" s="96"/>
      <c r="F13" s="97"/>
      <c r="G13" s="293">
        <v>3</v>
      </c>
      <c r="H13" s="292">
        <f t="shared" si="0"/>
        <v>90</v>
      </c>
      <c r="I13" s="26" t="s">
        <v>211</v>
      </c>
      <c r="J13" s="26" t="s">
        <v>211</v>
      </c>
      <c r="K13" s="26"/>
      <c r="L13" s="26"/>
      <c r="M13" s="26">
        <v>82</v>
      </c>
      <c r="N13" s="206" t="s">
        <v>212</v>
      </c>
      <c r="O13" s="490"/>
      <c r="P13" s="339"/>
      <c r="Q13" s="99"/>
    </row>
    <row r="14" spans="1:37" ht="22.5" customHeight="1">
      <c r="A14" s="88" t="s">
        <v>109</v>
      </c>
      <c r="B14" s="294" t="s">
        <v>213</v>
      </c>
      <c r="C14" s="90"/>
      <c r="D14" s="96">
        <v>2</v>
      </c>
      <c r="E14" s="106"/>
      <c r="F14" s="107"/>
      <c r="G14" s="291">
        <v>3</v>
      </c>
      <c r="H14" s="292">
        <f t="shared" si="0"/>
        <v>90</v>
      </c>
      <c r="I14" s="26" t="s">
        <v>211</v>
      </c>
      <c r="J14" s="26" t="s">
        <v>210</v>
      </c>
      <c r="K14" s="26"/>
      <c r="L14" s="26" t="s">
        <v>210</v>
      </c>
      <c r="M14" s="26">
        <v>82</v>
      </c>
      <c r="N14" s="29"/>
      <c r="O14" s="485" t="s">
        <v>211</v>
      </c>
      <c r="P14" s="340"/>
      <c r="Q14" s="99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</row>
    <row r="15" spans="1:37" ht="15" customHeight="1">
      <c r="A15" s="449" t="s">
        <v>214</v>
      </c>
      <c r="B15" s="451"/>
      <c r="C15" s="110"/>
      <c r="D15" s="111"/>
      <c r="E15" s="109"/>
      <c r="F15" s="109"/>
      <c r="G15" s="112">
        <f t="shared" ref="G15:H15" si="1">G11+G12+G13+G14</f>
        <v>12</v>
      </c>
      <c r="H15" s="113">
        <f t="shared" si="1"/>
        <v>360</v>
      </c>
      <c r="I15" s="96" t="s">
        <v>215</v>
      </c>
      <c r="J15" s="96" t="s">
        <v>216</v>
      </c>
      <c r="K15" s="113"/>
      <c r="L15" s="96" t="s">
        <v>216</v>
      </c>
      <c r="M15" s="113">
        <f>M11+M12+M13+M14</f>
        <v>336</v>
      </c>
      <c r="N15" s="91" t="s">
        <v>217</v>
      </c>
      <c r="O15" s="486" t="s">
        <v>211</v>
      </c>
      <c r="P15" s="340"/>
      <c r="Q15" s="114"/>
      <c r="R15" s="115"/>
      <c r="S15" s="113"/>
      <c r="T15" s="113"/>
      <c r="U15" s="113"/>
    </row>
    <row r="16" spans="1:37" ht="16.5" customHeight="1">
      <c r="A16" s="362" t="s">
        <v>112</v>
      </c>
      <c r="B16" s="343"/>
      <c r="C16" s="343"/>
      <c r="D16" s="343"/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  <c r="Q16" s="344"/>
    </row>
    <row r="17" spans="1:37" ht="18" customHeight="1">
      <c r="A17" s="102" t="s">
        <v>113</v>
      </c>
      <c r="B17" s="103" t="s">
        <v>146</v>
      </c>
      <c r="C17" s="96">
        <v>1</v>
      </c>
      <c r="D17" s="96"/>
      <c r="E17" s="96"/>
      <c r="F17" s="97"/>
      <c r="G17" s="293">
        <v>5</v>
      </c>
      <c r="H17" s="292">
        <f t="shared" ref="H17:H19" si="2">G17*30</f>
        <v>150</v>
      </c>
      <c r="I17" s="27" t="s">
        <v>216</v>
      </c>
      <c r="J17" s="26" t="s">
        <v>211</v>
      </c>
      <c r="K17" s="26"/>
      <c r="L17" s="26" t="s">
        <v>210</v>
      </c>
      <c r="M17" s="27">
        <v>138</v>
      </c>
      <c r="N17" s="206" t="s">
        <v>218</v>
      </c>
      <c r="O17" s="490"/>
      <c r="P17" s="339"/>
      <c r="Q17" s="99"/>
    </row>
    <row r="18" spans="1:37" ht="51.75" customHeight="1">
      <c r="A18" s="116" t="s">
        <v>115</v>
      </c>
      <c r="B18" s="295" t="s">
        <v>219</v>
      </c>
      <c r="C18" s="118" t="s">
        <v>106</v>
      </c>
      <c r="D18" s="119"/>
      <c r="E18" s="119"/>
      <c r="F18" s="120"/>
      <c r="G18" s="293">
        <v>4</v>
      </c>
      <c r="H18" s="276">
        <f t="shared" si="2"/>
        <v>120</v>
      </c>
      <c r="I18" s="26" t="s">
        <v>210</v>
      </c>
      <c r="J18" s="26" t="s">
        <v>210</v>
      </c>
      <c r="K18" s="296"/>
      <c r="L18" s="296"/>
      <c r="M18" s="26">
        <v>116</v>
      </c>
      <c r="N18" s="206" t="s">
        <v>210</v>
      </c>
      <c r="O18" s="500"/>
      <c r="P18" s="367"/>
      <c r="Q18" s="129"/>
    </row>
    <row r="19" spans="1:37" ht="18" customHeight="1">
      <c r="A19" s="522" t="s">
        <v>117</v>
      </c>
      <c r="B19" s="523" t="s">
        <v>220</v>
      </c>
      <c r="C19" s="517">
        <v>2</v>
      </c>
      <c r="D19" s="517"/>
      <c r="E19" s="517"/>
      <c r="F19" s="518"/>
      <c r="G19" s="519">
        <v>5</v>
      </c>
      <c r="H19" s="520">
        <f t="shared" si="2"/>
        <v>150</v>
      </c>
      <c r="I19" s="510" t="s">
        <v>216</v>
      </c>
      <c r="J19" s="510" t="s">
        <v>211</v>
      </c>
      <c r="K19" s="510"/>
      <c r="L19" s="510" t="s">
        <v>210</v>
      </c>
      <c r="M19" s="521">
        <v>138</v>
      </c>
      <c r="N19" s="510"/>
      <c r="O19" s="496" t="s">
        <v>216</v>
      </c>
      <c r="P19" s="344"/>
      <c r="Q19" s="524"/>
    </row>
    <row r="20" spans="1:37" ht="18" customHeight="1">
      <c r="A20" s="442"/>
      <c r="B20" s="404"/>
      <c r="C20" s="511"/>
      <c r="D20" s="511"/>
      <c r="E20" s="511"/>
      <c r="F20" s="513"/>
      <c r="G20" s="403"/>
      <c r="H20" s="398"/>
      <c r="I20" s="511"/>
      <c r="J20" s="511"/>
      <c r="K20" s="511"/>
      <c r="L20" s="511"/>
      <c r="M20" s="513"/>
      <c r="N20" s="511"/>
      <c r="O20" s="348"/>
      <c r="P20" s="350"/>
      <c r="Q20" s="516"/>
    </row>
    <row r="21" spans="1:37" ht="15.75" customHeight="1">
      <c r="A21" s="130" t="s">
        <v>119</v>
      </c>
      <c r="B21" s="131" t="s">
        <v>120</v>
      </c>
      <c r="C21" s="104"/>
      <c r="D21" s="96"/>
      <c r="E21" s="106"/>
      <c r="F21" s="97" t="s">
        <v>121</v>
      </c>
      <c r="G21" s="291">
        <v>1</v>
      </c>
      <c r="H21" s="98">
        <f t="shared" ref="H21:H22" si="3">G21*30</f>
        <v>30</v>
      </c>
      <c r="I21" s="25"/>
      <c r="J21" s="26"/>
      <c r="K21" s="26"/>
      <c r="L21" s="26"/>
      <c r="M21" s="27">
        <f>H21-I21</f>
        <v>30</v>
      </c>
      <c r="N21" s="29"/>
      <c r="O21" s="490"/>
      <c r="P21" s="339"/>
      <c r="Q21" s="99"/>
    </row>
    <row r="22" spans="1:37" ht="54" customHeight="1">
      <c r="A22" s="130" t="s">
        <v>122</v>
      </c>
      <c r="B22" s="103" t="s">
        <v>123</v>
      </c>
      <c r="C22" s="96">
        <v>2</v>
      </c>
      <c r="D22" s="96"/>
      <c r="E22" s="106"/>
      <c r="F22" s="97"/>
      <c r="G22" s="291">
        <v>4</v>
      </c>
      <c r="H22" s="292">
        <f t="shared" si="3"/>
        <v>120</v>
      </c>
      <c r="I22" s="26" t="s">
        <v>211</v>
      </c>
      <c r="J22" s="26" t="s">
        <v>210</v>
      </c>
      <c r="K22" s="26"/>
      <c r="L22" s="26" t="s">
        <v>210</v>
      </c>
      <c r="M22" s="26">
        <v>112</v>
      </c>
      <c r="N22" s="29"/>
      <c r="O22" s="485" t="s">
        <v>211</v>
      </c>
      <c r="P22" s="340"/>
      <c r="Q22" s="99"/>
    </row>
    <row r="23" spans="1:37" ht="15" customHeight="1">
      <c r="A23" s="111"/>
      <c r="B23" s="111" t="s">
        <v>221</v>
      </c>
      <c r="C23" s="111"/>
      <c r="D23" s="111"/>
      <c r="E23" s="111"/>
      <c r="F23" s="111"/>
      <c r="G23" s="133">
        <f t="shared" ref="G23:H23" si="4">G17+G18+G19+G21+G22</f>
        <v>19</v>
      </c>
      <c r="H23" s="134">
        <f t="shared" si="4"/>
        <v>570</v>
      </c>
      <c r="I23" s="96" t="s">
        <v>222</v>
      </c>
      <c r="J23" s="96" t="s">
        <v>215</v>
      </c>
      <c r="K23" s="134"/>
      <c r="L23" s="96" t="s">
        <v>216</v>
      </c>
      <c r="M23" s="134">
        <f>M17+M18+M19+M21+M22</f>
        <v>534</v>
      </c>
      <c r="N23" s="91" t="s">
        <v>217</v>
      </c>
      <c r="O23" s="486" t="s">
        <v>223</v>
      </c>
      <c r="P23" s="340"/>
      <c r="Q23" s="135"/>
      <c r="R23" s="136"/>
      <c r="S23" s="137"/>
      <c r="T23" s="137"/>
      <c r="U23" s="137"/>
    </row>
    <row r="24" spans="1:37" ht="15.75" customHeight="1">
      <c r="A24" s="467" t="s">
        <v>125</v>
      </c>
      <c r="B24" s="367"/>
      <c r="C24" s="367"/>
      <c r="D24" s="367"/>
      <c r="E24" s="367"/>
      <c r="F24" s="367"/>
      <c r="G24" s="367"/>
      <c r="H24" s="367"/>
      <c r="I24" s="367"/>
      <c r="J24" s="367"/>
      <c r="K24" s="367"/>
      <c r="L24" s="367"/>
      <c r="M24" s="367"/>
      <c r="N24" s="367"/>
      <c r="O24" s="367"/>
      <c r="P24" s="367"/>
      <c r="Q24" s="367"/>
    </row>
    <row r="25" spans="1:37" ht="38.25" customHeight="1">
      <c r="A25" s="138" t="s">
        <v>126</v>
      </c>
      <c r="B25" s="139" t="s">
        <v>53</v>
      </c>
      <c r="C25" s="139"/>
      <c r="D25" s="140" t="s">
        <v>121</v>
      </c>
      <c r="E25" s="139"/>
      <c r="F25" s="139"/>
      <c r="G25" s="140">
        <v>4.5</v>
      </c>
      <c r="H25" s="141">
        <v>135</v>
      </c>
      <c r="I25" s="142"/>
      <c r="J25" s="143"/>
      <c r="K25" s="143"/>
      <c r="L25" s="143"/>
      <c r="M25" s="128">
        <v>135</v>
      </c>
      <c r="N25" s="298"/>
      <c r="O25" s="506"/>
      <c r="P25" s="367"/>
      <c r="Q25" s="299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</row>
    <row r="26" spans="1:37" ht="15.75" customHeight="1">
      <c r="A26" s="462" t="s">
        <v>127</v>
      </c>
      <c r="B26" s="525" t="s">
        <v>224</v>
      </c>
      <c r="C26" s="527"/>
      <c r="D26" s="529" t="s">
        <v>128</v>
      </c>
      <c r="E26" s="530"/>
      <c r="F26" s="531"/>
      <c r="G26" s="532">
        <v>6</v>
      </c>
      <c r="H26" s="508">
        <f>G26*30</f>
        <v>180</v>
      </c>
      <c r="I26" s="509"/>
      <c r="J26" s="510"/>
      <c r="K26" s="510"/>
      <c r="L26" s="510"/>
      <c r="M26" s="512">
        <f>H26-I26</f>
        <v>180</v>
      </c>
      <c r="N26" s="514"/>
      <c r="O26" s="489"/>
      <c r="P26" s="346"/>
      <c r="Q26" s="515"/>
    </row>
    <row r="27" spans="1:37" ht="15.75" customHeight="1">
      <c r="A27" s="398"/>
      <c r="B27" s="526"/>
      <c r="C27" s="406"/>
      <c r="D27" s="511"/>
      <c r="E27" s="511"/>
      <c r="F27" s="513"/>
      <c r="G27" s="526"/>
      <c r="H27" s="398"/>
      <c r="I27" s="406"/>
      <c r="J27" s="511"/>
      <c r="K27" s="511"/>
      <c r="L27" s="511"/>
      <c r="M27" s="513"/>
      <c r="N27" s="350"/>
      <c r="O27" s="349"/>
      <c r="P27" s="349"/>
      <c r="Q27" s="516"/>
    </row>
    <row r="28" spans="1:37" ht="15.75" customHeight="1">
      <c r="A28" s="300"/>
      <c r="B28" s="300" t="s">
        <v>129</v>
      </c>
      <c r="C28" s="25"/>
      <c r="D28" s="96"/>
      <c r="E28" s="300"/>
      <c r="F28" s="300"/>
      <c r="G28" s="158">
        <f t="shared" ref="G28:H28" si="5">SUM(G25:G26)</f>
        <v>10.5</v>
      </c>
      <c r="H28" s="159">
        <f t="shared" si="5"/>
        <v>315</v>
      </c>
      <c r="I28" s="96"/>
      <c r="J28" s="159"/>
      <c r="K28" s="159"/>
      <c r="L28" s="96"/>
      <c r="M28" s="159">
        <f>SUM(M25:M26)</f>
        <v>315</v>
      </c>
      <c r="N28" s="96"/>
      <c r="O28" s="487">
        <f>SUM(P25:P26)</f>
        <v>0</v>
      </c>
      <c r="P28" s="402"/>
      <c r="Q28" s="96"/>
    </row>
    <row r="29" spans="1:37" ht="15.75" customHeight="1">
      <c r="A29" s="462" t="s">
        <v>130</v>
      </c>
      <c r="B29" s="395"/>
      <c r="C29" s="395"/>
      <c r="D29" s="395"/>
      <c r="E29" s="395"/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5"/>
      <c r="Q29" s="395"/>
    </row>
    <row r="30" spans="1:37" ht="15.75" customHeight="1">
      <c r="A30" s="163" t="s">
        <v>225</v>
      </c>
      <c r="B30" s="301" t="s">
        <v>55</v>
      </c>
      <c r="C30" s="162" t="s">
        <v>226</v>
      </c>
      <c r="D30" s="162"/>
      <c r="E30" s="166"/>
      <c r="F30" s="167"/>
      <c r="G30" s="267">
        <v>24</v>
      </c>
      <c r="H30" s="302">
        <f>G30*30</f>
        <v>720</v>
      </c>
      <c r="I30" s="303"/>
      <c r="J30" s="304"/>
      <c r="K30" s="304"/>
      <c r="L30" s="304"/>
      <c r="M30" s="305">
        <f>H30-I30</f>
        <v>720</v>
      </c>
      <c r="N30" s="173"/>
      <c r="O30" s="488"/>
      <c r="P30" s="410"/>
      <c r="Q30" s="176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</row>
    <row r="31" spans="1:37" ht="16.5" customHeight="1">
      <c r="A31" s="463" t="s">
        <v>132</v>
      </c>
      <c r="B31" s="390"/>
      <c r="C31" s="390"/>
      <c r="D31" s="390"/>
      <c r="E31" s="390"/>
      <c r="F31" s="393"/>
      <c r="G31" s="177">
        <f t="shared" ref="G31:O31" si="6">SUM(G30)</f>
        <v>24</v>
      </c>
      <c r="H31" s="178">
        <f t="shared" si="6"/>
        <v>720</v>
      </c>
      <c r="I31" s="178">
        <f t="shared" si="6"/>
        <v>0</v>
      </c>
      <c r="J31" s="178">
        <f t="shared" si="6"/>
        <v>0</v>
      </c>
      <c r="K31" s="178">
        <f t="shared" si="6"/>
        <v>0</v>
      </c>
      <c r="L31" s="178">
        <f t="shared" si="6"/>
        <v>0</v>
      </c>
      <c r="M31" s="178">
        <f t="shared" si="6"/>
        <v>720</v>
      </c>
      <c r="N31" s="178">
        <f t="shared" si="6"/>
        <v>0</v>
      </c>
      <c r="O31" s="484">
        <f t="shared" si="6"/>
        <v>0</v>
      </c>
      <c r="P31" s="393"/>
      <c r="Q31" s="179">
        <f>SUM(Q30)</f>
        <v>0</v>
      </c>
    </row>
    <row r="32" spans="1:37" ht="15" customHeight="1">
      <c r="A32" s="461" t="s">
        <v>133</v>
      </c>
      <c r="B32" s="395"/>
      <c r="C32" s="306"/>
      <c r="D32" s="306"/>
      <c r="E32" s="180"/>
      <c r="F32" s="180"/>
      <c r="G32" s="181">
        <f t="shared" ref="G32:H32" si="7">G31+G28+G23+G15</f>
        <v>65.5</v>
      </c>
      <c r="H32" s="182">
        <f t="shared" si="7"/>
        <v>1965</v>
      </c>
      <c r="I32" s="96" t="s">
        <v>227</v>
      </c>
      <c r="J32" s="178" t="s">
        <v>222</v>
      </c>
      <c r="K32" s="182"/>
      <c r="L32" s="178" t="s">
        <v>215</v>
      </c>
      <c r="M32" s="182">
        <f>M31+M28+M23+M15</f>
        <v>1905</v>
      </c>
      <c r="N32" s="91" t="s">
        <v>228</v>
      </c>
      <c r="O32" s="486" t="s">
        <v>229</v>
      </c>
      <c r="P32" s="340"/>
      <c r="Q32" s="96"/>
      <c r="R32" s="73"/>
    </row>
    <row r="33" spans="1:21" ht="15.75" customHeight="1">
      <c r="A33" s="466" t="s">
        <v>134</v>
      </c>
      <c r="B33" s="395"/>
      <c r="C33" s="395"/>
      <c r="D33" s="395"/>
      <c r="E33" s="395"/>
      <c r="F33" s="395"/>
      <c r="G33" s="395"/>
      <c r="H33" s="395"/>
      <c r="I33" s="395"/>
      <c r="J33" s="395"/>
      <c r="K33" s="395"/>
      <c r="L33" s="395"/>
      <c r="M33" s="395"/>
      <c r="N33" s="395"/>
      <c r="O33" s="395"/>
      <c r="P33" s="395"/>
      <c r="Q33" s="395"/>
    </row>
    <row r="34" spans="1:21" ht="15.75" customHeight="1">
      <c r="A34" s="456" t="s">
        <v>135</v>
      </c>
      <c r="B34" s="410"/>
      <c r="C34" s="410"/>
      <c r="D34" s="410"/>
      <c r="E34" s="410"/>
      <c r="F34" s="410"/>
      <c r="G34" s="410"/>
      <c r="H34" s="410"/>
      <c r="I34" s="410"/>
      <c r="J34" s="410"/>
      <c r="K34" s="410"/>
      <c r="L34" s="410"/>
      <c r="M34" s="410"/>
      <c r="N34" s="410"/>
      <c r="O34" s="410"/>
      <c r="P34" s="410"/>
      <c r="Q34" s="411"/>
    </row>
    <row r="35" spans="1:21" ht="15.75" customHeight="1">
      <c r="A35" s="184" t="s">
        <v>230</v>
      </c>
      <c r="B35" s="185" t="s">
        <v>137</v>
      </c>
      <c r="C35" s="165"/>
      <c r="D35" s="165">
        <v>1</v>
      </c>
      <c r="E35" s="187"/>
      <c r="F35" s="188"/>
      <c r="G35" s="189">
        <v>3</v>
      </c>
      <c r="H35" s="189">
        <f t="shared" ref="H35:H37" si="8">G35*30</f>
        <v>90</v>
      </c>
      <c r="I35" s="26" t="s">
        <v>231</v>
      </c>
      <c r="J35" s="26" t="s">
        <v>231</v>
      </c>
      <c r="K35" s="191"/>
      <c r="L35" s="191"/>
      <c r="M35" s="26">
        <v>86</v>
      </c>
      <c r="N35" s="26" t="s">
        <v>210</v>
      </c>
      <c r="O35" s="492"/>
      <c r="P35" s="349"/>
      <c r="Q35" s="195"/>
    </row>
    <row r="36" spans="1:21" ht="15.75" customHeight="1">
      <c r="A36" s="184" t="s">
        <v>232</v>
      </c>
      <c r="B36" s="185" t="s">
        <v>138</v>
      </c>
      <c r="C36" s="186"/>
      <c r="D36" s="187">
        <v>1</v>
      </c>
      <c r="E36" s="187"/>
      <c r="F36" s="188"/>
      <c r="G36" s="189">
        <v>3</v>
      </c>
      <c r="H36" s="189">
        <f t="shared" si="8"/>
        <v>90</v>
      </c>
      <c r="I36" s="26" t="s">
        <v>231</v>
      </c>
      <c r="J36" s="26" t="s">
        <v>231</v>
      </c>
      <c r="K36" s="191"/>
      <c r="L36" s="191"/>
      <c r="M36" s="26">
        <v>86</v>
      </c>
      <c r="N36" s="26" t="s">
        <v>210</v>
      </c>
      <c r="O36" s="497"/>
      <c r="P36" s="349"/>
      <c r="Q36" s="195"/>
    </row>
    <row r="37" spans="1:21" ht="15.75" customHeight="1">
      <c r="A37" s="307"/>
      <c r="B37" s="198" t="s">
        <v>139</v>
      </c>
      <c r="C37" s="55"/>
      <c r="D37" s="199"/>
      <c r="E37" s="199"/>
      <c r="F37" s="199"/>
      <c r="G37" s="189"/>
      <c r="H37" s="308">
        <f t="shared" si="8"/>
        <v>0</v>
      </c>
      <c r="I37" s="26"/>
      <c r="J37" s="26"/>
      <c r="K37" s="309"/>
      <c r="L37" s="309"/>
      <c r="M37" s="26"/>
      <c r="N37" s="26"/>
      <c r="O37" s="498"/>
      <c r="P37" s="340"/>
      <c r="Q37" s="55"/>
    </row>
    <row r="38" spans="1:21" ht="16.5" customHeight="1">
      <c r="A38" s="449" t="s">
        <v>140</v>
      </c>
      <c r="B38" s="451"/>
      <c r="C38" s="186"/>
      <c r="D38" s="187"/>
      <c r="E38" s="111"/>
      <c r="F38" s="111"/>
      <c r="G38" s="201">
        <f t="shared" ref="G38:H38" si="9">G35</f>
        <v>3</v>
      </c>
      <c r="H38" s="201">
        <f t="shared" si="9"/>
        <v>90</v>
      </c>
      <c r="I38" s="149" t="s">
        <v>231</v>
      </c>
      <c r="J38" s="149" t="s">
        <v>231</v>
      </c>
      <c r="K38" s="202"/>
      <c r="L38" s="202"/>
      <c r="M38" s="202">
        <f>SUM(M35:M36)</f>
        <v>172</v>
      </c>
      <c r="N38" s="149" t="s">
        <v>210</v>
      </c>
      <c r="O38" s="499"/>
      <c r="P38" s="393"/>
      <c r="Q38" s="310"/>
      <c r="R38" s="203"/>
      <c r="S38" s="204"/>
      <c r="T38" s="204"/>
      <c r="U38" s="204"/>
    </row>
    <row r="39" spans="1:21" ht="15.75" customHeight="1">
      <c r="A39" s="456" t="s">
        <v>144</v>
      </c>
      <c r="B39" s="410"/>
      <c r="C39" s="410"/>
      <c r="D39" s="410"/>
      <c r="E39" s="410"/>
      <c r="F39" s="410"/>
      <c r="G39" s="410"/>
      <c r="H39" s="410"/>
      <c r="I39" s="410"/>
      <c r="J39" s="410"/>
      <c r="K39" s="410"/>
      <c r="L39" s="410"/>
      <c r="M39" s="410"/>
      <c r="N39" s="410"/>
      <c r="O39" s="410"/>
      <c r="P39" s="410"/>
      <c r="Q39" s="411"/>
    </row>
    <row r="40" spans="1:21" ht="15.75" customHeight="1">
      <c r="A40" s="184" t="s">
        <v>233</v>
      </c>
      <c r="B40" s="311" t="s">
        <v>110</v>
      </c>
      <c r="C40" s="312">
        <v>1</v>
      </c>
      <c r="D40" s="26"/>
      <c r="E40" s="187"/>
      <c r="F40" s="188"/>
      <c r="G40" s="189">
        <v>5</v>
      </c>
      <c r="H40" s="189">
        <f t="shared" ref="H40:H49" si="10">G40*30</f>
        <v>150</v>
      </c>
      <c r="I40" s="26" t="s">
        <v>234</v>
      </c>
      <c r="J40" s="191" t="s">
        <v>235</v>
      </c>
      <c r="K40" s="191"/>
      <c r="L40" s="26" t="s">
        <v>231</v>
      </c>
      <c r="M40" s="26">
        <v>138</v>
      </c>
      <c r="N40" s="206" t="s">
        <v>218</v>
      </c>
      <c r="O40" s="492"/>
      <c r="P40" s="349"/>
      <c r="Q40" s="195"/>
    </row>
    <row r="41" spans="1:21" ht="15.75" customHeight="1">
      <c r="A41" s="184" t="s">
        <v>236</v>
      </c>
      <c r="B41" s="185" t="s">
        <v>147</v>
      </c>
      <c r="C41" s="313">
        <v>1</v>
      </c>
      <c r="D41" s="216"/>
      <c r="E41" s="187"/>
      <c r="F41" s="188"/>
      <c r="G41" s="189">
        <v>5</v>
      </c>
      <c r="H41" s="189">
        <f t="shared" si="10"/>
        <v>150</v>
      </c>
      <c r="I41" s="26" t="s">
        <v>234</v>
      </c>
      <c r="J41" s="191" t="s">
        <v>235</v>
      </c>
      <c r="K41" s="191"/>
      <c r="L41" s="26" t="s">
        <v>231</v>
      </c>
      <c r="M41" s="26">
        <v>138</v>
      </c>
      <c r="N41" s="206" t="s">
        <v>218</v>
      </c>
      <c r="O41" s="492"/>
      <c r="P41" s="349"/>
      <c r="Q41" s="195"/>
    </row>
    <row r="42" spans="1:21" ht="15.75" customHeight="1">
      <c r="A42" s="184" t="s">
        <v>237</v>
      </c>
      <c r="B42" s="185" t="s">
        <v>149</v>
      </c>
      <c r="C42" s="165"/>
      <c r="D42" s="187" t="s">
        <v>103</v>
      </c>
      <c r="E42" s="187"/>
      <c r="F42" s="188"/>
      <c r="G42" s="189">
        <v>4</v>
      </c>
      <c r="H42" s="189">
        <f t="shared" si="10"/>
        <v>120</v>
      </c>
      <c r="I42" s="26" t="s">
        <v>211</v>
      </c>
      <c r="J42" s="26" t="s">
        <v>210</v>
      </c>
      <c r="K42" s="191"/>
      <c r="L42" s="26" t="s">
        <v>210</v>
      </c>
      <c r="M42" s="26">
        <v>112</v>
      </c>
      <c r="N42" s="206" t="s">
        <v>212</v>
      </c>
      <c r="O42" s="492"/>
      <c r="P42" s="349"/>
      <c r="Q42" s="195"/>
    </row>
    <row r="43" spans="1:21" ht="15.75" customHeight="1">
      <c r="A43" s="184" t="s">
        <v>238</v>
      </c>
      <c r="B43" s="185" t="s">
        <v>150</v>
      </c>
      <c r="C43" s="314"/>
      <c r="D43" s="187" t="s">
        <v>103</v>
      </c>
      <c r="E43" s="187"/>
      <c r="F43" s="188"/>
      <c r="G43" s="189">
        <v>4</v>
      </c>
      <c r="H43" s="189">
        <f t="shared" si="10"/>
        <v>120</v>
      </c>
      <c r="I43" s="26" t="s">
        <v>211</v>
      </c>
      <c r="J43" s="26" t="s">
        <v>210</v>
      </c>
      <c r="K43" s="191"/>
      <c r="L43" s="26" t="s">
        <v>210</v>
      </c>
      <c r="M43" s="26">
        <v>112</v>
      </c>
      <c r="N43" s="206" t="s">
        <v>212</v>
      </c>
      <c r="O43" s="492"/>
      <c r="P43" s="349"/>
      <c r="Q43" s="195"/>
    </row>
    <row r="44" spans="1:21" ht="15" customHeight="1">
      <c r="A44" s="184" t="s">
        <v>239</v>
      </c>
      <c r="B44" s="185" t="s">
        <v>152</v>
      </c>
      <c r="C44" s="186"/>
      <c r="D44" s="187" t="s">
        <v>121</v>
      </c>
      <c r="E44" s="187"/>
      <c r="F44" s="188"/>
      <c r="G44" s="189">
        <v>4</v>
      </c>
      <c r="H44" s="189">
        <f t="shared" si="10"/>
        <v>120</v>
      </c>
      <c r="I44" s="26" t="s">
        <v>211</v>
      </c>
      <c r="J44" s="26" t="s">
        <v>210</v>
      </c>
      <c r="K44" s="191"/>
      <c r="L44" s="26" t="s">
        <v>210</v>
      </c>
      <c r="M44" s="26">
        <v>112</v>
      </c>
      <c r="N44" s="26"/>
      <c r="O44" s="495" t="s">
        <v>212</v>
      </c>
      <c r="P44" s="340"/>
      <c r="Q44" s="195"/>
    </row>
    <row r="45" spans="1:21" ht="15" customHeight="1">
      <c r="A45" s="184" t="s">
        <v>240</v>
      </c>
      <c r="B45" s="185" t="s">
        <v>153</v>
      </c>
      <c r="C45" s="186"/>
      <c r="D45" s="187" t="s">
        <v>121</v>
      </c>
      <c r="E45" s="187"/>
      <c r="F45" s="188"/>
      <c r="G45" s="189">
        <v>4</v>
      </c>
      <c r="H45" s="189">
        <f t="shared" si="10"/>
        <v>120</v>
      </c>
      <c r="I45" s="26" t="s">
        <v>211</v>
      </c>
      <c r="J45" s="26" t="s">
        <v>210</v>
      </c>
      <c r="K45" s="191"/>
      <c r="L45" s="26" t="s">
        <v>210</v>
      </c>
      <c r="M45" s="26">
        <v>112</v>
      </c>
      <c r="N45" s="26"/>
      <c r="O45" s="495" t="s">
        <v>212</v>
      </c>
      <c r="P45" s="340"/>
      <c r="Q45" s="195"/>
    </row>
    <row r="46" spans="1:21" ht="28.5" customHeight="1">
      <c r="A46" s="184" t="s">
        <v>241</v>
      </c>
      <c r="B46" s="185" t="s">
        <v>155</v>
      </c>
      <c r="C46" s="186"/>
      <c r="D46" s="187" t="s">
        <v>121</v>
      </c>
      <c r="E46" s="187"/>
      <c r="F46" s="188"/>
      <c r="G46" s="189">
        <v>4</v>
      </c>
      <c r="H46" s="189">
        <f t="shared" si="10"/>
        <v>120</v>
      </c>
      <c r="I46" s="26" t="s">
        <v>212</v>
      </c>
      <c r="J46" s="26" t="s">
        <v>212</v>
      </c>
      <c r="K46" s="191"/>
      <c r="L46" s="191"/>
      <c r="M46" s="26">
        <v>112</v>
      </c>
      <c r="N46" s="186"/>
      <c r="O46" s="495" t="s">
        <v>212</v>
      </c>
      <c r="P46" s="340"/>
      <c r="Q46" s="195"/>
    </row>
    <row r="47" spans="1:21" ht="15" customHeight="1">
      <c r="A47" s="184" t="s">
        <v>242</v>
      </c>
      <c r="B47" s="185" t="s">
        <v>156</v>
      </c>
      <c r="C47" s="186"/>
      <c r="D47" s="187" t="s">
        <v>121</v>
      </c>
      <c r="E47" s="187"/>
      <c r="F47" s="188"/>
      <c r="G47" s="189">
        <v>4</v>
      </c>
      <c r="H47" s="189">
        <f t="shared" si="10"/>
        <v>120</v>
      </c>
      <c r="I47" s="26" t="s">
        <v>212</v>
      </c>
      <c r="J47" s="26" t="s">
        <v>212</v>
      </c>
      <c r="K47" s="191"/>
      <c r="L47" s="191"/>
      <c r="M47" s="26">
        <v>112</v>
      </c>
      <c r="N47" s="186"/>
      <c r="O47" s="495" t="s">
        <v>212</v>
      </c>
      <c r="P47" s="340"/>
      <c r="Q47" s="195"/>
    </row>
    <row r="48" spans="1:21" ht="15" customHeight="1">
      <c r="A48" s="184" t="s">
        <v>243</v>
      </c>
      <c r="B48" s="185" t="s">
        <v>158</v>
      </c>
      <c r="C48" s="315">
        <v>2</v>
      </c>
      <c r="D48" s="316"/>
      <c r="E48" s="187"/>
      <c r="F48" s="188"/>
      <c r="G48" s="189">
        <v>4.5</v>
      </c>
      <c r="H48" s="189">
        <f t="shared" si="10"/>
        <v>135</v>
      </c>
      <c r="I48" s="26" t="s">
        <v>235</v>
      </c>
      <c r="J48" s="26" t="s">
        <v>231</v>
      </c>
      <c r="K48" s="191"/>
      <c r="L48" s="26" t="s">
        <v>231</v>
      </c>
      <c r="M48" s="26">
        <v>127</v>
      </c>
      <c r="N48" s="186"/>
      <c r="O48" s="495" t="s">
        <v>212</v>
      </c>
      <c r="P48" s="340"/>
      <c r="Q48" s="195"/>
    </row>
    <row r="49" spans="1:37" ht="15" customHeight="1">
      <c r="A49" s="184" t="s">
        <v>244</v>
      </c>
      <c r="B49" s="317" t="s">
        <v>159</v>
      </c>
      <c r="C49" s="318">
        <v>2</v>
      </c>
      <c r="D49" s="319"/>
      <c r="E49" s="320"/>
      <c r="F49" s="321"/>
      <c r="G49" s="322">
        <v>4.5</v>
      </c>
      <c r="H49" s="322">
        <f t="shared" si="10"/>
        <v>135</v>
      </c>
      <c r="I49" s="297" t="s">
        <v>235</v>
      </c>
      <c r="J49" s="297" t="s">
        <v>231</v>
      </c>
      <c r="K49" s="323"/>
      <c r="L49" s="297" t="s">
        <v>231</v>
      </c>
      <c r="M49" s="297">
        <v>127</v>
      </c>
      <c r="N49" s="81"/>
      <c r="O49" s="505" t="s">
        <v>212</v>
      </c>
      <c r="P49" s="344"/>
      <c r="Q49" s="324"/>
    </row>
    <row r="50" spans="1:37" ht="15" customHeight="1">
      <c r="A50" s="449" t="s">
        <v>160</v>
      </c>
      <c r="B50" s="451"/>
      <c r="C50" s="12"/>
      <c r="D50" s="325"/>
      <c r="E50" s="111"/>
      <c r="F50" s="111"/>
      <c r="G50" s="133">
        <f t="shared" ref="G50:H50" si="11">G40+G42+G44+G46+G48</f>
        <v>21.5</v>
      </c>
      <c r="H50" s="134">
        <f t="shared" si="11"/>
        <v>645</v>
      </c>
      <c r="I50" s="143" t="s">
        <v>245</v>
      </c>
      <c r="J50" s="143" t="s">
        <v>246</v>
      </c>
      <c r="K50" s="134"/>
      <c r="L50" s="143" t="s">
        <v>247</v>
      </c>
      <c r="M50" s="134">
        <f>M40+M42+M44+M46+M48</f>
        <v>601</v>
      </c>
      <c r="N50" s="326" t="s">
        <v>248</v>
      </c>
      <c r="O50" s="504" t="s">
        <v>249</v>
      </c>
      <c r="P50" s="408"/>
      <c r="Q50" s="134"/>
      <c r="R50" s="136"/>
      <c r="S50" s="137"/>
      <c r="T50" s="137"/>
      <c r="U50" s="137"/>
    </row>
    <row r="51" spans="1:37" ht="15.75" customHeight="1">
      <c r="A51" s="452" t="s">
        <v>161</v>
      </c>
      <c r="B51" s="451"/>
      <c r="C51" s="237"/>
      <c r="D51" s="327"/>
      <c r="E51" s="328"/>
      <c r="F51" s="328"/>
      <c r="G51" s="224">
        <f t="shared" ref="G51:H51" si="12">G50+G38</f>
        <v>24.5</v>
      </c>
      <c r="H51" s="225">
        <f t="shared" si="12"/>
        <v>735</v>
      </c>
      <c r="I51" s="96" t="s">
        <v>250</v>
      </c>
      <c r="J51" s="96" t="s">
        <v>251</v>
      </c>
      <c r="K51" s="225"/>
      <c r="L51" s="96" t="s">
        <v>247</v>
      </c>
      <c r="M51" s="225">
        <f>M50+M38</f>
        <v>773</v>
      </c>
      <c r="N51" s="91" t="s">
        <v>252</v>
      </c>
      <c r="O51" s="486" t="s">
        <v>249</v>
      </c>
      <c r="P51" s="340"/>
      <c r="Q51" s="134"/>
      <c r="R51" s="136"/>
      <c r="S51" s="137"/>
      <c r="T51" s="137"/>
      <c r="U51" s="137"/>
    </row>
    <row r="52" spans="1:37" ht="15.75" customHeight="1">
      <c r="A52" s="457" t="s">
        <v>162</v>
      </c>
      <c r="B52" s="393"/>
      <c r="C52" s="237"/>
      <c r="D52" s="327"/>
      <c r="E52" s="329"/>
      <c r="F52" s="329"/>
      <c r="G52" s="224">
        <f t="shared" ref="G52:H52" si="13">G51+G32</f>
        <v>90</v>
      </c>
      <c r="H52" s="225">
        <f t="shared" si="13"/>
        <v>2700</v>
      </c>
      <c r="I52" s="96" t="s">
        <v>253</v>
      </c>
      <c r="J52" s="96" t="s">
        <v>254</v>
      </c>
      <c r="K52" s="225"/>
      <c r="L52" s="96" t="s">
        <v>255</v>
      </c>
      <c r="M52" s="225">
        <f>M51+M32</f>
        <v>2678</v>
      </c>
      <c r="N52" s="96" t="s">
        <v>256</v>
      </c>
      <c r="O52" s="486" t="s">
        <v>257</v>
      </c>
      <c r="P52" s="340"/>
      <c r="Q52" s="97"/>
      <c r="R52" s="73"/>
      <c r="S52" s="73"/>
      <c r="T52" s="330"/>
      <c r="U52" s="330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</row>
    <row r="53" spans="1:37" ht="15.75" customHeight="1">
      <c r="A53" s="453" t="s">
        <v>258</v>
      </c>
      <c r="B53" s="451"/>
      <c r="C53" s="111"/>
      <c r="D53" s="111"/>
      <c r="E53" s="331"/>
      <c r="F53" s="331"/>
      <c r="G53" s="331"/>
      <c r="H53" s="331"/>
      <c r="I53" s="331"/>
      <c r="J53" s="331"/>
      <c r="K53" s="331"/>
      <c r="L53" s="331"/>
      <c r="M53" s="331"/>
      <c r="N53" s="96">
        <v>56</v>
      </c>
      <c r="O53" s="486">
        <v>52</v>
      </c>
      <c r="P53" s="340"/>
      <c r="Q53" s="134"/>
      <c r="R53" s="136"/>
      <c r="S53" s="137"/>
      <c r="T53" s="137"/>
      <c r="U53" s="137"/>
    </row>
    <row r="54" spans="1:37" ht="15.75" customHeight="1">
      <c r="A54" s="453" t="s">
        <v>164</v>
      </c>
      <c r="B54" s="451"/>
      <c r="C54" s="328"/>
      <c r="D54" s="328"/>
      <c r="E54" s="331"/>
      <c r="F54" s="331"/>
      <c r="G54" s="331"/>
      <c r="H54" s="331"/>
      <c r="I54" s="331"/>
      <c r="J54" s="331"/>
      <c r="K54" s="331"/>
      <c r="L54" s="331"/>
      <c r="M54" s="331"/>
      <c r="N54" s="134">
        <v>3</v>
      </c>
      <c r="O54" s="502">
        <v>3</v>
      </c>
      <c r="P54" s="451"/>
      <c r="Q54" s="228"/>
    </row>
    <row r="55" spans="1:37" ht="15.75" customHeight="1">
      <c r="A55" s="453" t="s">
        <v>165</v>
      </c>
      <c r="B55" s="451"/>
      <c r="C55" s="329"/>
      <c r="D55" s="329"/>
      <c r="E55" s="331"/>
      <c r="F55" s="331"/>
      <c r="G55" s="331"/>
      <c r="H55" s="331"/>
      <c r="I55" s="331"/>
      <c r="J55" s="331"/>
      <c r="K55" s="331"/>
      <c r="L55" s="331"/>
      <c r="M55" s="331"/>
      <c r="N55" s="182">
        <v>5</v>
      </c>
      <c r="O55" s="503">
        <v>5</v>
      </c>
      <c r="P55" s="402"/>
      <c r="Q55" s="232">
        <v>1</v>
      </c>
    </row>
    <row r="56" spans="1:37" ht="15.75" customHeight="1">
      <c r="A56" s="453" t="s">
        <v>166</v>
      </c>
      <c r="B56" s="451"/>
      <c r="C56" s="331"/>
      <c r="D56" s="331"/>
      <c r="E56" s="331"/>
      <c r="F56" s="331"/>
      <c r="G56" s="331"/>
      <c r="H56" s="331"/>
      <c r="I56" s="331"/>
      <c r="J56" s="331"/>
      <c r="K56" s="331"/>
      <c r="L56" s="331"/>
      <c r="M56" s="331"/>
      <c r="N56" s="234"/>
      <c r="O56" s="501"/>
      <c r="P56" s="451"/>
      <c r="Q56" s="332"/>
    </row>
    <row r="57" spans="1:37" ht="15.75" customHeight="1">
      <c r="A57" s="454" t="s">
        <v>167</v>
      </c>
      <c r="B57" s="402"/>
      <c r="C57" s="331"/>
      <c r="D57" s="331"/>
      <c r="E57" s="333"/>
      <c r="F57" s="333"/>
      <c r="G57" s="333"/>
      <c r="H57" s="333"/>
      <c r="I57" s="333"/>
      <c r="J57" s="333"/>
      <c r="K57" s="333"/>
      <c r="L57" s="333"/>
      <c r="M57" s="333"/>
      <c r="N57" s="237"/>
      <c r="O57" s="449">
        <v>1</v>
      </c>
      <c r="P57" s="451"/>
      <c r="Q57" s="334"/>
    </row>
    <row r="58" spans="1:37" ht="15.75" customHeight="1">
      <c r="A58" s="455" t="s">
        <v>168</v>
      </c>
      <c r="B58" s="451"/>
      <c r="C58" s="331"/>
      <c r="D58" s="331"/>
      <c r="E58" s="335"/>
      <c r="F58" s="335"/>
      <c r="G58" s="335"/>
      <c r="H58" s="335"/>
      <c r="I58" s="335"/>
      <c r="J58" s="335"/>
      <c r="K58" s="335"/>
      <c r="L58" s="335"/>
      <c r="M58" s="335"/>
      <c r="N58" s="507" t="s">
        <v>169</v>
      </c>
      <c r="O58" s="390"/>
      <c r="P58" s="393"/>
      <c r="Q58" s="336">
        <f>G32/G52*100</f>
        <v>72.777777777777771</v>
      </c>
      <c r="R58" s="240"/>
    </row>
    <row r="59" spans="1:37" ht="15.75" customHeight="1">
      <c r="A59" s="241"/>
      <c r="B59" s="241"/>
      <c r="C59" s="244"/>
      <c r="D59" s="244"/>
      <c r="E59" s="241"/>
      <c r="F59" s="241"/>
      <c r="G59" s="241"/>
      <c r="H59" s="241"/>
      <c r="I59" s="241"/>
      <c r="J59" s="241"/>
      <c r="K59" s="241"/>
      <c r="L59" s="241"/>
      <c r="M59" s="241"/>
      <c r="N59" s="448" t="s">
        <v>170</v>
      </c>
      <c r="O59" s="339"/>
      <c r="P59" s="340"/>
      <c r="Q59" s="242">
        <f>100-Q58</f>
        <v>27.222222222222229</v>
      </c>
    </row>
    <row r="60" spans="1:37" ht="15.75" customHeight="1">
      <c r="C60" s="244"/>
      <c r="D60" s="244"/>
      <c r="Q60" s="243"/>
    </row>
    <row r="61" spans="1:37" ht="15.75" customHeight="1">
      <c r="B61" s="244"/>
      <c r="C61" s="337"/>
      <c r="D61" s="337"/>
      <c r="E61" s="244"/>
      <c r="F61" s="244"/>
      <c r="G61" s="244"/>
      <c r="H61" s="244"/>
      <c r="I61" s="244"/>
      <c r="J61" s="244"/>
      <c r="K61" s="244"/>
      <c r="Q61" s="243"/>
    </row>
    <row r="62" spans="1:37" ht="15.75" customHeight="1">
      <c r="B62" s="244" t="s">
        <v>259</v>
      </c>
      <c r="C62" s="241"/>
      <c r="D62" s="241"/>
      <c r="E62" s="245"/>
      <c r="F62" s="245"/>
      <c r="G62" s="245"/>
      <c r="H62" s="244"/>
      <c r="I62" s="244" t="s">
        <v>260</v>
      </c>
      <c r="J62" s="244"/>
      <c r="K62" s="244"/>
      <c r="Q62" s="243"/>
    </row>
    <row r="63" spans="1:37" ht="15.75" customHeight="1">
      <c r="Q63" s="243"/>
    </row>
    <row r="64" spans="1:37" ht="15.75" customHeight="1">
      <c r="B64" s="244" t="s">
        <v>173</v>
      </c>
      <c r="C64" s="244"/>
      <c r="D64" s="244"/>
      <c r="E64" s="245"/>
      <c r="F64" s="245"/>
      <c r="G64" s="245"/>
      <c r="H64" s="244" t="s">
        <v>261</v>
      </c>
      <c r="I64" s="244" t="s">
        <v>262</v>
      </c>
      <c r="J64" s="244"/>
      <c r="K64" s="244"/>
      <c r="Q64" s="243"/>
    </row>
    <row r="65" spans="1:37" ht="15.75" customHeight="1">
      <c r="C65" s="244"/>
      <c r="D65" s="459"/>
      <c r="E65" s="349"/>
      <c r="F65" s="349"/>
      <c r="G65" s="349"/>
      <c r="Q65" s="243"/>
    </row>
    <row r="66" spans="1:37" ht="15.75" customHeight="1">
      <c r="B66" s="244" t="s">
        <v>263</v>
      </c>
      <c r="E66" s="245"/>
      <c r="F66" s="245"/>
      <c r="G66" s="245"/>
      <c r="H66" s="244" t="s">
        <v>264</v>
      </c>
      <c r="I66" s="244" t="s">
        <v>265</v>
      </c>
      <c r="J66" s="244"/>
      <c r="K66" s="244"/>
      <c r="Q66" s="243"/>
    </row>
    <row r="67" spans="1:37" ht="15.75" customHeight="1">
      <c r="B67" s="246"/>
      <c r="C67" s="244"/>
      <c r="D67" s="459"/>
      <c r="E67" s="349"/>
      <c r="F67" s="349"/>
      <c r="G67" s="349"/>
      <c r="H67" s="247"/>
      <c r="I67" s="247"/>
      <c r="J67" s="247"/>
      <c r="K67" s="247"/>
      <c r="L67" s="248"/>
      <c r="M67" s="248"/>
      <c r="Q67" s="243"/>
    </row>
    <row r="68" spans="1:37" ht="15.75" customHeight="1">
      <c r="A68" s="36"/>
      <c r="B68" s="230"/>
      <c r="C68" s="230"/>
      <c r="D68" s="230"/>
      <c r="E68" s="250"/>
      <c r="F68" s="249"/>
      <c r="G68" s="249"/>
      <c r="H68" s="249"/>
      <c r="I68" s="230"/>
      <c r="J68" s="230"/>
      <c r="K68" s="230"/>
      <c r="L68" s="230"/>
      <c r="M68" s="230"/>
      <c r="N68" s="230"/>
      <c r="O68" s="230"/>
      <c r="P68" s="230"/>
      <c r="Q68" s="251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  <c r="AK68" s="230"/>
    </row>
    <row r="69" spans="1:37" ht="15.75" customHeight="1">
      <c r="A69" s="36"/>
      <c r="B69" s="74"/>
      <c r="C69" s="244"/>
      <c r="D69" s="459"/>
      <c r="E69" s="349"/>
      <c r="F69" s="349"/>
      <c r="G69" s="349"/>
      <c r="H69" s="250"/>
      <c r="I69" s="74"/>
      <c r="J69" s="74"/>
      <c r="K69" s="74"/>
      <c r="L69" s="74"/>
      <c r="M69" s="74"/>
      <c r="N69" s="74"/>
      <c r="O69" s="74"/>
      <c r="P69" s="74"/>
      <c r="Q69" s="252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  <c r="AJ69" s="230"/>
      <c r="AK69" s="230"/>
    </row>
    <row r="70" spans="1:37" ht="15.75" customHeight="1">
      <c r="A70" s="36"/>
      <c r="B70" s="74"/>
      <c r="C70" s="250"/>
      <c r="D70" s="250"/>
      <c r="E70" s="250"/>
      <c r="F70" s="250"/>
      <c r="G70" s="250"/>
      <c r="H70" s="250"/>
      <c r="I70" s="74"/>
      <c r="J70" s="74"/>
      <c r="K70" s="74"/>
      <c r="L70" s="74"/>
      <c r="M70" s="74"/>
      <c r="N70" s="74"/>
      <c r="O70" s="74"/>
      <c r="P70" s="74"/>
      <c r="Q70" s="252"/>
      <c r="R70" s="230"/>
      <c r="S70" s="230"/>
      <c r="T70" s="230"/>
      <c r="U70" s="230"/>
      <c r="V70" s="230"/>
      <c r="W70" s="230"/>
      <c r="X70" s="230"/>
      <c r="Y70" s="230"/>
      <c r="Z70" s="230"/>
      <c r="AA70" s="230"/>
      <c r="AB70" s="230"/>
      <c r="AC70" s="230"/>
      <c r="AD70" s="230"/>
      <c r="AE70" s="230"/>
      <c r="AF70" s="230"/>
      <c r="AG70" s="230"/>
      <c r="AH70" s="230"/>
      <c r="AI70" s="230"/>
      <c r="AJ70" s="230"/>
      <c r="AK70" s="230"/>
    </row>
    <row r="71" spans="1:37" ht="15.75" customHeight="1">
      <c r="A71" s="36"/>
      <c r="B71" s="74"/>
      <c r="C71" s="250"/>
      <c r="D71" s="250"/>
      <c r="E71" s="250"/>
      <c r="F71" s="250"/>
      <c r="G71" s="250"/>
      <c r="H71" s="250"/>
      <c r="I71" s="74"/>
      <c r="J71" s="74"/>
      <c r="K71" s="74"/>
      <c r="L71" s="74"/>
      <c r="M71" s="74"/>
      <c r="N71" s="74"/>
      <c r="O71" s="74"/>
      <c r="P71" s="74"/>
      <c r="Q71" s="252"/>
      <c r="R71" s="230"/>
      <c r="S71" s="230"/>
      <c r="T71" s="230"/>
      <c r="U71" s="230"/>
      <c r="V71" s="230"/>
      <c r="W71" s="230"/>
      <c r="X71" s="230"/>
      <c r="Y71" s="230"/>
      <c r="Z71" s="230"/>
      <c r="AA71" s="230"/>
      <c r="AB71" s="230"/>
      <c r="AC71" s="230"/>
      <c r="AD71" s="230"/>
      <c r="AE71" s="230"/>
      <c r="AF71" s="230"/>
      <c r="AG71" s="230"/>
      <c r="AH71" s="230"/>
      <c r="AI71" s="230"/>
      <c r="AJ71" s="230"/>
      <c r="AK71" s="230"/>
    </row>
    <row r="72" spans="1:37" ht="15.75" customHeight="1">
      <c r="A72" s="36"/>
      <c r="B72" s="74"/>
      <c r="C72" s="250"/>
      <c r="D72" s="250"/>
      <c r="E72" s="250"/>
      <c r="F72" s="250"/>
      <c r="G72" s="250"/>
      <c r="H72" s="250"/>
      <c r="I72" s="74"/>
      <c r="J72" s="74"/>
      <c r="K72" s="74"/>
      <c r="L72" s="74"/>
      <c r="M72" s="74"/>
      <c r="N72" s="74"/>
      <c r="O72" s="74"/>
      <c r="P72" s="74"/>
      <c r="Q72" s="252"/>
      <c r="R72" s="230"/>
      <c r="S72" s="230"/>
      <c r="T72" s="230"/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  <c r="AG72" s="230"/>
      <c r="AH72" s="230"/>
      <c r="AI72" s="230"/>
      <c r="AJ72" s="230"/>
      <c r="AK72" s="230"/>
    </row>
    <row r="73" spans="1:37" ht="15.75" customHeight="1">
      <c r="A73" s="36"/>
      <c r="B73" s="74"/>
      <c r="C73" s="250"/>
      <c r="D73" s="250"/>
      <c r="E73" s="250"/>
      <c r="F73" s="250"/>
      <c r="G73" s="250"/>
      <c r="H73" s="250"/>
      <c r="I73" s="74"/>
      <c r="J73" s="74"/>
      <c r="K73" s="74"/>
      <c r="L73" s="74"/>
      <c r="M73" s="74"/>
      <c r="N73" s="74"/>
      <c r="O73" s="74"/>
      <c r="P73" s="74"/>
      <c r="Q73" s="252"/>
      <c r="R73" s="230"/>
      <c r="S73" s="230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  <c r="AK73" s="230"/>
    </row>
    <row r="74" spans="1:37" ht="15.75" customHeight="1">
      <c r="A74" s="36"/>
      <c r="B74" s="74"/>
      <c r="C74" s="250"/>
      <c r="D74" s="250"/>
      <c r="E74" s="250"/>
      <c r="F74" s="250"/>
      <c r="G74" s="250"/>
      <c r="H74" s="250"/>
      <c r="I74" s="74"/>
      <c r="J74" s="74"/>
      <c r="K74" s="74"/>
      <c r="L74" s="74"/>
      <c r="M74" s="74"/>
      <c r="N74" s="74"/>
      <c r="O74" s="74"/>
      <c r="P74" s="74"/>
      <c r="Q74" s="252"/>
      <c r="R74" s="230"/>
      <c r="S74" s="230"/>
      <c r="T74" s="230"/>
      <c r="U74" s="230"/>
      <c r="V74" s="230"/>
      <c r="W74" s="230"/>
      <c r="X74" s="230"/>
      <c r="Y74" s="230"/>
      <c r="Z74" s="230"/>
      <c r="AA74" s="230"/>
      <c r="AB74" s="230"/>
      <c r="AC74" s="230"/>
      <c r="AD74" s="230"/>
      <c r="AE74" s="230"/>
      <c r="AF74" s="230"/>
      <c r="AG74" s="230"/>
      <c r="AH74" s="230"/>
      <c r="AI74" s="230"/>
      <c r="AJ74" s="230"/>
      <c r="AK74" s="230"/>
    </row>
    <row r="75" spans="1:37" ht="15.75" customHeight="1">
      <c r="A75" s="36"/>
      <c r="B75" s="74"/>
      <c r="C75" s="250"/>
      <c r="D75" s="250"/>
      <c r="E75" s="250"/>
      <c r="F75" s="250"/>
      <c r="G75" s="250"/>
      <c r="H75" s="250"/>
      <c r="I75" s="74"/>
      <c r="J75" s="74"/>
      <c r="K75" s="74"/>
      <c r="L75" s="74"/>
      <c r="M75" s="74"/>
      <c r="N75" s="74"/>
      <c r="O75" s="74"/>
      <c r="P75" s="74"/>
      <c r="Q75" s="252"/>
      <c r="R75" s="230"/>
      <c r="S75" s="230"/>
      <c r="T75" s="230"/>
      <c r="U75" s="230"/>
      <c r="V75" s="230"/>
      <c r="W75" s="230"/>
      <c r="X75" s="230"/>
      <c r="Y75" s="230"/>
      <c r="Z75" s="230"/>
      <c r="AA75" s="230"/>
      <c r="AB75" s="230"/>
      <c r="AC75" s="230"/>
      <c r="AD75" s="230"/>
      <c r="AE75" s="230"/>
      <c r="AF75" s="230"/>
      <c r="AG75" s="230"/>
      <c r="AH75" s="230"/>
      <c r="AI75" s="230"/>
      <c r="AJ75" s="230"/>
      <c r="AK75" s="230"/>
    </row>
    <row r="76" spans="1:37" ht="15.75" customHeight="1">
      <c r="A76" s="36"/>
      <c r="B76" s="74"/>
      <c r="C76" s="250"/>
      <c r="D76" s="250"/>
      <c r="E76" s="250"/>
      <c r="F76" s="250"/>
      <c r="G76" s="250"/>
      <c r="H76" s="250"/>
      <c r="I76" s="74"/>
      <c r="J76" s="74"/>
      <c r="K76" s="74"/>
      <c r="L76" s="74"/>
      <c r="M76" s="74"/>
      <c r="N76" s="74"/>
      <c r="O76" s="74"/>
      <c r="P76" s="74"/>
      <c r="Q76" s="252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  <c r="AJ76" s="230"/>
      <c r="AK76" s="230"/>
    </row>
    <row r="77" spans="1:37" ht="15.75" customHeight="1">
      <c r="A77" s="36"/>
      <c r="B77" s="74"/>
      <c r="C77" s="250"/>
      <c r="D77" s="250"/>
      <c r="E77" s="250"/>
      <c r="F77" s="250"/>
      <c r="G77" s="250"/>
      <c r="H77" s="250"/>
      <c r="I77" s="74"/>
      <c r="J77" s="74"/>
      <c r="K77" s="74"/>
      <c r="L77" s="74"/>
      <c r="M77" s="74"/>
      <c r="N77" s="74"/>
      <c r="O77" s="74"/>
      <c r="P77" s="74"/>
      <c r="Q77" s="252"/>
      <c r="R77" s="230"/>
      <c r="S77" s="230"/>
      <c r="T77" s="230"/>
      <c r="U77" s="230"/>
      <c r="V77" s="230"/>
      <c r="W77" s="230"/>
      <c r="X77" s="230"/>
      <c r="Y77" s="230"/>
      <c r="Z77" s="230"/>
      <c r="AA77" s="230"/>
      <c r="AB77" s="230"/>
      <c r="AC77" s="230"/>
      <c r="AD77" s="230"/>
      <c r="AE77" s="230"/>
      <c r="AF77" s="230"/>
      <c r="AG77" s="230"/>
      <c r="AH77" s="230"/>
      <c r="AI77" s="230"/>
      <c r="AJ77" s="230"/>
      <c r="AK77" s="230"/>
    </row>
    <row r="78" spans="1:37" ht="15.75" customHeight="1">
      <c r="A78" s="36"/>
      <c r="B78" s="74"/>
      <c r="C78" s="250"/>
      <c r="D78" s="250"/>
      <c r="E78" s="250"/>
      <c r="F78" s="250"/>
      <c r="G78" s="250"/>
      <c r="H78" s="250"/>
      <c r="I78" s="74"/>
      <c r="J78" s="74"/>
      <c r="K78" s="74"/>
      <c r="L78" s="74"/>
      <c r="M78" s="74"/>
      <c r="N78" s="74"/>
      <c r="O78" s="74"/>
      <c r="P78" s="74"/>
      <c r="Q78" s="252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30"/>
      <c r="AD78" s="230"/>
      <c r="AE78" s="230"/>
      <c r="AF78" s="230"/>
      <c r="AG78" s="230"/>
      <c r="AH78" s="230"/>
      <c r="AI78" s="230"/>
      <c r="AJ78" s="230"/>
      <c r="AK78" s="230"/>
    </row>
    <row r="79" spans="1:37" ht="15.75" customHeight="1">
      <c r="A79" s="36"/>
      <c r="B79" s="74"/>
      <c r="C79" s="250"/>
      <c r="D79" s="250"/>
      <c r="E79" s="250"/>
      <c r="F79" s="250"/>
      <c r="G79" s="250"/>
      <c r="H79" s="250"/>
      <c r="I79" s="74"/>
      <c r="J79" s="74"/>
      <c r="K79" s="74"/>
      <c r="L79" s="74"/>
      <c r="M79" s="74"/>
      <c r="N79" s="74"/>
      <c r="O79" s="74"/>
      <c r="P79" s="74"/>
      <c r="Q79" s="252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</row>
    <row r="80" spans="1:37" ht="15.75" customHeight="1">
      <c r="A80" s="36"/>
      <c r="B80" s="74"/>
      <c r="C80" s="250"/>
      <c r="D80" s="250"/>
      <c r="E80" s="250"/>
      <c r="F80" s="250"/>
      <c r="G80" s="250"/>
      <c r="H80" s="250"/>
      <c r="I80" s="74"/>
      <c r="J80" s="74"/>
      <c r="K80" s="74"/>
      <c r="L80" s="74"/>
      <c r="M80" s="74"/>
      <c r="N80" s="74"/>
      <c r="O80" s="74"/>
      <c r="P80" s="74"/>
      <c r="Q80" s="252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</row>
    <row r="81" spans="1:37" ht="15.75" customHeight="1">
      <c r="A81" s="36"/>
      <c r="B81" s="74"/>
      <c r="C81" s="250"/>
      <c r="D81" s="250"/>
      <c r="E81" s="250"/>
      <c r="F81" s="250"/>
      <c r="G81" s="250"/>
      <c r="H81" s="250"/>
      <c r="I81" s="74"/>
      <c r="J81" s="74"/>
      <c r="K81" s="74"/>
      <c r="L81" s="74"/>
      <c r="M81" s="74"/>
      <c r="N81" s="74"/>
      <c r="O81" s="74"/>
      <c r="P81" s="74"/>
      <c r="Q81" s="252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</row>
    <row r="82" spans="1:37" ht="15.75" customHeight="1">
      <c r="A82" s="36"/>
      <c r="B82" s="74"/>
      <c r="C82" s="250"/>
      <c r="D82" s="250"/>
      <c r="E82" s="250"/>
      <c r="F82" s="250"/>
      <c r="G82" s="250"/>
      <c r="H82" s="250"/>
      <c r="I82" s="74"/>
      <c r="J82" s="74"/>
      <c r="K82" s="74"/>
      <c r="L82" s="74"/>
      <c r="M82" s="74"/>
      <c r="N82" s="74"/>
      <c r="O82" s="74"/>
      <c r="P82" s="74"/>
      <c r="Q82" s="252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</row>
    <row r="83" spans="1:37" ht="15.75" customHeight="1">
      <c r="A83" s="36"/>
      <c r="B83" s="74"/>
      <c r="C83" s="250"/>
      <c r="D83" s="250"/>
      <c r="E83" s="250"/>
      <c r="F83" s="250"/>
      <c r="G83" s="250"/>
      <c r="H83" s="250"/>
      <c r="I83" s="74"/>
      <c r="J83" s="74"/>
      <c r="K83" s="74"/>
      <c r="L83" s="74"/>
      <c r="M83" s="74"/>
      <c r="N83" s="74"/>
      <c r="O83" s="74"/>
      <c r="P83" s="74"/>
      <c r="Q83" s="252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0"/>
      <c r="AI83" s="230"/>
      <c r="AJ83" s="230"/>
      <c r="AK83" s="230"/>
    </row>
    <row r="84" spans="1:37" ht="15.75" customHeight="1">
      <c r="A84" s="36"/>
      <c r="B84" s="74"/>
      <c r="C84" s="250"/>
      <c r="D84" s="250"/>
      <c r="E84" s="250"/>
      <c r="F84" s="250"/>
      <c r="G84" s="250"/>
      <c r="H84" s="250"/>
      <c r="I84" s="74"/>
      <c r="J84" s="74"/>
      <c r="K84" s="74"/>
      <c r="L84" s="74"/>
      <c r="M84" s="74"/>
      <c r="N84" s="74"/>
      <c r="O84" s="74"/>
      <c r="P84" s="74"/>
      <c r="Q84" s="252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30"/>
      <c r="AK84" s="230"/>
    </row>
    <row r="85" spans="1:37" ht="15.75" customHeight="1">
      <c r="A85" s="36"/>
      <c r="B85" s="74"/>
      <c r="C85" s="250"/>
      <c r="D85" s="250"/>
      <c r="E85" s="250"/>
      <c r="F85" s="250"/>
      <c r="G85" s="250"/>
      <c r="H85" s="250"/>
      <c r="I85" s="74"/>
      <c r="J85" s="74"/>
      <c r="K85" s="74"/>
      <c r="L85" s="74"/>
      <c r="M85" s="74"/>
      <c r="N85" s="74"/>
      <c r="O85" s="74"/>
      <c r="P85" s="74"/>
      <c r="Q85" s="252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</row>
    <row r="86" spans="1:37" ht="15.75" customHeight="1">
      <c r="A86" s="36"/>
      <c r="B86" s="74"/>
      <c r="C86" s="250"/>
      <c r="D86" s="250"/>
      <c r="E86" s="250"/>
      <c r="F86" s="250"/>
      <c r="G86" s="250"/>
      <c r="H86" s="250"/>
      <c r="I86" s="74"/>
      <c r="J86" s="74"/>
      <c r="K86" s="74"/>
      <c r="L86" s="74"/>
      <c r="M86" s="74"/>
      <c r="N86" s="74"/>
      <c r="O86" s="74"/>
      <c r="P86" s="74"/>
      <c r="Q86" s="252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  <c r="AK86" s="230"/>
    </row>
    <row r="87" spans="1:37" ht="15.75" customHeight="1">
      <c r="A87" s="36"/>
      <c r="B87" s="74"/>
      <c r="C87" s="250"/>
      <c r="D87" s="250"/>
      <c r="E87" s="250"/>
      <c r="F87" s="250"/>
      <c r="G87" s="250"/>
      <c r="H87" s="250"/>
      <c r="I87" s="74"/>
      <c r="J87" s="74"/>
      <c r="K87" s="74"/>
      <c r="L87" s="74"/>
      <c r="M87" s="74"/>
      <c r="N87" s="74"/>
      <c r="O87" s="74"/>
      <c r="P87" s="74"/>
      <c r="Q87" s="252"/>
      <c r="R87" s="230"/>
      <c r="S87" s="230"/>
      <c r="T87" s="230"/>
      <c r="U87" s="230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230"/>
      <c r="AH87" s="230"/>
      <c r="AI87" s="230"/>
      <c r="AJ87" s="230"/>
      <c r="AK87" s="230"/>
    </row>
    <row r="88" spans="1:37" ht="15.75" customHeight="1">
      <c r="A88" s="36"/>
      <c r="B88" s="74"/>
      <c r="C88" s="250"/>
      <c r="D88" s="250"/>
      <c r="E88" s="250"/>
      <c r="F88" s="250"/>
      <c r="G88" s="250"/>
      <c r="H88" s="250"/>
      <c r="I88" s="74"/>
      <c r="J88" s="74"/>
      <c r="K88" s="74"/>
      <c r="L88" s="74"/>
      <c r="M88" s="74"/>
      <c r="N88" s="74"/>
      <c r="O88" s="74"/>
      <c r="P88" s="74"/>
      <c r="Q88" s="252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  <c r="AK88" s="230"/>
    </row>
    <row r="89" spans="1:37" ht="15.75" customHeight="1">
      <c r="A89" s="36"/>
      <c r="B89" s="74"/>
      <c r="C89" s="250"/>
      <c r="D89" s="250"/>
      <c r="E89" s="250"/>
      <c r="F89" s="250"/>
      <c r="G89" s="250"/>
      <c r="H89" s="250"/>
      <c r="I89" s="74"/>
      <c r="J89" s="74"/>
      <c r="K89" s="74"/>
      <c r="L89" s="74"/>
      <c r="M89" s="74"/>
      <c r="N89" s="74"/>
      <c r="O89" s="74"/>
      <c r="P89" s="74"/>
      <c r="Q89" s="252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0"/>
      <c r="AI89" s="230"/>
      <c r="AJ89" s="230"/>
      <c r="AK89" s="230"/>
    </row>
    <row r="90" spans="1:37" ht="15.75" customHeight="1">
      <c r="A90" s="36"/>
      <c r="B90" s="74"/>
      <c r="C90" s="250"/>
      <c r="D90" s="250"/>
      <c r="E90" s="250"/>
      <c r="F90" s="250"/>
      <c r="G90" s="250"/>
      <c r="H90" s="250"/>
      <c r="I90" s="74"/>
      <c r="J90" s="74"/>
      <c r="K90" s="74"/>
      <c r="L90" s="74"/>
      <c r="M90" s="74"/>
      <c r="N90" s="74"/>
      <c r="O90" s="74"/>
      <c r="P90" s="74"/>
      <c r="Q90" s="252"/>
      <c r="R90" s="230"/>
      <c r="S90" s="230"/>
      <c r="T90" s="230"/>
      <c r="U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0"/>
      <c r="AF90" s="230"/>
      <c r="AG90" s="230"/>
      <c r="AH90" s="230"/>
      <c r="AI90" s="230"/>
      <c r="AJ90" s="230"/>
      <c r="AK90" s="230"/>
    </row>
    <row r="91" spans="1:37" ht="15.75" customHeight="1">
      <c r="A91" s="36"/>
      <c r="B91" s="74"/>
      <c r="C91" s="250"/>
      <c r="D91" s="250"/>
      <c r="E91" s="250"/>
      <c r="F91" s="250"/>
      <c r="G91" s="250"/>
      <c r="H91" s="250"/>
      <c r="I91" s="74"/>
      <c r="J91" s="74"/>
      <c r="K91" s="74"/>
      <c r="L91" s="74"/>
      <c r="M91" s="74"/>
      <c r="N91" s="74"/>
      <c r="O91" s="74"/>
      <c r="P91" s="74"/>
      <c r="Q91" s="252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0"/>
      <c r="AI91" s="230"/>
      <c r="AJ91" s="230"/>
      <c r="AK91" s="230"/>
    </row>
    <row r="92" spans="1:37" ht="15.75" customHeight="1">
      <c r="A92" s="36"/>
      <c r="B92" s="74"/>
      <c r="C92" s="250"/>
      <c r="D92" s="250"/>
      <c r="E92" s="250"/>
      <c r="F92" s="250"/>
      <c r="G92" s="250"/>
      <c r="H92" s="250"/>
      <c r="I92" s="74"/>
      <c r="J92" s="74"/>
      <c r="K92" s="74"/>
      <c r="L92" s="74"/>
      <c r="M92" s="74"/>
      <c r="N92" s="74"/>
      <c r="O92" s="74"/>
      <c r="P92" s="74"/>
      <c r="Q92" s="252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0"/>
      <c r="AI92" s="230"/>
      <c r="AJ92" s="230"/>
      <c r="AK92" s="230"/>
    </row>
    <row r="93" spans="1:37" ht="15.75" customHeight="1">
      <c r="A93" s="36"/>
      <c r="B93" s="74"/>
      <c r="C93" s="250"/>
      <c r="D93" s="250"/>
      <c r="E93" s="250"/>
      <c r="F93" s="250"/>
      <c r="G93" s="250"/>
      <c r="H93" s="250"/>
      <c r="I93" s="74"/>
      <c r="J93" s="74"/>
      <c r="K93" s="74"/>
      <c r="L93" s="74"/>
      <c r="M93" s="74"/>
      <c r="N93" s="74"/>
      <c r="O93" s="74"/>
      <c r="P93" s="74"/>
      <c r="Q93" s="252"/>
      <c r="R93" s="230"/>
      <c r="S93" s="230"/>
      <c r="T93" s="230"/>
      <c r="U93" s="230"/>
      <c r="V93" s="230"/>
      <c r="W93" s="230"/>
      <c r="X93" s="230"/>
      <c r="Y93" s="230"/>
      <c r="Z93" s="230"/>
      <c r="AA93" s="230"/>
      <c r="AB93" s="230"/>
      <c r="AC93" s="230"/>
      <c r="AD93" s="230"/>
      <c r="AE93" s="230"/>
      <c r="AF93" s="230"/>
      <c r="AG93" s="230"/>
      <c r="AH93" s="230"/>
      <c r="AI93" s="230"/>
      <c r="AJ93" s="230"/>
      <c r="AK93" s="230"/>
    </row>
    <row r="94" spans="1:37" ht="15.75" customHeight="1">
      <c r="A94" s="36"/>
      <c r="B94" s="74"/>
      <c r="C94" s="250"/>
      <c r="D94" s="250"/>
      <c r="E94" s="250"/>
      <c r="F94" s="250"/>
      <c r="G94" s="250"/>
      <c r="H94" s="250"/>
      <c r="I94" s="74"/>
      <c r="J94" s="74"/>
      <c r="K94" s="74"/>
      <c r="L94" s="74"/>
      <c r="M94" s="74"/>
      <c r="N94" s="74"/>
      <c r="O94" s="74"/>
      <c r="P94" s="74"/>
      <c r="Q94" s="252"/>
      <c r="R94" s="230"/>
      <c r="S94" s="230"/>
      <c r="T94" s="230"/>
      <c r="U94" s="230"/>
      <c r="V94" s="230"/>
      <c r="W94" s="230"/>
      <c r="X94" s="230"/>
      <c r="Y94" s="230"/>
      <c r="Z94" s="230"/>
      <c r="AA94" s="230"/>
      <c r="AB94" s="230"/>
      <c r="AC94" s="230"/>
      <c r="AD94" s="230"/>
      <c r="AE94" s="230"/>
      <c r="AF94" s="230"/>
      <c r="AG94" s="230"/>
      <c r="AH94" s="230"/>
      <c r="AI94" s="230"/>
      <c r="AJ94" s="230"/>
      <c r="AK94" s="230"/>
    </row>
    <row r="95" spans="1:37" ht="15.75" customHeight="1">
      <c r="A95" s="36"/>
      <c r="B95" s="74"/>
      <c r="C95" s="250"/>
      <c r="D95" s="250"/>
      <c r="E95" s="250"/>
      <c r="F95" s="250"/>
      <c r="G95" s="250"/>
      <c r="H95" s="250"/>
      <c r="I95" s="74"/>
      <c r="J95" s="74"/>
      <c r="K95" s="74"/>
      <c r="L95" s="74"/>
      <c r="M95" s="74"/>
      <c r="N95" s="74"/>
      <c r="O95" s="74"/>
      <c r="P95" s="74"/>
      <c r="Q95" s="252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230"/>
      <c r="AH95" s="230"/>
      <c r="AI95" s="230"/>
      <c r="AJ95" s="230"/>
      <c r="AK95" s="230"/>
    </row>
    <row r="96" spans="1:37" ht="15.75" customHeight="1">
      <c r="A96" s="36"/>
      <c r="B96" s="74"/>
      <c r="C96" s="250"/>
      <c r="D96" s="250"/>
      <c r="E96" s="250"/>
      <c r="F96" s="250"/>
      <c r="G96" s="250"/>
      <c r="H96" s="250"/>
      <c r="I96" s="74"/>
      <c r="J96" s="74"/>
      <c r="K96" s="74"/>
      <c r="L96" s="74"/>
      <c r="M96" s="74"/>
      <c r="N96" s="74"/>
      <c r="O96" s="74"/>
      <c r="P96" s="74"/>
      <c r="Q96" s="252"/>
      <c r="R96" s="230"/>
      <c r="S96" s="230"/>
      <c r="T96" s="230"/>
      <c r="U96" s="230"/>
      <c r="V96" s="230"/>
      <c r="W96" s="230"/>
      <c r="X96" s="230"/>
      <c r="Y96" s="230"/>
      <c r="Z96" s="230"/>
      <c r="AA96" s="230"/>
      <c r="AB96" s="230"/>
      <c r="AC96" s="230"/>
      <c r="AD96" s="230"/>
      <c r="AE96" s="230"/>
      <c r="AF96" s="230"/>
      <c r="AG96" s="230"/>
      <c r="AH96" s="230"/>
      <c r="AI96" s="230"/>
      <c r="AJ96" s="230"/>
      <c r="AK96" s="230"/>
    </row>
    <row r="97" spans="1:37" ht="15.75" customHeight="1">
      <c r="A97" s="36"/>
      <c r="B97" s="74"/>
      <c r="C97" s="250"/>
      <c r="D97" s="250"/>
      <c r="E97" s="250"/>
      <c r="F97" s="250"/>
      <c r="G97" s="250"/>
      <c r="H97" s="250"/>
      <c r="I97" s="74"/>
      <c r="J97" s="74"/>
      <c r="K97" s="74"/>
      <c r="L97" s="74"/>
      <c r="M97" s="74"/>
      <c r="N97" s="74"/>
      <c r="O97" s="74"/>
      <c r="P97" s="74"/>
      <c r="Q97" s="252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230"/>
      <c r="AH97" s="230"/>
      <c r="AI97" s="230"/>
      <c r="AJ97" s="230"/>
      <c r="AK97" s="230"/>
    </row>
    <row r="98" spans="1:37" ht="15.75" customHeight="1">
      <c r="A98" s="36"/>
      <c r="B98" s="74"/>
      <c r="C98" s="250"/>
      <c r="D98" s="250"/>
      <c r="E98" s="250"/>
      <c r="F98" s="250"/>
      <c r="G98" s="250"/>
      <c r="H98" s="250"/>
      <c r="I98" s="74"/>
      <c r="J98" s="74"/>
      <c r="K98" s="74"/>
      <c r="L98" s="74"/>
      <c r="M98" s="74"/>
      <c r="N98" s="74"/>
      <c r="O98" s="74"/>
      <c r="P98" s="74"/>
      <c r="Q98" s="252"/>
      <c r="R98" s="230"/>
      <c r="S98" s="230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0"/>
      <c r="AE98" s="230"/>
      <c r="AF98" s="230"/>
      <c r="AG98" s="230"/>
      <c r="AH98" s="230"/>
      <c r="AI98" s="230"/>
      <c r="AJ98" s="230"/>
      <c r="AK98" s="230"/>
    </row>
    <row r="99" spans="1:37" ht="15.75" customHeight="1">
      <c r="A99" s="36"/>
      <c r="B99" s="74"/>
      <c r="C99" s="250"/>
      <c r="D99" s="250"/>
      <c r="E99" s="250"/>
      <c r="F99" s="250"/>
      <c r="G99" s="250"/>
      <c r="H99" s="250"/>
      <c r="I99" s="74"/>
      <c r="J99" s="74"/>
      <c r="K99" s="74"/>
      <c r="L99" s="74"/>
      <c r="M99" s="74"/>
      <c r="N99" s="74"/>
      <c r="O99" s="74"/>
      <c r="P99" s="74"/>
      <c r="Q99" s="252"/>
      <c r="R99" s="230"/>
      <c r="S99" s="230"/>
      <c r="T99" s="230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230"/>
      <c r="AF99" s="230"/>
      <c r="AG99" s="230"/>
      <c r="AH99" s="230"/>
      <c r="AI99" s="230"/>
      <c r="AJ99" s="230"/>
      <c r="AK99" s="230"/>
    </row>
    <row r="100" spans="1:37" ht="15.75" customHeight="1">
      <c r="A100" s="36"/>
      <c r="B100" s="74"/>
      <c r="C100" s="250"/>
      <c r="D100" s="250"/>
      <c r="E100" s="250"/>
      <c r="F100" s="250"/>
      <c r="G100" s="250"/>
      <c r="H100" s="250"/>
      <c r="I100" s="74"/>
      <c r="J100" s="74"/>
      <c r="K100" s="74"/>
      <c r="L100" s="74"/>
      <c r="M100" s="74"/>
      <c r="N100" s="74"/>
      <c r="O100" s="74"/>
      <c r="P100" s="74"/>
      <c r="Q100" s="252"/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230"/>
      <c r="AH100" s="230"/>
      <c r="AI100" s="230"/>
      <c r="AJ100" s="230"/>
      <c r="AK100" s="230"/>
    </row>
    <row r="101" spans="1:37" ht="15.75" customHeight="1">
      <c r="A101" s="36"/>
      <c r="B101" s="74"/>
      <c r="C101" s="250"/>
      <c r="D101" s="250"/>
      <c r="E101" s="250"/>
      <c r="F101" s="250"/>
      <c r="G101" s="250"/>
      <c r="H101" s="250"/>
      <c r="I101" s="74"/>
      <c r="J101" s="74"/>
      <c r="K101" s="74"/>
      <c r="L101" s="74"/>
      <c r="M101" s="74"/>
      <c r="N101" s="74"/>
      <c r="O101" s="74"/>
      <c r="P101" s="74"/>
      <c r="Q101" s="252"/>
      <c r="R101" s="230"/>
      <c r="S101" s="230"/>
      <c r="T101" s="230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0"/>
      <c r="AE101" s="230"/>
      <c r="AF101" s="230"/>
      <c r="AG101" s="230"/>
      <c r="AH101" s="230"/>
      <c r="AI101" s="230"/>
      <c r="AJ101" s="230"/>
      <c r="AK101" s="230"/>
    </row>
    <row r="102" spans="1:37" ht="15.75" customHeight="1">
      <c r="A102" s="36"/>
      <c r="B102" s="74"/>
      <c r="C102" s="250"/>
      <c r="D102" s="250"/>
      <c r="E102" s="250"/>
      <c r="F102" s="250"/>
      <c r="G102" s="250"/>
      <c r="H102" s="250"/>
      <c r="I102" s="74"/>
      <c r="J102" s="74"/>
      <c r="K102" s="74"/>
      <c r="L102" s="74"/>
      <c r="M102" s="74"/>
      <c r="N102" s="74"/>
      <c r="O102" s="74"/>
      <c r="P102" s="74"/>
      <c r="Q102" s="252"/>
      <c r="R102" s="230"/>
      <c r="S102" s="230"/>
      <c r="T102" s="230"/>
      <c r="U102" s="230"/>
      <c r="V102" s="230"/>
      <c r="W102" s="230"/>
      <c r="X102" s="230"/>
      <c r="Y102" s="230"/>
      <c r="Z102" s="230"/>
      <c r="AA102" s="230"/>
      <c r="AB102" s="230"/>
      <c r="AC102" s="230"/>
      <c r="AD102" s="230"/>
      <c r="AE102" s="230"/>
      <c r="AF102" s="230"/>
      <c r="AG102" s="230"/>
      <c r="AH102" s="230"/>
      <c r="AI102" s="230"/>
      <c r="AJ102" s="230"/>
      <c r="AK102" s="230"/>
    </row>
    <row r="103" spans="1:37" ht="15.75" customHeight="1">
      <c r="A103" s="36"/>
      <c r="B103" s="74"/>
      <c r="C103" s="250"/>
      <c r="D103" s="250"/>
      <c r="E103" s="250"/>
      <c r="F103" s="250"/>
      <c r="G103" s="250"/>
      <c r="H103" s="250"/>
      <c r="I103" s="74"/>
      <c r="J103" s="74"/>
      <c r="K103" s="74"/>
      <c r="L103" s="74"/>
      <c r="M103" s="74"/>
      <c r="N103" s="74"/>
      <c r="O103" s="74"/>
      <c r="P103" s="74"/>
      <c r="Q103" s="252"/>
      <c r="R103" s="230"/>
      <c r="S103" s="230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/>
      <c r="AE103" s="230"/>
      <c r="AF103" s="230"/>
      <c r="AG103" s="230"/>
      <c r="AH103" s="230"/>
      <c r="AI103" s="230"/>
      <c r="AJ103" s="230"/>
      <c r="AK103" s="230"/>
    </row>
    <row r="104" spans="1:37" ht="15.75" customHeight="1">
      <c r="A104" s="36"/>
      <c r="B104" s="74"/>
      <c r="C104" s="250"/>
      <c r="D104" s="250"/>
      <c r="E104" s="250"/>
      <c r="F104" s="250"/>
      <c r="G104" s="250"/>
      <c r="H104" s="250"/>
      <c r="I104" s="74"/>
      <c r="J104" s="74"/>
      <c r="K104" s="74"/>
      <c r="L104" s="74"/>
      <c r="M104" s="74"/>
      <c r="N104" s="74"/>
      <c r="O104" s="74"/>
      <c r="P104" s="74"/>
      <c r="Q104" s="252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230"/>
      <c r="AJ104" s="230"/>
      <c r="AK104" s="230"/>
    </row>
    <row r="105" spans="1:37" ht="15.75" customHeight="1">
      <c r="A105" s="36"/>
      <c r="B105" s="74"/>
      <c r="C105" s="250"/>
      <c r="D105" s="250"/>
      <c r="E105" s="250"/>
      <c r="F105" s="250"/>
      <c r="G105" s="250"/>
      <c r="H105" s="250"/>
      <c r="I105" s="74"/>
      <c r="J105" s="74"/>
      <c r="K105" s="74"/>
      <c r="L105" s="74"/>
      <c r="M105" s="74"/>
      <c r="N105" s="74"/>
      <c r="O105" s="74"/>
      <c r="P105" s="74"/>
      <c r="Q105" s="252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230"/>
      <c r="AJ105" s="230"/>
      <c r="AK105" s="230"/>
    </row>
    <row r="106" spans="1:37" ht="15.75" customHeight="1">
      <c r="A106" s="36"/>
      <c r="B106" s="74"/>
      <c r="C106" s="250"/>
      <c r="D106" s="250"/>
      <c r="E106" s="250"/>
      <c r="F106" s="250"/>
      <c r="G106" s="250"/>
      <c r="H106" s="250"/>
      <c r="I106" s="74"/>
      <c r="J106" s="74"/>
      <c r="K106" s="74"/>
      <c r="L106" s="74"/>
      <c r="M106" s="74"/>
      <c r="N106" s="74"/>
      <c r="O106" s="74"/>
      <c r="P106" s="74"/>
      <c r="Q106" s="252"/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230"/>
      <c r="AH106" s="230"/>
      <c r="AI106" s="230"/>
      <c r="AJ106" s="230"/>
      <c r="AK106" s="230"/>
    </row>
    <row r="107" spans="1:37" ht="15.75" customHeight="1">
      <c r="A107" s="36"/>
      <c r="B107" s="74"/>
      <c r="C107" s="250"/>
      <c r="D107" s="250"/>
      <c r="E107" s="250"/>
      <c r="F107" s="250"/>
      <c r="G107" s="250"/>
      <c r="H107" s="250"/>
      <c r="I107" s="74"/>
      <c r="J107" s="74"/>
      <c r="K107" s="74"/>
      <c r="L107" s="74"/>
      <c r="M107" s="74"/>
      <c r="N107" s="74"/>
      <c r="O107" s="74"/>
      <c r="P107" s="74"/>
      <c r="Q107" s="252"/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230"/>
      <c r="AH107" s="230"/>
      <c r="AI107" s="230"/>
      <c r="AJ107" s="230"/>
      <c r="AK107" s="230"/>
    </row>
    <row r="108" spans="1:37" ht="15.75" customHeight="1">
      <c r="A108" s="36"/>
      <c r="B108" s="74"/>
      <c r="C108" s="250"/>
      <c r="D108" s="250"/>
      <c r="E108" s="250"/>
      <c r="F108" s="250"/>
      <c r="G108" s="250"/>
      <c r="H108" s="250"/>
      <c r="I108" s="74"/>
      <c r="J108" s="74"/>
      <c r="K108" s="74"/>
      <c r="L108" s="74"/>
      <c r="M108" s="74"/>
      <c r="N108" s="74"/>
      <c r="O108" s="74"/>
      <c r="P108" s="74"/>
      <c r="Q108" s="252"/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0"/>
      <c r="AF108" s="230"/>
      <c r="AG108" s="230"/>
      <c r="AH108" s="230"/>
      <c r="AI108" s="230"/>
      <c r="AJ108" s="230"/>
      <c r="AK108" s="230"/>
    </row>
    <row r="109" spans="1:37" ht="15.75" customHeight="1">
      <c r="A109" s="36"/>
      <c r="B109" s="74"/>
      <c r="C109" s="250"/>
      <c r="D109" s="250"/>
      <c r="E109" s="250"/>
      <c r="F109" s="250"/>
      <c r="G109" s="250"/>
      <c r="H109" s="250"/>
      <c r="I109" s="74"/>
      <c r="J109" s="74"/>
      <c r="K109" s="74"/>
      <c r="L109" s="74"/>
      <c r="M109" s="74"/>
      <c r="N109" s="74"/>
      <c r="O109" s="74"/>
      <c r="P109" s="74"/>
      <c r="Q109" s="252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0"/>
      <c r="AF109" s="230"/>
      <c r="AG109" s="230"/>
      <c r="AH109" s="230"/>
      <c r="AI109" s="230"/>
      <c r="AJ109" s="230"/>
      <c r="AK109" s="230"/>
    </row>
    <row r="110" spans="1:37" ht="15.75" customHeight="1">
      <c r="A110" s="36"/>
      <c r="B110" s="74"/>
      <c r="C110" s="250"/>
      <c r="D110" s="250"/>
      <c r="E110" s="250"/>
      <c r="F110" s="250"/>
      <c r="G110" s="250"/>
      <c r="H110" s="250"/>
      <c r="I110" s="74"/>
      <c r="J110" s="74"/>
      <c r="K110" s="74"/>
      <c r="L110" s="74"/>
      <c r="M110" s="74"/>
      <c r="N110" s="74"/>
      <c r="O110" s="74"/>
      <c r="P110" s="74"/>
      <c r="Q110" s="252"/>
      <c r="R110" s="230"/>
      <c r="S110" s="230"/>
      <c r="T110" s="230"/>
      <c r="U110" s="230"/>
      <c r="V110" s="230"/>
      <c r="W110" s="230"/>
      <c r="X110" s="230"/>
      <c r="Y110" s="230"/>
      <c r="Z110" s="230"/>
      <c r="AA110" s="230"/>
      <c r="AB110" s="230"/>
      <c r="AC110" s="230"/>
      <c r="AD110" s="230"/>
      <c r="AE110" s="230"/>
      <c r="AF110" s="230"/>
      <c r="AG110" s="230"/>
      <c r="AH110" s="230"/>
      <c r="AI110" s="230"/>
      <c r="AJ110" s="230"/>
      <c r="AK110" s="230"/>
    </row>
    <row r="111" spans="1:37" ht="15.75" customHeight="1">
      <c r="A111" s="36"/>
      <c r="B111" s="74"/>
      <c r="C111" s="250"/>
      <c r="D111" s="250"/>
      <c r="E111" s="250"/>
      <c r="F111" s="250"/>
      <c r="G111" s="250"/>
      <c r="H111" s="250"/>
      <c r="I111" s="74"/>
      <c r="J111" s="74"/>
      <c r="K111" s="74"/>
      <c r="L111" s="74"/>
      <c r="M111" s="74"/>
      <c r="N111" s="74"/>
      <c r="O111" s="74"/>
      <c r="P111" s="74"/>
      <c r="Q111" s="252"/>
      <c r="R111" s="230"/>
      <c r="S111" s="230"/>
      <c r="T111" s="230"/>
      <c r="U111" s="230"/>
      <c r="V111" s="230"/>
      <c r="W111" s="230"/>
      <c r="X111" s="230"/>
      <c r="Y111" s="230"/>
      <c r="Z111" s="230"/>
      <c r="AA111" s="230"/>
      <c r="AB111" s="230"/>
      <c r="AC111" s="230"/>
      <c r="AD111" s="230"/>
      <c r="AE111" s="230"/>
      <c r="AF111" s="230"/>
      <c r="AG111" s="230"/>
      <c r="AH111" s="230"/>
      <c r="AI111" s="230"/>
      <c r="AJ111" s="230"/>
      <c r="AK111" s="230"/>
    </row>
    <row r="112" spans="1:37" ht="15.75" customHeight="1">
      <c r="A112" s="36"/>
      <c r="B112" s="74"/>
      <c r="C112" s="250"/>
      <c r="D112" s="250"/>
      <c r="E112" s="250"/>
      <c r="F112" s="250"/>
      <c r="G112" s="250"/>
      <c r="H112" s="250"/>
      <c r="I112" s="74"/>
      <c r="J112" s="74"/>
      <c r="K112" s="74"/>
      <c r="L112" s="74"/>
      <c r="M112" s="74"/>
      <c r="N112" s="74"/>
      <c r="O112" s="74"/>
      <c r="P112" s="74"/>
      <c r="Q112" s="252"/>
      <c r="R112" s="230"/>
      <c r="S112" s="230"/>
      <c r="T112" s="230"/>
      <c r="U112" s="230"/>
      <c r="V112" s="230"/>
      <c r="W112" s="230"/>
      <c r="X112" s="230"/>
      <c r="Y112" s="230"/>
      <c r="Z112" s="230"/>
      <c r="AA112" s="230"/>
      <c r="AB112" s="230"/>
      <c r="AC112" s="230"/>
      <c r="AD112" s="230"/>
      <c r="AE112" s="230"/>
      <c r="AF112" s="230"/>
      <c r="AG112" s="230"/>
      <c r="AH112" s="230"/>
      <c r="AI112" s="230"/>
      <c r="AJ112" s="230"/>
      <c r="AK112" s="230"/>
    </row>
    <row r="113" spans="1:37" ht="15.75" customHeight="1">
      <c r="A113" s="36"/>
      <c r="B113" s="74"/>
      <c r="C113" s="250"/>
      <c r="D113" s="250"/>
      <c r="E113" s="250"/>
      <c r="F113" s="250"/>
      <c r="G113" s="250"/>
      <c r="H113" s="250"/>
      <c r="I113" s="74"/>
      <c r="J113" s="74"/>
      <c r="K113" s="74"/>
      <c r="L113" s="74"/>
      <c r="M113" s="74"/>
      <c r="N113" s="74"/>
      <c r="O113" s="74"/>
      <c r="P113" s="74"/>
      <c r="Q113" s="252"/>
      <c r="R113" s="230"/>
      <c r="S113" s="230"/>
      <c r="T113" s="230"/>
      <c r="U113" s="230"/>
      <c r="V113" s="230"/>
      <c r="W113" s="230"/>
      <c r="X113" s="230"/>
      <c r="Y113" s="230"/>
      <c r="Z113" s="230"/>
      <c r="AA113" s="230"/>
      <c r="AB113" s="230"/>
      <c r="AC113" s="230"/>
      <c r="AD113" s="230"/>
      <c r="AE113" s="230"/>
      <c r="AF113" s="230"/>
      <c r="AG113" s="230"/>
      <c r="AH113" s="230"/>
      <c r="AI113" s="230"/>
      <c r="AJ113" s="230"/>
      <c r="AK113" s="230"/>
    </row>
    <row r="114" spans="1:37" ht="15.75" customHeight="1">
      <c r="A114" s="36"/>
      <c r="B114" s="74"/>
      <c r="C114" s="250"/>
      <c r="D114" s="250"/>
      <c r="E114" s="250"/>
      <c r="F114" s="250"/>
      <c r="G114" s="250"/>
      <c r="H114" s="250"/>
      <c r="I114" s="74"/>
      <c r="J114" s="74"/>
      <c r="K114" s="74"/>
      <c r="L114" s="74"/>
      <c r="M114" s="74"/>
      <c r="N114" s="74"/>
      <c r="O114" s="74"/>
      <c r="P114" s="74"/>
      <c r="Q114" s="252"/>
      <c r="R114" s="230"/>
      <c r="S114" s="230"/>
      <c r="T114" s="230"/>
      <c r="U114" s="230"/>
      <c r="V114" s="230"/>
      <c r="W114" s="230"/>
      <c r="X114" s="230"/>
      <c r="Y114" s="230"/>
      <c r="Z114" s="230"/>
      <c r="AA114" s="230"/>
      <c r="AB114" s="230"/>
      <c r="AC114" s="230"/>
      <c r="AD114" s="230"/>
      <c r="AE114" s="230"/>
      <c r="AF114" s="230"/>
      <c r="AG114" s="230"/>
      <c r="AH114" s="230"/>
      <c r="AI114" s="230"/>
      <c r="AJ114" s="230"/>
      <c r="AK114" s="230"/>
    </row>
    <row r="115" spans="1:37" ht="15.75" customHeight="1">
      <c r="A115" s="36"/>
      <c r="B115" s="74"/>
      <c r="C115" s="250"/>
      <c r="D115" s="250"/>
      <c r="E115" s="250"/>
      <c r="F115" s="250"/>
      <c r="G115" s="250"/>
      <c r="H115" s="250"/>
      <c r="I115" s="74"/>
      <c r="J115" s="74"/>
      <c r="K115" s="74"/>
      <c r="L115" s="74"/>
      <c r="M115" s="74"/>
      <c r="N115" s="74"/>
      <c r="O115" s="74"/>
      <c r="P115" s="74"/>
      <c r="Q115" s="252"/>
      <c r="R115" s="230"/>
      <c r="S115" s="230"/>
      <c r="T115" s="230"/>
      <c r="U115" s="230"/>
      <c r="V115" s="230"/>
      <c r="W115" s="230"/>
      <c r="X115" s="230"/>
      <c r="Y115" s="230"/>
      <c r="Z115" s="230"/>
      <c r="AA115" s="230"/>
      <c r="AB115" s="230"/>
      <c r="AC115" s="230"/>
      <c r="AD115" s="230"/>
      <c r="AE115" s="230"/>
      <c r="AF115" s="230"/>
      <c r="AG115" s="230"/>
      <c r="AH115" s="230"/>
      <c r="AI115" s="230"/>
      <c r="AJ115" s="230"/>
      <c r="AK115" s="230"/>
    </row>
    <row r="116" spans="1:37" ht="15.75" customHeight="1">
      <c r="A116" s="36"/>
      <c r="B116" s="74"/>
      <c r="C116" s="250"/>
      <c r="D116" s="250"/>
      <c r="E116" s="250"/>
      <c r="F116" s="250"/>
      <c r="G116" s="250"/>
      <c r="H116" s="250"/>
      <c r="I116" s="74"/>
      <c r="J116" s="74"/>
      <c r="K116" s="74"/>
      <c r="L116" s="74"/>
      <c r="M116" s="74"/>
      <c r="N116" s="74"/>
      <c r="O116" s="74"/>
      <c r="P116" s="74"/>
      <c r="Q116" s="252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230"/>
    </row>
    <row r="117" spans="1:37" ht="15.75" customHeight="1">
      <c r="A117" s="36"/>
      <c r="B117" s="74"/>
      <c r="C117" s="250"/>
      <c r="D117" s="250"/>
      <c r="E117" s="250"/>
      <c r="F117" s="250"/>
      <c r="G117" s="250"/>
      <c r="H117" s="250"/>
      <c r="I117" s="74"/>
      <c r="J117" s="74"/>
      <c r="K117" s="74"/>
      <c r="L117" s="74"/>
      <c r="M117" s="74"/>
      <c r="N117" s="74"/>
      <c r="O117" s="74"/>
      <c r="P117" s="74"/>
      <c r="Q117" s="252"/>
      <c r="R117" s="230"/>
      <c r="S117" s="230"/>
      <c r="T117" s="230"/>
      <c r="U117" s="230"/>
      <c r="V117" s="230"/>
      <c r="W117" s="230"/>
      <c r="X117" s="230"/>
      <c r="Y117" s="230"/>
      <c r="Z117" s="230"/>
      <c r="AA117" s="230"/>
      <c r="AB117" s="230"/>
      <c r="AC117" s="230"/>
      <c r="AD117" s="230"/>
      <c r="AE117" s="230"/>
      <c r="AF117" s="230"/>
      <c r="AG117" s="230"/>
      <c r="AH117" s="230"/>
      <c r="AI117" s="230"/>
      <c r="AJ117" s="230"/>
      <c r="AK117" s="230"/>
    </row>
    <row r="118" spans="1:37" ht="15.75" customHeight="1">
      <c r="A118" s="36"/>
      <c r="B118" s="74"/>
      <c r="C118" s="250"/>
      <c r="D118" s="250"/>
      <c r="E118" s="250"/>
      <c r="F118" s="250"/>
      <c r="G118" s="250"/>
      <c r="H118" s="250"/>
      <c r="I118" s="74"/>
      <c r="J118" s="74"/>
      <c r="K118" s="74"/>
      <c r="L118" s="74"/>
      <c r="M118" s="74"/>
      <c r="N118" s="74"/>
      <c r="O118" s="74"/>
      <c r="P118" s="74"/>
      <c r="Q118" s="252"/>
      <c r="R118" s="230"/>
      <c r="S118" s="230"/>
      <c r="T118" s="230"/>
      <c r="U118" s="230"/>
      <c r="V118" s="230"/>
      <c r="W118" s="230"/>
      <c r="X118" s="230"/>
      <c r="Y118" s="230"/>
      <c r="Z118" s="230"/>
      <c r="AA118" s="230"/>
      <c r="AB118" s="230"/>
      <c r="AC118" s="230"/>
      <c r="AD118" s="230"/>
      <c r="AE118" s="230"/>
      <c r="AF118" s="230"/>
      <c r="AG118" s="230"/>
      <c r="AH118" s="230"/>
      <c r="AI118" s="230"/>
      <c r="AJ118" s="230"/>
      <c r="AK118" s="230"/>
    </row>
    <row r="119" spans="1:37" ht="15.75" customHeight="1">
      <c r="A119" s="36"/>
      <c r="B119" s="74"/>
      <c r="C119" s="250"/>
      <c r="D119" s="250"/>
      <c r="E119" s="250"/>
      <c r="F119" s="250"/>
      <c r="G119" s="250"/>
      <c r="H119" s="250"/>
      <c r="I119" s="74"/>
      <c r="J119" s="74"/>
      <c r="K119" s="74"/>
      <c r="L119" s="74"/>
      <c r="M119" s="74"/>
      <c r="N119" s="74"/>
      <c r="O119" s="74"/>
      <c r="P119" s="74"/>
      <c r="Q119" s="252"/>
      <c r="R119" s="230"/>
      <c r="S119" s="230"/>
      <c r="T119" s="230"/>
      <c r="U119" s="230"/>
      <c r="V119" s="230"/>
      <c r="W119" s="230"/>
      <c r="X119" s="230"/>
      <c r="Y119" s="230"/>
      <c r="Z119" s="230"/>
      <c r="AA119" s="230"/>
      <c r="AB119" s="230"/>
      <c r="AC119" s="230"/>
      <c r="AD119" s="230"/>
      <c r="AE119" s="230"/>
      <c r="AF119" s="230"/>
      <c r="AG119" s="230"/>
      <c r="AH119" s="230"/>
      <c r="AI119" s="230"/>
      <c r="AJ119" s="230"/>
      <c r="AK119" s="230"/>
    </row>
    <row r="120" spans="1:37" ht="15.75" customHeight="1">
      <c r="A120" s="36"/>
      <c r="B120" s="74"/>
      <c r="C120" s="250"/>
      <c r="D120" s="250"/>
      <c r="E120" s="250"/>
      <c r="F120" s="250"/>
      <c r="G120" s="250"/>
      <c r="H120" s="250"/>
      <c r="I120" s="74"/>
      <c r="J120" s="74"/>
      <c r="K120" s="74"/>
      <c r="L120" s="74"/>
      <c r="M120" s="74"/>
      <c r="N120" s="74"/>
      <c r="O120" s="74"/>
      <c r="P120" s="74"/>
      <c r="Q120" s="252"/>
      <c r="R120" s="230"/>
      <c r="S120" s="230"/>
      <c r="T120" s="230"/>
      <c r="U120" s="230"/>
      <c r="V120" s="230"/>
      <c r="W120" s="230"/>
      <c r="X120" s="230"/>
      <c r="Y120" s="230"/>
      <c r="Z120" s="230"/>
      <c r="AA120" s="230"/>
      <c r="AB120" s="230"/>
      <c r="AC120" s="230"/>
      <c r="AD120" s="230"/>
      <c r="AE120" s="230"/>
      <c r="AF120" s="230"/>
      <c r="AG120" s="230"/>
      <c r="AH120" s="230"/>
      <c r="AI120" s="230"/>
      <c r="AJ120" s="230"/>
      <c r="AK120" s="230"/>
    </row>
    <row r="121" spans="1:37" ht="15.75" customHeight="1">
      <c r="A121" s="36"/>
      <c r="B121" s="74"/>
      <c r="C121" s="250"/>
      <c r="D121" s="250"/>
      <c r="E121" s="250"/>
      <c r="F121" s="250"/>
      <c r="G121" s="250"/>
      <c r="H121" s="250"/>
      <c r="I121" s="74"/>
      <c r="J121" s="74"/>
      <c r="K121" s="74"/>
      <c r="L121" s="74"/>
      <c r="M121" s="74"/>
      <c r="N121" s="74"/>
      <c r="O121" s="74"/>
      <c r="P121" s="74"/>
      <c r="Q121" s="252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</row>
    <row r="122" spans="1:37" ht="15.75" customHeight="1">
      <c r="A122" s="36"/>
      <c r="B122" s="74"/>
      <c r="C122" s="250"/>
      <c r="D122" s="250"/>
      <c r="E122" s="250"/>
      <c r="F122" s="250"/>
      <c r="G122" s="250"/>
      <c r="H122" s="250"/>
      <c r="I122" s="74"/>
      <c r="J122" s="74"/>
      <c r="K122" s="74"/>
      <c r="L122" s="74"/>
      <c r="M122" s="74"/>
      <c r="N122" s="74"/>
      <c r="O122" s="74"/>
      <c r="P122" s="74"/>
      <c r="Q122" s="252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</row>
    <row r="123" spans="1:37" ht="15.75" customHeight="1">
      <c r="A123" s="36"/>
      <c r="B123" s="74"/>
      <c r="C123" s="250"/>
      <c r="D123" s="250"/>
      <c r="E123" s="250"/>
      <c r="F123" s="250"/>
      <c r="G123" s="250"/>
      <c r="H123" s="250"/>
      <c r="I123" s="74"/>
      <c r="J123" s="74"/>
      <c r="K123" s="74"/>
      <c r="L123" s="74"/>
      <c r="M123" s="74"/>
      <c r="N123" s="74"/>
      <c r="O123" s="74"/>
      <c r="P123" s="74"/>
      <c r="Q123" s="252"/>
      <c r="R123" s="230"/>
      <c r="S123" s="230"/>
      <c r="T123" s="230"/>
      <c r="U123" s="230"/>
      <c r="V123" s="230"/>
      <c r="W123" s="230"/>
      <c r="X123" s="230"/>
      <c r="Y123" s="230"/>
      <c r="Z123" s="230"/>
      <c r="AA123" s="230"/>
      <c r="AB123" s="230"/>
      <c r="AC123" s="230"/>
      <c r="AD123" s="230"/>
      <c r="AE123" s="230"/>
      <c r="AF123" s="230"/>
      <c r="AG123" s="230"/>
      <c r="AH123" s="230"/>
      <c r="AI123" s="230"/>
      <c r="AJ123" s="230"/>
      <c r="AK123" s="230"/>
    </row>
    <row r="124" spans="1:37" ht="15.75" customHeight="1">
      <c r="A124" s="36"/>
      <c r="B124" s="74"/>
      <c r="C124" s="250"/>
      <c r="D124" s="250"/>
      <c r="E124" s="250"/>
      <c r="F124" s="250"/>
      <c r="G124" s="250"/>
      <c r="H124" s="250"/>
      <c r="I124" s="74"/>
      <c r="J124" s="74"/>
      <c r="K124" s="74"/>
      <c r="L124" s="74"/>
      <c r="M124" s="74"/>
      <c r="N124" s="74"/>
      <c r="O124" s="74"/>
      <c r="P124" s="74"/>
      <c r="Q124" s="252"/>
      <c r="R124" s="230"/>
      <c r="S124" s="230"/>
      <c r="T124" s="230"/>
      <c r="U124" s="230"/>
      <c r="V124" s="230"/>
      <c r="W124" s="230"/>
      <c r="X124" s="230"/>
      <c r="Y124" s="230"/>
      <c r="Z124" s="230"/>
      <c r="AA124" s="230"/>
      <c r="AB124" s="230"/>
      <c r="AC124" s="230"/>
      <c r="AD124" s="230"/>
      <c r="AE124" s="230"/>
      <c r="AF124" s="230"/>
      <c r="AG124" s="230"/>
      <c r="AH124" s="230"/>
      <c r="AI124" s="230"/>
      <c r="AJ124" s="230"/>
      <c r="AK124" s="230"/>
    </row>
    <row r="125" spans="1:37" ht="15.75" customHeight="1">
      <c r="A125" s="36"/>
      <c r="B125" s="74"/>
      <c r="C125" s="250"/>
      <c r="D125" s="250"/>
      <c r="E125" s="250"/>
      <c r="F125" s="250"/>
      <c r="G125" s="250"/>
      <c r="H125" s="250"/>
      <c r="I125" s="74"/>
      <c r="J125" s="74"/>
      <c r="K125" s="74"/>
      <c r="L125" s="74"/>
      <c r="M125" s="74"/>
      <c r="N125" s="74"/>
      <c r="O125" s="74"/>
      <c r="P125" s="74"/>
      <c r="Q125" s="252"/>
      <c r="R125" s="230"/>
      <c r="S125" s="230"/>
      <c r="T125" s="230"/>
      <c r="U125" s="230"/>
      <c r="V125" s="230"/>
      <c r="W125" s="230"/>
      <c r="X125" s="230"/>
      <c r="Y125" s="230"/>
      <c r="Z125" s="230"/>
      <c r="AA125" s="230"/>
      <c r="AB125" s="230"/>
      <c r="AC125" s="230"/>
      <c r="AD125" s="230"/>
      <c r="AE125" s="230"/>
      <c r="AF125" s="230"/>
      <c r="AG125" s="230"/>
      <c r="AH125" s="230"/>
      <c r="AI125" s="230"/>
      <c r="AJ125" s="230"/>
      <c r="AK125" s="230"/>
    </row>
    <row r="126" spans="1:37" ht="15.75" customHeight="1">
      <c r="A126" s="36"/>
      <c r="B126" s="74"/>
      <c r="C126" s="250"/>
      <c r="D126" s="250"/>
      <c r="E126" s="250"/>
      <c r="F126" s="250"/>
      <c r="G126" s="250"/>
      <c r="H126" s="250"/>
      <c r="I126" s="74"/>
      <c r="J126" s="74"/>
      <c r="K126" s="74"/>
      <c r="L126" s="74"/>
      <c r="M126" s="74"/>
      <c r="N126" s="74"/>
      <c r="O126" s="74"/>
      <c r="P126" s="74"/>
      <c r="Q126" s="252"/>
      <c r="R126" s="230"/>
      <c r="S126" s="230"/>
      <c r="T126" s="230"/>
      <c r="U126" s="230"/>
      <c r="V126" s="230"/>
      <c r="W126" s="230"/>
      <c r="X126" s="230"/>
      <c r="Y126" s="230"/>
      <c r="Z126" s="230"/>
      <c r="AA126" s="230"/>
      <c r="AB126" s="230"/>
      <c r="AC126" s="230"/>
      <c r="AD126" s="230"/>
      <c r="AE126" s="230"/>
      <c r="AF126" s="230"/>
      <c r="AG126" s="230"/>
      <c r="AH126" s="230"/>
      <c r="AI126" s="230"/>
      <c r="AJ126" s="230"/>
      <c r="AK126" s="230"/>
    </row>
    <row r="127" spans="1:37" ht="15.75" customHeight="1">
      <c r="A127" s="36"/>
      <c r="B127" s="74"/>
      <c r="C127" s="250"/>
      <c r="D127" s="250"/>
      <c r="E127" s="250"/>
      <c r="F127" s="250"/>
      <c r="G127" s="250"/>
      <c r="H127" s="250"/>
      <c r="I127" s="74"/>
      <c r="J127" s="74"/>
      <c r="K127" s="74"/>
      <c r="L127" s="74"/>
      <c r="M127" s="74"/>
      <c r="N127" s="74"/>
      <c r="O127" s="74"/>
      <c r="P127" s="74"/>
      <c r="Q127" s="252"/>
      <c r="R127" s="230"/>
      <c r="S127" s="230"/>
      <c r="T127" s="230"/>
      <c r="U127" s="230"/>
      <c r="V127" s="230"/>
      <c r="W127" s="230"/>
      <c r="X127" s="230"/>
      <c r="Y127" s="230"/>
      <c r="Z127" s="230"/>
      <c r="AA127" s="230"/>
      <c r="AB127" s="230"/>
      <c r="AC127" s="230"/>
      <c r="AD127" s="230"/>
      <c r="AE127" s="230"/>
      <c r="AF127" s="230"/>
      <c r="AG127" s="230"/>
      <c r="AH127" s="230"/>
      <c r="AI127" s="230"/>
      <c r="AJ127" s="230"/>
      <c r="AK127" s="230"/>
    </row>
    <row r="128" spans="1:37" ht="15.75" customHeight="1">
      <c r="A128" s="36"/>
      <c r="B128" s="74"/>
      <c r="C128" s="250"/>
      <c r="D128" s="250"/>
      <c r="E128" s="250"/>
      <c r="F128" s="250"/>
      <c r="G128" s="250"/>
      <c r="H128" s="250"/>
      <c r="I128" s="74"/>
      <c r="J128" s="74"/>
      <c r="K128" s="74"/>
      <c r="L128" s="74"/>
      <c r="M128" s="74"/>
      <c r="N128" s="74"/>
      <c r="O128" s="74"/>
      <c r="P128" s="74"/>
      <c r="Q128" s="252"/>
      <c r="R128" s="230"/>
      <c r="S128" s="230"/>
      <c r="T128" s="230"/>
      <c r="U128" s="230"/>
      <c r="V128" s="230"/>
      <c r="W128" s="230"/>
      <c r="X128" s="230"/>
      <c r="Y128" s="230"/>
      <c r="Z128" s="230"/>
      <c r="AA128" s="230"/>
      <c r="AB128" s="230"/>
      <c r="AC128" s="230"/>
      <c r="AD128" s="230"/>
      <c r="AE128" s="230"/>
      <c r="AF128" s="230"/>
      <c r="AG128" s="230"/>
      <c r="AH128" s="230"/>
      <c r="AI128" s="230"/>
      <c r="AJ128" s="230"/>
      <c r="AK128" s="230"/>
    </row>
    <row r="129" spans="1:37" ht="15.75" customHeight="1">
      <c r="A129" s="36"/>
      <c r="B129" s="74"/>
      <c r="C129" s="250"/>
      <c r="D129" s="250"/>
      <c r="E129" s="250"/>
      <c r="F129" s="250"/>
      <c r="G129" s="250"/>
      <c r="H129" s="250"/>
      <c r="I129" s="74"/>
      <c r="J129" s="74"/>
      <c r="K129" s="74"/>
      <c r="L129" s="74"/>
      <c r="M129" s="74"/>
      <c r="N129" s="74"/>
      <c r="O129" s="74"/>
      <c r="P129" s="74"/>
      <c r="Q129" s="252"/>
      <c r="R129" s="230"/>
      <c r="S129" s="230"/>
      <c r="T129" s="230"/>
      <c r="U129" s="230"/>
      <c r="V129" s="230"/>
      <c r="W129" s="230"/>
      <c r="X129" s="230"/>
      <c r="Y129" s="230"/>
      <c r="Z129" s="230"/>
      <c r="AA129" s="230"/>
      <c r="AB129" s="230"/>
      <c r="AC129" s="230"/>
      <c r="AD129" s="230"/>
      <c r="AE129" s="230"/>
      <c r="AF129" s="230"/>
      <c r="AG129" s="230"/>
      <c r="AH129" s="230"/>
      <c r="AI129" s="230"/>
      <c r="AJ129" s="230"/>
      <c r="AK129" s="230"/>
    </row>
    <row r="130" spans="1:37" ht="15.75" customHeight="1">
      <c r="A130" s="36"/>
      <c r="B130" s="74"/>
      <c r="C130" s="250"/>
      <c r="D130" s="250"/>
      <c r="E130" s="250"/>
      <c r="F130" s="250"/>
      <c r="G130" s="250"/>
      <c r="H130" s="250"/>
      <c r="I130" s="74"/>
      <c r="J130" s="74"/>
      <c r="K130" s="74"/>
      <c r="L130" s="74"/>
      <c r="M130" s="74"/>
      <c r="N130" s="74"/>
      <c r="O130" s="74"/>
      <c r="P130" s="74"/>
      <c r="Q130" s="252"/>
      <c r="R130" s="230"/>
      <c r="S130" s="230"/>
      <c r="T130" s="230"/>
      <c r="U130" s="230"/>
      <c r="V130" s="230"/>
      <c r="W130" s="230"/>
      <c r="X130" s="230"/>
      <c r="Y130" s="230"/>
      <c r="Z130" s="230"/>
      <c r="AA130" s="230"/>
      <c r="AB130" s="230"/>
      <c r="AC130" s="230"/>
      <c r="AD130" s="230"/>
      <c r="AE130" s="230"/>
      <c r="AF130" s="230"/>
      <c r="AG130" s="230"/>
      <c r="AH130" s="230"/>
      <c r="AI130" s="230"/>
      <c r="AJ130" s="230"/>
      <c r="AK130" s="230"/>
    </row>
    <row r="131" spans="1:37" ht="15.75" customHeight="1">
      <c r="A131" s="36"/>
      <c r="B131" s="74"/>
      <c r="C131" s="250"/>
      <c r="D131" s="250"/>
      <c r="E131" s="250"/>
      <c r="F131" s="250"/>
      <c r="G131" s="250"/>
      <c r="H131" s="250"/>
      <c r="I131" s="74"/>
      <c r="J131" s="74"/>
      <c r="K131" s="74"/>
      <c r="L131" s="74"/>
      <c r="M131" s="74"/>
      <c r="N131" s="74"/>
      <c r="O131" s="74"/>
      <c r="P131" s="74"/>
      <c r="Q131" s="252"/>
      <c r="R131" s="230"/>
      <c r="S131" s="230"/>
      <c r="T131" s="230"/>
      <c r="U131" s="230"/>
      <c r="V131" s="230"/>
      <c r="W131" s="230"/>
      <c r="X131" s="230"/>
      <c r="Y131" s="230"/>
      <c r="Z131" s="230"/>
      <c r="AA131" s="230"/>
      <c r="AB131" s="230"/>
      <c r="AC131" s="230"/>
      <c r="AD131" s="230"/>
      <c r="AE131" s="230"/>
      <c r="AF131" s="230"/>
      <c r="AG131" s="230"/>
      <c r="AH131" s="230"/>
      <c r="AI131" s="230"/>
      <c r="AJ131" s="230"/>
      <c r="AK131" s="230"/>
    </row>
    <row r="132" spans="1:37" ht="15.75" customHeight="1">
      <c r="A132" s="36"/>
      <c r="B132" s="74"/>
      <c r="C132" s="250"/>
      <c r="D132" s="250"/>
      <c r="E132" s="250"/>
      <c r="F132" s="250"/>
      <c r="G132" s="250"/>
      <c r="H132" s="250"/>
      <c r="I132" s="74"/>
      <c r="J132" s="74"/>
      <c r="K132" s="74"/>
      <c r="L132" s="74"/>
      <c r="M132" s="74"/>
      <c r="N132" s="74"/>
      <c r="O132" s="74"/>
      <c r="P132" s="74"/>
      <c r="Q132" s="252"/>
      <c r="R132" s="230"/>
      <c r="S132" s="230"/>
      <c r="T132" s="230"/>
      <c r="U132" s="230"/>
      <c r="V132" s="230"/>
      <c r="W132" s="230"/>
      <c r="X132" s="230"/>
      <c r="Y132" s="230"/>
      <c r="Z132" s="230"/>
      <c r="AA132" s="230"/>
      <c r="AB132" s="230"/>
      <c r="AC132" s="230"/>
      <c r="AD132" s="230"/>
      <c r="AE132" s="230"/>
      <c r="AF132" s="230"/>
      <c r="AG132" s="230"/>
      <c r="AH132" s="230"/>
      <c r="AI132" s="230"/>
      <c r="AJ132" s="230"/>
      <c r="AK132" s="230"/>
    </row>
    <row r="133" spans="1:37" ht="15.75" customHeight="1">
      <c r="A133" s="36"/>
      <c r="B133" s="74"/>
      <c r="C133" s="250"/>
      <c r="D133" s="250"/>
      <c r="E133" s="250"/>
      <c r="F133" s="250"/>
      <c r="G133" s="250"/>
      <c r="H133" s="250"/>
      <c r="I133" s="74"/>
      <c r="J133" s="74"/>
      <c r="K133" s="74"/>
      <c r="L133" s="74"/>
      <c r="M133" s="74"/>
      <c r="N133" s="74"/>
      <c r="O133" s="74"/>
      <c r="P133" s="74"/>
      <c r="Q133" s="252"/>
      <c r="R133" s="230"/>
      <c r="S133" s="230"/>
      <c r="T133" s="230"/>
      <c r="U133" s="230"/>
      <c r="V133" s="230"/>
      <c r="W133" s="230"/>
      <c r="X133" s="230"/>
      <c r="Y133" s="230"/>
      <c r="Z133" s="230"/>
      <c r="AA133" s="230"/>
      <c r="AB133" s="230"/>
      <c r="AC133" s="230"/>
      <c r="AD133" s="230"/>
      <c r="AE133" s="230"/>
      <c r="AF133" s="230"/>
      <c r="AG133" s="230"/>
      <c r="AH133" s="230"/>
      <c r="AI133" s="230"/>
      <c r="AJ133" s="230"/>
      <c r="AK133" s="230"/>
    </row>
    <row r="134" spans="1:37" ht="15.75" customHeight="1">
      <c r="A134" s="36"/>
      <c r="B134" s="74"/>
      <c r="C134" s="250"/>
      <c r="D134" s="250"/>
      <c r="E134" s="250"/>
      <c r="F134" s="250"/>
      <c r="G134" s="250"/>
      <c r="H134" s="250"/>
      <c r="I134" s="74"/>
      <c r="J134" s="74"/>
      <c r="K134" s="74"/>
      <c r="L134" s="74"/>
      <c r="M134" s="74"/>
      <c r="N134" s="74"/>
      <c r="O134" s="74"/>
      <c r="P134" s="74"/>
      <c r="Q134" s="252"/>
      <c r="R134" s="230"/>
      <c r="S134" s="230"/>
      <c r="T134" s="230"/>
      <c r="U134" s="230"/>
      <c r="V134" s="230"/>
      <c r="W134" s="230"/>
      <c r="X134" s="230"/>
      <c r="Y134" s="230"/>
      <c r="Z134" s="230"/>
      <c r="AA134" s="230"/>
      <c r="AB134" s="230"/>
      <c r="AC134" s="230"/>
      <c r="AD134" s="230"/>
      <c r="AE134" s="230"/>
      <c r="AF134" s="230"/>
      <c r="AG134" s="230"/>
      <c r="AH134" s="230"/>
      <c r="AI134" s="230"/>
      <c r="AJ134" s="230"/>
      <c r="AK134" s="230"/>
    </row>
    <row r="135" spans="1:37" ht="15.75" customHeight="1">
      <c r="A135" s="36"/>
      <c r="B135" s="74"/>
      <c r="C135" s="250"/>
      <c r="D135" s="250"/>
      <c r="E135" s="250"/>
      <c r="F135" s="250"/>
      <c r="G135" s="250"/>
      <c r="H135" s="250"/>
      <c r="I135" s="74"/>
      <c r="J135" s="74"/>
      <c r="K135" s="74"/>
      <c r="L135" s="74"/>
      <c r="M135" s="74"/>
      <c r="N135" s="74"/>
      <c r="O135" s="74"/>
      <c r="P135" s="74"/>
      <c r="Q135" s="252"/>
      <c r="R135" s="230"/>
      <c r="S135" s="230"/>
      <c r="T135" s="230"/>
      <c r="U135" s="230"/>
      <c r="V135" s="230"/>
      <c r="W135" s="230"/>
      <c r="X135" s="230"/>
      <c r="Y135" s="230"/>
      <c r="Z135" s="230"/>
      <c r="AA135" s="230"/>
      <c r="AB135" s="230"/>
      <c r="AC135" s="230"/>
      <c r="AD135" s="230"/>
      <c r="AE135" s="230"/>
      <c r="AF135" s="230"/>
      <c r="AG135" s="230"/>
      <c r="AH135" s="230"/>
      <c r="AI135" s="230"/>
      <c r="AJ135" s="230"/>
      <c r="AK135" s="230"/>
    </row>
    <row r="136" spans="1:37" ht="15.75" customHeight="1">
      <c r="A136" s="36"/>
      <c r="B136" s="74"/>
      <c r="C136" s="250"/>
      <c r="D136" s="250"/>
      <c r="E136" s="250"/>
      <c r="F136" s="250"/>
      <c r="G136" s="250"/>
      <c r="H136" s="250"/>
      <c r="I136" s="74"/>
      <c r="J136" s="74"/>
      <c r="K136" s="74"/>
      <c r="L136" s="74"/>
      <c r="M136" s="74"/>
      <c r="N136" s="74"/>
      <c r="O136" s="74"/>
      <c r="P136" s="74"/>
      <c r="Q136" s="252"/>
      <c r="R136" s="230"/>
      <c r="S136" s="230"/>
      <c r="T136" s="230"/>
      <c r="U136" s="230"/>
      <c r="V136" s="230"/>
      <c r="W136" s="230"/>
      <c r="X136" s="230"/>
      <c r="Y136" s="230"/>
      <c r="Z136" s="230"/>
      <c r="AA136" s="230"/>
      <c r="AB136" s="230"/>
      <c r="AC136" s="230"/>
      <c r="AD136" s="230"/>
      <c r="AE136" s="230"/>
      <c r="AF136" s="230"/>
      <c r="AG136" s="230"/>
      <c r="AH136" s="230"/>
      <c r="AI136" s="230"/>
      <c r="AJ136" s="230"/>
      <c r="AK136" s="230"/>
    </row>
    <row r="137" spans="1:37" ht="15.75" customHeight="1">
      <c r="A137" s="36"/>
      <c r="B137" s="74"/>
      <c r="C137" s="250"/>
      <c r="D137" s="250"/>
      <c r="E137" s="250"/>
      <c r="F137" s="250"/>
      <c r="G137" s="250"/>
      <c r="H137" s="250"/>
      <c r="I137" s="74"/>
      <c r="J137" s="74"/>
      <c r="K137" s="74"/>
      <c r="L137" s="74"/>
      <c r="M137" s="74"/>
      <c r="N137" s="74"/>
      <c r="O137" s="74"/>
      <c r="P137" s="74"/>
      <c r="Q137" s="252"/>
      <c r="R137" s="230"/>
      <c r="S137" s="230"/>
      <c r="T137" s="230"/>
      <c r="U137" s="230"/>
      <c r="V137" s="230"/>
      <c r="W137" s="230"/>
      <c r="X137" s="230"/>
      <c r="Y137" s="230"/>
      <c r="Z137" s="230"/>
      <c r="AA137" s="230"/>
      <c r="AB137" s="230"/>
      <c r="AC137" s="230"/>
      <c r="AD137" s="230"/>
      <c r="AE137" s="230"/>
      <c r="AF137" s="230"/>
      <c r="AG137" s="230"/>
      <c r="AH137" s="230"/>
      <c r="AI137" s="230"/>
      <c r="AJ137" s="230"/>
      <c r="AK137" s="230"/>
    </row>
    <row r="138" spans="1:37" ht="15.75" customHeight="1">
      <c r="A138" s="36"/>
      <c r="B138" s="74"/>
      <c r="C138" s="250"/>
      <c r="D138" s="250"/>
      <c r="E138" s="250"/>
      <c r="F138" s="250"/>
      <c r="G138" s="250"/>
      <c r="H138" s="250"/>
      <c r="I138" s="74"/>
      <c r="J138" s="74"/>
      <c r="K138" s="74"/>
      <c r="L138" s="74"/>
      <c r="M138" s="74"/>
      <c r="N138" s="74"/>
      <c r="O138" s="74"/>
      <c r="P138" s="74"/>
      <c r="Q138" s="252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30"/>
      <c r="AE138" s="230"/>
      <c r="AF138" s="230"/>
      <c r="AG138" s="230"/>
      <c r="AH138" s="230"/>
      <c r="AI138" s="230"/>
      <c r="AJ138" s="230"/>
      <c r="AK138" s="230"/>
    </row>
    <row r="139" spans="1:37" ht="15.75" customHeight="1">
      <c r="A139" s="36"/>
      <c r="B139" s="74"/>
      <c r="C139" s="250"/>
      <c r="D139" s="250"/>
      <c r="E139" s="250"/>
      <c r="F139" s="250"/>
      <c r="G139" s="250"/>
      <c r="H139" s="250"/>
      <c r="I139" s="74"/>
      <c r="J139" s="74"/>
      <c r="K139" s="74"/>
      <c r="L139" s="74"/>
      <c r="M139" s="74"/>
      <c r="N139" s="74"/>
      <c r="O139" s="74"/>
      <c r="P139" s="74"/>
      <c r="Q139" s="252"/>
      <c r="R139" s="230"/>
      <c r="S139" s="230"/>
      <c r="T139" s="230"/>
      <c r="U139" s="230"/>
      <c r="V139" s="230"/>
      <c r="W139" s="230"/>
      <c r="X139" s="230"/>
      <c r="Y139" s="230"/>
      <c r="Z139" s="230"/>
      <c r="AA139" s="230"/>
      <c r="AB139" s="230"/>
      <c r="AC139" s="230"/>
      <c r="AD139" s="230"/>
      <c r="AE139" s="230"/>
      <c r="AF139" s="230"/>
      <c r="AG139" s="230"/>
      <c r="AH139" s="230"/>
      <c r="AI139" s="230"/>
      <c r="AJ139" s="230"/>
      <c r="AK139" s="230"/>
    </row>
    <row r="140" spans="1:37" ht="15.75" customHeight="1">
      <c r="A140" s="36"/>
      <c r="B140" s="74"/>
      <c r="C140" s="250"/>
      <c r="D140" s="250"/>
      <c r="E140" s="250"/>
      <c r="F140" s="250"/>
      <c r="G140" s="250"/>
      <c r="H140" s="250"/>
      <c r="I140" s="74"/>
      <c r="J140" s="74"/>
      <c r="K140" s="74"/>
      <c r="L140" s="74"/>
      <c r="M140" s="74"/>
      <c r="N140" s="74"/>
      <c r="O140" s="74"/>
      <c r="P140" s="74"/>
      <c r="Q140" s="252"/>
      <c r="R140" s="230"/>
      <c r="S140" s="230"/>
      <c r="T140" s="230"/>
      <c r="U140" s="230"/>
      <c r="V140" s="230"/>
      <c r="W140" s="230"/>
      <c r="X140" s="230"/>
      <c r="Y140" s="230"/>
      <c r="Z140" s="230"/>
      <c r="AA140" s="230"/>
      <c r="AB140" s="230"/>
      <c r="AC140" s="230"/>
      <c r="AD140" s="230"/>
      <c r="AE140" s="230"/>
      <c r="AF140" s="230"/>
      <c r="AG140" s="230"/>
      <c r="AH140" s="230"/>
      <c r="AI140" s="230"/>
      <c r="AJ140" s="230"/>
      <c r="AK140" s="230"/>
    </row>
    <row r="141" spans="1:37" ht="15.75" customHeight="1">
      <c r="A141" s="36"/>
      <c r="B141" s="74"/>
      <c r="C141" s="250"/>
      <c r="D141" s="250"/>
      <c r="E141" s="250"/>
      <c r="F141" s="250"/>
      <c r="G141" s="250"/>
      <c r="H141" s="250"/>
      <c r="I141" s="74"/>
      <c r="J141" s="74"/>
      <c r="K141" s="74"/>
      <c r="L141" s="74"/>
      <c r="M141" s="74"/>
      <c r="N141" s="74"/>
      <c r="O141" s="74"/>
      <c r="P141" s="74"/>
      <c r="Q141" s="252"/>
      <c r="R141" s="230"/>
      <c r="S141" s="230"/>
      <c r="T141" s="230"/>
      <c r="U141" s="230"/>
      <c r="V141" s="230"/>
      <c r="W141" s="230"/>
      <c r="X141" s="230"/>
      <c r="Y141" s="230"/>
      <c r="Z141" s="230"/>
      <c r="AA141" s="230"/>
      <c r="AB141" s="230"/>
      <c r="AC141" s="230"/>
      <c r="AD141" s="230"/>
      <c r="AE141" s="230"/>
      <c r="AF141" s="230"/>
      <c r="AG141" s="230"/>
      <c r="AH141" s="230"/>
      <c r="AI141" s="230"/>
      <c r="AJ141" s="230"/>
      <c r="AK141" s="230"/>
    </row>
    <row r="142" spans="1:37" ht="15.75" customHeight="1">
      <c r="A142" s="36"/>
      <c r="B142" s="74"/>
      <c r="C142" s="250"/>
      <c r="D142" s="250"/>
      <c r="E142" s="250"/>
      <c r="F142" s="250"/>
      <c r="G142" s="250"/>
      <c r="H142" s="250"/>
      <c r="I142" s="74"/>
      <c r="J142" s="74"/>
      <c r="K142" s="74"/>
      <c r="L142" s="74"/>
      <c r="M142" s="74"/>
      <c r="N142" s="74"/>
      <c r="O142" s="74"/>
      <c r="P142" s="74"/>
      <c r="Q142" s="252"/>
      <c r="R142" s="230"/>
      <c r="S142" s="230"/>
      <c r="T142" s="230"/>
      <c r="U142" s="230"/>
      <c r="V142" s="230"/>
      <c r="W142" s="230"/>
      <c r="X142" s="230"/>
      <c r="Y142" s="230"/>
      <c r="Z142" s="230"/>
      <c r="AA142" s="230"/>
      <c r="AB142" s="230"/>
      <c r="AC142" s="230"/>
      <c r="AD142" s="230"/>
      <c r="AE142" s="230"/>
      <c r="AF142" s="230"/>
      <c r="AG142" s="230"/>
      <c r="AH142" s="230"/>
      <c r="AI142" s="230"/>
      <c r="AJ142" s="230"/>
      <c r="AK142" s="230"/>
    </row>
    <row r="143" spans="1:37" ht="15.75" customHeight="1">
      <c r="A143" s="36"/>
      <c r="B143" s="74"/>
      <c r="C143" s="250"/>
      <c r="D143" s="250"/>
      <c r="E143" s="250"/>
      <c r="F143" s="250"/>
      <c r="G143" s="250"/>
      <c r="H143" s="250"/>
      <c r="I143" s="74"/>
      <c r="J143" s="74"/>
      <c r="K143" s="74"/>
      <c r="L143" s="74"/>
      <c r="M143" s="74"/>
      <c r="N143" s="74"/>
      <c r="O143" s="74"/>
      <c r="P143" s="74"/>
      <c r="Q143" s="252"/>
      <c r="R143" s="230"/>
      <c r="S143" s="230"/>
      <c r="T143" s="230"/>
      <c r="U143" s="230"/>
      <c r="V143" s="230"/>
      <c r="W143" s="230"/>
      <c r="X143" s="230"/>
      <c r="Y143" s="230"/>
      <c r="Z143" s="230"/>
      <c r="AA143" s="230"/>
      <c r="AB143" s="230"/>
      <c r="AC143" s="230"/>
      <c r="AD143" s="230"/>
      <c r="AE143" s="230"/>
      <c r="AF143" s="230"/>
      <c r="AG143" s="230"/>
      <c r="AH143" s="230"/>
      <c r="AI143" s="230"/>
      <c r="AJ143" s="230"/>
      <c r="AK143" s="230"/>
    </row>
    <row r="144" spans="1:37" ht="15.75" customHeight="1">
      <c r="A144" s="36"/>
      <c r="B144" s="74"/>
      <c r="C144" s="250"/>
      <c r="D144" s="250"/>
      <c r="E144" s="250"/>
      <c r="F144" s="250"/>
      <c r="G144" s="250"/>
      <c r="H144" s="250"/>
      <c r="I144" s="74"/>
      <c r="J144" s="74"/>
      <c r="K144" s="74"/>
      <c r="L144" s="74"/>
      <c r="M144" s="74"/>
      <c r="N144" s="74"/>
      <c r="O144" s="74"/>
      <c r="P144" s="74"/>
      <c r="Q144" s="252"/>
      <c r="R144" s="230"/>
      <c r="S144" s="230"/>
      <c r="T144" s="230"/>
      <c r="U144" s="230"/>
      <c r="V144" s="230"/>
      <c r="W144" s="230"/>
      <c r="X144" s="230"/>
      <c r="Y144" s="230"/>
      <c r="Z144" s="230"/>
      <c r="AA144" s="230"/>
      <c r="AB144" s="230"/>
      <c r="AC144" s="230"/>
      <c r="AD144" s="230"/>
      <c r="AE144" s="230"/>
      <c r="AF144" s="230"/>
      <c r="AG144" s="230"/>
      <c r="AH144" s="230"/>
      <c r="AI144" s="230"/>
      <c r="AJ144" s="230"/>
      <c r="AK144" s="230"/>
    </row>
    <row r="145" spans="1:37" ht="15.75" customHeight="1">
      <c r="A145" s="36"/>
      <c r="B145" s="74"/>
      <c r="C145" s="250"/>
      <c r="D145" s="250"/>
      <c r="E145" s="250"/>
      <c r="F145" s="250"/>
      <c r="G145" s="250"/>
      <c r="H145" s="250"/>
      <c r="I145" s="74"/>
      <c r="J145" s="74"/>
      <c r="K145" s="74"/>
      <c r="L145" s="74"/>
      <c r="M145" s="74"/>
      <c r="N145" s="74"/>
      <c r="O145" s="74"/>
      <c r="P145" s="74"/>
      <c r="Q145" s="252"/>
      <c r="R145" s="230"/>
      <c r="S145" s="230"/>
      <c r="T145" s="230"/>
      <c r="U145" s="230"/>
      <c r="V145" s="230"/>
      <c r="W145" s="230"/>
      <c r="X145" s="230"/>
      <c r="Y145" s="230"/>
      <c r="Z145" s="230"/>
      <c r="AA145" s="230"/>
      <c r="AB145" s="230"/>
      <c r="AC145" s="230"/>
      <c r="AD145" s="230"/>
      <c r="AE145" s="230"/>
      <c r="AF145" s="230"/>
      <c r="AG145" s="230"/>
      <c r="AH145" s="230"/>
      <c r="AI145" s="230"/>
      <c r="AJ145" s="230"/>
      <c r="AK145" s="230"/>
    </row>
    <row r="146" spans="1:37" ht="15.75" customHeight="1">
      <c r="A146" s="36"/>
      <c r="B146" s="74"/>
      <c r="C146" s="250"/>
      <c r="D146" s="250"/>
      <c r="E146" s="250"/>
      <c r="F146" s="250"/>
      <c r="G146" s="250"/>
      <c r="H146" s="250"/>
      <c r="I146" s="74"/>
      <c r="J146" s="74"/>
      <c r="K146" s="74"/>
      <c r="L146" s="74"/>
      <c r="M146" s="74"/>
      <c r="N146" s="74"/>
      <c r="O146" s="74"/>
      <c r="P146" s="74"/>
      <c r="Q146" s="252"/>
      <c r="R146" s="230"/>
      <c r="S146" s="230"/>
      <c r="T146" s="230"/>
      <c r="U146" s="230"/>
      <c r="V146" s="230"/>
      <c r="W146" s="230"/>
      <c r="X146" s="230"/>
      <c r="Y146" s="230"/>
      <c r="Z146" s="230"/>
      <c r="AA146" s="230"/>
      <c r="AB146" s="230"/>
      <c r="AC146" s="230"/>
      <c r="AD146" s="230"/>
      <c r="AE146" s="230"/>
      <c r="AF146" s="230"/>
      <c r="AG146" s="230"/>
      <c r="AH146" s="230"/>
      <c r="AI146" s="230"/>
      <c r="AJ146" s="230"/>
      <c r="AK146" s="230"/>
    </row>
    <row r="147" spans="1:37" ht="15.75" customHeight="1">
      <c r="A147" s="36"/>
      <c r="B147" s="74"/>
      <c r="C147" s="250"/>
      <c r="D147" s="250"/>
      <c r="E147" s="250"/>
      <c r="F147" s="250"/>
      <c r="G147" s="250"/>
      <c r="H147" s="250"/>
      <c r="I147" s="74"/>
      <c r="J147" s="74"/>
      <c r="K147" s="74"/>
      <c r="L147" s="74"/>
      <c r="M147" s="74"/>
      <c r="N147" s="74"/>
      <c r="O147" s="74"/>
      <c r="P147" s="74"/>
      <c r="Q147" s="252"/>
      <c r="R147" s="230"/>
      <c r="S147" s="230"/>
      <c r="T147" s="230"/>
      <c r="U147" s="230"/>
      <c r="V147" s="230"/>
      <c r="W147" s="230"/>
      <c r="X147" s="230"/>
      <c r="Y147" s="230"/>
      <c r="Z147" s="230"/>
      <c r="AA147" s="230"/>
      <c r="AB147" s="230"/>
      <c r="AC147" s="230"/>
      <c r="AD147" s="230"/>
      <c r="AE147" s="230"/>
      <c r="AF147" s="230"/>
      <c r="AG147" s="230"/>
      <c r="AH147" s="230"/>
      <c r="AI147" s="230"/>
      <c r="AJ147" s="230"/>
      <c r="AK147" s="230"/>
    </row>
    <row r="148" spans="1:37" ht="15.75" customHeight="1">
      <c r="A148" s="36"/>
      <c r="B148" s="74"/>
      <c r="C148" s="250"/>
      <c r="D148" s="250"/>
      <c r="E148" s="250"/>
      <c r="F148" s="250"/>
      <c r="G148" s="250"/>
      <c r="H148" s="250"/>
      <c r="I148" s="74"/>
      <c r="J148" s="74"/>
      <c r="K148" s="74"/>
      <c r="L148" s="74"/>
      <c r="M148" s="74"/>
      <c r="N148" s="74"/>
      <c r="O148" s="74"/>
      <c r="P148" s="74"/>
      <c r="Q148" s="252"/>
      <c r="R148" s="230"/>
      <c r="S148" s="230"/>
      <c r="T148" s="230"/>
      <c r="U148" s="230"/>
      <c r="V148" s="230"/>
      <c r="W148" s="230"/>
      <c r="X148" s="230"/>
      <c r="Y148" s="230"/>
      <c r="Z148" s="230"/>
      <c r="AA148" s="230"/>
      <c r="AB148" s="230"/>
      <c r="AC148" s="230"/>
      <c r="AD148" s="230"/>
      <c r="AE148" s="230"/>
      <c r="AF148" s="230"/>
      <c r="AG148" s="230"/>
      <c r="AH148" s="230"/>
      <c r="AI148" s="230"/>
      <c r="AJ148" s="230"/>
      <c r="AK148" s="230"/>
    </row>
    <row r="149" spans="1:37" ht="15.75" customHeight="1">
      <c r="A149" s="36"/>
      <c r="B149" s="74"/>
      <c r="C149" s="250"/>
      <c r="D149" s="250"/>
      <c r="E149" s="250"/>
      <c r="F149" s="250"/>
      <c r="G149" s="250"/>
      <c r="H149" s="250"/>
      <c r="I149" s="74"/>
      <c r="J149" s="74"/>
      <c r="K149" s="74"/>
      <c r="L149" s="74"/>
      <c r="M149" s="74"/>
      <c r="N149" s="74"/>
      <c r="O149" s="74"/>
      <c r="P149" s="74"/>
      <c r="Q149" s="252"/>
      <c r="R149" s="230"/>
      <c r="S149" s="230"/>
      <c r="T149" s="230"/>
      <c r="U149" s="230"/>
      <c r="V149" s="230"/>
      <c r="W149" s="230"/>
      <c r="X149" s="230"/>
      <c r="Y149" s="230"/>
      <c r="Z149" s="230"/>
      <c r="AA149" s="230"/>
      <c r="AB149" s="230"/>
      <c r="AC149" s="230"/>
      <c r="AD149" s="230"/>
      <c r="AE149" s="230"/>
      <c r="AF149" s="230"/>
      <c r="AG149" s="230"/>
      <c r="AH149" s="230"/>
      <c r="AI149" s="230"/>
      <c r="AJ149" s="230"/>
      <c r="AK149" s="230"/>
    </row>
    <row r="150" spans="1:37" ht="15.75" customHeight="1">
      <c r="A150" s="36"/>
      <c r="B150" s="74"/>
      <c r="C150" s="250"/>
      <c r="D150" s="250"/>
      <c r="E150" s="250"/>
      <c r="F150" s="250"/>
      <c r="G150" s="250"/>
      <c r="H150" s="250"/>
      <c r="I150" s="74"/>
      <c r="J150" s="74"/>
      <c r="K150" s="74"/>
      <c r="L150" s="74"/>
      <c r="M150" s="74"/>
      <c r="N150" s="74"/>
      <c r="O150" s="74"/>
      <c r="P150" s="74"/>
      <c r="Q150" s="252"/>
      <c r="R150" s="230"/>
      <c r="S150" s="230"/>
      <c r="T150" s="230"/>
      <c r="U150" s="230"/>
      <c r="V150" s="230"/>
      <c r="W150" s="230"/>
      <c r="X150" s="230"/>
      <c r="Y150" s="230"/>
      <c r="Z150" s="230"/>
      <c r="AA150" s="230"/>
      <c r="AB150" s="230"/>
      <c r="AC150" s="230"/>
      <c r="AD150" s="230"/>
      <c r="AE150" s="230"/>
      <c r="AF150" s="230"/>
      <c r="AG150" s="230"/>
      <c r="AH150" s="230"/>
      <c r="AI150" s="230"/>
      <c r="AJ150" s="230"/>
      <c r="AK150" s="230"/>
    </row>
    <row r="151" spans="1:37" ht="15.75" customHeight="1">
      <c r="A151" s="36"/>
      <c r="B151" s="74"/>
      <c r="C151" s="250"/>
      <c r="D151" s="250"/>
      <c r="E151" s="250"/>
      <c r="F151" s="250"/>
      <c r="G151" s="250"/>
      <c r="H151" s="250"/>
      <c r="I151" s="74"/>
      <c r="J151" s="74"/>
      <c r="K151" s="74"/>
      <c r="L151" s="74"/>
      <c r="M151" s="74"/>
      <c r="N151" s="74"/>
      <c r="O151" s="74"/>
      <c r="P151" s="74"/>
      <c r="Q151" s="252"/>
      <c r="R151" s="230"/>
      <c r="S151" s="230"/>
      <c r="T151" s="230"/>
      <c r="U151" s="230"/>
      <c r="V151" s="230"/>
      <c r="W151" s="230"/>
      <c r="X151" s="230"/>
      <c r="Y151" s="230"/>
      <c r="Z151" s="230"/>
      <c r="AA151" s="230"/>
      <c r="AB151" s="230"/>
      <c r="AC151" s="230"/>
      <c r="AD151" s="230"/>
      <c r="AE151" s="230"/>
      <c r="AF151" s="230"/>
      <c r="AG151" s="230"/>
      <c r="AH151" s="230"/>
      <c r="AI151" s="230"/>
      <c r="AJ151" s="230"/>
      <c r="AK151" s="230"/>
    </row>
    <row r="152" spans="1:37" ht="15.75" customHeight="1">
      <c r="A152" s="36"/>
      <c r="B152" s="74"/>
      <c r="C152" s="250"/>
      <c r="D152" s="250"/>
      <c r="E152" s="250"/>
      <c r="F152" s="250"/>
      <c r="G152" s="250"/>
      <c r="H152" s="250"/>
      <c r="I152" s="74"/>
      <c r="J152" s="74"/>
      <c r="K152" s="74"/>
      <c r="L152" s="74"/>
      <c r="M152" s="74"/>
      <c r="N152" s="74"/>
      <c r="O152" s="74"/>
      <c r="P152" s="74"/>
      <c r="Q152" s="252"/>
      <c r="R152" s="230"/>
      <c r="S152" s="230"/>
      <c r="T152" s="230"/>
      <c r="U152" s="230"/>
      <c r="V152" s="230"/>
      <c r="W152" s="230"/>
      <c r="X152" s="230"/>
      <c r="Y152" s="230"/>
      <c r="Z152" s="230"/>
      <c r="AA152" s="230"/>
      <c r="AB152" s="230"/>
      <c r="AC152" s="230"/>
      <c r="AD152" s="230"/>
      <c r="AE152" s="230"/>
      <c r="AF152" s="230"/>
      <c r="AG152" s="230"/>
      <c r="AH152" s="230"/>
      <c r="AI152" s="230"/>
      <c r="AJ152" s="230"/>
      <c r="AK152" s="230"/>
    </row>
    <row r="153" spans="1:37" ht="15.75" customHeight="1">
      <c r="A153" s="36"/>
      <c r="B153" s="74"/>
      <c r="C153" s="250"/>
      <c r="D153" s="250"/>
      <c r="E153" s="250"/>
      <c r="F153" s="250"/>
      <c r="G153" s="250"/>
      <c r="H153" s="250"/>
      <c r="I153" s="74"/>
      <c r="J153" s="74"/>
      <c r="K153" s="74"/>
      <c r="L153" s="74"/>
      <c r="M153" s="74"/>
      <c r="N153" s="74"/>
      <c r="O153" s="74"/>
      <c r="P153" s="74"/>
      <c r="Q153" s="252"/>
      <c r="R153" s="230"/>
      <c r="S153" s="230"/>
      <c r="T153" s="230"/>
      <c r="U153" s="230"/>
      <c r="V153" s="230"/>
      <c r="W153" s="230"/>
      <c r="X153" s="230"/>
      <c r="Y153" s="230"/>
      <c r="Z153" s="230"/>
      <c r="AA153" s="230"/>
      <c r="AB153" s="230"/>
      <c r="AC153" s="230"/>
      <c r="AD153" s="230"/>
      <c r="AE153" s="230"/>
      <c r="AF153" s="230"/>
      <c r="AG153" s="230"/>
      <c r="AH153" s="230"/>
      <c r="AI153" s="230"/>
      <c r="AJ153" s="230"/>
      <c r="AK153" s="230"/>
    </row>
    <row r="154" spans="1:37" ht="15.75" customHeight="1">
      <c r="A154" s="36"/>
      <c r="B154" s="74"/>
      <c r="C154" s="250"/>
      <c r="D154" s="250"/>
      <c r="E154" s="250"/>
      <c r="F154" s="250"/>
      <c r="G154" s="250"/>
      <c r="H154" s="250"/>
      <c r="I154" s="74"/>
      <c r="J154" s="74"/>
      <c r="K154" s="74"/>
      <c r="L154" s="74"/>
      <c r="M154" s="74"/>
      <c r="N154" s="74"/>
      <c r="O154" s="74"/>
      <c r="P154" s="74"/>
      <c r="Q154" s="252"/>
      <c r="R154" s="230"/>
      <c r="S154" s="230"/>
      <c r="T154" s="230"/>
      <c r="U154" s="230"/>
      <c r="V154" s="230"/>
      <c r="W154" s="230"/>
      <c r="X154" s="230"/>
      <c r="Y154" s="230"/>
      <c r="Z154" s="230"/>
      <c r="AA154" s="230"/>
      <c r="AB154" s="230"/>
      <c r="AC154" s="230"/>
      <c r="AD154" s="230"/>
      <c r="AE154" s="230"/>
      <c r="AF154" s="230"/>
      <c r="AG154" s="230"/>
      <c r="AH154" s="230"/>
      <c r="AI154" s="230"/>
      <c r="AJ154" s="230"/>
      <c r="AK154" s="230"/>
    </row>
    <row r="155" spans="1:37" ht="15.75" customHeight="1">
      <c r="A155" s="36"/>
      <c r="B155" s="74"/>
      <c r="C155" s="250"/>
      <c r="D155" s="250"/>
      <c r="E155" s="250"/>
      <c r="F155" s="250"/>
      <c r="G155" s="250"/>
      <c r="H155" s="250"/>
      <c r="I155" s="74"/>
      <c r="J155" s="74"/>
      <c r="K155" s="74"/>
      <c r="L155" s="74"/>
      <c r="M155" s="74"/>
      <c r="N155" s="74"/>
      <c r="O155" s="74"/>
      <c r="P155" s="74"/>
      <c r="Q155" s="252"/>
      <c r="R155" s="230"/>
      <c r="S155" s="230"/>
      <c r="T155" s="230"/>
      <c r="U155" s="230"/>
      <c r="V155" s="230"/>
      <c r="W155" s="230"/>
      <c r="X155" s="230"/>
      <c r="Y155" s="230"/>
      <c r="Z155" s="230"/>
      <c r="AA155" s="230"/>
      <c r="AB155" s="230"/>
      <c r="AC155" s="230"/>
      <c r="AD155" s="230"/>
      <c r="AE155" s="230"/>
      <c r="AF155" s="230"/>
      <c r="AG155" s="230"/>
      <c r="AH155" s="230"/>
      <c r="AI155" s="230"/>
      <c r="AJ155" s="230"/>
      <c r="AK155" s="230"/>
    </row>
    <row r="156" spans="1:37" ht="15.75" customHeight="1">
      <c r="A156" s="36"/>
      <c r="B156" s="74"/>
      <c r="C156" s="250"/>
      <c r="D156" s="250"/>
      <c r="E156" s="250"/>
      <c r="F156" s="250"/>
      <c r="G156" s="250"/>
      <c r="H156" s="250"/>
      <c r="I156" s="74"/>
      <c r="J156" s="74"/>
      <c r="K156" s="74"/>
      <c r="L156" s="74"/>
      <c r="M156" s="74"/>
      <c r="N156" s="74"/>
      <c r="O156" s="74"/>
      <c r="P156" s="74"/>
      <c r="Q156" s="252"/>
      <c r="R156" s="230"/>
      <c r="S156" s="230"/>
      <c r="T156" s="230"/>
      <c r="U156" s="230"/>
      <c r="V156" s="230"/>
      <c r="W156" s="230"/>
      <c r="X156" s="230"/>
      <c r="Y156" s="230"/>
      <c r="Z156" s="230"/>
      <c r="AA156" s="230"/>
      <c r="AB156" s="230"/>
      <c r="AC156" s="230"/>
      <c r="AD156" s="230"/>
      <c r="AE156" s="230"/>
      <c r="AF156" s="230"/>
      <c r="AG156" s="230"/>
      <c r="AH156" s="230"/>
      <c r="AI156" s="230"/>
      <c r="AJ156" s="230"/>
      <c r="AK156" s="230"/>
    </row>
    <row r="157" spans="1:37" ht="15.75" customHeight="1">
      <c r="A157" s="36"/>
      <c r="B157" s="74"/>
      <c r="C157" s="250"/>
      <c r="D157" s="250"/>
      <c r="E157" s="250"/>
      <c r="F157" s="250"/>
      <c r="G157" s="250"/>
      <c r="H157" s="250"/>
      <c r="I157" s="74"/>
      <c r="J157" s="74"/>
      <c r="K157" s="74"/>
      <c r="L157" s="74"/>
      <c r="M157" s="74"/>
      <c r="N157" s="74"/>
      <c r="O157" s="74"/>
      <c r="P157" s="74"/>
      <c r="Q157" s="252"/>
      <c r="R157" s="230"/>
      <c r="S157" s="230"/>
      <c r="T157" s="230"/>
      <c r="U157" s="230"/>
      <c r="V157" s="230"/>
      <c r="W157" s="230"/>
      <c r="X157" s="230"/>
      <c r="Y157" s="230"/>
      <c r="Z157" s="230"/>
      <c r="AA157" s="230"/>
      <c r="AB157" s="230"/>
      <c r="AC157" s="230"/>
      <c r="AD157" s="230"/>
      <c r="AE157" s="230"/>
      <c r="AF157" s="230"/>
      <c r="AG157" s="230"/>
      <c r="AH157" s="230"/>
      <c r="AI157" s="230"/>
      <c r="AJ157" s="230"/>
      <c r="AK157" s="230"/>
    </row>
    <row r="158" spans="1:37" ht="15.75" customHeight="1">
      <c r="A158" s="36"/>
      <c r="B158" s="74"/>
      <c r="C158" s="250"/>
      <c r="D158" s="250"/>
      <c r="E158" s="250"/>
      <c r="F158" s="250"/>
      <c r="G158" s="250"/>
      <c r="H158" s="250"/>
      <c r="I158" s="74"/>
      <c r="J158" s="74"/>
      <c r="K158" s="74"/>
      <c r="L158" s="74"/>
      <c r="M158" s="74"/>
      <c r="N158" s="74"/>
      <c r="O158" s="74"/>
      <c r="P158" s="74"/>
      <c r="Q158" s="252"/>
      <c r="R158" s="230"/>
      <c r="S158" s="230"/>
      <c r="T158" s="230"/>
      <c r="U158" s="230"/>
      <c r="V158" s="230"/>
      <c r="W158" s="230"/>
      <c r="X158" s="230"/>
      <c r="Y158" s="230"/>
      <c r="Z158" s="230"/>
      <c r="AA158" s="230"/>
      <c r="AB158" s="230"/>
      <c r="AC158" s="230"/>
      <c r="AD158" s="230"/>
      <c r="AE158" s="230"/>
      <c r="AF158" s="230"/>
      <c r="AG158" s="230"/>
      <c r="AH158" s="230"/>
      <c r="AI158" s="230"/>
      <c r="AJ158" s="230"/>
      <c r="AK158" s="230"/>
    </row>
    <row r="159" spans="1:37" ht="15.75" customHeight="1">
      <c r="A159" s="36"/>
      <c r="B159" s="74"/>
      <c r="C159" s="250"/>
      <c r="D159" s="250"/>
      <c r="E159" s="250"/>
      <c r="F159" s="250"/>
      <c r="G159" s="250"/>
      <c r="H159" s="250"/>
      <c r="I159" s="74"/>
      <c r="J159" s="74"/>
      <c r="K159" s="74"/>
      <c r="L159" s="74"/>
      <c r="M159" s="74"/>
      <c r="N159" s="74"/>
      <c r="O159" s="74"/>
      <c r="P159" s="74"/>
      <c r="Q159" s="252"/>
      <c r="R159" s="230"/>
      <c r="S159" s="230"/>
      <c r="T159" s="230"/>
      <c r="U159" s="230"/>
      <c r="V159" s="230"/>
      <c r="W159" s="230"/>
      <c r="X159" s="230"/>
      <c r="Y159" s="230"/>
      <c r="Z159" s="230"/>
      <c r="AA159" s="230"/>
      <c r="AB159" s="230"/>
      <c r="AC159" s="230"/>
      <c r="AD159" s="230"/>
      <c r="AE159" s="230"/>
      <c r="AF159" s="230"/>
      <c r="AG159" s="230"/>
      <c r="AH159" s="230"/>
      <c r="AI159" s="230"/>
      <c r="AJ159" s="230"/>
      <c r="AK159" s="230"/>
    </row>
    <row r="160" spans="1:37" ht="15.75" customHeight="1">
      <c r="A160" s="36"/>
      <c r="B160" s="74"/>
      <c r="C160" s="250"/>
      <c r="D160" s="250"/>
      <c r="E160" s="250"/>
      <c r="F160" s="250"/>
      <c r="G160" s="250"/>
      <c r="H160" s="250"/>
      <c r="I160" s="74"/>
      <c r="J160" s="74"/>
      <c r="K160" s="74"/>
      <c r="L160" s="74"/>
      <c r="M160" s="74"/>
      <c r="N160" s="74"/>
      <c r="O160" s="74"/>
      <c r="P160" s="74"/>
      <c r="Q160" s="252"/>
      <c r="R160" s="230"/>
      <c r="S160" s="230"/>
      <c r="T160" s="230"/>
      <c r="U160" s="230"/>
      <c r="V160" s="230"/>
      <c r="W160" s="230"/>
      <c r="X160" s="230"/>
      <c r="Y160" s="230"/>
      <c r="Z160" s="230"/>
      <c r="AA160" s="230"/>
      <c r="AB160" s="230"/>
      <c r="AC160" s="230"/>
      <c r="AD160" s="230"/>
      <c r="AE160" s="230"/>
      <c r="AF160" s="230"/>
      <c r="AG160" s="230"/>
      <c r="AH160" s="230"/>
      <c r="AI160" s="230"/>
      <c r="AJ160" s="230"/>
      <c r="AK160" s="230"/>
    </row>
    <row r="161" spans="1:37" ht="15.75" customHeight="1">
      <c r="A161" s="36"/>
      <c r="B161" s="74"/>
      <c r="C161" s="250"/>
      <c r="D161" s="250"/>
      <c r="E161" s="250"/>
      <c r="F161" s="250"/>
      <c r="G161" s="250"/>
      <c r="H161" s="250"/>
      <c r="I161" s="74"/>
      <c r="J161" s="74"/>
      <c r="K161" s="74"/>
      <c r="L161" s="74"/>
      <c r="M161" s="74"/>
      <c r="N161" s="74"/>
      <c r="O161" s="74"/>
      <c r="P161" s="74"/>
      <c r="Q161" s="252"/>
      <c r="R161" s="230"/>
      <c r="S161" s="230"/>
      <c r="T161" s="230"/>
      <c r="U161" s="230"/>
      <c r="V161" s="230"/>
      <c r="W161" s="230"/>
      <c r="X161" s="230"/>
      <c r="Y161" s="230"/>
      <c r="Z161" s="230"/>
      <c r="AA161" s="230"/>
      <c r="AB161" s="230"/>
      <c r="AC161" s="230"/>
      <c r="AD161" s="230"/>
      <c r="AE161" s="230"/>
      <c r="AF161" s="230"/>
      <c r="AG161" s="230"/>
      <c r="AH161" s="230"/>
      <c r="AI161" s="230"/>
      <c r="AJ161" s="230"/>
      <c r="AK161" s="230"/>
    </row>
    <row r="162" spans="1:37" ht="15.75" customHeight="1">
      <c r="A162" s="36"/>
      <c r="B162" s="74"/>
      <c r="C162" s="250"/>
      <c r="D162" s="250"/>
      <c r="E162" s="250"/>
      <c r="F162" s="250"/>
      <c r="G162" s="250"/>
      <c r="H162" s="250"/>
      <c r="I162" s="74"/>
      <c r="J162" s="74"/>
      <c r="K162" s="74"/>
      <c r="L162" s="74"/>
      <c r="M162" s="74"/>
      <c r="N162" s="74"/>
      <c r="O162" s="74"/>
      <c r="P162" s="74"/>
      <c r="Q162" s="252"/>
      <c r="R162" s="230"/>
      <c r="S162" s="230"/>
      <c r="T162" s="230"/>
      <c r="U162" s="230"/>
      <c r="V162" s="230"/>
      <c r="W162" s="230"/>
      <c r="X162" s="230"/>
      <c r="Y162" s="230"/>
      <c r="Z162" s="230"/>
      <c r="AA162" s="230"/>
      <c r="AB162" s="230"/>
      <c r="AC162" s="230"/>
      <c r="AD162" s="230"/>
      <c r="AE162" s="230"/>
      <c r="AF162" s="230"/>
      <c r="AG162" s="230"/>
      <c r="AH162" s="230"/>
      <c r="AI162" s="230"/>
      <c r="AJ162" s="230"/>
      <c r="AK162" s="230"/>
    </row>
    <row r="163" spans="1:37" ht="15.75" customHeight="1">
      <c r="A163" s="36"/>
      <c r="B163" s="74"/>
      <c r="C163" s="250"/>
      <c r="D163" s="250"/>
      <c r="E163" s="250"/>
      <c r="F163" s="250"/>
      <c r="G163" s="250"/>
      <c r="H163" s="250"/>
      <c r="I163" s="74"/>
      <c r="J163" s="74"/>
      <c r="K163" s="74"/>
      <c r="L163" s="74"/>
      <c r="M163" s="74"/>
      <c r="N163" s="74"/>
      <c r="O163" s="74"/>
      <c r="P163" s="74"/>
      <c r="Q163" s="252"/>
      <c r="R163" s="230"/>
      <c r="S163" s="230"/>
      <c r="T163" s="230"/>
      <c r="U163" s="230"/>
      <c r="V163" s="230"/>
      <c r="W163" s="230"/>
      <c r="X163" s="230"/>
      <c r="Y163" s="230"/>
      <c r="Z163" s="230"/>
      <c r="AA163" s="230"/>
      <c r="AB163" s="230"/>
      <c r="AC163" s="230"/>
      <c r="AD163" s="230"/>
      <c r="AE163" s="230"/>
      <c r="AF163" s="230"/>
      <c r="AG163" s="230"/>
      <c r="AH163" s="230"/>
      <c r="AI163" s="230"/>
      <c r="AJ163" s="230"/>
      <c r="AK163" s="230"/>
    </row>
    <row r="164" spans="1:37" ht="15.75" customHeight="1">
      <c r="A164" s="36"/>
      <c r="B164" s="74"/>
      <c r="C164" s="250"/>
      <c r="D164" s="250"/>
      <c r="E164" s="250"/>
      <c r="F164" s="250"/>
      <c r="G164" s="250"/>
      <c r="H164" s="250"/>
      <c r="I164" s="74"/>
      <c r="J164" s="74"/>
      <c r="K164" s="74"/>
      <c r="L164" s="74"/>
      <c r="M164" s="74"/>
      <c r="N164" s="74"/>
      <c r="O164" s="74"/>
      <c r="P164" s="74"/>
      <c r="Q164" s="252"/>
      <c r="R164" s="230"/>
      <c r="S164" s="230"/>
      <c r="T164" s="230"/>
      <c r="U164" s="230"/>
      <c r="V164" s="230"/>
      <c r="W164" s="230"/>
      <c r="X164" s="230"/>
      <c r="Y164" s="230"/>
      <c r="Z164" s="230"/>
      <c r="AA164" s="230"/>
      <c r="AB164" s="230"/>
      <c r="AC164" s="230"/>
      <c r="AD164" s="230"/>
      <c r="AE164" s="230"/>
      <c r="AF164" s="230"/>
      <c r="AG164" s="230"/>
      <c r="AH164" s="230"/>
      <c r="AI164" s="230"/>
      <c r="AJ164" s="230"/>
      <c r="AK164" s="230"/>
    </row>
    <row r="165" spans="1:37" ht="15.75" customHeight="1">
      <c r="A165" s="36"/>
      <c r="B165" s="74"/>
      <c r="C165" s="250"/>
      <c r="D165" s="250"/>
      <c r="E165" s="250"/>
      <c r="F165" s="250"/>
      <c r="G165" s="250"/>
      <c r="H165" s="250"/>
      <c r="I165" s="74"/>
      <c r="J165" s="74"/>
      <c r="K165" s="74"/>
      <c r="L165" s="74"/>
      <c r="M165" s="74"/>
      <c r="N165" s="74"/>
      <c r="O165" s="74"/>
      <c r="P165" s="74"/>
      <c r="Q165" s="252"/>
      <c r="R165" s="230"/>
      <c r="S165" s="230"/>
      <c r="T165" s="230"/>
      <c r="U165" s="230"/>
      <c r="V165" s="230"/>
      <c r="W165" s="230"/>
      <c r="X165" s="230"/>
      <c r="Y165" s="230"/>
      <c r="Z165" s="230"/>
      <c r="AA165" s="230"/>
      <c r="AB165" s="230"/>
      <c r="AC165" s="230"/>
      <c r="AD165" s="230"/>
      <c r="AE165" s="230"/>
      <c r="AF165" s="230"/>
      <c r="AG165" s="230"/>
      <c r="AH165" s="230"/>
      <c r="AI165" s="230"/>
      <c r="AJ165" s="230"/>
      <c r="AK165" s="230"/>
    </row>
    <row r="166" spans="1:37" ht="15.75" customHeight="1">
      <c r="A166" s="36"/>
      <c r="B166" s="74"/>
      <c r="C166" s="250"/>
      <c r="D166" s="250"/>
      <c r="E166" s="250"/>
      <c r="F166" s="250"/>
      <c r="G166" s="250"/>
      <c r="H166" s="250"/>
      <c r="I166" s="74"/>
      <c r="J166" s="74"/>
      <c r="K166" s="74"/>
      <c r="L166" s="74"/>
      <c r="M166" s="74"/>
      <c r="N166" s="74"/>
      <c r="O166" s="74"/>
      <c r="P166" s="74"/>
      <c r="Q166" s="252"/>
      <c r="R166" s="230"/>
      <c r="S166" s="230"/>
      <c r="T166" s="230"/>
      <c r="U166" s="230"/>
      <c r="V166" s="230"/>
      <c r="W166" s="230"/>
      <c r="X166" s="230"/>
      <c r="Y166" s="230"/>
      <c r="Z166" s="230"/>
      <c r="AA166" s="230"/>
      <c r="AB166" s="230"/>
      <c r="AC166" s="230"/>
      <c r="AD166" s="230"/>
      <c r="AE166" s="230"/>
      <c r="AF166" s="230"/>
      <c r="AG166" s="230"/>
      <c r="AH166" s="230"/>
      <c r="AI166" s="230"/>
      <c r="AJ166" s="230"/>
      <c r="AK166" s="230"/>
    </row>
    <row r="167" spans="1:37" ht="15.75" customHeight="1">
      <c r="A167" s="36"/>
      <c r="B167" s="74"/>
      <c r="C167" s="250"/>
      <c r="D167" s="250"/>
      <c r="E167" s="250"/>
      <c r="F167" s="250"/>
      <c r="G167" s="250"/>
      <c r="H167" s="250"/>
      <c r="I167" s="74"/>
      <c r="J167" s="74"/>
      <c r="K167" s="74"/>
      <c r="L167" s="74"/>
      <c r="M167" s="74"/>
      <c r="N167" s="74"/>
      <c r="O167" s="74"/>
      <c r="P167" s="74"/>
      <c r="Q167" s="252"/>
      <c r="R167" s="230"/>
      <c r="S167" s="230"/>
      <c r="T167" s="230"/>
      <c r="U167" s="230"/>
      <c r="V167" s="230"/>
      <c r="W167" s="230"/>
      <c r="X167" s="230"/>
      <c r="Y167" s="230"/>
      <c r="Z167" s="230"/>
      <c r="AA167" s="230"/>
      <c r="AB167" s="230"/>
      <c r="AC167" s="230"/>
      <c r="AD167" s="230"/>
      <c r="AE167" s="230"/>
      <c r="AF167" s="230"/>
      <c r="AG167" s="230"/>
      <c r="AH167" s="230"/>
      <c r="AI167" s="230"/>
      <c r="AJ167" s="230"/>
      <c r="AK167" s="230"/>
    </row>
    <row r="168" spans="1:37" ht="15.75" customHeight="1">
      <c r="A168" s="36"/>
      <c r="B168" s="74"/>
      <c r="C168" s="250"/>
      <c r="D168" s="250"/>
      <c r="E168" s="250"/>
      <c r="F168" s="250"/>
      <c r="G168" s="250"/>
      <c r="H168" s="250"/>
      <c r="I168" s="74"/>
      <c r="J168" s="74"/>
      <c r="K168" s="74"/>
      <c r="L168" s="74"/>
      <c r="M168" s="74"/>
      <c r="N168" s="74"/>
      <c r="O168" s="74"/>
      <c r="P168" s="74"/>
      <c r="Q168" s="252"/>
      <c r="R168" s="230"/>
      <c r="S168" s="230"/>
      <c r="T168" s="230"/>
      <c r="U168" s="230"/>
      <c r="V168" s="230"/>
      <c r="W168" s="230"/>
      <c r="X168" s="230"/>
      <c r="Y168" s="230"/>
      <c r="Z168" s="230"/>
      <c r="AA168" s="230"/>
      <c r="AB168" s="230"/>
      <c r="AC168" s="230"/>
      <c r="AD168" s="230"/>
      <c r="AE168" s="230"/>
      <c r="AF168" s="230"/>
      <c r="AG168" s="230"/>
      <c r="AH168" s="230"/>
      <c r="AI168" s="230"/>
      <c r="AJ168" s="230"/>
      <c r="AK168" s="230"/>
    </row>
    <row r="169" spans="1:37" ht="15.75" customHeight="1">
      <c r="A169" s="36"/>
      <c r="B169" s="74"/>
      <c r="C169" s="250"/>
      <c r="D169" s="250"/>
      <c r="E169" s="250"/>
      <c r="F169" s="250"/>
      <c r="G169" s="250"/>
      <c r="H169" s="250"/>
      <c r="I169" s="74"/>
      <c r="J169" s="74"/>
      <c r="K169" s="74"/>
      <c r="L169" s="74"/>
      <c r="M169" s="74"/>
      <c r="N169" s="74"/>
      <c r="O169" s="74"/>
      <c r="P169" s="74"/>
      <c r="Q169" s="252"/>
      <c r="R169" s="230"/>
      <c r="S169" s="230"/>
      <c r="T169" s="230"/>
      <c r="U169" s="230"/>
      <c r="V169" s="230"/>
      <c r="W169" s="230"/>
      <c r="X169" s="230"/>
      <c r="Y169" s="230"/>
      <c r="Z169" s="230"/>
      <c r="AA169" s="230"/>
      <c r="AB169" s="230"/>
      <c r="AC169" s="230"/>
      <c r="AD169" s="230"/>
      <c r="AE169" s="230"/>
      <c r="AF169" s="230"/>
      <c r="AG169" s="230"/>
      <c r="AH169" s="230"/>
      <c r="AI169" s="230"/>
      <c r="AJ169" s="230"/>
      <c r="AK169" s="230"/>
    </row>
    <row r="170" spans="1:37" ht="15.75" customHeight="1">
      <c r="A170" s="36"/>
      <c r="B170" s="74"/>
      <c r="C170" s="250"/>
      <c r="D170" s="250"/>
      <c r="E170" s="250"/>
      <c r="F170" s="250"/>
      <c r="G170" s="250"/>
      <c r="H170" s="250"/>
      <c r="I170" s="74"/>
      <c r="J170" s="74"/>
      <c r="K170" s="74"/>
      <c r="L170" s="74"/>
      <c r="M170" s="74"/>
      <c r="N170" s="74"/>
      <c r="O170" s="74"/>
      <c r="P170" s="74"/>
      <c r="Q170" s="252"/>
      <c r="R170" s="230"/>
      <c r="S170" s="230"/>
      <c r="T170" s="230"/>
      <c r="U170" s="230"/>
      <c r="V170" s="230"/>
      <c r="W170" s="230"/>
      <c r="X170" s="230"/>
      <c r="Y170" s="230"/>
      <c r="Z170" s="230"/>
      <c r="AA170" s="230"/>
      <c r="AB170" s="230"/>
      <c r="AC170" s="230"/>
      <c r="AD170" s="230"/>
      <c r="AE170" s="230"/>
      <c r="AF170" s="230"/>
      <c r="AG170" s="230"/>
      <c r="AH170" s="230"/>
      <c r="AI170" s="230"/>
      <c r="AJ170" s="230"/>
      <c r="AK170" s="230"/>
    </row>
    <row r="171" spans="1:37" ht="15.75" customHeight="1">
      <c r="A171" s="36"/>
      <c r="B171" s="74"/>
      <c r="C171" s="250"/>
      <c r="D171" s="250"/>
      <c r="E171" s="250"/>
      <c r="F171" s="250"/>
      <c r="G171" s="250"/>
      <c r="H171" s="250"/>
      <c r="I171" s="74"/>
      <c r="J171" s="74"/>
      <c r="K171" s="74"/>
      <c r="L171" s="74"/>
      <c r="M171" s="74"/>
      <c r="N171" s="74"/>
      <c r="O171" s="74"/>
      <c r="P171" s="74"/>
      <c r="Q171" s="252"/>
      <c r="R171" s="230"/>
      <c r="S171" s="230"/>
      <c r="T171" s="230"/>
      <c r="U171" s="230"/>
      <c r="V171" s="230"/>
      <c r="W171" s="230"/>
      <c r="X171" s="230"/>
      <c r="Y171" s="230"/>
      <c r="Z171" s="230"/>
      <c r="AA171" s="230"/>
      <c r="AB171" s="230"/>
      <c r="AC171" s="230"/>
      <c r="AD171" s="230"/>
      <c r="AE171" s="230"/>
      <c r="AF171" s="230"/>
      <c r="AG171" s="230"/>
      <c r="AH171" s="230"/>
      <c r="AI171" s="230"/>
      <c r="AJ171" s="230"/>
      <c r="AK171" s="230"/>
    </row>
    <row r="172" spans="1:37" ht="15.75" customHeight="1">
      <c r="A172" s="36"/>
      <c r="B172" s="74"/>
      <c r="C172" s="250"/>
      <c r="D172" s="250"/>
      <c r="E172" s="250"/>
      <c r="F172" s="250"/>
      <c r="G172" s="250"/>
      <c r="H172" s="250"/>
      <c r="I172" s="74"/>
      <c r="J172" s="74"/>
      <c r="K172" s="74"/>
      <c r="L172" s="74"/>
      <c r="M172" s="74"/>
      <c r="N172" s="74"/>
      <c r="O172" s="74"/>
      <c r="P172" s="74"/>
      <c r="Q172" s="252"/>
      <c r="R172" s="230"/>
      <c r="S172" s="230"/>
      <c r="T172" s="230"/>
      <c r="U172" s="230"/>
      <c r="V172" s="230"/>
      <c r="W172" s="230"/>
      <c r="X172" s="230"/>
      <c r="Y172" s="230"/>
      <c r="Z172" s="230"/>
      <c r="AA172" s="230"/>
      <c r="AB172" s="230"/>
      <c r="AC172" s="230"/>
      <c r="AD172" s="230"/>
      <c r="AE172" s="230"/>
      <c r="AF172" s="230"/>
      <c r="AG172" s="230"/>
      <c r="AH172" s="230"/>
      <c r="AI172" s="230"/>
      <c r="AJ172" s="230"/>
      <c r="AK172" s="230"/>
    </row>
    <row r="173" spans="1:37" ht="15.75" customHeight="1">
      <c r="A173" s="36"/>
      <c r="B173" s="74"/>
      <c r="C173" s="250"/>
      <c r="D173" s="250"/>
      <c r="E173" s="250"/>
      <c r="F173" s="250"/>
      <c r="G173" s="250"/>
      <c r="H173" s="250"/>
      <c r="I173" s="74"/>
      <c r="J173" s="74"/>
      <c r="K173" s="74"/>
      <c r="L173" s="74"/>
      <c r="M173" s="74"/>
      <c r="N173" s="74"/>
      <c r="O173" s="74"/>
      <c r="P173" s="74"/>
      <c r="Q173" s="252"/>
      <c r="R173" s="230"/>
      <c r="S173" s="230"/>
      <c r="T173" s="230"/>
      <c r="U173" s="230"/>
      <c r="V173" s="230"/>
      <c r="W173" s="230"/>
      <c r="X173" s="230"/>
      <c r="Y173" s="230"/>
      <c r="Z173" s="230"/>
      <c r="AA173" s="230"/>
      <c r="AB173" s="230"/>
      <c r="AC173" s="230"/>
      <c r="AD173" s="230"/>
      <c r="AE173" s="230"/>
      <c r="AF173" s="230"/>
      <c r="AG173" s="230"/>
      <c r="AH173" s="230"/>
      <c r="AI173" s="230"/>
      <c r="AJ173" s="230"/>
      <c r="AK173" s="230"/>
    </row>
    <row r="174" spans="1:37" ht="15.75" customHeight="1">
      <c r="A174" s="36"/>
      <c r="B174" s="74"/>
      <c r="C174" s="250"/>
      <c r="D174" s="250"/>
      <c r="E174" s="250"/>
      <c r="F174" s="250"/>
      <c r="G174" s="250"/>
      <c r="H174" s="250"/>
      <c r="I174" s="74"/>
      <c r="J174" s="74"/>
      <c r="K174" s="74"/>
      <c r="L174" s="74"/>
      <c r="M174" s="74"/>
      <c r="N174" s="74"/>
      <c r="O174" s="74"/>
      <c r="P174" s="74"/>
      <c r="Q174" s="252"/>
      <c r="R174" s="230"/>
      <c r="S174" s="230"/>
      <c r="T174" s="230"/>
      <c r="U174" s="230"/>
      <c r="V174" s="230"/>
      <c r="W174" s="230"/>
      <c r="X174" s="230"/>
      <c r="Y174" s="230"/>
      <c r="Z174" s="230"/>
      <c r="AA174" s="230"/>
      <c r="AB174" s="230"/>
      <c r="AC174" s="230"/>
      <c r="AD174" s="230"/>
      <c r="AE174" s="230"/>
      <c r="AF174" s="230"/>
      <c r="AG174" s="230"/>
      <c r="AH174" s="230"/>
      <c r="AI174" s="230"/>
      <c r="AJ174" s="230"/>
      <c r="AK174" s="230"/>
    </row>
    <row r="175" spans="1:37" ht="15.75" customHeight="1">
      <c r="A175" s="36"/>
      <c r="B175" s="74"/>
      <c r="C175" s="250"/>
      <c r="D175" s="250"/>
      <c r="E175" s="250"/>
      <c r="F175" s="250"/>
      <c r="G175" s="250"/>
      <c r="H175" s="250"/>
      <c r="I175" s="74"/>
      <c r="J175" s="74"/>
      <c r="K175" s="74"/>
      <c r="L175" s="74"/>
      <c r="M175" s="74"/>
      <c r="N175" s="74"/>
      <c r="O175" s="74"/>
      <c r="P175" s="74"/>
      <c r="Q175" s="252"/>
      <c r="R175" s="230"/>
      <c r="S175" s="230"/>
      <c r="T175" s="230"/>
      <c r="U175" s="230"/>
      <c r="V175" s="230"/>
      <c r="W175" s="230"/>
      <c r="X175" s="230"/>
      <c r="Y175" s="230"/>
      <c r="Z175" s="230"/>
      <c r="AA175" s="230"/>
      <c r="AB175" s="230"/>
      <c r="AC175" s="230"/>
      <c r="AD175" s="230"/>
      <c r="AE175" s="230"/>
      <c r="AF175" s="230"/>
      <c r="AG175" s="230"/>
      <c r="AH175" s="230"/>
      <c r="AI175" s="230"/>
      <c r="AJ175" s="230"/>
      <c r="AK175" s="230"/>
    </row>
    <row r="176" spans="1:37" ht="15.75" customHeight="1">
      <c r="A176" s="36"/>
      <c r="B176" s="74"/>
      <c r="C176" s="250"/>
      <c r="D176" s="250"/>
      <c r="E176" s="250"/>
      <c r="F176" s="250"/>
      <c r="G176" s="250"/>
      <c r="H176" s="250"/>
      <c r="I176" s="74"/>
      <c r="J176" s="74"/>
      <c r="K176" s="74"/>
      <c r="L176" s="74"/>
      <c r="M176" s="74"/>
      <c r="N176" s="74"/>
      <c r="O176" s="74"/>
      <c r="P176" s="74"/>
      <c r="Q176" s="252"/>
      <c r="R176" s="230"/>
      <c r="S176" s="230"/>
      <c r="T176" s="230"/>
      <c r="U176" s="230"/>
      <c r="V176" s="230"/>
      <c r="W176" s="230"/>
      <c r="X176" s="230"/>
      <c r="Y176" s="230"/>
      <c r="Z176" s="230"/>
      <c r="AA176" s="230"/>
      <c r="AB176" s="230"/>
      <c r="AC176" s="230"/>
      <c r="AD176" s="230"/>
      <c r="AE176" s="230"/>
      <c r="AF176" s="230"/>
      <c r="AG176" s="230"/>
      <c r="AH176" s="230"/>
      <c r="AI176" s="230"/>
      <c r="AJ176" s="230"/>
      <c r="AK176" s="230"/>
    </row>
    <row r="177" spans="1:37" ht="15.75" customHeight="1">
      <c r="A177" s="36"/>
      <c r="B177" s="74"/>
      <c r="C177" s="250"/>
      <c r="D177" s="250"/>
      <c r="E177" s="250"/>
      <c r="F177" s="250"/>
      <c r="G177" s="250"/>
      <c r="H177" s="250"/>
      <c r="I177" s="74"/>
      <c r="J177" s="74"/>
      <c r="K177" s="74"/>
      <c r="L177" s="74"/>
      <c r="M177" s="74"/>
      <c r="N177" s="74"/>
      <c r="O177" s="74"/>
      <c r="P177" s="74"/>
      <c r="Q177" s="252"/>
      <c r="R177" s="230"/>
      <c r="S177" s="230"/>
      <c r="T177" s="230"/>
      <c r="U177" s="230"/>
      <c r="V177" s="230"/>
      <c r="W177" s="230"/>
      <c r="X177" s="230"/>
      <c r="Y177" s="230"/>
      <c r="Z177" s="230"/>
      <c r="AA177" s="230"/>
      <c r="AB177" s="230"/>
      <c r="AC177" s="230"/>
      <c r="AD177" s="230"/>
      <c r="AE177" s="230"/>
      <c r="AF177" s="230"/>
      <c r="AG177" s="230"/>
      <c r="AH177" s="230"/>
      <c r="AI177" s="230"/>
      <c r="AJ177" s="230"/>
      <c r="AK177" s="230"/>
    </row>
    <row r="178" spans="1:37" ht="15.75" customHeight="1">
      <c r="A178" s="36"/>
      <c r="B178" s="74"/>
      <c r="C178" s="250"/>
      <c r="D178" s="250"/>
      <c r="E178" s="250"/>
      <c r="F178" s="250"/>
      <c r="G178" s="250"/>
      <c r="H178" s="250"/>
      <c r="I178" s="74"/>
      <c r="J178" s="74"/>
      <c r="K178" s="74"/>
      <c r="L178" s="74"/>
      <c r="M178" s="74"/>
      <c r="N178" s="74"/>
      <c r="O178" s="74"/>
      <c r="P178" s="74"/>
      <c r="Q178" s="252"/>
      <c r="R178" s="230"/>
      <c r="S178" s="230"/>
      <c r="T178" s="230"/>
      <c r="U178" s="230"/>
      <c r="V178" s="230"/>
      <c r="W178" s="230"/>
      <c r="X178" s="230"/>
      <c r="Y178" s="230"/>
      <c r="Z178" s="230"/>
      <c r="AA178" s="230"/>
      <c r="AB178" s="230"/>
      <c r="AC178" s="230"/>
      <c r="AD178" s="230"/>
      <c r="AE178" s="230"/>
      <c r="AF178" s="230"/>
      <c r="AG178" s="230"/>
      <c r="AH178" s="230"/>
      <c r="AI178" s="230"/>
      <c r="AJ178" s="230"/>
      <c r="AK178" s="230"/>
    </row>
    <row r="179" spans="1:37" ht="15.75" customHeight="1">
      <c r="A179" s="36"/>
      <c r="B179" s="74"/>
      <c r="C179" s="250"/>
      <c r="D179" s="250"/>
      <c r="E179" s="250"/>
      <c r="F179" s="250"/>
      <c r="G179" s="250"/>
      <c r="H179" s="250"/>
      <c r="I179" s="74"/>
      <c r="J179" s="74"/>
      <c r="K179" s="74"/>
      <c r="L179" s="74"/>
      <c r="M179" s="74"/>
      <c r="N179" s="74"/>
      <c r="O179" s="74"/>
      <c r="P179" s="74"/>
      <c r="Q179" s="252"/>
      <c r="R179" s="230"/>
      <c r="S179" s="230"/>
      <c r="T179" s="230"/>
      <c r="U179" s="230"/>
      <c r="V179" s="230"/>
      <c r="W179" s="230"/>
      <c r="X179" s="230"/>
      <c r="Y179" s="230"/>
      <c r="Z179" s="230"/>
      <c r="AA179" s="230"/>
      <c r="AB179" s="230"/>
      <c r="AC179" s="230"/>
      <c r="AD179" s="230"/>
      <c r="AE179" s="230"/>
      <c r="AF179" s="230"/>
      <c r="AG179" s="230"/>
      <c r="AH179" s="230"/>
      <c r="AI179" s="230"/>
      <c r="AJ179" s="230"/>
      <c r="AK179" s="230"/>
    </row>
    <row r="180" spans="1:37" ht="15.75" customHeight="1">
      <c r="A180" s="36"/>
      <c r="B180" s="74"/>
      <c r="C180" s="250"/>
      <c r="D180" s="250"/>
      <c r="E180" s="250"/>
      <c r="F180" s="250"/>
      <c r="G180" s="250"/>
      <c r="H180" s="250"/>
      <c r="I180" s="74"/>
      <c r="J180" s="74"/>
      <c r="K180" s="74"/>
      <c r="L180" s="74"/>
      <c r="M180" s="74"/>
      <c r="N180" s="74"/>
      <c r="O180" s="74"/>
      <c r="P180" s="74"/>
      <c r="Q180" s="252"/>
      <c r="R180" s="230"/>
      <c r="S180" s="230"/>
      <c r="T180" s="230"/>
      <c r="U180" s="230"/>
      <c r="V180" s="230"/>
      <c r="W180" s="230"/>
      <c r="X180" s="230"/>
      <c r="Y180" s="230"/>
      <c r="Z180" s="230"/>
      <c r="AA180" s="230"/>
      <c r="AB180" s="230"/>
      <c r="AC180" s="230"/>
      <c r="AD180" s="230"/>
      <c r="AE180" s="230"/>
      <c r="AF180" s="230"/>
      <c r="AG180" s="230"/>
      <c r="AH180" s="230"/>
      <c r="AI180" s="230"/>
      <c r="AJ180" s="230"/>
      <c r="AK180" s="230"/>
    </row>
    <row r="181" spans="1:37" ht="15.75" customHeight="1">
      <c r="A181" s="36"/>
      <c r="B181" s="74"/>
      <c r="C181" s="250"/>
      <c r="D181" s="250"/>
      <c r="E181" s="250"/>
      <c r="F181" s="250"/>
      <c r="G181" s="250"/>
      <c r="H181" s="250"/>
      <c r="I181" s="74"/>
      <c r="J181" s="74"/>
      <c r="K181" s="74"/>
      <c r="L181" s="74"/>
      <c r="M181" s="74"/>
      <c r="N181" s="74"/>
      <c r="O181" s="74"/>
      <c r="P181" s="74"/>
      <c r="Q181" s="252"/>
      <c r="R181" s="230"/>
      <c r="S181" s="230"/>
      <c r="T181" s="230"/>
      <c r="U181" s="230"/>
      <c r="V181" s="230"/>
      <c r="W181" s="230"/>
      <c r="X181" s="230"/>
      <c r="Y181" s="230"/>
      <c r="Z181" s="230"/>
      <c r="AA181" s="230"/>
      <c r="AB181" s="230"/>
      <c r="AC181" s="230"/>
      <c r="AD181" s="230"/>
      <c r="AE181" s="230"/>
      <c r="AF181" s="230"/>
      <c r="AG181" s="230"/>
      <c r="AH181" s="230"/>
      <c r="AI181" s="230"/>
      <c r="AJ181" s="230"/>
      <c r="AK181" s="230"/>
    </row>
    <row r="182" spans="1:37" ht="15.75" customHeight="1">
      <c r="A182" s="36"/>
      <c r="B182" s="74"/>
      <c r="C182" s="250"/>
      <c r="D182" s="250"/>
      <c r="E182" s="250"/>
      <c r="F182" s="250"/>
      <c r="G182" s="250"/>
      <c r="H182" s="250"/>
      <c r="I182" s="74"/>
      <c r="J182" s="74"/>
      <c r="K182" s="74"/>
      <c r="L182" s="74"/>
      <c r="M182" s="74"/>
      <c r="N182" s="74"/>
      <c r="O182" s="74"/>
      <c r="P182" s="74"/>
      <c r="Q182" s="252"/>
      <c r="R182" s="230"/>
      <c r="S182" s="230"/>
      <c r="T182" s="230"/>
      <c r="U182" s="230"/>
      <c r="V182" s="230"/>
      <c r="W182" s="230"/>
      <c r="X182" s="230"/>
      <c r="Y182" s="230"/>
      <c r="Z182" s="230"/>
      <c r="AA182" s="230"/>
      <c r="AB182" s="230"/>
      <c r="AC182" s="230"/>
      <c r="AD182" s="230"/>
      <c r="AE182" s="230"/>
      <c r="AF182" s="230"/>
      <c r="AG182" s="230"/>
      <c r="AH182" s="230"/>
      <c r="AI182" s="230"/>
      <c r="AJ182" s="230"/>
      <c r="AK182" s="230"/>
    </row>
    <row r="183" spans="1:37" ht="15.75" customHeight="1">
      <c r="A183" s="36"/>
      <c r="B183" s="74"/>
      <c r="C183" s="250"/>
      <c r="D183" s="250"/>
      <c r="E183" s="250"/>
      <c r="F183" s="250"/>
      <c r="G183" s="250"/>
      <c r="H183" s="250"/>
      <c r="I183" s="74"/>
      <c r="J183" s="74"/>
      <c r="K183" s="74"/>
      <c r="L183" s="74"/>
      <c r="M183" s="74"/>
      <c r="N183" s="74"/>
      <c r="O183" s="74"/>
      <c r="P183" s="74"/>
      <c r="Q183" s="252"/>
      <c r="R183" s="230"/>
      <c r="S183" s="230"/>
      <c r="T183" s="230"/>
      <c r="U183" s="230"/>
      <c r="V183" s="230"/>
      <c r="W183" s="230"/>
      <c r="X183" s="230"/>
      <c r="Y183" s="230"/>
      <c r="Z183" s="230"/>
      <c r="AA183" s="230"/>
      <c r="AB183" s="230"/>
      <c r="AC183" s="230"/>
      <c r="AD183" s="230"/>
      <c r="AE183" s="230"/>
      <c r="AF183" s="230"/>
      <c r="AG183" s="230"/>
      <c r="AH183" s="230"/>
      <c r="AI183" s="230"/>
      <c r="AJ183" s="230"/>
      <c r="AK183" s="230"/>
    </row>
    <row r="184" spans="1:37" ht="15.75" customHeight="1">
      <c r="A184" s="36"/>
      <c r="B184" s="74"/>
      <c r="C184" s="250"/>
      <c r="D184" s="250"/>
      <c r="E184" s="250"/>
      <c r="F184" s="250"/>
      <c r="G184" s="250"/>
      <c r="H184" s="250"/>
      <c r="I184" s="74"/>
      <c r="J184" s="74"/>
      <c r="K184" s="74"/>
      <c r="L184" s="74"/>
      <c r="M184" s="74"/>
      <c r="N184" s="74"/>
      <c r="O184" s="74"/>
      <c r="P184" s="74"/>
      <c r="Q184" s="252"/>
      <c r="R184" s="230"/>
      <c r="S184" s="230"/>
      <c r="T184" s="230"/>
      <c r="U184" s="230"/>
      <c r="V184" s="230"/>
      <c r="W184" s="230"/>
      <c r="X184" s="230"/>
      <c r="Y184" s="230"/>
      <c r="Z184" s="230"/>
      <c r="AA184" s="230"/>
      <c r="AB184" s="230"/>
      <c r="AC184" s="230"/>
      <c r="AD184" s="230"/>
      <c r="AE184" s="230"/>
      <c r="AF184" s="230"/>
      <c r="AG184" s="230"/>
      <c r="AH184" s="230"/>
      <c r="AI184" s="230"/>
      <c r="AJ184" s="230"/>
      <c r="AK184" s="230"/>
    </row>
    <row r="185" spans="1:37" ht="15.75" customHeight="1">
      <c r="A185" s="36"/>
      <c r="B185" s="74"/>
      <c r="C185" s="250"/>
      <c r="D185" s="250"/>
      <c r="E185" s="250"/>
      <c r="F185" s="250"/>
      <c r="G185" s="250"/>
      <c r="H185" s="250"/>
      <c r="I185" s="74"/>
      <c r="J185" s="74"/>
      <c r="K185" s="74"/>
      <c r="L185" s="74"/>
      <c r="M185" s="74"/>
      <c r="N185" s="74"/>
      <c r="O185" s="74"/>
      <c r="P185" s="74"/>
      <c r="Q185" s="252"/>
      <c r="R185" s="230"/>
      <c r="S185" s="230"/>
      <c r="T185" s="230"/>
      <c r="U185" s="230"/>
      <c r="V185" s="230"/>
      <c r="W185" s="230"/>
      <c r="X185" s="230"/>
      <c r="Y185" s="230"/>
      <c r="Z185" s="230"/>
      <c r="AA185" s="230"/>
      <c r="AB185" s="230"/>
      <c r="AC185" s="230"/>
      <c r="AD185" s="230"/>
      <c r="AE185" s="230"/>
      <c r="AF185" s="230"/>
      <c r="AG185" s="230"/>
      <c r="AH185" s="230"/>
      <c r="AI185" s="230"/>
      <c r="AJ185" s="230"/>
      <c r="AK185" s="230"/>
    </row>
    <row r="186" spans="1:37" ht="15.75" customHeight="1">
      <c r="A186" s="36"/>
      <c r="B186" s="74"/>
      <c r="C186" s="250"/>
      <c r="D186" s="250"/>
      <c r="E186" s="250"/>
      <c r="F186" s="250"/>
      <c r="G186" s="250"/>
      <c r="H186" s="250"/>
      <c r="I186" s="74"/>
      <c r="J186" s="74"/>
      <c r="K186" s="74"/>
      <c r="L186" s="74"/>
      <c r="M186" s="74"/>
      <c r="N186" s="74"/>
      <c r="O186" s="74"/>
      <c r="P186" s="74"/>
      <c r="Q186" s="252"/>
      <c r="R186" s="230"/>
      <c r="S186" s="230"/>
      <c r="T186" s="230"/>
      <c r="U186" s="230"/>
      <c r="V186" s="230"/>
      <c r="W186" s="230"/>
      <c r="X186" s="230"/>
      <c r="Y186" s="230"/>
      <c r="Z186" s="230"/>
      <c r="AA186" s="230"/>
      <c r="AB186" s="230"/>
      <c r="AC186" s="230"/>
      <c r="AD186" s="230"/>
      <c r="AE186" s="230"/>
      <c r="AF186" s="230"/>
      <c r="AG186" s="230"/>
      <c r="AH186" s="230"/>
      <c r="AI186" s="230"/>
      <c r="AJ186" s="230"/>
      <c r="AK186" s="230"/>
    </row>
    <row r="187" spans="1:37" ht="15.75" customHeight="1">
      <c r="A187" s="36"/>
      <c r="B187" s="74"/>
      <c r="C187" s="250"/>
      <c r="D187" s="250"/>
      <c r="E187" s="250"/>
      <c r="F187" s="250"/>
      <c r="G187" s="250"/>
      <c r="H187" s="250"/>
      <c r="I187" s="74"/>
      <c r="J187" s="74"/>
      <c r="K187" s="74"/>
      <c r="L187" s="74"/>
      <c r="M187" s="74"/>
      <c r="N187" s="74"/>
      <c r="O187" s="74"/>
      <c r="P187" s="74"/>
      <c r="Q187" s="252"/>
      <c r="R187" s="230"/>
      <c r="S187" s="230"/>
      <c r="T187" s="230"/>
      <c r="U187" s="230"/>
      <c r="V187" s="230"/>
      <c r="W187" s="230"/>
      <c r="X187" s="230"/>
      <c r="Y187" s="230"/>
      <c r="Z187" s="230"/>
      <c r="AA187" s="230"/>
      <c r="AB187" s="230"/>
      <c r="AC187" s="230"/>
      <c r="AD187" s="230"/>
      <c r="AE187" s="230"/>
      <c r="AF187" s="230"/>
      <c r="AG187" s="230"/>
      <c r="AH187" s="230"/>
      <c r="AI187" s="230"/>
      <c r="AJ187" s="230"/>
      <c r="AK187" s="230"/>
    </row>
    <row r="188" spans="1:37" ht="15.75" customHeight="1">
      <c r="A188" s="36"/>
      <c r="B188" s="74"/>
      <c r="C188" s="250"/>
      <c r="D188" s="250"/>
      <c r="E188" s="250"/>
      <c r="F188" s="250"/>
      <c r="G188" s="250"/>
      <c r="H188" s="250"/>
      <c r="I188" s="74"/>
      <c r="J188" s="74"/>
      <c r="K188" s="74"/>
      <c r="L188" s="74"/>
      <c r="M188" s="74"/>
      <c r="N188" s="74"/>
      <c r="O188" s="74"/>
      <c r="P188" s="74"/>
      <c r="Q188" s="252"/>
      <c r="R188" s="230"/>
      <c r="S188" s="230"/>
      <c r="T188" s="230"/>
      <c r="U188" s="230"/>
      <c r="V188" s="230"/>
      <c r="W188" s="230"/>
      <c r="X188" s="230"/>
      <c r="Y188" s="230"/>
      <c r="Z188" s="230"/>
      <c r="AA188" s="230"/>
      <c r="AB188" s="230"/>
      <c r="AC188" s="230"/>
      <c r="AD188" s="230"/>
      <c r="AE188" s="230"/>
      <c r="AF188" s="230"/>
      <c r="AG188" s="230"/>
      <c r="AH188" s="230"/>
      <c r="AI188" s="230"/>
      <c r="AJ188" s="230"/>
      <c r="AK188" s="230"/>
    </row>
    <row r="189" spans="1:37" ht="15.75" customHeight="1">
      <c r="A189" s="36"/>
      <c r="B189" s="74"/>
      <c r="C189" s="250"/>
      <c r="D189" s="250"/>
      <c r="E189" s="250"/>
      <c r="F189" s="250"/>
      <c r="G189" s="250"/>
      <c r="H189" s="250"/>
      <c r="I189" s="74"/>
      <c r="J189" s="74"/>
      <c r="K189" s="74"/>
      <c r="L189" s="74"/>
      <c r="M189" s="74"/>
      <c r="N189" s="74"/>
      <c r="O189" s="74"/>
      <c r="P189" s="74"/>
      <c r="Q189" s="252"/>
      <c r="R189" s="230"/>
      <c r="S189" s="230"/>
      <c r="T189" s="230"/>
      <c r="U189" s="230"/>
      <c r="V189" s="230"/>
      <c r="W189" s="230"/>
      <c r="X189" s="230"/>
      <c r="Y189" s="230"/>
      <c r="Z189" s="230"/>
      <c r="AA189" s="230"/>
      <c r="AB189" s="230"/>
      <c r="AC189" s="230"/>
      <c r="AD189" s="230"/>
      <c r="AE189" s="230"/>
      <c r="AF189" s="230"/>
      <c r="AG189" s="230"/>
      <c r="AH189" s="230"/>
      <c r="AI189" s="230"/>
      <c r="AJ189" s="230"/>
      <c r="AK189" s="230"/>
    </row>
    <row r="190" spans="1:37" ht="15.75" customHeight="1">
      <c r="A190" s="36"/>
      <c r="B190" s="74"/>
      <c r="C190" s="250"/>
      <c r="D190" s="250"/>
      <c r="E190" s="250"/>
      <c r="F190" s="250"/>
      <c r="G190" s="250"/>
      <c r="H190" s="250"/>
      <c r="I190" s="74"/>
      <c r="J190" s="74"/>
      <c r="K190" s="74"/>
      <c r="L190" s="74"/>
      <c r="M190" s="74"/>
      <c r="N190" s="74"/>
      <c r="O190" s="74"/>
      <c r="P190" s="74"/>
      <c r="Q190" s="252"/>
      <c r="R190" s="230"/>
      <c r="S190" s="230"/>
      <c r="T190" s="230"/>
      <c r="U190" s="230"/>
      <c r="V190" s="230"/>
      <c r="W190" s="230"/>
      <c r="X190" s="230"/>
      <c r="Y190" s="230"/>
      <c r="Z190" s="230"/>
      <c r="AA190" s="230"/>
      <c r="AB190" s="230"/>
      <c r="AC190" s="230"/>
      <c r="AD190" s="230"/>
      <c r="AE190" s="230"/>
      <c r="AF190" s="230"/>
      <c r="AG190" s="230"/>
      <c r="AH190" s="230"/>
      <c r="AI190" s="230"/>
      <c r="AJ190" s="230"/>
      <c r="AK190" s="230"/>
    </row>
    <row r="191" spans="1:37" ht="15.75" customHeight="1">
      <c r="A191" s="36"/>
      <c r="B191" s="74"/>
      <c r="C191" s="250"/>
      <c r="D191" s="250"/>
      <c r="E191" s="250"/>
      <c r="F191" s="250"/>
      <c r="G191" s="250"/>
      <c r="H191" s="250"/>
      <c r="I191" s="74"/>
      <c r="J191" s="74"/>
      <c r="K191" s="74"/>
      <c r="L191" s="74"/>
      <c r="M191" s="74"/>
      <c r="N191" s="74"/>
      <c r="O191" s="74"/>
      <c r="P191" s="74"/>
      <c r="Q191" s="252"/>
      <c r="R191" s="230"/>
      <c r="S191" s="230"/>
      <c r="T191" s="230"/>
      <c r="U191" s="230"/>
      <c r="V191" s="230"/>
      <c r="W191" s="230"/>
      <c r="X191" s="230"/>
      <c r="Y191" s="230"/>
      <c r="Z191" s="230"/>
      <c r="AA191" s="230"/>
      <c r="AB191" s="230"/>
      <c r="AC191" s="230"/>
      <c r="AD191" s="230"/>
      <c r="AE191" s="230"/>
      <c r="AF191" s="230"/>
      <c r="AG191" s="230"/>
      <c r="AH191" s="230"/>
      <c r="AI191" s="230"/>
      <c r="AJ191" s="230"/>
      <c r="AK191" s="230"/>
    </row>
    <row r="192" spans="1:37" ht="15.75" customHeight="1">
      <c r="A192" s="36"/>
      <c r="B192" s="74"/>
      <c r="C192" s="250"/>
      <c r="D192" s="250"/>
      <c r="E192" s="250"/>
      <c r="F192" s="250"/>
      <c r="G192" s="250"/>
      <c r="H192" s="250"/>
      <c r="I192" s="74"/>
      <c r="J192" s="74"/>
      <c r="K192" s="74"/>
      <c r="L192" s="74"/>
      <c r="M192" s="74"/>
      <c r="N192" s="74"/>
      <c r="O192" s="74"/>
      <c r="P192" s="74"/>
      <c r="Q192" s="252"/>
      <c r="R192" s="230"/>
      <c r="S192" s="230"/>
      <c r="T192" s="230"/>
      <c r="U192" s="230"/>
      <c r="V192" s="230"/>
      <c r="W192" s="230"/>
      <c r="X192" s="230"/>
      <c r="Y192" s="230"/>
      <c r="Z192" s="230"/>
      <c r="AA192" s="230"/>
      <c r="AB192" s="230"/>
      <c r="AC192" s="230"/>
      <c r="AD192" s="230"/>
      <c r="AE192" s="230"/>
      <c r="AF192" s="230"/>
      <c r="AG192" s="230"/>
      <c r="AH192" s="230"/>
      <c r="AI192" s="230"/>
      <c r="AJ192" s="230"/>
      <c r="AK192" s="230"/>
    </row>
    <row r="193" spans="1:37" ht="15.75" customHeight="1">
      <c r="A193" s="36"/>
      <c r="B193" s="74"/>
      <c r="C193" s="250"/>
      <c r="D193" s="250"/>
      <c r="E193" s="250"/>
      <c r="F193" s="250"/>
      <c r="G193" s="250"/>
      <c r="H193" s="250"/>
      <c r="I193" s="74"/>
      <c r="J193" s="74"/>
      <c r="K193" s="74"/>
      <c r="L193" s="74"/>
      <c r="M193" s="74"/>
      <c r="N193" s="74"/>
      <c r="O193" s="74"/>
      <c r="P193" s="74"/>
      <c r="Q193" s="252"/>
      <c r="R193" s="230"/>
      <c r="S193" s="230"/>
      <c r="T193" s="230"/>
      <c r="U193" s="230"/>
      <c r="V193" s="230"/>
      <c r="W193" s="230"/>
      <c r="X193" s="230"/>
      <c r="Y193" s="230"/>
      <c r="Z193" s="230"/>
      <c r="AA193" s="230"/>
      <c r="AB193" s="230"/>
      <c r="AC193" s="230"/>
      <c r="AD193" s="230"/>
      <c r="AE193" s="230"/>
      <c r="AF193" s="230"/>
      <c r="AG193" s="230"/>
      <c r="AH193" s="230"/>
      <c r="AI193" s="230"/>
      <c r="AJ193" s="230"/>
      <c r="AK193" s="230"/>
    </row>
    <row r="194" spans="1:37" ht="15.75" customHeight="1">
      <c r="A194" s="36"/>
      <c r="B194" s="74"/>
      <c r="C194" s="250"/>
      <c r="D194" s="250"/>
      <c r="E194" s="250"/>
      <c r="F194" s="250"/>
      <c r="G194" s="250"/>
      <c r="H194" s="250"/>
      <c r="I194" s="74"/>
      <c r="J194" s="74"/>
      <c r="K194" s="74"/>
      <c r="L194" s="74"/>
      <c r="M194" s="74"/>
      <c r="N194" s="74"/>
      <c r="O194" s="74"/>
      <c r="P194" s="74"/>
      <c r="Q194" s="252"/>
      <c r="R194" s="230"/>
      <c r="S194" s="230"/>
      <c r="T194" s="230"/>
      <c r="U194" s="230"/>
      <c r="V194" s="230"/>
      <c r="W194" s="230"/>
      <c r="X194" s="230"/>
      <c r="Y194" s="230"/>
      <c r="Z194" s="230"/>
      <c r="AA194" s="230"/>
      <c r="AB194" s="230"/>
      <c r="AC194" s="230"/>
      <c r="AD194" s="230"/>
      <c r="AE194" s="230"/>
      <c r="AF194" s="230"/>
      <c r="AG194" s="230"/>
      <c r="AH194" s="230"/>
      <c r="AI194" s="230"/>
      <c r="AJ194" s="230"/>
      <c r="AK194" s="230"/>
    </row>
    <row r="195" spans="1:37" ht="15.75" customHeight="1">
      <c r="A195" s="36"/>
      <c r="B195" s="74"/>
      <c r="C195" s="250"/>
      <c r="D195" s="250"/>
      <c r="E195" s="250"/>
      <c r="F195" s="250"/>
      <c r="G195" s="250"/>
      <c r="H195" s="250"/>
      <c r="I195" s="74"/>
      <c r="J195" s="74"/>
      <c r="K195" s="74"/>
      <c r="L195" s="74"/>
      <c r="M195" s="74"/>
      <c r="N195" s="74"/>
      <c r="O195" s="74"/>
      <c r="P195" s="74"/>
      <c r="Q195" s="252"/>
      <c r="R195" s="230"/>
      <c r="S195" s="230"/>
      <c r="T195" s="230"/>
      <c r="U195" s="230"/>
      <c r="V195" s="230"/>
      <c r="W195" s="230"/>
      <c r="X195" s="230"/>
      <c r="Y195" s="230"/>
      <c r="Z195" s="230"/>
      <c r="AA195" s="230"/>
      <c r="AB195" s="230"/>
      <c r="AC195" s="230"/>
      <c r="AD195" s="230"/>
      <c r="AE195" s="230"/>
      <c r="AF195" s="230"/>
      <c r="AG195" s="230"/>
      <c r="AH195" s="230"/>
      <c r="AI195" s="230"/>
      <c r="AJ195" s="230"/>
      <c r="AK195" s="230"/>
    </row>
    <row r="196" spans="1:37" ht="15.75" customHeight="1">
      <c r="A196" s="36"/>
      <c r="B196" s="74"/>
      <c r="C196" s="250"/>
      <c r="D196" s="250"/>
      <c r="E196" s="250"/>
      <c r="F196" s="250"/>
      <c r="G196" s="250"/>
      <c r="H196" s="250"/>
      <c r="I196" s="74"/>
      <c r="J196" s="74"/>
      <c r="K196" s="74"/>
      <c r="L196" s="74"/>
      <c r="M196" s="74"/>
      <c r="N196" s="74"/>
      <c r="O196" s="74"/>
      <c r="P196" s="74"/>
      <c r="Q196" s="252"/>
      <c r="R196" s="230"/>
      <c r="S196" s="230"/>
      <c r="T196" s="230"/>
      <c r="U196" s="230"/>
      <c r="V196" s="230"/>
      <c r="W196" s="230"/>
      <c r="X196" s="230"/>
      <c r="Y196" s="230"/>
      <c r="Z196" s="230"/>
      <c r="AA196" s="230"/>
      <c r="AB196" s="230"/>
      <c r="AC196" s="230"/>
      <c r="AD196" s="230"/>
      <c r="AE196" s="230"/>
      <c r="AF196" s="230"/>
      <c r="AG196" s="230"/>
      <c r="AH196" s="230"/>
      <c r="AI196" s="230"/>
      <c r="AJ196" s="230"/>
      <c r="AK196" s="230"/>
    </row>
    <row r="197" spans="1:37" ht="15.75" customHeight="1">
      <c r="A197" s="36"/>
      <c r="B197" s="74"/>
      <c r="C197" s="250"/>
      <c r="D197" s="250"/>
      <c r="E197" s="250"/>
      <c r="F197" s="250"/>
      <c r="G197" s="250"/>
      <c r="H197" s="250"/>
      <c r="I197" s="74"/>
      <c r="J197" s="74"/>
      <c r="K197" s="74"/>
      <c r="L197" s="74"/>
      <c r="M197" s="74"/>
      <c r="N197" s="74"/>
      <c r="O197" s="74"/>
      <c r="P197" s="74"/>
      <c r="Q197" s="252"/>
      <c r="R197" s="230"/>
      <c r="S197" s="230"/>
      <c r="T197" s="230"/>
      <c r="U197" s="230"/>
      <c r="V197" s="230"/>
      <c r="W197" s="230"/>
      <c r="X197" s="230"/>
      <c r="Y197" s="230"/>
      <c r="Z197" s="230"/>
      <c r="AA197" s="230"/>
      <c r="AB197" s="230"/>
      <c r="AC197" s="230"/>
      <c r="AD197" s="230"/>
      <c r="AE197" s="230"/>
      <c r="AF197" s="230"/>
      <c r="AG197" s="230"/>
      <c r="AH197" s="230"/>
      <c r="AI197" s="230"/>
      <c r="AJ197" s="230"/>
      <c r="AK197" s="230"/>
    </row>
    <row r="198" spans="1:37" ht="15.75" customHeight="1">
      <c r="A198" s="36"/>
      <c r="B198" s="74"/>
      <c r="C198" s="250"/>
      <c r="D198" s="250"/>
      <c r="E198" s="250"/>
      <c r="F198" s="250"/>
      <c r="G198" s="250"/>
      <c r="H198" s="250"/>
      <c r="I198" s="74"/>
      <c r="J198" s="74"/>
      <c r="K198" s="74"/>
      <c r="L198" s="74"/>
      <c r="M198" s="74"/>
      <c r="N198" s="74"/>
      <c r="O198" s="74"/>
      <c r="P198" s="74"/>
      <c r="Q198" s="252"/>
      <c r="R198" s="230"/>
      <c r="S198" s="230"/>
      <c r="T198" s="230"/>
      <c r="U198" s="230"/>
      <c r="V198" s="230"/>
      <c r="W198" s="230"/>
      <c r="X198" s="230"/>
      <c r="Y198" s="230"/>
      <c r="Z198" s="230"/>
      <c r="AA198" s="230"/>
      <c r="AB198" s="230"/>
      <c r="AC198" s="230"/>
      <c r="AD198" s="230"/>
      <c r="AE198" s="230"/>
      <c r="AF198" s="230"/>
      <c r="AG198" s="230"/>
      <c r="AH198" s="230"/>
      <c r="AI198" s="230"/>
      <c r="AJ198" s="230"/>
      <c r="AK198" s="230"/>
    </row>
    <row r="199" spans="1:37" ht="15.75" customHeight="1">
      <c r="A199" s="36"/>
      <c r="B199" s="74"/>
      <c r="C199" s="250"/>
      <c r="D199" s="250"/>
      <c r="E199" s="250"/>
      <c r="F199" s="250"/>
      <c r="G199" s="250"/>
      <c r="H199" s="250"/>
      <c r="I199" s="74"/>
      <c r="J199" s="74"/>
      <c r="K199" s="74"/>
      <c r="L199" s="74"/>
      <c r="M199" s="74"/>
      <c r="N199" s="74"/>
      <c r="O199" s="74"/>
      <c r="P199" s="74"/>
      <c r="Q199" s="252"/>
      <c r="R199" s="230"/>
      <c r="S199" s="230"/>
      <c r="T199" s="230"/>
      <c r="U199" s="230"/>
      <c r="V199" s="230"/>
      <c r="W199" s="230"/>
      <c r="X199" s="230"/>
      <c r="Y199" s="230"/>
      <c r="Z199" s="230"/>
      <c r="AA199" s="230"/>
      <c r="AB199" s="230"/>
      <c r="AC199" s="230"/>
      <c r="AD199" s="230"/>
      <c r="AE199" s="230"/>
      <c r="AF199" s="230"/>
      <c r="AG199" s="230"/>
      <c r="AH199" s="230"/>
      <c r="AI199" s="230"/>
      <c r="AJ199" s="230"/>
      <c r="AK199" s="230"/>
    </row>
    <row r="200" spans="1:37" ht="15.75" customHeight="1">
      <c r="A200" s="36"/>
      <c r="B200" s="74"/>
      <c r="C200" s="250"/>
      <c r="D200" s="250"/>
      <c r="E200" s="250"/>
      <c r="F200" s="250"/>
      <c r="G200" s="250"/>
      <c r="H200" s="250"/>
      <c r="I200" s="74"/>
      <c r="J200" s="74"/>
      <c r="K200" s="74"/>
      <c r="L200" s="74"/>
      <c r="M200" s="74"/>
      <c r="N200" s="74"/>
      <c r="O200" s="74"/>
      <c r="P200" s="74"/>
      <c r="Q200" s="252"/>
      <c r="R200" s="230"/>
      <c r="S200" s="230"/>
      <c r="T200" s="230"/>
      <c r="U200" s="230"/>
      <c r="V200" s="230"/>
      <c r="W200" s="230"/>
      <c r="X200" s="230"/>
      <c r="Y200" s="230"/>
      <c r="Z200" s="230"/>
      <c r="AA200" s="230"/>
      <c r="AB200" s="230"/>
      <c r="AC200" s="230"/>
      <c r="AD200" s="230"/>
      <c r="AE200" s="230"/>
      <c r="AF200" s="230"/>
      <c r="AG200" s="230"/>
      <c r="AH200" s="230"/>
      <c r="AI200" s="230"/>
      <c r="AJ200" s="230"/>
      <c r="AK200" s="230"/>
    </row>
    <row r="201" spans="1:37" ht="15.75" customHeight="1">
      <c r="A201" s="36"/>
      <c r="B201" s="74"/>
      <c r="C201" s="250"/>
      <c r="D201" s="250"/>
      <c r="E201" s="250"/>
      <c r="F201" s="250"/>
      <c r="G201" s="250"/>
      <c r="H201" s="250"/>
      <c r="I201" s="74"/>
      <c r="J201" s="74"/>
      <c r="K201" s="74"/>
      <c r="L201" s="74"/>
      <c r="M201" s="74"/>
      <c r="N201" s="74"/>
      <c r="O201" s="74"/>
      <c r="P201" s="74"/>
      <c r="Q201" s="252"/>
      <c r="R201" s="230"/>
      <c r="S201" s="230"/>
      <c r="T201" s="230"/>
      <c r="U201" s="230"/>
      <c r="V201" s="230"/>
      <c r="W201" s="230"/>
      <c r="X201" s="230"/>
      <c r="Y201" s="230"/>
      <c r="Z201" s="230"/>
      <c r="AA201" s="230"/>
      <c r="AB201" s="230"/>
      <c r="AC201" s="230"/>
      <c r="AD201" s="230"/>
      <c r="AE201" s="230"/>
      <c r="AF201" s="230"/>
      <c r="AG201" s="230"/>
      <c r="AH201" s="230"/>
      <c r="AI201" s="230"/>
      <c r="AJ201" s="230"/>
      <c r="AK201" s="230"/>
    </row>
    <row r="202" spans="1:37" ht="15.75" customHeight="1">
      <c r="A202" s="36"/>
      <c r="B202" s="74"/>
      <c r="C202" s="250"/>
      <c r="D202" s="250"/>
      <c r="E202" s="250"/>
      <c r="F202" s="250"/>
      <c r="G202" s="250"/>
      <c r="H202" s="250"/>
      <c r="I202" s="74"/>
      <c r="J202" s="74"/>
      <c r="K202" s="74"/>
      <c r="L202" s="74"/>
      <c r="M202" s="74"/>
      <c r="N202" s="74"/>
      <c r="O202" s="74"/>
      <c r="P202" s="74"/>
      <c r="Q202" s="252"/>
      <c r="R202" s="230"/>
      <c r="S202" s="230"/>
      <c r="T202" s="230"/>
      <c r="U202" s="230"/>
      <c r="V202" s="230"/>
      <c r="W202" s="230"/>
      <c r="X202" s="230"/>
      <c r="Y202" s="230"/>
      <c r="Z202" s="230"/>
      <c r="AA202" s="230"/>
      <c r="AB202" s="230"/>
      <c r="AC202" s="230"/>
      <c r="AD202" s="230"/>
      <c r="AE202" s="230"/>
      <c r="AF202" s="230"/>
      <c r="AG202" s="230"/>
      <c r="AH202" s="230"/>
      <c r="AI202" s="230"/>
      <c r="AJ202" s="230"/>
      <c r="AK202" s="230"/>
    </row>
    <row r="203" spans="1:37" ht="15.75" customHeight="1">
      <c r="A203" s="36"/>
      <c r="B203" s="74"/>
      <c r="C203" s="250"/>
      <c r="D203" s="250"/>
      <c r="E203" s="250"/>
      <c r="F203" s="250"/>
      <c r="G203" s="250"/>
      <c r="H203" s="250"/>
      <c r="I203" s="74"/>
      <c r="J203" s="74"/>
      <c r="K203" s="74"/>
      <c r="L203" s="74"/>
      <c r="M203" s="74"/>
      <c r="N203" s="74"/>
      <c r="O203" s="74"/>
      <c r="P203" s="74"/>
      <c r="Q203" s="252"/>
      <c r="R203" s="230"/>
      <c r="S203" s="230"/>
      <c r="T203" s="230"/>
      <c r="U203" s="230"/>
      <c r="V203" s="230"/>
      <c r="W203" s="230"/>
      <c r="X203" s="230"/>
      <c r="Y203" s="230"/>
      <c r="Z203" s="230"/>
      <c r="AA203" s="230"/>
      <c r="AB203" s="230"/>
      <c r="AC203" s="230"/>
      <c r="AD203" s="230"/>
      <c r="AE203" s="230"/>
      <c r="AF203" s="230"/>
      <c r="AG203" s="230"/>
      <c r="AH203" s="230"/>
      <c r="AI203" s="230"/>
      <c r="AJ203" s="230"/>
      <c r="AK203" s="230"/>
    </row>
    <row r="204" spans="1:37" ht="15.75" customHeight="1">
      <c r="A204" s="36"/>
      <c r="B204" s="74"/>
      <c r="C204" s="250"/>
      <c r="D204" s="250"/>
      <c r="E204" s="250"/>
      <c r="F204" s="250"/>
      <c r="G204" s="250"/>
      <c r="H204" s="250"/>
      <c r="I204" s="74"/>
      <c r="J204" s="74"/>
      <c r="K204" s="74"/>
      <c r="L204" s="74"/>
      <c r="M204" s="74"/>
      <c r="N204" s="74"/>
      <c r="O204" s="74"/>
      <c r="P204" s="74"/>
      <c r="Q204" s="252"/>
      <c r="R204" s="230"/>
      <c r="S204" s="230"/>
      <c r="T204" s="230"/>
      <c r="U204" s="230"/>
      <c r="V204" s="230"/>
      <c r="W204" s="230"/>
      <c r="X204" s="230"/>
      <c r="Y204" s="230"/>
      <c r="Z204" s="230"/>
      <c r="AA204" s="230"/>
      <c r="AB204" s="230"/>
      <c r="AC204" s="230"/>
      <c r="AD204" s="230"/>
      <c r="AE204" s="230"/>
      <c r="AF204" s="230"/>
      <c r="AG204" s="230"/>
      <c r="AH204" s="230"/>
      <c r="AI204" s="230"/>
      <c r="AJ204" s="230"/>
      <c r="AK204" s="230"/>
    </row>
    <row r="205" spans="1:37" ht="15.75" customHeight="1">
      <c r="A205" s="36"/>
      <c r="B205" s="74"/>
      <c r="C205" s="250"/>
      <c r="D205" s="250"/>
      <c r="E205" s="250"/>
      <c r="F205" s="250"/>
      <c r="G205" s="250"/>
      <c r="H205" s="250"/>
      <c r="I205" s="74"/>
      <c r="J205" s="74"/>
      <c r="K205" s="74"/>
      <c r="L205" s="74"/>
      <c r="M205" s="74"/>
      <c r="N205" s="74"/>
      <c r="O205" s="74"/>
      <c r="P205" s="74"/>
      <c r="Q205" s="252"/>
      <c r="R205" s="230"/>
      <c r="S205" s="230"/>
      <c r="T205" s="230"/>
      <c r="U205" s="230"/>
      <c r="V205" s="230"/>
      <c r="W205" s="230"/>
      <c r="X205" s="230"/>
      <c r="Y205" s="230"/>
      <c r="Z205" s="230"/>
      <c r="AA205" s="230"/>
      <c r="AB205" s="230"/>
      <c r="AC205" s="230"/>
      <c r="AD205" s="230"/>
      <c r="AE205" s="230"/>
      <c r="AF205" s="230"/>
      <c r="AG205" s="230"/>
      <c r="AH205" s="230"/>
      <c r="AI205" s="230"/>
      <c r="AJ205" s="230"/>
      <c r="AK205" s="230"/>
    </row>
    <row r="206" spans="1:37" ht="15.75" customHeight="1">
      <c r="A206" s="36"/>
      <c r="B206" s="74"/>
      <c r="C206" s="250"/>
      <c r="D206" s="250"/>
      <c r="E206" s="250"/>
      <c r="F206" s="250"/>
      <c r="G206" s="250"/>
      <c r="H206" s="250"/>
      <c r="I206" s="74"/>
      <c r="J206" s="74"/>
      <c r="K206" s="74"/>
      <c r="L206" s="74"/>
      <c r="M206" s="74"/>
      <c r="N206" s="74"/>
      <c r="O206" s="74"/>
      <c r="P206" s="74"/>
      <c r="Q206" s="252"/>
      <c r="R206" s="230"/>
      <c r="S206" s="230"/>
      <c r="T206" s="230"/>
      <c r="U206" s="230"/>
      <c r="V206" s="230"/>
      <c r="W206" s="230"/>
      <c r="X206" s="230"/>
      <c r="Y206" s="230"/>
      <c r="Z206" s="230"/>
      <c r="AA206" s="230"/>
      <c r="AB206" s="230"/>
      <c r="AC206" s="230"/>
      <c r="AD206" s="230"/>
      <c r="AE206" s="230"/>
      <c r="AF206" s="230"/>
      <c r="AG206" s="230"/>
      <c r="AH206" s="230"/>
      <c r="AI206" s="230"/>
      <c r="AJ206" s="230"/>
      <c r="AK206" s="230"/>
    </row>
    <row r="207" spans="1:37" ht="15.75" customHeight="1">
      <c r="A207" s="36"/>
      <c r="B207" s="74"/>
      <c r="C207" s="250"/>
      <c r="D207" s="250"/>
      <c r="E207" s="250"/>
      <c r="F207" s="250"/>
      <c r="G207" s="250"/>
      <c r="H207" s="250"/>
      <c r="I207" s="74"/>
      <c r="J207" s="74"/>
      <c r="K207" s="74"/>
      <c r="L207" s="74"/>
      <c r="M207" s="74"/>
      <c r="N207" s="74"/>
      <c r="O207" s="74"/>
      <c r="P207" s="74"/>
      <c r="Q207" s="252"/>
      <c r="R207" s="230"/>
      <c r="S207" s="230"/>
      <c r="T207" s="230"/>
      <c r="U207" s="230"/>
      <c r="V207" s="230"/>
      <c r="W207" s="230"/>
      <c r="X207" s="230"/>
      <c r="Y207" s="230"/>
      <c r="Z207" s="230"/>
      <c r="AA207" s="230"/>
      <c r="AB207" s="230"/>
      <c r="AC207" s="230"/>
      <c r="AD207" s="230"/>
      <c r="AE207" s="230"/>
      <c r="AF207" s="230"/>
      <c r="AG207" s="230"/>
      <c r="AH207" s="230"/>
      <c r="AI207" s="230"/>
      <c r="AJ207" s="230"/>
      <c r="AK207" s="230"/>
    </row>
    <row r="208" spans="1:37" ht="15.75" customHeight="1">
      <c r="A208" s="36"/>
      <c r="B208" s="74"/>
      <c r="C208" s="250"/>
      <c r="D208" s="250"/>
      <c r="E208" s="250"/>
      <c r="F208" s="250"/>
      <c r="G208" s="250"/>
      <c r="H208" s="250"/>
      <c r="I208" s="74"/>
      <c r="J208" s="74"/>
      <c r="K208" s="74"/>
      <c r="L208" s="74"/>
      <c r="M208" s="74"/>
      <c r="N208" s="74"/>
      <c r="O208" s="74"/>
      <c r="P208" s="74"/>
      <c r="Q208" s="252"/>
      <c r="R208" s="230"/>
      <c r="S208" s="230"/>
      <c r="T208" s="230"/>
      <c r="U208" s="230"/>
      <c r="V208" s="230"/>
      <c r="W208" s="230"/>
      <c r="X208" s="230"/>
      <c r="Y208" s="230"/>
      <c r="Z208" s="230"/>
      <c r="AA208" s="230"/>
      <c r="AB208" s="230"/>
      <c r="AC208" s="230"/>
      <c r="AD208" s="230"/>
      <c r="AE208" s="230"/>
      <c r="AF208" s="230"/>
      <c r="AG208" s="230"/>
      <c r="AH208" s="230"/>
      <c r="AI208" s="230"/>
      <c r="AJ208" s="230"/>
      <c r="AK208" s="230"/>
    </row>
    <row r="209" spans="1:37" ht="15.75" customHeight="1">
      <c r="A209" s="36"/>
      <c r="B209" s="74"/>
      <c r="C209" s="250"/>
      <c r="D209" s="250"/>
      <c r="E209" s="250"/>
      <c r="F209" s="250"/>
      <c r="G209" s="250"/>
      <c r="H209" s="250"/>
      <c r="I209" s="74"/>
      <c r="J209" s="74"/>
      <c r="K209" s="74"/>
      <c r="L209" s="74"/>
      <c r="M209" s="74"/>
      <c r="N209" s="74"/>
      <c r="O209" s="74"/>
      <c r="P209" s="74"/>
      <c r="Q209" s="252"/>
      <c r="R209" s="230"/>
      <c r="S209" s="230"/>
      <c r="T209" s="230"/>
      <c r="U209" s="230"/>
      <c r="V209" s="230"/>
      <c r="W209" s="230"/>
      <c r="X209" s="230"/>
      <c r="Y209" s="230"/>
      <c r="Z209" s="230"/>
      <c r="AA209" s="230"/>
      <c r="AB209" s="230"/>
      <c r="AC209" s="230"/>
      <c r="AD209" s="230"/>
      <c r="AE209" s="230"/>
      <c r="AF209" s="230"/>
      <c r="AG209" s="230"/>
      <c r="AH209" s="230"/>
      <c r="AI209" s="230"/>
      <c r="AJ209" s="230"/>
      <c r="AK209" s="230"/>
    </row>
    <row r="210" spans="1:37" ht="15.75" customHeight="1">
      <c r="A210" s="36"/>
      <c r="B210" s="74"/>
      <c r="C210" s="250"/>
      <c r="D210" s="250"/>
      <c r="E210" s="250"/>
      <c r="F210" s="250"/>
      <c r="G210" s="250"/>
      <c r="H210" s="250"/>
      <c r="I210" s="74"/>
      <c r="J210" s="74"/>
      <c r="K210" s="74"/>
      <c r="L210" s="74"/>
      <c r="M210" s="74"/>
      <c r="N210" s="74"/>
      <c r="O210" s="74"/>
      <c r="P210" s="74"/>
      <c r="Q210" s="252"/>
      <c r="R210" s="230"/>
      <c r="S210" s="230"/>
      <c r="T210" s="230"/>
      <c r="U210" s="230"/>
      <c r="V210" s="230"/>
      <c r="W210" s="230"/>
      <c r="X210" s="230"/>
      <c r="Y210" s="230"/>
      <c r="Z210" s="230"/>
      <c r="AA210" s="230"/>
      <c r="AB210" s="230"/>
      <c r="AC210" s="230"/>
      <c r="AD210" s="230"/>
      <c r="AE210" s="230"/>
      <c r="AF210" s="230"/>
      <c r="AG210" s="230"/>
      <c r="AH210" s="230"/>
      <c r="AI210" s="230"/>
      <c r="AJ210" s="230"/>
      <c r="AK210" s="230"/>
    </row>
    <row r="211" spans="1:37" ht="15.75" customHeight="1">
      <c r="A211" s="36"/>
      <c r="B211" s="74"/>
      <c r="C211" s="250"/>
      <c r="D211" s="250"/>
      <c r="E211" s="250"/>
      <c r="F211" s="250"/>
      <c r="G211" s="250"/>
      <c r="H211" s="250"/>
      <c r="I211" s="74"/>
      <c r="J211" s="74"/>
      <c r="K211" s="74"/>
      <c r="L211" s="74"/>
      <c r="M211" s="74"/>
      <c r="N211" s="74"/>
      <c r="O211" s="74"/>
      <c r="P211" s="74"/>
      <c r="Q211" s="252"/>
      <c r="R211" s="230"/>
      <c r="S211" s="230"/>
      <c r="T211" s="230"/>
      <c r="U211" s="230"/>
      <c r="V211" s="230"/>
      <c r="W211" s="230"/>
      <c r="X211" s="230"/>
      <c r="Y211" s="230"/>
      <c r="Z211" s="230"/>
      <c r="AA211" s="230"/>
      <c r="AB211" s="230"/>
      <c r="AC211" s="230"/>
      <c r="AD211" s="230"/>
      <c r="AE211" s="230"/>
      <c r="AF211" s="230"/>
      <c r="AG211" s="230"/>
      <c r="AH211" s="230"/>
      <c r="AI211" s="230"/>
      <c r="AJ211" s="230"/>
      <c r="AK211" s="230"/>
    </row>
    <row r="212" spans="1:37" ht="15.75" customHeight="1">
      <c r="A212" s="36"/>
      <c r="B212" s="74"/>
      <c r="C212" s="250"/>
      <c r="D212" s="250"/>
      <c r="E212" s="250"/>
      <c r="F212" s="250"/>
      <c r="G212" s="250"/>
      <c r="H212" s="250"/>
      <c r="I212" s="74"/>
      <c r="J212" s="74"/>
      <c r="K212" s="74"/>
      <c r="L212" s="74"/>
      <c r="M212" s="74"/>
      <c r="N212" s="74"/>
      <c r="O212" s="74"/>
      <c r="P212" s="74"/>
      <c r="Q212" s="252"/>
      <c r="R212" s="230"/>
      <c r="S212" s="230"/>
      <c r="T212" s="230"/>
      <c r="U212" s="230"/>
      <c r="V212" s="230"/>
      <c r="W212" s="230"/>
      <c r="X212" s="230"/>
      <c r="Y212" s="230"/>
      <c r="Z212" s="230"/>
      <c r="AA212" s="230"/>
      <c r="AB212" s="230"/>
      <c r="AC212" s="230"/>
      <c r="AD212" s="230"/>
      <c r="AE212" s="230"/>
      <c r="AF212" s="230"/>
      <c r="AG212" s="230"/>
      <c r="AH212" s="230"/>
      <c r="AI212" s="230"/>
      <c r="AJ212" s="230"/>
      <c r="AK212" s="230"/>
    </row>
    <row r="213" spans="1:37" ht="15.75" customHeight="1">
      <c r="A213" s="36"/>
      <c r="B213" s="74"/>
      <c r="C213" s="250"/>
      <c r="D213" s="250"/>
      <c r="E213" s="250"/>
      <c r="F213" s="250"/>
      <c r="G213" s="250"/>
      <c r="H213" s="250"/>
      <c r="I213" s="74"/>
      <c r="J213" s="74"/>
      <c r="K213" s="74"/>
      <c r="L213" s="74"/>
      <c r="M213" s="74"/>
      <c r="N213" s="74"/>
      <c r="O213" s="74"/>
      <c r="P213" s="74"/>
      <c r="Q213" s="252"/>
      <c r="R213" s="230"/>
      <c r="S213" s="230"/>
      <c r="T213" s="230"/>
      <c r="U213" s="230"/>
      <c r="V213" s="230"/>
      <c r="W213" s="230"/>
      <c r="X213" s="230"/>
      <c r="Y213" s="230"/>
      <c r="Z213" s="230"/>
      <c r="AA213" s="230"/>
      <c r="AB213" s="230"/>
      <c r="AC213" s="230"/>
      <c r="AD213" s="230"/>
      <c r="AE213" s="230"/>
      <c r="AF213" s="230"/>
      <c r="AG213" s="230"/>
      <c r="AH213" s="230"/>
      <c r="AI213" s="230"/>
      <c r="AJ213" s="230"/>
      <c r="AK213" s="230"/>
    </row>
    <row r="214" spans="1:37" ht="15.75" customHeight="1">
      <c r="A214" s="36"/>
      <c r="B214" s="74"/>
      <c r="C214" s="250"/>
      <c r="D214" s="250"/>
      <c r="E214" s="250"/>
      <c r="F214" s="250"/>
      <c r="G214" s="250"/>
      <c r="H214" s="250"/>
      <c r="I214" s="74"/>
      <c r="J214" s="74"/>
      <c r="K214" s="74"/>
      <c r="L214" s="74"/>
      <c r="M214" s="74"/>
      <c r="N214" s="74"/>
      <c r="O214" s="74"/>
      <c r="P214" s="74"/>
      <c r="Q214" s="252"/>
      <c r="R214" s="230"/>
      <c r="S214" s="230"/>
      <c r="T214" s="230"/>
      <c r="U214" s="230"/>
      <c r="V214" s="230"/>
      <c r="W214" s="230"/>
      <c r="X214" s="230"/>
      <c r="Y214" s="230"/>
      <c r="Z214" s="230"/>
      <c r="AA214" s="230"/>
      <c r="AB214" s="230"/>
      <c r="AC214" s="230"/>
      <c r="AD214" s="230"/>
      <c r="AE214" s="230"/>
      <c r="AF214" s="230"/>
      <c r="AG214" s="230"/>
      <c r="AH214" s="230"/>
      <c r="AI214" s="230"/>
      <c r="AJ214" s="230"/>
      <c r="AK214" s="230"/>
    </row>
    <row r="215" spans="1:37" ht="15.75" customHeight="1">
      <c r="A215" s="36"/>
      <c r="B215" s="74"/>
      <c r="C215" s="250"/>
      <c r="D215" s="250"/>
      <c r="E215" s="250"/>
      <c r="F215" s="250"/>
      <c r="G215" s="250"/>
      <c r="H215" s="250"/>
      <c r="I215" s="74"/>
      <c r="J215" s="74"/>
      <c r="K215" s="74"/>
      <c r="L215" s="74"/>
      <c r="M215" s="74"/>
      <c r="N215" s="74"/>
      <c r="O215" s="74"/>
      <c r="P215" s="74"/>
      <c r="Q215" s="252"/>
      <c r="R215" s="230"/>
      <c r="S215" s="230"/>
      <c r="T215" s="230"/>
      <c r="U215" s="230"/>
      <c r="V215" s="230"/>
      <c r="W215" s="230"/>
      <c r="X215" s="230"/>
      <c r="Y215" s="230"/>
      <c r="Z215" s="230"/>
      <c r="AA215" s="230"/>
      <c r="AB215" s="230"/>
      <c r="AC215" s="230"/>
      <c r="AD215" s="230"/>
      <c r="AE215" s="230"/>
      <c r="AF215" s="230"/>
      <c r="AG215" s="230"/>
      <c r="AH215" s="230"/>
      <c r="AI215" s="230"/>
      <c r="AJ215" s="230"/>
      <c r="AK215" s="230"/>
    </row>
    <row r="216" spans="1:37" ht="15.75" customHeight="1">
      <c r="A216" s="36"/>
      <c r="B216" s="74"/>
      <c r="C216" s="250"/>
      <c r="D216" s="250"/>
      <c r="E216" s="250"/>
      <c r="F216" s="250"/>
      <c r="G216" s="250"/>
      <c r="H216" s="250"/>
      <c r="I216" s="74"/>
      <c r="J216" s="74"/>
      <c r="K216" s="74"/>
      <c r="L216" s="74"/>
      <c r="M216" s="74"/>
      <c r="N216" s="74"/>
      <c r="O216" s="74"/>
      <c r="P216" s="74"/>
      <c r="Q216" s="252"/>
      <c r="R216" s="230"/>
      <c r="S216" s="230"/>
      <c r="T216" s="230"/>
      <c r="U216" s="230"/>
      <c r="V216" s="230"/>
      <c r="W216" s="230"/>
      <c r="X216" s="230"/>
      <c r="Y216" s="230"/>
      <c r="Z216" s="230"/>
      <c r="AA216" s="230"/>
      <c r="AB216" s="230"/>
      <c r="AC216" s="230"/>
      <c r="AD216" s="230"/>
      <c r="AE216" s="230"/>
      <c r="AF216" s="230"/>
      <c r="AG216" s="230"/>
      <c r="AH216" s="230"/>
      <c r="AI216" s="230"/>
      <c r="AJ216" s="230"/>
      <c r="AK216" s="230"/>
    </row>
    <row r="217" spans="1:37" ht="15.75" customHeight="1">
      <c r="A217" s="36"/>
      <c r="B217" s="74"/>
      <c r="C217" s="250"/>
      <c r="D217" s="250"/>
      <c r="E217" s="250"/>
      <c r="F217" s="250"/>
      <c r="G217" s="250"/>
      <c r="H217" s="250"/>
      <c r="I217" s="74"/>
      <c r="J217" s="74"/>
      <c r="K217" s="74"/>
      <c r="L217" s="74"/>
      <c r="M217" s="74"/>
      <c r="N217" s="74"/>
      <c r="O217" s="74"/>
      <c r="P217" s="74"/>
      <c r="Q217" s="252"/>
      <c r="R217" s="230"/>
      <c r="S217" s="230"/>
      <c r="T217" s="230"/>
      <c r="U217" s="230"/>
      <c r="V217" s="230"/>
      <c r="W217" s="230"/>
      <c r="X217" s="230"/>
      <c r="Y217" s="230"/>
      <c r="Z217" s="230"/>
      <c r="AA217" s="230"/>
      <c r="AB217" s="230"/>
      <c r="AC217" s="230"/>
      <c r="AD217" s="230"/>
      <c r="AE217" s="230"/>
      <c r="AF217" s="230"/>
      <c r="AG217" s="230"/>
      <c r="AH217" s="230"/>
      <c r="AI217" s="230"/>
      <c r="AJ217" s="230"/>
      <c r="AK217" s="230"/>
    </row>
    <row r="218" spans="1:37" ht="15.75" customHeight="1">
      <c r="A218" s="36"/>
      <c r="B218" s="74"/>
      <c r="C218" s="250"/>
      <c r="D218" s="250"/>
      <c r="E218" s="250"/>
      <c r="F218" s="250"/>
      <c r="G218" s="250"/>
      <c r="H218" s="250"/>
      <c r="I218" s="74"/>
      <c r="J218" s="74"/>
      <c r="K218" s="74"/>
      <c r="L218" s="74"/>
      <c r="M218" s="74"/>
      <c r="N218" s="74"/>
      <c r="O218" s="74"/>
      <c r="P218" s="74"/>
      <c r="Q218" s="252"/>
      <c r="R218" s="230"/>
      <c r="S218" s="230"/>
      <c r="T218" s="230"/>
      <c r="U218" s="230"/>
      <c r="V218" s="230"/>
      <c r="W218" s="230"/>
      <c r="X218" s="230"/>
      <c r="Y218" s="230"/>
      <c r="Z218" s="230"/>
      <c r="AA218" s="230"/>
      <c r="AB218" s="230"/>
      <c r="AC218" s="230"/>
      <c r="AD218" s="230"/>
      <c r="AE218" s="230"/>
      <c r="AF218" s="230"/>
      <c r="AG218" s="230"/>
      <c r="AH218" s="230"/>
      <c r="AI218" s="230"/>
      <c r="AJ218" s="230"/>
      <c r="AK218" s="230"/>
    </row>
    <row r="219" spans="1:37" ht="15.75" customHeight="1">
      <c r="A219" s="36"/>
      <c r="B219" s="74"/>
      <c r="C219" s="250"/>
      <c r="D219" s="250"/>
      <c r="E219" s="250"/>
      <c r="F219" s="250"/>
      <c r="G219" s="250"/>
      <c r="H219" s="250"/>
      <c r="I219" s="74"/>
      <c r="J219" s="74"/>
      <c r="K219" s="74"/>
      <c r="L219" s="74"/>
      <c r="M219" s="74"/>
      <c r="N219" s="74"/>
      <c r="O219" s="74"/>
      <c r="P219" s="74"/>
      <c r="Q219" s="252"/>
      <c r="R219" s="230"/>
      <c r="S219" s="230"/>
      <c r="T219" s="230"/>
      <c r="U219" s="230"/>
      <c r="V219" s="230"/>
      <c r="W219" s="230"/>
      <c r="X219" s="230"/>
      <c r="Y219" s="230"/>
      <c r="Z219" s="230"/>
      <c r="AA219" s="230"/>
      <c r="AB219" s="230"/>
      <c r="AC219" s="230"/>
      <c r="AD219" s="230"/>
      <c r="AE219" s="230"/>
      <c r="AF219" s="230"/>
      <c r="AG219" s="230"/>
      <c r="AH219" s="230"/>
      <c r="AI219" s="230"/>
      <c r="AJ219" s="230"/>
      <c r="AK219" s="230"/>
    </row>
    <row r="220" spans="1:37" ht="15.75" customHeight="1">
      <c r="A220" s="36"/>
      <c r="B220" s="74"/>
      <c r="C220" s="250"/>
      <c r="D220" s="250"/>
      <c r="E220" s="250"/>
      <c r="F220" s="250"/>
      <c r="G220" s="250"/>
      <c r="H220" s="250"/>
      <c r="I220" s="74"/>
      <c r="J220" s="74"/>
      <c r="K220" s="74"/>
      <c r="L220" s="74"/>
      <c r="M220" s="74"/>
      <c r="N220" s="74"/>
      <c r="O220" s="74"/>
      <c r="P220" s="74"/>
      <c r="Q220" s="252"/>
      <c r="R220" s="230"/>
      <c r="S220" s="230"/>
      <c r="T220" s="230"/>
      <c r="U220" s="230"/>
      <c r="V220" s="230"/>
      <c r="W220" s="230"/>
      <c r="X220" s="230"/>
      <c r="Y220" s="230"/>
      <c r="Z220" s="230"/>
      <c r="AA220" s="230"/>
      <c r="AB220" s="230"/>
      <c r="AC220" s="230"/>
      <c r="AD220" s="230"/>
      <c r="AE220" s="230"/>
      <c r="AF220" s="230"/>
      <c r="AG220" s="230"/>
      <c r="AH220" s="230"/>
      <c r="AI220" s="230"/>
      <c r="AJ220" s="230"/>
      <c r="AK220" s="230"/>
    </row>
    <row r="221" spans="1:37" ht="15.75" customHeight="1">
      <c r="A221" s="36"/>
      <c r="B221" s="74"/>
      <c r="C221" s="250"/>
      <c r="D221" s="250"/>
      <c r="E221" s="250"/>
      <c r="F221" s="250"/>
      <c r="G221" s="250"/>
      <c r="H221" s="250"/>
      <c r="I221" s="74"/>
      <c r="J221" s="74"/>
      <c r="K221" s="74"/>
      <c r="L221" s="74"/>
      <c r="M221" s="74"/>
      <c r="N221" s="74"/>
      <c r="O221" s="74"/>
      <c r="P221" s="74"/>
      <c r="Q221" s="252"/>
      <c r="R221" s="230"/>
      <c r="S221" s="230"/>
      <c r="T221" s="230"/>
      <c r="U221" s="230"/>
      <c r="V221" s="230"/>
      <c r="W221" s="230"/>
      <c r="X221" s="230"/>
      <c r="Y221" s="230"/>
      <c r="Z221" s="230"/>
      <c r="AA221" s="230"/>
      <c r="AB221" s="230"/>
      <c r="AC221" s="230"/>
      <c r="AD221" s="230"/>
      <c r="AE221" s="230"/>
      <c r="AF221" s="230"/>
      <c r="AG221" s="230"/>
      <c r="AH221" s="230"/>
      <c r="AI221" s="230"/>
      <c r="AJ221" s="230"/>
      <c r="AK221" s="230"/>
    </row>
    <row r="222" spans="1:37" ht="15.75" customHeight="1">
      <c r="A222" s="36"/>
      <c r="B222" s="74"/>
      <c r="C222" s="250"/>
      <c r="D222" s="250"/>
      <c r="E222" s="250"/>
      <c r="F222" s="250"/>
      <c r="G222" s="250"/>
      <c r="H222" s="250"/>
      <c r="I222" s="74"/>
      <c r="J222" s="74"/>
      <c r="K222" s="74"/>
      <c r="L222" s="74"/>
      <c r="M222" s="74"/>
      <c r="N222" s="74"/>
      <c r="O222" s="74"/>
      <c r="P222" s="74"/>
      <c r="Q222" s="252"/>
      <c r="R222" s="230"/>
      <c r="S222" s="230"/>
      <c r="T222" s="230"/>
      <c r="U222" s="230"/>
      <c r="V222" s="230"/>
      <c r="W222" s="230"/>
      <c r="X222" s="230"/>
      <c r="Y222" s="230"/>
      <c r="Z222" s="230"/>
      <c r="AA222" s="230"/>
      <c r="AB222" s="230"/>
      <c r="AC222" s="230"/>
      <c r="AD222" s="230"/>
      <c r="AE222" s="230"/>
      <c r="AF222" s="230"/>
      <c r="AG222" s="230"/>
      <c r="AH222" s="230"/>
      <c r="AI222" s="230"/>
      <c r="AJ222" s="230"/>
      <c r="AK222" s="230"/>
    </row>
    <row r="223" spans="1:37" ht="15.75" customHeight="1">
      <c r="A223" s="36"/>
      <c r="B223" s="74"/>
      <c r="C223" s="250"/>
      <c r="D223" s="250"/>
      <c r="E223" s="250"/>
      <c r="F223" s="250"/>
      <c r="G223" s="250"/>
      <c r="H223" s="250"/>
      <c r="I223" s="74"/>
      <c r="J223" s="74"/>
      <c r="K223" s="74"/>
      <c r="L223" s="74"/>
      <c r="M223" s="74"/>
      <c r="N223" s="74"/>
      <c r="O223" s="74"/>
      <c r="P223" s="74"/>
      <c r="Q223" s="252"/>
      <c r="R223" s="230"/>
      <c r="S223" s="230"/>
      <c r="T223" s="230"/>
      <c r="U223" s="230"/>
      <c r="V223" s="230"/>
      <c r="W223" s="230"/>
      <c r="X223" s="230"/>
      <c r="Y223" s="230"/>
      <c r="Z223" s="230"/>
      <c r="AA223" s="230"/>
      <c r="AB223" s="230"/>
      <c r="AC223" s="230"/>
      <c r="AD223" s="230"/>
      <c r="AE223" s="230"/>
      <c r="AF223" s="230"/>
      <c r="AG223" s="230"/>
      <c r="AH223" s="230"/>
      <c r="AI223" s="230"/>
      <c r="AJ223" s="230"/>
      <c r="AK223" s="230"/>
    </row>
    <row r="224" spans="1:37" ht="15.75" customHeight="1">
      <c r="A224" s="36"/>
      <c r="B224" s="74"/>
      <c r="C224" s="250"/>
      <c r="D224" s="250"/>
      <c r="E224" s="250"/>
      <c r="F224" s="250"/>
      <c r="G224" s="250"/>
      <c r="H224" s="250"/>
      <c r="I224" s="74"/>
      <c r="J224" s="74"/>
      <c r="K224" s="74"/>
      <c r="L224" s="74"/>
      <c r="M224" s="74"/>
      <c r="N224" s="74"/>
      <c r="O224" s="74"/>
      <c r="P224" s="74"/>
      <c r="Q224" s="252"/>
      <c r="R224" s="230"/>
      <c r="S224" s="230"/>
      <c r="T224" s="230"/>
      <c r="U224" s="230"/>
      <c r="V224" s="230"/>
      <c r="W224" s="230"/>
      <c r="X224" s="230"/>
      <c r="Y224" s="230"/>
      <c r="Z224" s="230"/>
      <c r="AA224" s="230"/>
      <c r="AB224" s="230"/>
      <c r="AC224" s="230"/>
      <c r="AD224" s="230"/>
      <c r="AE224" s="230"/>
      <c r="AF224" s="230"/>
      <c r="AG224" s="230"/>
      <c r="AH224" s="230"/>
      <c r="AI224" s="230"/>
      <c r="AJ224" s="230"/>
      <c r="AK224" s="230"/>
    </row>
    <row r="225" spans="1:37" ht="15.75" customHeight="1">
      <c r="A225" s="36"/>
      <c r="B225" s="74"/>
      <c r="C225" s="250"/>
      <c r="D225" s="250"/>
      <c r="E225" s="250"/>
      <c r="F225" s="250"/>
      <c r="G225" s="250"/>
      <c r="H225" s="250"/>
      <c r="I225" s="74"/>
      <c r="J225" s="74"/>
      <c r="K225" s="74"/>
      <c r="L225" s="74"/>
      <c r="M225" s="74"/>
      <c r="N225" s="74"/>
      <c r="O225" s="74"/>
      <c r="P225" s="74"/>
      <c r="Q225" s="252"/>
      <c r="R225" s="230"/>
      <c r="S225" s="230"/>
      <c r="T225" s="230"/>
      <c r="U225" s="230"/>
      <c r="V225" s="230"/>
      <c r="W225" s="230"/>
      <c r="X225" s="230"/>
      <c r="Y225" s="230"/>
      <c r="Z225" s="230"/>
      <c r="AA225" s="230"/>
      <c r="AB225" s="230"/>
      <c r="AC225" s="230"/>
      <c r="AD225" s="230"/>
      <c r="AE225" s="230"/>
      <c r="AF225" s="230"/>
      <c r="AG225" s="230"/>
      <c r="AH225" s="230"/>
      <c r="AI225" s="230"/>
      <c r="AJ225" s="230"/>
      <c r="AK225" s="230"/>
    </row>
    <row r="226" spans="1:37" ht="15.75" customHeight="1">
      <c r="A226" s="36"/>
      <c r="B226" s="74"/>
      <c r="C226" s="250"/>
      <c r="D226" s="250"/>
      <c r="E226" s="250"/>
      <c r="F226" s="250"/>
      <c r="G226" s="250"/>
      <c r="H226" s="250"/>
      <c r="I226" s="74"/>
      <c r="J226" s="74"/>
      <c r="K226" s="74"/>
      <c r="L226" s="74"/>
      <c r="M226" s="74"/>
      <c r="N226" s="74"/>
      <c r="O226" s="74"/>
      <c r="P226" s="74"/>
      <c r="Q226" s="252"/>
      <c r="R226" s="230"/>
      <c r="S226" s="230"/>
      <c r="T226" s="230"/>
      <c r="U226" s="230"/>
      <c r="V226" s="230"/>
      <c r="W226" s="230"/>
      <c r="X226" s="230"/>
      <c r="Y226" s="230"/>
      <c r="Z226" s="230"/>
      <c r="AA226" s="230"/>
      <c r="AB226" s="230"/>
      <c r="AC226" s="230"/>
      <c r="AD226" s="230"/>
      <c r="AE226" s="230"/>
      <c r="AF226" s="230"/>
      <c r="AG226" s="230"/>
      <c r="AH226" s="230"/>
      <c r="AI226" s="230"/>
      <c r="AJ226" s="230"/>
      <c r="AK226" s="230"/>
    </row>
    <row r="227" spans="1:37" ht="15.75" customHeight="1">
      <c r="A227" s="36"/>
      <c r="B227" s="74"/>
      <c r="C227" s="250"/>
      <c r="D227" s="250"/>
      <c r="E227" s="250"/>
      <c r="F227" s="250"/>
      <c r="G227" s="250"/>
      <c r="H227" s="250"/>
      <c r="I227" s="74"/>
      <c r="J227" s="74"/>
      <c r="K227" s="74"/>
      <c r="L227" s="74"/>
      <c r="M227" s="74"/>
      <c r="N227" s="74"/>
      <c r="O227" s="74"/>
      <c r="P227" s="74"/>
      <c r="Q227" s="252"/>
      <c r="R227" s="230"/>
      <c r="S227" s="230"/>
      <c r="T227" s="230"/>
      <c r="U227" s="230"/>
      <c r="V227" s="230"/>
      <c r="W227" s="230"/>
      <c r="X227" s="230"/>
      <c r="Y227" s="230"/>
      <c r="Z227" s="230"/>
      <c r="AA227" s="230"/>
      <c r="AB227" s="230"/>
      <c r="AC227" s="230"/>
      <c r="AD227" s="230"/>
      <c r="AE227" s="230"/>
      <c r="AF227" s="230"/>
      <c r="AG227" s="230"/>
      <c r="AH227" s="230"/>
      <c r="AI227" s="230"/>
      <c r="AJ227" s="230"/>
      <c r="AK227" s="230"/>
    </row>
    <row r="228" spans="1:37" ht="15.75" customHeight="1">
      <c r="A228" s="36"/>
      <c r="B228" s="74"/>
      <c r="C228" s="250"/>
      <c r="D228" s="250"/>
      <c r="E228" s="250"/>
      <c r="F228" s="250"/>
      <c r="G228" s="250"/>
      <c r="H228" s="250"/>
      <c r="I228" s="74"/>
      <c r="J228" s="74"/>
      <c r="K228" s="74"/>
      <c r="L228" s="74"/>
      <c r="M228" s="74"/>
      <c r="N228" s="74"/>
      <c r="O228" s="74"/>
      <c r="P228" s="74"/>
      <c r="Q228" s="252"/>
      <c r="R228" s="230"/>
      <c r="S228" s="230"/>
      <c r="T228" s="230"/>
      <c r="U228" s="230"/>
      <c r="V228" s="230"/>
      <c r="W228" s="230"/>
      <c r="X228" s="230"/>
      <c r="Y228" s="230"/>
      <c r="Z228" s="230"/>
      <c r="AA228" s="230"/>
      <c r="AB228" s="230"/>
      <c r="AC228" s="230"/>
      <c r="AD228" s="230"/>
      <c r="AE228" s="230"/>
      <c r="AF228" s="230"/>
      <c r="AG228" s="230"/>
      <c r="AH228" s="230"/>
      <c r="AI228" s="230"/>
      <c r="AJ228" s="230"/>
      <c r="AK228" s="230"/>
    </row>
    <row r="229" spans="1:37" ht="15.75" customHeight="1">
      <c r="A229" s="36"/>
      <c r="B229" s="74"/>
      <c r="C229" s="250"/>
      <c r="D229" s="250"/>
      <c r="E229" s="250"/>
      <c r="F229" s="250"/>
      <c r="G229" s="250"/>
      <c r="H229" s="250"/>
      <c r="I229" s="74"/>
      <c r="J229" s="74"/>
      <c r="K229" s="74"/>
      <c r="L229" s="74"/>
      <c r="M229" s="74"/>
      <c r="N229" s="74"/>
      <c r="O229" s="74"/>
      <c r="P229" s="74"/>
      <c r="Q229" s="252"/>
      <c r="R229" s="230"/>
      <c r="S229" s="230"/>
      <c r="T229" s="230"/>
      <c r="U229" s="230"/>
      <c r="V229" s="230"/>
      <c r="W229" s="230"/>
      <c r="X229" s="230"/>
      <c r="Y229" s="230"/>
      <c r="Z229" s="230"/>
      <c r="AA229" s="230"/>
      <c r="AB229" s="230"/>
      <c r="AC229" s="230"/>
      <c r="AD229" s="230"/>
      <c r="AE229" s="230"/>
      <c r="AF229" s="230"/>
      <c r="AG229" s="230"/>
      <c r="AH229" s="230"/>
      <c r="AI229" s="230"/>
      <c r="AJ229" s="230"/>
      <c r="AK229" s="230"/>
    </row>
    <row r="230" spans="1:37" ht="15.75" customHeight="1">
      <c r="A230" s="36"/>
      <c r="B230" s="74"/>
      <c r="C230" s="250"/>
      <c r="D230" s="250"/>
      <c r="E230" s="250"/>
      <c r="F230" s="250"/>
      <c r="G230" s="250"/>
      <c r="H230" s="250"/>
      <c r="I230" s="74"/>
      <c r="J230" s="74"/>
      <c r="K230" s="74"/>
      <c r="L230" s="74"/>
      <c r="M230" s="74"/>
      <c r="N230" s="74"/>
      <c r="O230" s="74"/>
      <c r="P230" s="74"/>
      <c r="Q230" s="252"/>
      <c r="R230" s="230"/>
      <c r="S230" s="230"/>
      <c r="T230" s="230"/>
      <c r="U230" s="230"/>
      <c r="V230" s="230"/>
      <c r="W230" s="230"/>
      <c r="X230" s="230"/>
      <c r="Y230" s="230"/>
      <c r="Z230" s="230"/>
      <c r="AA230" s="230"/>
      <c r="AB230" s="230"/>
      <c r="AC230" s="230"/>
      <c r="AD230" s="230"/>
      <c r="AE230" s="230"/>
      <c r="AF230" s="230"/>
      <c r="AG230" s="230"/>
      <c r="AH230" s="230"/>
      <c r="AI230" s="230"/>
      <c r="AJ230" s="230"/>
      <c r="AK230" s="230"/>
    </row>
    <row r="231" spans="1:37" ht="15.75" customHeight="1">
      <c r="A231" s="36"/>
      <c r="B231" s="74"/>
      <c r="C231" s="250"/>
      <c r="D231" s="250"/>
      <c r="E231" s="250"/>
      <c r="F231" s="250"/>
      <c r="G231" s="250"/>
      <c r="H231" s="250"/>
      <c r="I231" s="74"/>
      <c r="J231" s="74"/>
      <c r="K231" s="74"/>
      <c r="L231" s="74"/>
      <c r="M231" s="74"/>
      <c r="N231" s="74"/>
      <c r="O231" s="74"/>
      <c r="P231" s="74"/>
      <c r="Q231" s="252"/>
      <c r="R231" s="230"/>
      <c r="S231" s="230"/>
      <c r="T231" s="230"/>
      <c r="U231" s="230"/>
      <c r="V231" s="230"/>
      <c r="W231" s="230"/>
      <c r="X231" s="230"/>
      <c r="Y231" s="230"/>
      <c r="Z231" s="230"/>
      <c r="AA231" s="230"/>
      <c r="AB231" s="230"/>
      <c r="AC231" s="230"/>
      <c r="AD231" s="230"/>
      <c r="AE231" s="230"/>
      <c r="AF231" s="230"/>
      <c r="AG231" s="230"/>
      <c r="AH231" s="230"/>
      <c r="AI231" s="230"/>
      <c r="AJ231" s="230"/>
      <c r="AK231" s="230"/>
    </row>
    <row r="232" spans="1:37" ht="15.75" customHeight="1">
      <c r="A232" s="36"/>
      <c r="B232" s="74"/>
      <c r="C232" s="250"/>
      <c r="D232" s="250"/>
      <c r="E232" s="250"/>
      <c r="F232" s="250"/>
      <c r="G232" s="250"/>
      <c r="H232" s="250"/>
      <c r="I232" s="74"/>
      <c r="J232" s="74"/>
      <c r="K232" s="74"/>
      <c r="L232" s="74"/>
      <c r="M232" s="74"/>
      <c r="N232" s="74"/>
      <c r="O232" s="74"/>
      <c r="P232" s="74"/>
      <c r="Q232" s="252"/>
      <c r="R232" s="230"/>
      <c r="S232" s="230"/>
      <c r="T232" s="230"/>
      <c r="U232" s="230"/>
      <c r="V232" s="230"/>
      <c r="W232" s="230"/>
      <c r="X232" s="230"/>
      <c r="Y232" s="230"/>
      <c r="Z232" s="230"/>
      <c r="AA232" s="230"/>
      <c r="AB232" s="230"/>
      <c r="AC232" s="230"/>
      <c r="AD232" s="230"/>
      <c r="AE232" s="230"/>
      <c r="AF232" s="230"/>
      <c r="AG232" s="230"/>
      <c r="AH232" s="230"/>
      <c r="AI232" s="230"/>
      <c r="AJ232" s="230"/>
      <c r="AK232" s="230"/>
    </row>
    <row r="233" spans="1:37" ht="15.75" customHeight="1">
      <c r="A233" s="36"/>
      <c r="B233" s="74"/>
      <c r="C233" s="250"/>
      <c r="D233" s="250"/>
      <c r="E233" s="250"/>
      <c r="F233" s="250"/>
      <c r="G233" s="250"/>
      <c r="H233" s="250"/>
      <c r="I233" s="74"/>
      <c r="J233" s="74"/>
      <c r="K233" s="74"/>
      <c r="L233" s="74"/>
      <c r="M233" s="74"/>
      <c r="N233" s="74"/>
      <c r="O233" s="74"/>
      <c r="P233" s="74"/>
      <c r="Q233" s="252"/>
      <c r="R233" s="230"/>
      <c r="S233" s="230"/>
      <c r="T233" s="230"/>
      <c r="U233" s="230"/>
      <c r="V233" s="230"/>
      <c r="W233" s="230"/>
      <c r="X233" s="230"/>
      <c r="Y233" s="230"/>
      <c r="Z233" s="230"/>
      <c r="AA233" s="230"/>
      <c r="AB233" s="230"/>
      <c r="AC233" s="230"/>
      <c r="AD233" s="230"/>
      <c r="AE233" s="230"/>
      <c r="AF233" s="230"/>
      <c r="AG233" s="230"/>
      <c r="AH233" s="230"/>
      <c r="AI233" s="230"/>
      <c r="AJ233" s="230"/>
      <c r="AK233" s="230"/>
    </row>
    <row r="234" spans="1:37" ht="15.75" customHeight="1">
      <c r="A234" s="36"/>
      <c r="B234" s="74"/>
      <c r="C234" s="250"/>
      <c r="D234" s="250"/>
      <c r="E234" s="250"/>
      <c r="F234" s="250"/>
      <c r="G234" s="250"/>
      <c r="H234" s="250"/>
      <c r="I234" s="74"/>
      <c r="J234" s="74"/>
      <c r="K234" s="74"/>
      <c r="L234" s="74"/>
      <c r="M234" s="74"/>
      <c r="N234" s="74"/>
      <c r="O234" s="74"/>
      <c r="P234" s="74"/>
      <c r="Q234" s="252"/>
      <c r="R234" s="230"/>
      <c r="S234" s="230"/>
      <c r="T234" s="230"/>
      <c r="U234" s="230"/>
      <c r="V234" s="230"/>
      <c r="W234" s="230"/>
      <c r="X234" s="230"/>
      <c r="Y234" s="230"/>
      <c r="Z234" s="230"/>
      <c r="AA234" s="230"/>
      <c r="AB234" s="230"/>
      <c r="AC234" s="230"/>
      <c r="AD234" s="230"/>
      <c r="AE234" s="230"/>
      <c r="AF234" s="230"/>
      <c r="AG234" s="230"/>
      <c r="AH234" s="230"/>
      <c r="AI234" s="230"/>
      <c r="AJ234" s="230"/>
      <c r="AK234" s="230"/>
    </row>
    <row r="235" spans="1:37" ht="15.75" customHeight="1">
      <c r="A235" s="36"/>
      <c r="B235" s="74"/>
      <c r="C235" s="250"/>
      <c r="D235" s="250"/>
      <c r="E235" s="250"/>
      <c r="F235" s="250"/>
      <c r="G235" s="250"/>
      <c r="H235" s="250"/>
      <c r="I235" s="74"/>
      <c r="J235" s="74"/>
      <c r="K235" s="74"/>
      <c r="L235" s="74"/>
      <c r="M235" s="74"/>
      <c r="N235" s="74"/>
      <c r="O235" s="74"/>
      <c r="P235" s="74"/>
      <c r="Q235" s="252"/>
      <c r="R235" s="230"/>
      <c r="S235" s="230"/>
      <c r="T235" s="230"/>
      <c r="U235" s="230"/>
      <c r="V235" s="230"/>
      <c r="W235" s="230"/>
      <c r="X235" s="230"/>
      <c r="Y235" s="230"/>
      <c r="Z235" s="230"/>
      <c r="AA235" s="230"/>
      <c r="AB235" s="230"/>
      <c r="AC235" s="230"/>
      <c r="AD235" s="230"/>
      <c r="AE235" s="230"/>
      <c r="AF235" s="230"/>
      <c r="AG235" s="230"/>
      <c r="AH235" s="230"/>
      <c r="AI235" s="230"/>
      <c r="AJ235" s="230"/>
      <c r="AK235" s="230"/>
    </row>
    <row r="236" spans="1:37" ht="15.75" customHeight="1">
      <c r="A236" s="36"/>
      <c r="B236" s="74"/>
      <c r="C236" s="250"/>
      <c r="D236" s="250"/>
      <c r="E236" s="250"/>
      <c r="F236" s="250"/>
      <c r="G236" s="250"/>
      <c r="H236" s="250"/>
      <c r="I236" s="74"/>
      <c r="J236" s="74"/>
      <c r="K236" s="74"/>
      <c r="L236" s="74"/>
      <c r="M236" s="74"/>
      <c r="N236" s="74"/>
      <c r="O236" s="74"/>
      <c r="P236" s="74"/>
      <c r="Q236" s="252"/>
      <c r="R236" s="230"/>
      <c r="S236" s="230"/>
      <c r="T236" s="230"/>
      <c r="U236" s="230"/>
      <c r="V236" s="230"/>
      <c r="W236" s="230"/>
      <c r="X236" s="230"/>
      <c r="Y236" s="230"/>
      <c r="Z236" s="230"/>
      <c r="AA236" s="230"/>
      <c r="AB236" s="230"/>
      <c r="AC236" s="230"/>
      <c r="AD236" s="230"/>
      <c r="AE236" s="230"/>
      <c r="AF236" s="230"/>
      <c r="AG236" s="230"/>
      <c r="AH236" s="230"/>
      <c r="AI236" s="230"/>
      <c r="AJ236" s="230"/>
      <c r="AK236" s="230"/>
    </row>
    <row r="237" spans="1:37" ht="15.75" customHeight="1">
      <c r="A237" s="36"/>
      <c r="B237" s="74"/>
      <c r="C237" s="250"/>
      <c r="D237" s="250"/>
      <c r="E237" s="250"/>
      <c r="F237" s="250"/>
      <c r="G237" s="250"/>
      <c r="H237" s="250"/>
      <c r="I237" s="74"/>
      <c r="J237" s="74"/>
      <c r="K237" s="74"/>
      <c r="L237" s="74"/>
      <c r="M237" s="74"/>
      <c r="N237" s="74"/>
      <c r="O237" s="74"/>
      <c r="P237" s="74"/>
      <c r="Q237" s="252"/>
      <c r="R237" s="230"/>
      <c r="S237" s="230"/>
      <c r="T237" s="230"/>
      <c r="U237" s="230"/>
      <c r="V237" s="230"/>
      <c r="W237" s="230"/>
      <c r="X237" s="230"/>
      <c r="Y237" s="230"/>
      <c r="Z237" s="230"/>
      <c r="AA237" s="230"/>
      <c r="AB237" s="230"/>
      <c r="AC237" s="230"/>
      <c r="AD237" s="230"/>
      <c r="AE237" s="230"/>
      <c r="AF237" s="230"/>
      <c r="AG237" s="230"/>
      <c r="AH237" s="230"/>
      <c r="AI237" s="230"/>
      <c r="AJ237" s="230"/>
      <c r="AK237" s="230"/>
    </row>
    <row r="238" spans="1:37" ht="15.75" customHeight="1">
      <c r="A238" s="36"/>
      <c r="B238" s="74"/>
      <c r="C238" s="250"/>
      <c r="D238" s="250"/>
      <c r="E238" s="250"/>
      <c r="F238" s="250"/>
      <c r="G238" s="250"/>
      <c r="H238" s="250"/>
      <c r="I238" s="74"/>
      <c r="J238" s="74"/>
      <c r="K238" s="74"/>
      <c r="L238" s="74"/>
      <c r="M238" s="74"/>
      <c r="N238" s="74"/>
      <c r="O238" s="74"/>
      <c r="P238" s="74"/>
      <c r="Q238" s="252"/>
      <c r="R238" s="230"/>
      <c r="S238" s="230"/>
      <c r="T238" s="230"/>
      <c r="U238" s="230"/>
      <c r="V238" s="230"/>
      <c r="W238" s="230"/>
      <c r="X238" s="230"/>
      <c r="Y238" s="230"/>
      <c r="Z238" s="230"/>
      <c r="AA238" s="230"/>
      <c r="AB238" s="230"/>
      <c r="AC238" s="230"/>
      <c r="AD238" s="230"/>
      <c r="AE238" s="230"/>
      <c r="AF238" s="230"/>
      <c r="AG238" s="230"/>
      <c r="AH238" s="230"/>
      <c r="AI238" s="230"/>
      <c r="AJ238" s="230"/>
      <c r="AK238" s="230"/>
    </row>
    <row r="239" spans="1:37" ht="15.75" customHeight="1">
      <c r="A239" s="36"/>
      <c r="B239" s="74"/>
      <c r="C239" s="250"/>
      <c r="D239" s="250"/>
      <c r="E239" s="250"/>
      <c r="F239" s="250"/>
      <c r="G239" s="250"/>
      <c r="H239" s="250"/>
      <c r="I239" s="74"/>
      <c r="J239" s="74"/>
      <c r="K239" s="74"/>
      <c r="L239" s="74"/>
      <c r="M239" s="74"/>
      <c r="N239" s="74"/>
      <c r="O239" s="74"/>
      <c r="P239" s="74"/>
      <c r="Q239" s="252"/>
      <c r="R239" s="230"/>
      <c r="S239" s="230"/>
      <c r="T239" s="230"/>
      <c r="U239" s="230"/>
      <c r="V239" s="230"/>
      <c r="W239" s="230"/>
      <c r="X239" s="230"/>
      <c r="Y239" s="230"/>
      <c r="Z239" s="230"/>
      <c r="AA239" s="230"/>
      <c r="AB239" s="230"/>
      <c r="AC239" s="230"/>
      <c r="AD239" s="230"/>
      <c r="AE239" s="230"/>
      <c r="AF239" s="230"/>
      <c r="AG239" s="230"/>
      <c r="AH239" s="230"/>
      <c r="AI239" s="230"/>
      <c r="AJ239" s="230"/>
      <c r="AK239" s="230"/>
    </row>
    <row r="240" spans="1:37" ht="15.75" customHeight="1">
      <c r="A240" s="36"/>
      <c r="B240" s="74"/>
      <c r="C240" s="250"/>
      <c r="D240" s="250"/>
      <c r="E240" s="250"/>
      <c r="F240" s="250"/>
      <c r="G240" s="250"/>
      <c r="H240" s="250"/>
      <c r="I240" s="74"/>
      <c r="J240" s="74"/>
      <c r="K240" s="74"/>
      <c r="L240" s="74"/>
      <c r="M240" s="74"/>
      <c r="N240" s="74"/>
      <c r="O240" s="74"/>
      <c r="P240" s="74"/>
      <c r="Q240" s="252"/>
      <c r="R240" s="230"/>
      <c r="S240" s="230"/>
      <c r="T240" s="230"/>
      <c r="U240" s="230"/>
      <c r="V240" s="230"/>
      <c r="W240" s="230"/>
      <c r="X240" s="230"/>
      <c r="Y240" s="230"/>
      <c r="Z240" s="230"/>
      <c r="AA240" s="230"/>
      <c r="AB240" s="230"/>
      <c r="AC240" s="230"/>
      <c r="AD240" s="230"/>
      <c r="AE240" s="230"/>
      <c r="AF240" s="230"/>
      <c r="AG240" s="230"/>
      <c r="AH240" s="230"/>
      <c r="AI240" s="230"/>
      <c r="AJ240" s="230"/>
      <c r="AK240" s="230"/>
    </row>
    <row r="241" spans="1:37" ht="15.75" customHeight="1">
      <c r="A241" s="36"/>
      <c r="B241" s="74"/>
      <c r="C241" s="250"/>
      <c r="D241" s="250"/>
      <c r="E241" s="250"/>
      <c r="F241" s="250"/>
      <c r="G241" s="250"/>
      <c r="H241" s="250"/>
      <c r="I241" s="74"/>
      <c r="J241" s="74"/>
      <c r="K241" s="74"/>
      <c r="L241" s="74"/>
      <c r="M241" s="74"/>
      <c r="N241" s="74"/>
      <c r="O241" s="74"/>
      <c r="P241" s="74"/>
      <c r="Q241" s="252"/>
      <c r="R241" s="230"/>
      <c r="S241" s="230"/>
      <c r="T241" s="230"/>
      <c r="U241" s="230"/>
      <c r="V241" s="230"/>
      <c r="W241" s="230"/>
      <c r="X241" s="230"/>
      <c r="Y241" s="230"/>
      <c r="Z241" s="230"/>
      <c r="AA241" s="230"/>
      <c r="AB241" s="230"/>
      <c r="AC241" s="230"/>
      <c r="AD241" s="230"/>
      <c r="AE241" s="230"/>
      <c r="AF241" s="230"/>
      <c r="AG241" s="230"/>
      <c r="AH241" s="230"/>
      <c r="AI241" s="230"/>
      <c r="AJ241" s="230"/>
      <c r="AK241" s="230"/>
    </row>
    <row r="242" spans="1:37" ht="15.75" customHeight="1">
      <c r="A242" s="36"/>
      <c r="B242" s="74"/>
      <c r="C242" s="250"/>
      <c r="D242" s="250"/>
      <c r="E242" s="250"/>
      <c r="F242" s="250"/>
      <c r="G242" s="250"/>
      <c r="H242" s="250"/>
      <c r="I242" s="74"/>
      <c r="J242" s="74"/>
      <c r="K242" s="74"/>
      <c r="L242" s="74"/>
      <c r="M242" s="74"/>
      <c r="N242" s="74"/>
      <c r="O242" s="74"/>
      <c r="P242" s="74"/>
      <c r="Q242" s="252"/>
      <c r="R242" s="230"/>
      <c r="S242" s="230"/>
      <c r="T242" s="230"/>
      <c r="U242" s="230"/>
      <c r="V242" s="230"/>
      <c r="W242" s="230"/>
      <c r="X242" s="230"/>
      <c r="Y242" s="230"/>
      <c r="Z242" s="230"/>
      <c r="AA242" s="230"/>
      <c r="AB242" s="230"/>
      <c r="AC242" s="230"/>
      <c r="AD242" s="230"/>
      <c r="AE242" s="230"/>
      <c r="AF242" s="230"/>
      <c r="AG242" s="230"/>
      <c r="AH242" s="230"/>
      <c r="AI242" s="230"/>
      <c r="AJ242" s="230"/>
      <c r="AK242" s="230"/>
    </row>
    <row r="243" spans="1:37" ht="15.75" customHeight="1">
      <c r="A243" s="36"/>
      <c r="B243" s="74"/>
      <c r="C243" s="250"/>
      <c r="D243" s="250"/>
      <c r="E243" s="250"/>
      <c r="F243" s="250"/>
      <c r="G243" s="250"/>
      <c r="H243" s="250"/>
      <c r="I243" s="74"/>
      <c r="J243" s="74"/>
      <c r="K243" s="74"/>
      <c r="L243" s="74"/>
      <c r="M243" s="74"/>
      <c r="N243" s="74"/>
      <c r="O243" s="74"/>
      <c r="P243" s="74"/>
      <c r="Q243" s="252"/>
      <c r="R243" s="230"/>
      <c r="S243" s="230"/>
      <c r="T243" s="230"/>
      <c r="U243" s="230"/>
      <c r="V243" s="230"/>
      <c r="W243" s="230"/>
      <c r="X243" s="230"/>
      <c r="Y243" s="230"/>
      <c r="Z243" s="230"/>
      <c r="AA243" s="230"/>
      <c r="AB243" s="230"/>
      <c r="AC243" s="230"/>
      <c r="AD243" s="230"/>
      <c r="AE243" s="230"/>
      <c r="AF243" s="230"/>
      <c r="AG243" s="230"/>
      <c r="AH243" s="230"/>
      <c r="AI243" s="230"/>
      <c r="AJ243" s="230"/>
      <c r="AK243" s="230"/>
    </row>
    <row r="244" spans="1:37" ht="15.75" customHeight="1">
      <c r="A244" s="36"/>
      <c r="B244" s="74"/>
      <c r="C244" s="250"/>
      <c r="D244" s="250"/>
      <c r="E244" s="250"/>
      <c r="F244" s="250"/>
      <c r="G244" s="250"/>
      <c r="H244" s="250"/>
      <c r="I244" s="74"/>
      <c r="J244" s="74"/>
      <c r="K244" s="74"/>
      <c r="L244" s="74"/>
      <c r="M244" s="74"/>
      <c r="N244" s="74"/>
      <c r="O244" s="74"/>
      <c r="P244" s="74"/>
      <c r="Q244" s="252"/>
      <c r="R244" s="230"/>
      <c r="S244" s="230"/>
      <c r="T244" s="230"/>
      <c r="U244" s="230"/>
      <c r="V244" s="230"/>
      <c r="W244" s="230"/>
      <c r="X244" s="230"/>
      <c r="Y244" s="230"/>
      <c r="Z244" s="230"/>
      <c r="AA244" s="230"/>
      <c r="AB244" s="230"/>
      <c r="AC244" s="230"/>
      <c r="AD244" s="230"/>
      <c r="AE244" s="230"/>
      <c r="AF244" s="230"/>
      <c r="AG244" s="230"/>
      <c r="AH244" s="230"/>
      <c r="AI244" s="230"/>
      <c r="AJ244" s="230"/>
      <c r="AK244" s="230"/>
    </row>
    <row r="245" spans="1:37" ht="15.75" customHeight="1">
      <c r="A245" s="36"/>
      <c r="B245" s="74"/>
      <c r="C245" s="250"/>
      <c r="D245" s="250"/>
      <c r="E245" s="250"/>
      <c r="F245" s="250"/>
      <c r="G245" s="250"/>
      <c r="H245" s="250"/>
      <c r="I245" s="74"/>
      <c r="J245" s="74"/>
      <c r="K245" s="74"/>
      <c r="L245" s="74"/>
      <c r="M245" s="74"/>
      <c r="N245" s="74"/>
      <c r="O245" s="74"/>
      <c r="P245" s="74"/>
      <c r="Q245" s="252"/>
      <c r="R245" s="230"/>
      <c r="S245" s="230"/>
      <c r="T245" s="230"/>
      <c r="U245" s="230"/>
      <c r="V245" s="230"/>
      <c r="W245" s="230"/>
      <c r="X245" s="230"/>
      <c r="Y245" s="230"/>
      <c r="Z245" s="230"/>
      <c r="AA245" s="230"/>
      <c r="AB245" s="230"/>
      <c r="AC245" s="230"/>
      <c r="AD245" s="230"/>
      <c r="AE245" s="230"/>
      <c r="AF245" s="230"/>
      <c r="AG245" s="230"/>
      <c r="AH245" s="230"/>
      <c r="AI245" s="230"/>
      <c r="AJ245" s="230"/>
      <c r="AK245" s="230"/>
    </row>
    <row r="246" spans="1:37" ht="15.75" customHeight="1">
      <c r="A246" s="36"/>
      <c r="B246" s="74"/>
      <c r="C246" s="250"/>
      <c r="D246" s="250"/>
      <c r="E246" s="250"/>
      <c r="F246" s="250"/>
      <c r="G246" s="250"/>
      <c r="H246" s="250"/>
      <c r="I246" s="74"/>
      <c r="J246" s="74"/>
      <c r="K246" s="74"/>
      <c r="L246" s="74"/>
      <c r="M246" s="74"/>
      <c r="N246" s="74"/>
      <c r="O246" s="74"/>
      <c r="P246" s="74"/>
      <c r="Q246" s="252"/>
      <c r="R246" s="230"/>
      <c r="S246" s="230"/>
      <c r="T246" s="230"/>
      <c r="U246" s="230"/>
      <c r="V246" s="230"/>
      <c r="W246" s="230"/>
      <c r="X246" s="230"/>
      <c r="Y246" s="230"/>
      <c r="Z246" s="230"/>
      <c r="AA246" s="230"/>
      <c r="AB246" s="230"/>
      <c r="AC246" s="230"/>
      <c r="AD246" s="230"/>
      <c r="AE246" s="230"/>
      <c r="AF246" s="230"/>
      <c r="AG246" s="230"/>
      <c r="AH246" s="230"/>
      <c r="AI246" s="230"/>
      <c r="AJ246" s="230"/>
      <c r="AK246" s="230"/>
    </row>
    <row r="247" spans="1:37" ht="15.75" customHeight="1">
      <c r="A247" s="36"/>
      <c r="B247" s="74"/>
      <c r="C247" s="250"/>
      <c r="D247" s="250"/>
      <c r="E247" s="250"/>
      <c r="F247" s="250"/>
      <c r="G247" s="250"/>
      <c r="H247" s="250"/>
      <c r="I247" s="74"/>
      <c r="J247" s="74"/>
      <c r="K247" s="74"/>
      <c r="L247" s="74"/>
      <c r="M247" s="74"/>
      <c r="N247" s="74"/>
      <c r="O247" s="74"/>
      <c r="P247" s="74"/>
      <c r="Q247" s="252"/>
      <c r="R247" s="230"/>
      <c r="S247" s="230"/>
      <c r="T247" s="230"/>
      <c r="U247" s="230"/>
      <c r="V247" s="230"/>
      <c r="W247" s="230"/>
      <c r="X247" s="230"/>
      <c r="Y247" s="230"/>
      <c r="Z247" s="230"/>
      <c r="AA247" s="230"/>
      <c r="AB247" s="230"/>
      <c r="AC247" s="230"/>
      <c r="AD247" s="230"/>
      <c r="AE247" s="230"/>
      <c r="AF247" s="230"/>
      <c r="AG247" s="230"/>
      <c r="AH247" s="230"/>
      <c r="AI247" s="230"/>
      <c r="AJ247" s="230"/>
      <c r="AK247" s="230"/>
    </row>
    <row r="248" spans="1:37" ht="15.75" customHeight="1">
      <c r="A248" s="36"/>
      <c r="B248" s="74"/>
      <c r="C248" s="250"/>
      <c r="D248" s="250"/>
      <c r="E248" s="250"/>
      <c r="F248" s="250"/>
      <c r="G248" s="250"/>
      <c r="H248" s="250"/>
      <c r="I248" s="74"/>
      <c r="J248" s="74"/>
      <c r="K248" s="74"/>
      <c r="L248" s="74"/>
      <c r="M248" s="74"/>
      <c r="N248" s="74"/>
      <c r="O248" s="74"/>
      <c r="P248" s="74"/>
      <c r="Q248" s="252"/>
      <c r="R248" s="230"/>
      <c r="S248" s="230"/>
      <c r="T248" s="230"/>
      <c r="U248" s="230"/>
      <c r="V248" s="230"/>
      <c r="W248" s="230"/>
      <c r="X248" s="230"/>
      <c r="Y248" s="230"/>
      <c r="Z248" s="230"/>
      <c r="AA248" s="230"/>
      <c r="AB248" s="230"/>
      <c r="AC248" s="230"/>
      <c r="AD248" s="230"/>
      <c r="AE248" s="230"/>
      <c r="AF248" s="230"/>
      <c r="AG248" s="230"/>
      <c r="AH248" s="230"/>
      <c r="AI248" s="230"/>
      <c r="AJ248" s="230"/>
      <c r="AK248" s="230"/>
    </row>
    <row r="249" spans="1:37" ht="15.75" customHeight="1">
      <c r="A249" s="36"/>
      <c r="B249" s="74"/>
      <c r="C249" s="250"/>
      <c r="D249" s="250"/>
      <c r="E249" s="250"/>
      <c r="F249" s="250"/>
      <c r="G249" s="250"/>
      <c r="H249" s="250"/>
      <c r="I249" s="74"/>
      <c r="J249" s="74"/>
      <c r="K249" s="74"/>
      <c r="L249" s="74"/>
      <c r="M249" s="74"/>
      <c r="N249" s="74"/>
      <c r="O249" s="74"/>
      <c r="P249" s="74"/>
      <c r="Q249" s="252"/>
      <c r="R249" s="230"/>
      <c r="S249" s="230"/>
      <c r="T249" s="230"/>
      <c r="U249" s="230"/>
      <c r="V249" s="230"/>
      <c r="W249" s="230"/>
      <c r="X249" s="230"/>
      <c r="Y249" s="230"/>
      <c r="Z249" s="230"/>
      <c r="AA249" s="230"/>
      <c r="AB249" s="230"/>
      <c r="AC249" s="230"/>
      <c r="AD249" s="230"/>
      <c r="AE249" s="230"/>
      <c r="AF249" s="230"/>
      <c r="AG249" s="230"/>
      <c r="AH249" s="230"/>
      <c r="AI249" s="230"/>
      <c r="AJ249" s="230"/>
      <c r="AK249" s="230"/>
    </row>
    <row r="250" spans="1:37" ht="15.75" customHeight="1">
      <c r="A250" s="36"/>
      <c r="B250" s="74"/>
      <c r="C250" s="250"/>
      <c r="D250" s="250"/>
      <c r="E250" s="250"/>
      <c r="F250" s="250"/>
      <c r="G250" s="250"/>
      <c r="H250" s="250"/>
      <c r="I250" s="74"/>
      <c r="J250" s="74"/>
      <c r="K250" s="74"/>
      <c r="L250" s="74"/>
      <c r="M250" s="74"/>
      <c r="N250" s="74"/>
      <c r="O250" s="74"/>
      <c r="P250" s="74"/>
      <c r="Q250" s="252"/>
      <c r="R250" s="230"/>
      <c r="S250" s="230"/>
      <c r="T250" s="230"/>
      <c r="U250" s="230"/>
      <c r="V250" s="230"/>
      <c r="W250" s="230"/>
      <c r="X250" s="230"/>
      <c r="Y250" s="230"/>
      <c r="Z250" s="230"/>
      <c r="AA250" s="230"/>
      <c r="AB250" s="230"/>
      <c r="AC250" s="230"/>
      <c r="AD250" s="230"/>
      <c r="AE250" s="230"/>
      <c r="AF250" s="230"/>
      <c r="AG250" s="230"/>
      <c r="AH250" s="230"/>
      <c r="AI250" s="230"/>
      <c r="AJ250" s="230"/>
      <c r="AK250" s="230"/>
    </row>
    <row r="251" spans="1:37" ht="15.75" customHeight="1">
      <c r="A251" s="36"/>
      <c r="B251" s="74"/>
      <c r="C251" s="250"/>
      <c r="D251" s="250"/>
      <c r="E251" s="250"/>
      <c r="F251" s="250"/>
      <c r="G251" s="250"/>
      <c r="H251" s="250"/>
      <c r="I251" s="74"/>
      <c r="J251" s="74"/>
      <c r="K251" s="74"/>
      <c r="L251" s="74"/>
      <c r="M251" s="74"/>
      <c r="N251" s="74"/>
      <c r="O251" s="74"/>
      <c r="P251" s="74"/>
      <c r="Q251" s="252"/>
      <c r="R251" s="230"/>
      <c r="S251" s="230"/>
      <c r="T251" s="230"/>
      <c r="U251" s="230"/>
      <c r="V251" s="230"/>
      <c r="W251" s="230"/>
      <c r="X251" s="230"/>
      <c r="Y251" s="230"/>
      <c r="Z251" s="230"/>
      <c r="AA251" s="230"/>
      <c r="AB251" s="230"/>
      <c r="AC251" s="230"/>
      <c r="AD251" s="230"/>
      <c r="AE251" s="230"/>
      <c r="AF251" s="230"/>
      <c r="AG251" s="230"/>
      <c r="AH251" s="230"/>
      <c r="AI251" s="230"/>
      <c r="AJ251" s="230"/>
      <c r="AK251" s="230"/>
    </row>
    <row r="252" spans="1:37" ht="15.75" customHeight="1">
      <c r="A252" s="36"/>
      <c r="B252" s="74"/>
      <c r="C252" s="250"/>
      <c r="D252" s="250"/>
      <c r="E252" s="250"/>
      <c r="F252" s="250"/>
      <c r="G252" s="250"/>
      <c r="H252" s="250"/>
      <c r="I252" s="74"/>
      <c r="J252" s="74"/>
      <c r="K252" s="74"/>
      <c r="L252" s="74"/>
      <c r="M252" s="74"/>
      <c r="N252" s="74"/>
      <c r="O252" s="74"/>
      <c r="P252" s="74"/>
      <c r="Q252" s="252"/>
      <c r="R252" s="230"/>
      <c r="S252" s="230"/>
      <c r="T252" s="230"/>
      <c r="U252" s="230"/>
      <c r="V252" s="230"/>
      <c r="W252" s="230"/>
      <c r="X252" s="230"/>
      <c r="Y252" s="230"/>
      <c r="Z252" s="230"/>
      <c r="AA252" s="230"/>
      <c r="AB252" s="230"/>
      <c r="AC252" s="230"/>
      <c r="AD252" s="230"/>
      <c r="AE252" s="230"/>
      <c r="AF252" s="230"/>
      <c r="AG252" s="230"/>
      <c r="AH252" s="230"/>
      <c r="AI252" s="230"/>
      <c r="AJ252" s="230"/>
      <c r="AK252" s="230"/>
    </row>
    <row r="253" spans="1:37" ht="15.75" customHeight="1">
      <c r="A253" s="36"/>
      <c r="B253" s="74"/>
      <c r="C253" s="250"/>
      <c r="D253" s="250"/>
      <c r="E253" s="250"/>
      <c r="F253" s="250"/>
      <c r="G253" s="250"/>
      <c r="H253" s="250"/>
      <c r="I253" s="74"/>
      <c r="J253" s="74"/>
      <c r="K253" s="74"/>
      <c r="L253" s="74"/>
      <c r="M253" s="74"/>
      <c r="N253" s="74"/>
      <c r="O253" s="74"/>
      <c r="P253" s="74"/>
      <c r="Q253" s="252"/>
      <c r="R253" s="230"/>
      <c r="S253" s="230"/>
      <c r="T253" s="230"/>
      <c r="U253" s="230"/>
      <c r="V253" s="230"/>
      <c r="W253" s="230"/>
      <c r="X253" s="230"/>
      <c r="Y253" s="230"/>
      <c r="Z253" s="230"/>
      <c r="AA253" s="230"/>
      <c r="AB253" s="230"/>
      <c r="AC253" s="230"/>
      <c r="AD253" s="230"/>
      <c r="AE253" s="230"/>
      <c r="AF253" s="230"/>
      <c r="AG253" s="230"/>
      <c r="AH253" s="230"/>
      <c r="AI253" s="230"/>
      <c r="AJ253" s="230"/>
      <c r="AK253" s="230"/>
    </row>
    <row r="254" spans="1:37" ht="15.75" customHeight="1">
      <c r="A254" s="36"/>
      <c r="B254" s="74"/>
      <c r="C254" s="250"/>
      <c r="D254" s="250"/>
      <c r="E254" s="250"/>
      <c r="F254" s="250"/>
      <c r="G254" s="250"/>
      <c r="H254" s="250"/>
      <c r="I254" s="74"/>
      <c r="J254" s="74"/>
      <c r="K254" s="74"/>
      <c r="L254" s="74"/>
      <c r="M254" s="74"/>
      <c r="N254" s="74"/>
      <c r="O254" s="74"/>
      <c r="P254" s="74"/>
      <c r="Q254" s="252"/>
      <c r="R254" s="230"/>
      <c r="S254" s="230"/>
      <c r="T254" s="230"/>
      <c r="U254" s="230"/>
      <c r="V254" s="230"/>
      <c r="W254" s="230"/>
      <c r="X254" s="230"/>
      <c r="Y254" s="230"/>
      <c r="Z254" s="230"/>
      <c r="AA254" s="230"/>
      <c r="AB254" s="230"/>
      <c r="AC254" s="230"/>
      <c r="AD254" s="230"/>
      <c r="AE254" s="230"/>
      <c r="AF254" s="230"/>
      <c r="AG254" s="230"/>
      <c r="AH254" s="230"/>
      <c r="AI254" s="230"/>
      <c r="AJ254" s="230"/>
      <c r="AK254" s="230"/>
    </row>
    <row r="255" spans="1:37" ht="15.75" customHeight="1">
      <c r="A255" s="36"/>
      <c r="B255" s="74"/>
      <c r="C255" s="250"/>
      <c r="D255" s="250"/>
      <c r="E255" s="250"/>
      <c r="F255" s="250"/>
      <c r="G255" s="250"/>
      <c r="H255" s="250"/>
      <c r="I255" s="74"/>
      <c r="J255" s="74"/>
      <c r="K255" s="74"/>
      <c r="L255" s="74"/>
      <c r="M255" s="74"/>
      <c r="N255" s="74"/>
      <c r="O255" s="74"/>
      <c r="P255" s="74"/>
      <c r="Q255" s="252"/>
      <c r="R255" s="230"/>
      <c r="S255" s="230"/>
      <c r="T255" s="230"/>
      <c r="U255" s="230"/>
      <c r="V255" s="230"/>
      <c r="W255" s="230"/>
      <c r="X255" s="230"/>
      <c r="Y255" s="230"/>
      <c r="Z255" s="230"/>
      <c r="AA255" s="230"/>
      <c r="AB255" s="230"/>
      <c r="AC255" s="230"/>
      <c r="AD255" s="230"/>
      <c r="AE255" s="230"/>
      <c r="AF255" s="230"/>
      <c r="AG255" s="230"/>
      <c r="AH255" s="230"/>
      <c r="AI255" s="230"/>
      <c r="AJ255" s="230"/>
      <c r="AK255" s="230"/>
    </row>
    <row r="256" spans="1:37" ht="15.75" customHeight="1">
      <c r="A256" s="36"/>
      <c r="B256" s="74"/>
      <c r="C256" s="250"/>
      <c r="D256" s="250"/>
      <c r="E256" s="250"/>
      <c r="F256" s="250"/>
      <c r="G256" s="250"/>
      <c r="H256" s="250"/>
      <c r="I256" s="74"/>
      <c r="J256" s="74"/>
      <c r="K256" s="74"/>
      <c r="L256" s="74"/>
      <c r="M256" s="74"/>
      <c r="N256" s="74"/>
      <c r="O256" s="74"/>
      <c r="P256" s="74"/>
      <c r="Q256" s="252"/>
      <c r="R256" s="230"/>
      <c r="S256" s="230"/>
      <c r="T256" s="230"/>
      <c r="U256" s="230"/>
      <c r="V256" s="230"/>
      <c r="W256" s="230"/>
      <c r="X256" s="230"/>
      <c r="Y256" s="230"/>
      <c r="Z256" s="230"/>
      <c r="AA256" s="230"/>
      <c r="AB256" s="230"/>
      <c r="AC256" s="230"/>
      <c r="AD256" s="230"/>
      <c r="AE256" s="230"/>
      <c r="AF256" s="230"/>
      <c r="AG256" s="230"/>
      <c r="AH256" s="230"/>
      <c r="AI256" s="230"/>
      <c r="AJ256" s="230"/>
      <c r="AK256" s="230"/>
    </row>
    <row r="257" spans="1:37" ht="15.75" customHeight="1">
      <c r="A257" s="36"/>
      <c r="B257" s="74"/>
      <c r="C257" s="250"/>
      <c r="D257" s="250"/>
      <c r="E257" s="250"/>
      <c r="F257" s="250"/>
      <c r="G257" s="250"/>
      <c r="H257" s="250"/>
      <c r="I257" s="74"/>
      <c r="J257" s="74"/>
      <c r="K257" s="74"/>
      <c r="L257" s="74"/>
      <c r="M257" s="74"/>
      <c r="N257" s="74"/>
      <c r="O257" s="74"/>
      <c r="P257" s="74"/>
      <c r="Q257" s="252"/>
      <c r="R257" s="230"/>
      <c r="S257" s="230"/>
      <c r="T257" s="230"/>
      <c r="U257" s="230"/>
      <c r="V257" s="230"/>
      <c r="W257" s="230"/>
      <c r="X257" s="230"/>
      <c r="Y257" s="230"/>
      <c r="Z257" s="230"/>
      <c r="AA257" s="230"/>
      <c r="AB257" s="230"/>
      <c r="AC257" s="230"/>
      <c r="AD257" s="230"/>
      <c r="AE257" s="230"/>
      <c r="AF257" s="230"/>
      <c r="AG257" s="230"/>
      <c r="AH257" s="230"/>
      <c r="AI257" s="230"/>
      <c r="AJ257" s="230"/>
      <c r="AK257" s="230"/>
    </row>
    <row r="258" spans="1:37" ht="15.75" customHeight="1">
      <c r="A258" s="36"/>
      <c r="B258" s="74"/>
      <c r="C258" s="250"/>
      <c r="D258" s="250"/>
      <c r="E258" s="250"/>
      <c r="F258" s="250"/>
      <c r="G258" s="250"/>
      <c r="H258" s="250"/>
      <c r="I258" s="74"/>
      <c r="J258" s="74"/>
      <c r="K258" s="74"/>
      <c r="L258" s="74"/>
      <c r="M258" s="74"/>
      <c r="N258" s="74"/>
      <c r="O258" s="74"/>
      <c r="P258" s="74"/>
      <c r="Q258" s="252"/>
      <c r="R258" s="230"/>
      <c r="S258" s="230"/>
      <c r="T258" s="230"/>
      <c r="U258" s="230"/>
      <c r="V258" s="230"/>
      <c r="W258" s="230"/>
      <c r="X258" s="230"/>
      <c r="Y258" s="230"/>
      <c r="Z258" s="230"/>
      <c r="AA258" s="230"/>
      <c r="AB258" s="230"/>
      <c r="AC258" s="230"/>
      <c r="AD258" s="230"/>
      <c r="AE258" s="230"/>
      <c r="AF258" s="230"/>
      <c r="AG258" s="230"/>
      <c r="AH258" s="230"/>
      <c r="AI258" s="230"/>
      <c r="AJ258" s="230"/>
      <c r="AK258" s="230"/>
    </row>
    <row r="259" spans="1:37" ht="15.75" customHeight="1">
      <c r="A259" s="36"/>
      <c r="B259" s="74"/>
      <c r="C259" s="250"/>
      <c r="D259" s="250"/>
      <c r="E259" s="250"/>
      <c r="F259" s="250"/>
      <c r="G259" s="250"/>
      <c r="H259" s="250"/>
      <c r="I259" s="74"/>
      <c r="J259" s="74"/>
      <c r="K259" s="74"/>
      <c r="L259" s="74"/>
      <c r="M259" s="74"/>
      <c r="N259" s="74"/>
      <c r="O259" s="74"/>
      <c r="P259" s="74"/>
      <c r="Q259" s="252"/>
      <c r="R259" s="230"/>
      <c r="S259" s="230"/>
      <c r="T259" s="230"/>
      <c r="U259" s="230"/>
      <c r="V259" s="230"/>
      <c r="W259" s="230"/>
      <c r="X259" s="230"/>
      <c r="Y259" s="230"/>
      <c r="Z259" s="230"/>
      <c r="AA259" s="230"/>
      <c r="AB259" s="230"/>
      <c r="AC259" s="230"/>
      <c r="AD259" s="230"/>
      <c r="AE259" s="230"/>
      <c r="AF259" s="230"/>
      <c r="AG259" s="230"/>
      <c r="AH259" s="230"/>
      <c r="AI259" s="230"/>
      <c r="AJ259" s="230"/>
      <c r="AK259" s="230"/>
    </row>
    <row r="260" spans="1:37" ht="15.75" customHeight="1">
      <c r="A260" s="36"/>
      <c r="B260" s="74"/>
      <c r="C260" s="250"/>
      <c r="D260" s="250"/>
      <c r="E260" s="250"/>
      <c r="F260" s="250"/>
      <c r="G260" s="250"/>
      <c r="H260" s="250"/>
      <c r="I260" s="74"/>
      <c r="J260" s="74"/>
      <c r="K260" s="74"/>
      <c r="L260" s="74"/>
      <c r="M260" s="74"/>
      <c r="N260" s="74"/>
      <c r="O260" s="74"/>
      <c r="P260" s="74"/>
      <c r="Q260" s="252"/>
      <c r="R260" s="230"/>
      <c r="S260" s="230"/>
      <c r="T260" s="230"/>
      <c r="U260" s="230"/>
      <c r="V260" s="230"/>
      <c r="W260" s="230"/>
      <c r="X260" s="230"/>
      <c r="Y260" s="230"/>
      <c r="Z260" s="230"/>
      <c r="AA260" s="230"/>
      <c r="AB260" s="230"/>
      <c r="AC260" s="230"/>
      <c r="AD260" s="230"/>
      <c r="AE260" s="230"/>
      <c r="AF260" s="230"/>
      <c r="AG260" s="230"/>
      <c r="AH260" s="230"/>
      <c r="AI260" s="230"/>
      <c r="AJ260" s="230"/>
      <c r="AK260" s="230"/>
    </row>
    <row r="261" spans="1:37" ht="15.75" customHeight="1">
      <c r="A261" s="36"/>
      <c r="B261" s="74"/>
      <c r="C261" s="250"/>
      <c r="D261" s="250"/>
      <c r="E261" s="250"/>
      <c r="F261" s="250"/>
      <c r="G261" s="250"/>
      <c r="H261" s="250"/>
      <c r="I261" s="74"/>
      <c r="J261" s="74"/>
      <c r="K261" s="74"/>
      <c r="L261" s="74"/>
      <c r="M261" s="74"/>
      <c r="N261" s="74"/>
      <c r="O261" s="74"/>
      <c r="P261" s="74"/>
      <c r="Q261" s="252"/>
      <c r="R261" s="230"/>
      <c r="S261" s="230"/>
      <c r="T261" s="230"/>
      <c r="U261" s="230"/>
      <c r="V261" s="230"/>
      <c r="W261" s="230"/>
      <c r="X261" s="230"/>
      <c r="Y261" s="230"/>
      <c r="Z261" s="230"/>
      <c r="AA261" s="230"/>
      <c r="AB261" s="230"/>
      <c r="AC261" s="230"/>
      <c r="AD261" s="230"/>
      <c r="AE261" s="230"/>
      <c r="AF261" s="230"/>
      <c r="AG261" s="230"/>
      <c r="AH261" s="230"/>
      <c r="AI261" s="230"/>
      <c r="AJ261" s="230"/>
      <c r="AK261" s="230"/>
    </row>
    <row r="262" spans="1:37" ht="15.75" customHeight="1">
      <c r="A262" s="36"/>
      <c r="B262" s="74"/>
      <c r="C262" s="250"/>
      <c r="D262" s="250"/>
      <c r="E262" s="250"/>
      <c r="F262" s="250"/>
      <c r="G262" s="250"/>
      <c r="H262" s="250"/>
      <c r="I262" s="74"/>
      <c r="J262" s="74"/>
      <c r="K262" s="74"/>
      <c r="L262" s="74"/>
      <c r="M262" s="74"/>
      <c r="N262" s="74"/>
      <c r="O262" s="74"/>
      <c r="P262" s="74"/>
      <c r="Q262" s="252"/>
      <c r="R262" s="230"/>
      <c r="S262" s="230"/>
      <c r="T262" s="230"/>
      <c r="U262" s="230"/>
      <c r="V262" s="230"/>
      <c r="W262" s="230"/>
      <c r="X262" s="230"/>
      <c r="Y262" s="230"/>
      <c r="Z262" s="230"/>
      <c r="AA262" s="230"/>
      <c r="AB262" s="230"/>
      <c r="AC262" s="230"/>
      <c r="AD262" s="230"/>
      <c r="AE262" s="230"/>
      <c r="AF262" s="230"/>
      <c r="AG262" s="230"/>
      <c r="AH262" s="230"/>
      <c r="AI262" s="230"/>
      <c r="AJ262" s="230"/>
      <c r="AK262" s="230"/>
    </row>
    <row r="263" spans="1:37" ht="15.75" customHeight="1">
      <c r="A263" s="36"/>
      <c r="B263" s="74"/>
      <c r="C263" s="250"/>
      <c r="D263" s="250"/>
      <c r="E263" s="250"/>
      <c r="F263" s="250"/>
      <c r="G263" s="250"/>
      <c r="H263" s="250"/>
      <c r="I263" s="74"/>
      <c r="J263" s="74"/>
      <c r="K263" s="74"/>
      <c r="L263" s="74"/>
      <c r="M263" s="74"/>
      <c r="N263" s="74"/>
      <c r="O263" s="74"/>
      <c r="P263" s="74"/>
      <c r="Q263" s="252"/>
      <c r="R263" s="230"/>
      <c r="S263" s="230"/>
      <c r="T263" s="230"/>
      <c r="U263" s="230"/>
      <c r="V263" s="230"/>
      <c r="W263" s="230"/>
      <c r="X263" s="230"/>
      <c r="Y263" s="230"/>
      <c r="Z263" s="230"/>
      <c r="AA263" s="230"/>
      <c r="AB263" s="230"/>
      <c r="AC263" s="230"/>
      <c r="AD263" s="230"/>
      <c r="AE263" s="230"/>
      <c r="AF263" s="230"/>
      <c r="AG263" s="230"/>
      <c r="AH263" s="230"/>
      <c r="AI263" s="230"/>
      <c r="AJ263" s="230"/>
      <c r="AK263" s="230"/>
    </row>
    <row r="264" spans="1:37" ht="15.75" customHeight="1">
      <c r="A264" s="36"/>
      <c r="B264" s="74"/>
      <c r="C264" s="250"/>
      <c r="D264" s="250"/>
      <c r="E264" s="250"/>
      <c r="F264" s="250"/>
      <c r="G264" s="250"/>
      <c r="H264" s="250"/>
      <c r="I264" s="74"/>
      <c r="J264" s="74"/>
      <c r="K264" s="74"/>
      <c r="L264" s="74"/>
      <c r="M264" s="74"/>
      <c r="N264" s="74"/>
      <c r="O264" s="74"/>
      <c r="P264" s="74"/>
      <c r="Q264" s="252"/>
      <c r="R264" s="230"/>
      <c r="S264" s="230"/>
      <c r="T264" s="230"/>
      <c r="U264" s="230"/>
      <c r="V264" s="230"/>
      <c r="W264" s="230"/>
      <c r="X264" s="230"/>
      <c r="Y264" s="230"/>
      <c r="Z264" s="230"/>
      <c r="AA264" s="230"/>
      <c r="AB264" s="230"/>
      <c r="AC264" s="230"/>
      <c r="AD264" s="230"/>
      <c r="AE264" s="230"/>
      <c r="AF264" s="230"/>
      <c r="AG264" s="230"/>
      <c r="AH264" s="230"/>
      <c r="AI264" s="230"/>
      <c r="AJ264" s="230"/>
      <c r="AK264" s="230"/>
    </row>
    <row r="265" spans="1:37" ht="15.75" customHeight="1">
      <c r="A265" s="36"/>
      <c r="B265" s="74"/>
      <c r="C265" s="250"/>
      <c r="D265" s="250"/>
      <c r="E265" s="250"/>
      <c r="F265" s="250"/>
      <c r="G265" s="250"/>
      <c r="H265" s="250"/>
      <c r="I265" s="74"/>
      <c r="J265" s="74"/>
      <c r="K265" s="74"/>
      <c r="L265" s="74"/>
      <c r="M265" s="74"/>
      <c r="N265" s="74"/>
      <c r="O265" s="74"/>
      <c r="P265" s="74"/>
      <c r="Q265" s="252"/>
      <c r="R265" s="230"/>
      <c r="S265" s="230"/>
      <c r="T265" s="230"/>
      <c r="U265" s="230"/>
      <c r="V265" s="230"/>
      <c r="W265" s="230"/>
      <c r="X265" s="230"/>
      <c r="Y265" s="230"/>
      <c r="Z265" s="230"/>
      <c r="AA265" s="230"/>
      <c r="AB265" s="230"/>
      <c r="AC265" s="230"/>
      <c r="AD265" s="230"/>
      <c r="AE265" s="230"/>
      <c r="AF265" s="230"/>
      <c r="AG265" s="230"/>
      <c r="AH265" s="230"/>
      <c r="AI265" s="230"/>
      <c r="AJ265" s="230"/>
      <c r="AK265" s="230"/>
    </row>
    <row r="266" spans="1:37" ht="15.75" customHeight="1">
      <c r="A266" s="36"/>
      <c r="B266" s="74"/>
      <c r="C266" s="250"/>
      <c r="D266" s="250"/>
      <c r="E266" s="250"/>
      <c r="F266" s="250"/>
      <c r="G266" s="250"/>
      <c r="H266" s="250"/>
      <c r="I266" s="74"/>
      <c r="J266" s="74"/>
      <c r="K266" s="74"/>
      <c r="L266" s="74"/>
      <c r="M266" s="74"/>
      <c r="N266" s="74"/>
      <c r="O266" s="74"/>
      <c r="P266" s="74"/>
      <c r="Q266" s="252"/>
      <c r="R266" s="230"/>
      <c r="S266" s="230"/>
      <c r="T266" s="230"/>
      <c r="U266" s="230"/>
      <c r="V266" s="230"/>
      <c r="W266" s="230"/>
      <c r="X266" s="230"/>
      <c r="Y266" s="230"/>
      <c r="Z266" s="230"/>
      <c r="AA266" s="230"/>
      <c r="AB266" s="230"/>
      <c r="AC266" s="230"/>
      <c r="AD266" s="230"/>
      <c r="AE266" s="230"/>
      <c r="AF266" s="230"/>
      <c r="AG266" s="230"/>
      <c r="AH266" s="230"/>
      <c r="AI266" s="230"/>
      <c r="AJ266" s="230"/>
      <c r="AK266" s="230"/>
    </row>
  </sheetData>
  <mergeCells count="119">
    <mergeCell ref="A1:Q1"/>
    <mergeCell ref="N6:Q6"/>
    <mergeCell ref="I3:L3"/>
    <mergeCell ref="D26:D27"/>
    <mergeCell ref="E26:E27"/>
    <mergeCell ref="F26:F27"/>
    <mergeCell ref="G26:G27"/>
    <mergeCell ref="L4:L7"/>
    <mergeCell ref="M3:M7"/>
    <mergeCell ref="N4:P4"/>
    <mergeCell ref="O5:P5"/>
    <mergeCell ref="I4:I7"/>
    <mergeCell ref="J4:J7"/>
    <mergeCell ref="H3:H7"/>
    <mergeCell ref="A2:A7"/>
    <mergeCell ref="B2:B7"/>
    <mergeCell ref="H2:M2"/>
    <mergeCell ref="N2:Q3"/>
    <mergeCell ref="K4:K7"/>
    <mergeCell ref="G2:G7"/>
    <mergeCell ref="C3:C7"/>
    <mergeCell ref="F4:F7"/>
    <mergeCell ref="C2:F2"/>
    <mergeCell ref="D3:D7"/>
    <mergeCell ref="E4:E7"/>
    <mergeCell ref="D65:G65"/>
    <mergeCell ref="D67:G67"/>
    <mergeCell ref="D69:G69"/>
    <mergeCell ref="E3:F3"/>
    <mergeCell ref="C26:C27"/>
    <mergeCell ref="A9:Q9"/>
    <mergeCell ref="N19:N20"/>
    <mergeCell ref="A10:Q10"/>
    <mergeCell ref="A16:Q16"/>
    <mergeCell ref="A15:B15"/>
    <mergeCell ref="A19:A20"/>
    <mergeCell ref="B19:B20"/>
    <mergeCell ref="C19:C20"/>
    <mergeCell ref="D19:D20"/>
    <mergeCell ref="Q19:Q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A38:B38"/>
    <mergeCell ref="A39:Q39"/>
    <mergeCell ref="H26:H27"/>
    <mergeCell ref="I26:I27"/>
    <mergeCell ref="J26:J27"/>
    <mergeCell ref="K26:K27"/>
    <mergeCell ref="L26:L27"/>
    <mergeCell ref="M26:M27"/>
    <mergeCell ref="N26:N27"/>
    <mergeCell ref="Q26:Q27"/>
    <mergeCell ref="A33:Q33"/>
    <mergeCell ref="A34:Q34"/>
    <mergeCell ref="A29:Q29"/>
    <mergeCell ref="A31:F31"/>
    <mergeCell ref="A32:B32"/>
    <mergeCell ref="A26:A27"/>
    <mergeCell ref="B26:B27"/>
    <mergeCell ref="A50:B50"/>
    <mergeCell ref="A51:B51"/>
    <mergeCell ref="A52:B52"/>
    <mergeCell ref="A53:B53"/>
    <mergeCell ref="O51:P51"/>
    <mergeCell ref="N58:P58"/>
    <mergeCell ref="N59:P59"/>
    <mergeCell ref="A55:B55"/>
    <mergeCell ref="A56:B56"/>
    <mergeCell ref="A57:B57"/>
    <mergeCell ref="A58:B58"/>
    <mergeCell ref="A54:B54"/>
    <mergeCell ref="O56:P56"/>
    <mergeCell ref="O57:P57"/>
    <mergeCell ref="O52:P52"/>
    <mergeCell ref="O53:P53"/>
    <mergeCell ref="O54:P54"/>
    <mergeCell ref="O55:P55"/>
    <mergeCell ref="O50:P50"/>
    <mergeCell ref="O49:P49"/>
    <mergeCell ref="O21:P21"/>
    <mergeCell ref="O25:P25"/>
    <mergeCell ref="O48:P48"/>
    <mergeCell ref="A24:Q24"/>
    <mergeCell ref="O43:P43"/>
    <mergeCell ref="O32:P32"/>
    <mergeCell ref="O7:P7"/>
    <mergeCell ref="O8:P8"/>
    <mergeCell ref="O44:P44"/>
    <mergeCell ref="O45:P45"/>
    <mergeCell ref="O46:P46"/>
    <mergeCell ref="O47:P47"/>
    <mergeCell ref="O15:P15"/>
    <mergeCell ref="O19:P20"/>
    <mergeCell ref="O35:P35"/>
    <mergeCell ref="O36:P36"/>
    <mergeCell ref="O37:P37"/>
    <mergeCell ref="O40:P40"/>
    <mergeCell ref="O38:P38"/>
    <mergeCell ref="O41:P41"/>
    <mergeCell ref="O42:P42"/>
    <mergeCell ref="O18:P18"/>
    <mergeCell ref="O17:P17"/>
    <mergeCell ref="O31:P31"/>
    <mergeCell ref="O22:P22"/>
    <mergeCell ref="O23:P23"/>
    <mergeCell ref="O28:P28"/>
    <mergeCell ref="O30:P30"/>
    <mergeCell ref="O26:P27"/>
    <mergeCell ref="O11:P11"/>
    <mergeCell ref="O12:P12"/>
    <mergeCell ref="O13:P13"/>
    <mergeCell ref="O14:P14"/>
  </mergeCells>
  <pageMargins left="0.78740157480314965" right="0.78740157480314965" top="1.0629921259842521" bottom="1.0629921259842521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220"/>
  <sheetViews>
    <sheetView workbookViewId="0"/>
  </sheetViews>
  <sheetFormatPr defaultColWidth="14.44140625" defaultRowHeight="15" customHeight="1"/>
  <cols>
    <col min="1" max="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 денна</vt:lpstr>
      <vt:lpstr>тит ЗО</vt:lpstr>
      <vt:lpstr>План денна</vt:lpstr>
      <vt:lpstr>Семестровка</vt:lpstr>
      <vt:lpstr>План ЗО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2018-09-25T13:00:18Z</dcterms:created>
  <dcterms:modified xsi:type="dcterms:W3CDTF">2022-06-10T08:06:53Z</dcterms:modified>
</cp:coreProperties>
</file>