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ORK\Work\CBETA\Рабочие планы\ИЮНЬ 2016\"/>
    </mc:Choice>
  </mc:AlternateContent>
  <bookViews>
    <workbookView xWindow="0" yWindow="0" windowWidth="19320" windowHeight="7752" activeTab="1"/>
  </bookViews>
  <sheets>
    <sheet name="Лист1" sheetId="1" r:id="rId1"/>
    <sheet name="Лист3" sheetId="3" r:id="rId2"/>
  </sheets>
  <definedNames>
    <definedName name="_xlnm.Print_Area" localSheetId="0">Лист1!$A$1:$BA$29</definedName>
    <definedName name="_xlnm.Print_Area" localSheetId="1">Лист3!$A$1:$Q$79</definedName>
  </definedNames>
  <calcPr calcId="152511"/>
</workbook>
</file>

<file path=xl/calcChain.xml><?xml version="1.0" encoding="utf-8"?>
<calcChain xmlns="http://schemas.openxmlformats.org/spreadsheetml/2006/main">
  <c r="G48" i="3" l="1"/>
  <c r="G47" i="3"/>
  <c r="G35" i="3"/>
  <c r="I29" i="3" l="1"/>
  <c r="H29" i="3"/>
  <c r="M29" i="3" l="1"/>
  <c r="I39" i="3"/>
  <c r="H42" i="3"/>
  <c r="M42" i="3" s="1"/>
  <c r="I40" i="3"/>
  <c r="Q76" i="3" l="1"/>
  <c r="K47" i="3"/>
  <c r="I32" i="3" l="1"/>
  <c r="J55" i="3"/>
  <c r="K55" i="3"/>
  <c r="L55" i="3"/>
  <c r="H66" i="3"/>
  <c r="Q47" i="3" l="1"/>
  <c r="J61" i="3"/>
  <c r="K61" i="3"/>
  <c r="L61" i="3"/>
  <c r="Q61" i="3"/>
  <c r="G61" i="3"/>
  <c r="Q55" i="3"/>
  <c r="G55" i="3"/>
  <c r="I60" i="3" l="1"/>
  <c r="H60" i="3"/>
  <c r="I59" i="3"/>
  <c r="O59" i="3" s="1"/>
  <c r="O61" i="3" s="1"/>
  <c r="H59" i="3"/>
  <c r="J37" i="3"/>
  <c r="J47" i="3" s="1"/>
  <c r="L37" i="3"/>
  <c r="L47" i="3" s="1"/>
  <c r="G67" i="3"/>
  <c r="H64" i="3"/>
  <c r="I52" i="3"/>
  <c r="H52" i="3"/>
  <c r="I54" i="3"/>
  <c r="N54" i="3" s="1"/>
  <c r="N55" i="3" s="1"/>
  <c r="H54" i="3"/>
  <c r="I53" i="3"/>
  <c r="O53" i="3" s="1"/>
  <c r="O55" i="3" s="1"/>
  <c r="H53" i="3"/>
  <c r="I58" i="3"/>
  <c r="H58" i="3"/>
  <c r="O35" i="3"/>
  <c r="P35" i="3"/>
  <c r="Q35" i="3"/>
  <c r="Q48" i="3" s="1"/>
  <c r="I34" i="3"/>
  <c r="H34" i="3"/>
  <c r="I46" i="3"/>
  <c r="H46" i="3"/>
  <c r="H40" i="3"/>
  <c r="M40" i="3" s="1"/>
  <c r="I45" i="3"/>
  <c r="O45" i="3" s="1"/>
  <c r="O47" i="3" s="1"/>
  <c r="H45" i="3"/>
  <c r="I44" i="3"/>
  <c r="N44" i="3" s="1"/>
  <c r="H44" i="3"/>
  <c r="I43" i="3"/>
  <c r="P43" i="3" s="1"/>
  <c r="H43" i="3"/>
  <c r="I41" i="3"/>
  <c r="H41" i="3"/>
  <c r="H39" i="3"/>
  <c r="I38" i="3"/>
  <c r="N38" i="3" s="1"/>
  <c r="H38" i="3"/>
  <c r="G37" i="3"/>
  <c r="I33" i="3"/>
  <c r="H33" i="3"/>
  <c r="P41" i="3" l="1"/>
  <c r="P47" i="3" s="1"/>
  <c r="Q71" i="3"/>
  <c r="N47" i="3"/>
  <c r="H55" i="3"/>
  <c r="N33" i="3"/>
  <c r="N35" i="3" s="1"/>
  <c r="I55" i="3"/>
  <c r="P52" i="3"/>
  <c r="P55" i="3" s="1"/>
  <c r="H61" i="3"/>
  <c r="I61" i="3"/>
  <c r="P58" i="3"/>
  <c r="P61" i="3" s="1"/>
  <c r="I37" i="3"/>
  <c r="I47" i="3" s="1"/>
  <c r="M60" i="3"/>
  <c r="M59" i="3"/>
  <c r="N60" i="3"/>
  <c r="N61" i="3" s="1"/>
  <c r="M52" i="3"/>
  <c r="M54" i="3"/>
  <c r="M34" i="3"/>
  <c r="M58" i="3"/>
  <c r="M53" i="3"/>
  <c r="M39" i="3"/>
  <c r="M45" i="3"/>
  <c r="H37" i="3"/>
  <c r="H47" i="3" s="1"/>
  <c r="M38" i="3"/>
  <c r="M44" i="3"/>
  <c r="M43" i="3"/>
  <c r="M41" i="3"/>
  <c r="M46" i="3"/>
  <c r="M33" i="3"/>
  <c r="I24" i="3"/>
  <c r="P22" i="3"/>
  <c r="P23" i="3" s="1"/>
  <c r="O22" i="3"/>
  <c r="O23" i="3" s="1"/>
  <c r="N22" i="3"/>
  <c r="N23" i="3" s="1"/>
  <c r="L22" i="3"/>
  <c r="L23" i="3" s="1"/>
  <c r="K22" i="3"/>
  <c r="K23" i="3" s="1"/>
  <c r="J22" i="3"/>
  <c r="J23" i="3" s="1"/>
  <c r="G22" i="3"/>
  <c r="G23" i="3" s="1"/>
  <c r="I21" i="3"/>
  <c r="H21" i="3"/>
  <c r="I20" i="3"/>
  <c r="H20" i="3"/>
  <c r="I19" i="3"/>
  <c r="H19" i="3"/>
  <c r="P17" i="3"/>
  <c r="O17" i="3"/>
  <c r="O48" i="3" s="1"/>
  <c r="N17" i="3"/>
  <c r="K17" i="3"/>
  <c r="J17" i="3"/>
  <c r="I16" i="3"/>
  <c r="H16" i="3"/>
  <c r="I15" i="3"/>
  <c r="H15" i="3"/>
  <c r="I14" i="3"/>
  <c r="H14" i="3"/>
  <c r="L13" i="3"/>
  <c r="L17" i="3" s="1"/>
  <c r="G13" i="3"/>
  <c r="G17" i="3" s="1"/>
  <c r="H32" i="3"/>
  <c r="M32" i="3" s="1"/>
  <c r="H31" i="3"/>
  <c r="M31" i="3" s="1"/>
  <c r="L30" i="3"/>
  <c r="J30" i="3"/>
  <c r="I30" i="3"/>
  <c r="G30" i="3"/>
  <c r="I69" i="3"/>
  <c r="H69" i="3"/>
  <c r="H65" i="3"/>
  <c r="H67" i="3" s="1"/>
  <c r="I28" i="3"/>
  <c r="H28" i="3"/>
  <c r="L27" i="3"/>
  <c r="K27" i="3"/>
  <c r="K35" i="3" s="1"/>
  <c r="K48" i="3" s="1"/>
  <c r="J27" i="3"/>
  <c r="G27" i="3"/>
  <c r="T28" i="1"/>
  <c r="N28" i="1"/>
  <c r="G28" i="1"/>
  <c r="W27" i="1"/>
  <c r="W28" i="1" s="1"/>
  <c r="M15" i="3" l="1"/>
  <c r="N48" i="3"/>
  <c r="N71" i="3" s="1"/>
  <c r="P48" i="3"/>
  <c r="P71" i="3" s="1"/>
  <c r="M14" i="3"/>
  <c r="M16" i="3"/>
  <c r="O71" i="3"/>
  <c r="J35" i="3"/>
  <c r="J48" i="3" s="1"/>
  <c r="M55" i="3"/>
  <c r="K71" i="3"/>
  <c r="L35" i="3"/>
  <c r="L48" i="3" s="1"/>
  <c r="M61" i="3"/>
  <c r="M37" i="3"/>
  <c r="M47" i="3" s="1"/>
  <c r="H30" i="3"/>
  <c r="M21" i="3"/>
  <c r="H13" i="3"/>
  <c r="H17" i="3" s="1"/>
  <c r="I22" i="3"/>
  <c r="I23" i="3" s="1"/>
  <c r="M19" i="3"/>
  <c r="M69" i="3"/>
  <c r="H27" i="3"/>
  <c r="M30" i="3"/>
  <c r="I13" i="3"/>
  <c r="I17" i="3" s="1"/>
  <c r="M20" i="3"/>
  <c r="I27" i="3"/>
  <c r="I35" i="3" s="1"/>
  <c r="H22" i="3"/>
  <c r="H23" i="3" s="1"/>
  <c r="M28" i="3"/>
  <c r="I48" i="3" l="1"/>
  <c r="I71" i="3" s="1"/>
  <c r="N76" i="3"/>
  <c r="G71" i="3"/>
  <c r="J71" i="3"/>
  <c r="H35" i="3"/>
  <c r="H48" i="3" s="1"/>
  <c r="L71" i="3"/>
  <c r="M22" i="3"/>
  <c r="M23" i="3" s="1"/>
  <c r="M13" i="3"/>
  <c r="M17" i="3" s="1"/>
  <c r="M27" i="3"/>
  <c r="M35" i="3" s="1"/>
  <c r="M48" i="3" l="1"/>
  <c r="H71" i="3"/>
  <c r="M71" i="3" l="1"/>
</calcChain>
</file>

<file path=xl/sharedStrings.xml><?xml version="1.0" encoding="utf-8"?>
<sst xmlns="http://schemas.openxmlformats.org/spreadsheetml/2006/main" count="262" uniqueCount="184">
  <si>
    <t>ЗАТВЕРДЖУЮ</t>
  </si>
  <si>
    <t>Ректор __________________</t>
  </si>
  <si>
    <t>Донбаська державна машинобудівна академія</t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</si>
  <si>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</si>
  <si>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</si>
  <si>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</si>
  <si>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</si>
  <si>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</si>
  <si>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</si>
  <si>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</si>
  <si>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</si>
  <si>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</si>
  <si>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</si>
  <si>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</si>
  <si>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Серпень</t>
  </si>
  <si>
    <t>С</t>
  </si>
  <si>
    <t>К</t>
  </si>
  <si>
    <t>П</t>
  </si>
  <si>
    <t>Д</t>
  </si>
  <si>
    <t>Теоретичне навчання</t>
  </si>
  <si>
    <t>Екзаменаційна сесія</t>
  </si>
  <si>
    <t>Практика</t>
  </si>
  <si>
    <t>Канікули</t>
  </si>
  <si>
    <t>Всього</t>
  </si>
  <si>
    <t>Переддипломна</t>
  </si>
  <si>
    <t>Захист магістерської роботи</t>
  </si>
  <si>
    <t>Т</t>
  </si>
  <si>
    <t>Липень</t>
  </si>
  <si>
    <t>З/Д</t>
  </si>
  <si>
    <t>Т/П</t>
  </si>
  <si>
    <t>Триместр</t>
  </si>
  <si>
    <t>Міністерство освіти і науки України</t>
  </si>
  <si>
    <t>Випускна робота</t>
  </si>
  <si>
    <t xml:space="preserve">Науково-дослідна практика </t>
  </si>
  <si>
    <t xml:space="preserve">НАВЧАЛЬНИЙ ПЛАН </t>
  </si>
  <si>
    <t>На основі ОПП підготовки бакалавра</t>
  </si>
  <si>
    <t xml:space="preserve">Позначення: Т – теоретичне навчання; С – екзаменаційна сесія; П – практика; К – канікули; Д– дипломне проектування; ЗД – захист дипломного проекту </t>
  </si>
  <si>
    <t xml:space="preserve">       II. ЗВЕДЕНІ ДАНІ ПРО БЮДЖЕТ ЧАСУ, тижні                                                                               ІІІ. ПРАКТИКА                                                   IV. ДЕРЖАВНА АТЕСТАЦІЯ</t>
  </si>
  <si>
    <t>Виконання дипломн. проекту</t>
  </si>
  <si>
    <t>Держ. атест.</t>
  </si>
  <si>
    <t>Усього</t>
  </si>
  <si>
    <t>Назва
 практики</t>
  </si>
  <si>
    <t>Тижні</t>
  </si>
  <si>
    <t>Назва навчальної дисципліни</t>
  </si>
  <si>
    <t>Форма державної атестації (екзамен, дипломний проект (робота))</t>
  </si>
  <si>
    <t>Підготовка магістерської роботи</t>
  </si>
  <si>
    <t>"___" ____________ 2016 р.</t>
  </si>
  <si>
    <t>галузь знань: 05 Соціальні та поведінкові науки</t>
  </si>
  <si>
    <t>спеціальність:    051 Економіка</t>
  </si>
  <si>
    <t>С/Т</t>
  </si>
  <si>
    <t>Т/С</t>
  </si>
  <si>
    <t>Срок навчання - 1,5 року</t>
  </si>
  <si>
    <t>90 год*</t>
  </si>
  <si>
    <t>4+90 год*</t>
  </si>
  <si>
    <t xml:space="preserve">V. План навчального процесу на 2016/2017 навчальний рік      </t>
  </si>
  <si>
    <t>№ п/п</t>
  </si>
  <si>
    <t>НАЗВА НАВЧАЛЬНОЇ ДИСЦИПЛІНИ</t>
  </si>
  <si>
    <t>Розподіл за триместрами</t>
  </si>
  <si>
    <t>Кількість кредитів EКТС</t>
  </si>
  <si>
    <t>Кількість годин</t>
  </si>
  <si>
    <t>Розподіл годин на тиждень за курсами і триместрами</t>
  </si>
  <si>
    <t>Загальний обсяг</t>
  </si>
  <si>
    <t>аудиторних</t>
  </si>
  <si>
    <t>самостійна робота</t>
  </si>
  <si>
    <t>1 курс</t>
  </si>
  <si>
    <t>всього</t>
  </si>
  <si>
    <t>у тому числі:</t>
  </si>
  <si>
    <t>триместри</t>
  </si>
  <si>
    <t>екзаменів</t>
  </si>
  <si>
    <t>заліків</t>
  </si>
  <si>
    <t>курсові</t>
  </si>
  <si>
    <t>лекції</t>
  </si>
  <si>
    <t>лабораторні</t>
  </si>
  <si>
    <t>практичні</t>
  </si>
  <si>
    <t>проекти</t>
  </si>
  <si>
    <t>роботи</t>
  </si>
  <si>
    <t>кількість тижнів у триместрі</t>
  </si>
  <si>
    <t>1. ОБОВ'ЯЗКОВІ НАВЧАЛЬНІ ДИСЦИПЛІНИ</t>
  </si>
  <si>
    <t>1.2 Дисципліни природничо-наукової (фундаментальної ) підготовки</t>
  </si>
  <si>
    <t>Інтелектуальна власність та принципи організації наукових досліджень</t>
  </si>
  <si>
    <t>Інтелектуальна власність</t>
  </si>
  <si>
    <t>1.2.2</t>
  </si>
  <si>
    <t>1.3 Дисципліни професійної підготовки</t>
  </si>
  <si>
    <t>Охорона праці в галузі та цивільний захист</t>
  </si>
  <si>
    <t>Охорона праці в галузі</t>
  </si>
  <si>
    <t>Цивільний захист</t>
  </si>
  <si>
    <t>Разом п.1.2</t>
  </si>
  <si>
    <t>Разом п.1</t>
  </si>
  <si>
    <t>2.ДИСЦИПЛІНИ ВІЛЬНОГО ВИБОРА</t>
  </si>
  <si>
    <t>1 траєкторія</t>
  </si>
  <si>
    <t>Іноземна мова (за професійним спрямуванням)</t>
  </si>
  <si>
    <t>Разом 1 траєкторія</t>
  </si>
  <si>
    <t>2 траєкторія</t>
  </si>
  <si>
    <t>Працевлаштування та ділова кар’єра</t>
  </si>
  <si>
    <t>Філософія і наука</t>
  </si>
  <si>
    <t>Разом 2 траєкторія</t>
  </si>
  <si>
    <t>Фізичне виховання</t>
  </si>
  <si>
    <t>3дф*</t>
  </si>
  <si>
    <t>с*</t>
  </si>
  <si>
    <t>Примітка:   с* - секційні заняття (факультатив)</t>
  </si>
  <si>
    <t>2.3 Дисципліни професійної підготовки</t>
  </si>
  <si>
    <t>3.3</t>
  </si>
  <si>
    <t>Переддипломна практика</t>
  </si>
  <si>
    <t>Виконання магістерської роботи</t>
  </si>
  <si>
    <t>Разом п. 3</t>
  </si>
  <si>
    <t>4.1</t>
  </si>
  <si>
    <t>Разом з підготовки магістра:</t>
  </si>
  <si>
    <t xml:space="preserve"> Кількість екзаменів</t>
  </si>
  <si>
    <t xml:space="preserve"> Кількість заліків</t>
  </si>
  <si>
    <t xml:space="preserve"> Кількість курсових проектів</t>
  </si>
  <si>
    <t xml:space="preserve"> Кількість курсових робіт</t>
  </si>
  <si>
    <t xml:space="preserve">Зав. кафедри </t>
  </si>
  <si>
    <t xml:space="preserve">Декан факультету </t>
  </si>
  <si>
    <t>1.2.1</t>
  </si>
  <si>
    <t>1.2.1.1</t>
  </si>
  <si>
    <t>1.2.1.2</t>
  </si>
  <si>
    <t>1.2.3</t>
  </si>
  <si>
    <t>1.2.2.1</t>
  </si>
  <si>
    <t>1.2.2.2</t>
  </si>
  <si>
    <t>2 курс</t>
  </si>
  <si>
    <t>Разом п. 1.1</t>
  </si>
  <si>
    <t>1.1.1</t>
  </si>
  <si>
    <t>1.1.1.1</t>
  </si>
  <si>
    <t>1.1.1.2</t>
  </si>
  <si>
    <t>1.1.1.3</t>
  </si>
  <si>
    <t>1.3.2</t>
  </si>
  <si>
    <t>1.3.1</t>
  </si>
  <si>
    <t>Разом п.1.3</t>
  </si>
  <si>
    <t>триместр</t>
  </si>
  <si>
    <r>
      <t xml:space="preserve">Психологія управління </t>
    </r>
    <r>
      <rPr>
        <b/>
        <sz val="12"/>
        <color indexed="8"/>
        <rFont val="Times New Roman"/>
        <family val="1"/>
        <charset val="204"/>
      </rPr>
      <t/>
    </r>
  </si>
  <si>
    <t>Міжнародні стратегії економічного розвитку</t>
  </si>
  <si>
    <t>Економічна діагностіка</t>
  </si>
  <si>
    <t>Економічна діагностика</t>
  </si>
  <si>
    <t>Економічна діагностика (курсова робота)</t>
  </si>
  <si>
    <t>1.3.3</t>
  </si>
  <si>
    <t>Менеджмент персоналу</t>
  </si>
  <si>
    <t>1.3.4</t>
  </si>
  <si>
    <t>Міжнародний менеджмент</t>
  </si>
  <si>
    <t>1.3.7</t>
  </si>
  <si>
    <t>Стратегічне управління підприємством</t>
  </si>
  <si>
    <t>Фінансовий менеджмент</t>
  </si>
  <si>
    <t>Економічна соціологія</t>
  </si>
  <si>
    <t>Економіка підприємництва і бізнес</t>
  </si>
  <si>
    <t>Спецкурс за напрямком магістерської роботи</t>
  </si>
  <si>
    <t>1.2.4</t>
  </si>
  <si>
    <t>Антикризове управління підприємством</t>
  </si>
  <si>
    <t>Управління потенціалом підприємства</t>
  </si>
  <si>
    <t>Управління проектами</t>
  </si>
  <si>
    <t>Економіко-фінансове планування</t>
  </si>
  <si>
    <t>3.1</t>
  </si>
  <si>
    <t>Науково-дослідна практика</t>
  </si>
  <si>
    <t>3.2</t>
  </si>
  <si>
    <t>Економіка персоналу</t>
  </si>
  <si>
    <t>Соціальна політика</t>
  </si>
  <si>
    <t>Разом п.2.3</t>
  </si>
  <si>
    <t>1.3.1.1</t>
  </si>
  <si>
    <t>1.3.1.2</t>
  </si>
  <si>
    <t>1.3.5</t>
  </si>
  <si>
    <t>1.3.6</t>
  </si>
  <si>
    <t>2.3.1</t>
  </si>
  <si>
    <t>2.3.2</t>
  </si>
  <si>
    <t>2.3.3</t>
  </si>
  <si>
    <t>4</t>
  </si>
  <si>
    <t>2</t>
  </si>
  <si>
    <r>
      <t>_________(</t>
    </r>
    <r>
      <rPr>
        <u/>
        <sz val="20"/>
        <color theme="1"/>
        <rFont val="Times New Roman"/>
        <family val="1"/>
        <charset val="204"/>
      </rPr>
      <t>Ковальов В.Д.)</t>
    </r>
    <r>
      <rPr>
        <sz val="20"/>
        <color theme="1"/>
        <rFont val="Times New Roman"/>
        <family val="1"/>
        <charset val="204"/>
      </rPr>
      <t>___</t>
    </r>
  </si>
  <si>
    <r>
      <t xml:space="preserve">підготовки:   </t>
    </r>
    <r>
      <rPr>
        <b/>
        <sz val="20"/>
        <color theme="1"/>
        <rFont val="Times New Roman"/>
        <family val="1"/>
        <charset val="204"/>
      </rPr>
      <t>магістра</t>
    </r>
  </si>
  <si>
    <r>
      <t xml:space="preserve">спеціалізації: </t>
    </r>
    <r>
      <rPr>
        <b/>
        <sz val="20"/>
        <color theme="1"/>
        <rFont val="Times New Roman"/>
        <family val="1"/>
        <charset val="204"/>
      </rPr>
      <t>Економіка</t>
    </r>
  </si>
  <si>
    <r>
      <t xml:space="preserve">форма навчання:    </t>
    </r>
    <r>
      <rPr>
        <b/>
        <sz val="20"/>
        <color theme="1"/>
        <rFont val="Times New Roman"/>
        <family val="1"/>
        <charset val="204"/>
      </rPr>
      <t xml:space="preserve"> денна</t>
    </r>
  </si>
  <si>
    <t>1.1.2</t>
  </si>
  <si>
    <t>1.1.3</t>
  </si>
  <si>
    <t xml:space="preserve"> І . ГРАФІК НАВЧАЛЬНОГО ПРОЦЕСУ</t>
  </si>
  <si>
    <t>Менеджмент технологій</t>
  </si>
  <si>
    <t>1.3.8</t>
  </si>
  <si>
    <t>ЗАГАЛЬНА КІЛЬКІСТЬ</t>
  </si>
  <si>
    <t>Підгора Є.О.</t>
  </si>
  <si>
    <t>Мироненко Є.В.</t>
  </si>
  <si>
    <t>Методологія та організація наукових досліджень (Ф)</t>
  </si>
  <si>
    <t>Кваліфікація: науковий співробітник (економіка), професіонал в галузі економіки</t>
  </si>
  <si>
    <t>1.1 Гуманітарні та соціально-економічні дисципліни</t>
  </si>
  <si>
    <t>3.  ПРАКТИЧНА ПІДГОТОВКА</t>
  </si>
  <si>
    <t>4. ДЕРЖАВНА АТЕСТАЦІЯ</t>
  </si>
  <si>
    <t xml:space="preserve">                     Економіка праці</t>
  </si>
  <si>
    <t>Спеціалізація "Економіка "</t>
  </si>
  <si>
    <t>Спеціалізація "Економіка праці"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</si>
</sst>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0.0"/>
    <numFmt numFmtId="165" formatCode="#,##0_ ;\-#,##0\ "/>
    <numFmt numFmtId="166" formatCode="#,##0;\-* #,##0_-;\ _-;_-@_-"/>
    <numFmt numFmtId="167" formatCode="#,##0_-;\-* #,##0_-;\ _-;_-@_-"/>
    <numFmt numFmtId="168" formatCode="#,##0.0;\-* #,##0.0_-;\ _-;_-@_-"/>
    <numFmt numFmtId="169" formatCode="#,##0.0_ ;\-#,##0.0\ "/>
    <numFmt numFmtId="170" formatCode="#,##0.0;\-* #,##0.0_-;\ &quot;&quot;_-;_-@_-"/>
  </numFmts>
  <fonts count="51" x14ac:knownFonts="1">
    <font>
      <sz val="10"/>
      <name val="Arial Cyr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Arial Cyr"/>
      <charset val="204"/>
    </font>
    <font>
      <sz val="10"/>
      <name val="Arial Cyr"/>
      <charset val="204"/>
    </font>
    <font>
      <sz val="12"/>
      <name val="Arial Cyr"/>
      <charset val="204"/>
    </font>
    <font>
      <sz val="12"/>
      <name val="Arial Cyr"/>
      <family val="2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name val="Arial Cyr"/>
      <charset val="204"/>
    </font>
    <font>
      <b/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i/>
      <sz val="12"/>
      <name val="Arial Cyr"/>
      <family val="2"/>
      <charset val="204"/>
    </font>
    <font>
      <b/>
      <sz val="12"/>
      <name val="Arial Cyr"/>
      <family val="2"/>
      <charset val="204"/>
    </font>
    <font>
      <b/>
      <i/>
      <sz val="12"/>
      <color indexed="8"/>
      <name val="Times New Roman"/>
      <family val="1"/>
      <charset val="204"/>
    </font>
    <font>
      <i/>
      <sz val="12"/>
      <name val="Arial Cyr"/>
      <charset val="204"/>
    </font>
    <font>
      <b/>
      <i/>
      <sz val="12"/>
      <name val="Arial Cyr"/>
      <charset val="204"/>
    </font>
    <font>
      <i/>
      <sz val="12"/>
      <color rgb="FFFF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sz val="18"/>
      <color theme="1"/>
      <name val="Arial Cyr"/>
      <family val="2"/>
      <charset val="204"/>
    </font>
    <font>
      <sz val="24"/>
      <color theme="1"/>
      <name val="Times New Roman"/>
      <family val="1"/>
      <charset val="204"/>
    </font>
    <font>
      <u/>
      <sz val="20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20"/>
      <color theme="1"/>
      <name val="Arial Cyr"/>
      <family val="2"/>
      <charset val="204"/>
    </font>
    <font>
      <sz val="18"/>
      <color theme="1"/>
      <name val="Times New Roman"/>
      <family val="1"/>
      <charset val="204"/>
    </font>
    <font>
      <sz val="10"/>
      <color theme="1"/>
      <name val="Arial Cyr"/>
      <charset val="204"/>
    </font>
    <font>
      <b/>
      <sz val="22"/>
      <color theme="1"/>
      <name val="Times New Roman"/>
      <family val="1"/>
      <charset val="204"/>
    </font>
    <font>
      <sz val="22"/>
      <color theme="1"/>
      <name val="Arial Cyr"/>
      <family val="2"/>
      <charset val="204"/>
    </font>
    <font>
      <b/>
      <sz val="20"/>
      <color theme="1"/>
      <name val="Times New Roman"/>
      <family val="1"/>
      <charset val="204"/>
    </font>
    <font>
      <sz val="20"/>
      <color theme="1"/>
      <name val="Arial Cyr"/>
      <charset val="204"/>
    </font>
    <font>
      <sz val="12"/>
      <color theme="1"/>
      <name val="Times New Roman"/>
      <family val="1"/>
      <charset val="204"/>
    </font>
    <font>
      <sz val="12"/>
      <color theme="1"/>
      <name val="Arial Cyr"/>
      <charset val="204"/>
    </font>
    <font>
      <b/>
      <sz val="16"/>
      <color theme="1"/>
      <name val="Times New Roman"/>
      <family val="1"/>
      <charset val="204"/>
    </font>
    <font>
      <sz val="16"/>
      <color theme="1"/>
      <name val="Arial Cyr"/>
      <family val="2"/>
      <charset val="204"/>
    </font>
    <font>
      <b/>
      <sz val="12"/>
      <color theme="1"/>
      <name val="Times New Roman"/>
      <family val="1"/>
      <charset val="204"/>
    </font>
    <font>
      <sz val="18"/>
      <color theme="1"/>
      <name val="Arial Cyr"/>
      <charset val="204"/>
    </font>
    <font>
      <b/>
      <sz val="16"/>
      <color theme="1"/>
      <name val="Times New Roman Cyr"/>
      <charset val="204"/>
    </font>
    <font>
      <b/>
      <sz val="16"/>
      <color theme="1"/>
      <name val="Arial Cyr"/>
      <family val="2"/>
      <charset val="204"/>
    </font>
    <font>
      <b/>
      <sz val="14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2"/>
      <color theme="1"/>
      <name val="Arial Cyr"/>
      <family val="2"/>
      <charset val="204"/>
    </font>
    <font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4"/>
      <name val="Arial Cyr"/>
      <charset val="204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rgb="FF000000"/>
      </patternFill>
    </fill>
  </fills>
  <borders count="8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594">
    <xf numFmtId="0" fontId="0" fillId="0" borderId="0" xfId="0"/>
    <xf numFmtId="0" fontId="2" fillId="0" borderId="0" xfId="0" applyFont="1"/>
    <xf numFmtId="0" fontId="1" fillId="0" borderId="0" xfId="0" applyFont="1"/>
    <xf numFmtId="166" fontId="2" fillId="0" borderId="3" xfId="0" applyNumberFormat="1" applyFont="1" applyFill="1" applyBorder="1" applyAlignment="1" applyProtection="1">
      <alignment horizontal="center" vertical="center"/>
    </xf>
    <xf numFmtId="166" fontId="3" fillId="0" borderId="3" xfId="0" applyNumberFormat="1" applyFont="1" applyFill="1" applyBorder="1" applyAlignment="1" applyProtection="1">
      <alignment horizontal="center" vertical="center"/>
    </xf>
    <xf numFmtId="0" fontId="2" fillId="0" borderId="3" xfId="0" applyNumberFormat="1" applyFont="1" applyFill="1" applyBorder="1" applyAlignment="1" applyProtection="1">
      <alignment horizontal="center" vertical="center"/>
    </xf>
    <xf numFmtId="167" fontId="2" fillId="0" borderId="6" xfId="0" applyNumberFormat="1" applyFont="1" applyFill="1" applyBorder="1" applyAlignment="1" applyProtection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6" xfId="0" applyNumberFormat="1" applyFont="1" applyFill="1" applyBorder="1" applyAlignment="1">
      <alignment horizontal="center" vertical="center" wrapText="1"/>
    </xf>
    <xf numFmtId="1" fontId="2" fillId="0" borderId="3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 applyProtection="1">
      <alignment horizontal="center" vertical="center"/>
    </xf>
    <xf numFmtId="0" fontId="2" fillId="0" borderId="13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9" xfId="0" applyNumberFormat="1" applyFont="1" applyFill="1" applyBorder="1" applyAlignment="1" applyProtection="1">
      <alignment horizontal="center" vertical="center"/>
    </xf>
    <xf numFmtId="0" fontId="3" fillId="0" borderId="7" xfId="0" applyNumberFormat="1" applyFont="1" applyFill="1" applyBorder="1" applyAlignment="1" applyProtection="1">
      <alignment horizontal="center" vertical="center"/>
    </xf>
    <xf numFmtId="0" fontId="3" fillId="0" borderId="8" xfId="0" applyNumberFormat="1" applyFont="1" applyFill="1" applyBorder="1" applyAlignment="1" applyProtection="1">
      <alignment horizontal="center" vertical="center"/>
    </xf>
    <xf numFmtId="0" fontId="2" fillId="0" borderId="7" xfId="0" applyNumberFormat="1" applyFont="1" applyFill="1" applyBorder="1" applyAlignment="1">
      <alignment horizontal="center" vertical="center" wrapText="1"/>
    </xf>
    <xf numFmtId="0" fontId="2" fillId="0" borderId="6" xfId="0" applyNumberFormat="1" applyFont="1" applyFill="1" applyBorder="1" applyAlignment="1" applyProtection="1">
      <alignment horizontal="center" vertical="center"/>
    </xf>
    <xf numFmtId="0" fontId="2" fillId="0" borderId="11" xfId="0" applyNumberFormat="1" applyFont="1" applyFill="1" applyBorder="1" applyAlignment="1">
      <alignment horizontal="center" vertical="center" wrapText="1"/>
    </xf>
    <xf numFmtId="0" fontId="9" fillId="0" borderId="22" xfId="0" applyNumberFormat="1" applyFont="1" applyFill="1" applyBorder="1" applyAlignment="1" applyProtection="1">
      <alignment horizontal="center" vertical="center"/>
    </xf>
    <xf numFmtId="0" fontId="3" fillId="0" borderId="17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 wrapText="1"/>
    </xf>
    <xf numFmtId="164" fontId="3" fillId="0" borderId="21" xfId="0" applyNumberFormat="1" applyFont="1" applyFill="1" applyBorder="1" applyAlignment="1">
      <alignment horizontal="center" vertical="center" wrapText="1"/>
    </xf>
    <xf numFmtId="167" fontId="2" fillId="0" borderId="9" xfId="0" applyNumberFormat="1" applyFont="1" applyFill="1" applyBorder="1" applyAlignment="1" applyProtection="1">
      <alignment horizontal="center" vertical="center" wrapText="1"/>
    </xf>
    <xf numFmtId="0" fontId="3" fillId="0" borderId="10" xfId="0" applyNumberFormat="1" applyFont="1" applyFill="1" applyBorder="1" applyAlignment="1" applyProtection="1">
      <alignment horizontal="center" vertical="center"/>
    </xf>
    <xf numFmtId="167" fontId="2" fillId="0" borderId="22" xfId="0" applyNumberFormat="1" applyFont="1" applyFill="1" applyBorder="1" applyAlignment="1" applyProtection="1">
      <alignment horizontal="center" vertical="center" wrapText="1"/>
    </xf>
    <xf numFmtId="167" fontId="2" fillId="0" borderId="23" xfId="0" applyNumberFormat="1" applyFont="1" applyFill="1" applyBorder="1" applyAlignment="1" applyProtection="1">
      <alignment horizontal="center" vertical="center" wrapText="1"/>
    </xf>
    <xf numFmtId="0" fontId="2" fillId="0" borderId="10" xfId="0" applyNumberFormat="1" applyFont="1" applyFill="1" applyBorder="1" applyAlignment="1" applyProtection="1">
      <alignment horizontal="center" vertical="center"/>
    </xf>
    <xf numFmtId="0" fontId="2" fillId="0" borderId="8" xfId="0" applyNumberFormat="1" applyFont="1" applyFill="1" applyBorder="1" applyAlignment="1">
      <alignment horizontal="center" vertical="center" wrapText="1"/>
    </xf>
    <xf numFmtId="0" fontId="2" fillId="0" borderId="9" xfId="0" applyNumberFormat="1" applyFont="1" applyFill="1" applyBorder="1" applyAlignment="1">
      <alignment horizontal="center" vertical="center" wrapText="1"/>
    </xf>
    <xf numFmtId="0" fontId="2" fillId="0" borderId="12" xfId="0" applyNumberFormat="1" applyFont="1" applyFill="1" applyBorder="1" applyAlignment="1" applyProtection="1">
      <alignment horizontal="center" vertical="center"/>
    </xf>
    <xf numFmtId="0" fontId="2" fillId="0" borderId="24" xfId="0" applyNumberFormat="1" applyFont="1" applyFill="1" applyBorder="1" applyAlignment="1" applyProtection="1">
      <alignment horizontal="center" vertical="center"/>
    </xf>
    <xf numFmtId="0" fontId="3" fillId="0" borderId="17" xfId="0" applyNumberFormat="1" applyFont="1" applyFill="1" applyBorder="1" applyAlignment="1">
      <alignment horizontal="center" vertical="center" wrapText="1"/>
    </xf>
    <xf numFmtId="0" fontId="3" fillId="0" borderId="18" xfId="0" applyNumberFormat="1" applyFont="1" applyFill="1" applyBorder="1" applyAlignment="1">
      <alignment horizontal="center" vertical="center" wrapText="1"/>
    </xf>
    <xf numFmtId="0" fontId="3" fillId="0" borderId="23" xfId="0" applyNumberFormat="1" applyFont="1" applyFill="1" applyBorder="1" applyAlignment="1">
      <alignment horizontal="center" vertical="center" wrapText="1"/>
    </xf>
    <xf numFmtId="167" fontId="2" fillId="0" borderId="18" xfId="0" applyNumberFormat="1" applyFont="1" applyFill="1" applyBorder="1" applyAlignment="1" applyProtection="1">
      <alignment horizontal="center" vertical="center" wrapText="1"/>
    </xf>
    <xf numFmtId="164" fontId="2" fillId="0" borderId="18" xfId="0" applyNumberFormat="1" applyFont="1" applyFill="1" applyBorder="1" applyAlignment="1" applyProtection="1">
      <alignment horizontal="center" vertical="center"/>
    </xf>
    <xf numFmtId="0" fontId="3" fillId="0" borderId="25" xfId="0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13" fillId="0" borderId="3" xfId="0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13" fillId="0" borderId="11" xfId="0" applyNumberFormat="1" applyFont="1" applyFill="1" applyBorder="1" applyAlignment="1" applyProtection="1">
      <alignment horizontal="center" vertical="center"/>
    </xf>
    <xf numFmtId="0" fontId="13" fillId="0" borderId="3" xfId="0" applyNumberFormat="1" applyFont="1" applyFill="1" applyBorder="1" applyAlignment="1">
      <alignment horizontal="center" vertical="center" wrapText="1"/>
    </xf>
    <xf numFmtId="49" fontId="2" fillId="0" borderId="10" xfId="0" applyNumberFormat="1" applyFont="1" applyFill="1" applyBorder="1" applyAlignment="1">
      <alignment horizontal="center" vertical="center" wrapText="1"/>
    </xf>
    <xf numFmtId="49" fontId="2" fillId="0" borderId="8" xfId="0" applyNumberFormat="1" applyFont="1" applyFill="1" applyBorder="1" applyAlignment="1">
      <alignment horizontal="center" vertical="center" wrapText="1"/>
    </xf>
    <xf numFmtId="49" fontId="2" fillId="0" borderId="12" xfId="0" applyNumberFormat="1" applyFont="1" applyFill="1" applyBorder="1" applyAlignment="1">
      <alignment horizontal="center" vertical="center" wrapText="1"/>
    </xf>
    <xf numFmtId="0" fontId="13" fillId="0" borderId="12" xfId="0" applyNumberFormat="1" applyFont="1" applyFill="1" applyBorder="1" applyAlignment="1" applyProtection="1">
      <alignment horizontal="center" vertical="center"/>
    </xf>
    <xf numFmtId="0" fontId="13" fillId="0" borderId="3" xfId="0" applyNumberFormat="1" applyFont="1" applyFill="1" applyBorder="1" applyAlignment="1" applyProtection="1">
      <alignment horizontal="center" vertical="center"/>
    </xf>
    <xf numFmtId="49" fontId="2" fillId="0" borderId="24" xfId="0" applyNumberFormat="1" applyFont="1" applyFill="1" applyBorder="1" applyAlignment="1">
      <alignment horizontal="center" vertical="center" wrapText="1"/>
    </xf>
    <xf numFmtId="0" fontId="2" fillId="0" borderId="27" xfId="0" applyFont="1" applyFill="1" applyBorder="1" applyAlignment="1">
      <alignment horizontal="center" vertical="center" wrapText="1"/>
    </xf>
    <xf numFmtId="0" fontId="13" fillId="0" borderId="24" xfId="0" applyNumberFormat="1" applyFont="1" applyFill="1" applyBorder="1" applyAlignment="1" applyProtection="1">
      <alignment horizontal="center" vertical="center"/>
    </xf>
    <xf numFmtId="0" fontId="13" fillId="0" borderId="27" xfId="0" applyNumberFormat="1" applyFont="1" applyFill="1" applyBorder="1" applyAlignment="1" applyProtection="1">
      <alignment horizontal="center" vertical="center"/>
    </xf>
    <xf numFmtId="0" fontId="13" fillId="0" borderId="2" xfId="0" applyNumberFormat="1" applyFont="1" applyFill="1" applyBorder="1" applyAlignment="1">
      <alignment horizontal="center" vertical="center" wrapText="1"/>
    </xf>
    <xf numFmtId="0" fontId="2" fillId="0" borderId="22" xfId="0" applyNumberFormat="1" applyFont="1" applyFill="1" applyBorder="1" applyAlignment="1">
      <alignment horizontal="center" vertical="center" wrapText="1"/>
    </xf>
    <xf numFmtId="0" fontId="2" fillId="0" borderId="27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49" fontId="2" fillId="0" borderId="20" xfId="0" applyNumberFormat="1" applyFont="1" applyFill="1" applyBorder="1" applyAlignment="1">
      <alignment horizontal="center" vertical="center" wrapText="1"/>
    </xf>
    <xf numFmtId="0" fontId="9" fillId="0" borderId="20" xfId="0" applyFont="1" applyFill="1" applyBorder="1" applyAlignment="1">
      <alignment wrapText="1"/>
    </xf>
    <xf numFmtId="0" fontId="2" fillId="0" borderId="17" xfId="0" applyFont="1" applyFill="1" applyBorder="1" applyAlignment="1">
      <alignment horizontal="center" vertical="center" wrapText="1"/>
    </xf>
    <xf numFmtId="49" fontId="2" fillId="0" borderId="18" xfId="0" applyNumberFormat="1" applyFont="1" applyFill="1" applyBorder="1" applyAlignment="1">
      <alignment horizontal="center" vertical="center" wrapText="1"/>
    </xf>
    <xf numFmtId="0" fontId="14" fillId="0" borderId="20" xfId="0" applyNumberFormat="1" applyFont="1" applyFill="1" applyBorder="1" applyAlignment="1" applyProtection="1">
      <alignment horizontal="center" vertical="center"/>
    </xf>
    <xf numFmtId="0" fontId="14" fillId="0" borderId="17" xfId="0" applyNumberFormat="1" applyFont="1" applyFill="1" applyBorder="1" applyAlignment="1" applyProtection="1">
      <alignment horizontal="center" vertical="center"/>
    </xf>
    <xf numFmtId="0" fontId="14" fillId="0" borderId="18" xfId="0" applyNumberFormat="1" applyFont="1" applyFill="1" applyBorder="1" applyAlignment="1" applyProtection="1">
      <alignment horizontal="center" vertical="center"/>
    </xf>
    <xf numFmtId="0" fontId="14" fillId="0" borderId="23" xfId="0" applyNumberFormat="1" applyFont="1" applyFill="1" applyBorder="1" applyAlignment="1" applyProtection="1">
      <alignment horizontal="center" vertical="center"/>
    </xf>
    <xf numFmtId="0" fontId="3" fillId="0" borderId="8" xfId="0" applyFont="1" applyFill="1" applyBorder="1" applyAlignment="1">
      <alignment wrapText="1"/>
    </xf>
    <xf numFmtId="0" fontId="3" fillId="0" borderId="9" xfId="0" applyFont="1" applyFill="1" applyBorder="1" applyAlignment="1">
      <alignment wrapText="1"/>
    </xf>
    <xf numFmtId="0" fontId="13" fillId="0" borderId="7" xfId="0" applyNumberFormat="1" applyFont="1" applyFill="1" applyBorder="1" applyAlignment="1">
      <alignment horizontal="center" vertical="center" wrapText="1"/>
    </xf>
    <xf numFmtId="0" fontId="13" fillId="0" borderId="8" xfId="0" applyNumberFormat="1" applyFont="1" applyFill="1" applyBorder="1" applyAlignment="1">
      <alignment horizontal="center" vertical="center" wrapText="1"/>
    </xf>
    <xf numFmtId="0" fontId="13" fillId="0" borderId="11" xfId="0" applyNumberFormat="1" applyFont="1" applyFill="1" applyBorder="1" applyAlignment="1">
      <alignment horizontal="center" vertical="center" wrapText="1"/>
    </xf>
    <xf numFmtId="0" fontId="3" fillId="0" borderId="20" xfId="0" applyNumberFormat="1" applyFont="1" applyFill="1" applyBorder="1" applyAlignment="1">
      <alignment horizontal="center" vertical="center"/>
    </xf>
    <xf numFmtId="0" fontId="3" fillId="0" borderId="17" xfId="0" applyNumberFormat="1" applyFont="1" applyFill="1" applyBorder="1" applyAlignment="1">
      <alignment horizontal="center" vertical="center"/>
    </xf>
    <xf numFmtId="0" fontId="3" fillId="0" borderId="18" xfId="0" applyNumberFormat="1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 wrapText="1"/>
    </xf>
    <xf numFmtId="167" fontId="2" fillId="0" borderId="18" xfId="0" applyNumberFormat="1" applyFont="1" applyFill="1" applyBorder="1" applyAlignment="1">
      <alignment horizontal="center" vertical="center" wrapText="1"/>
    </xf>
    <xf numFmtId="0" fontId="2" fillId="0" borderId="18" xfId="0" applyNumberFormat="1" applyFont="1" applyFill="1" applyBorder="1" applyAlignment="1">
      <alignment horizontal="center" vertical="center" wrapText="1"/>
    </xf>
    <xf numFmtId="164" fontId="3" fillId="4" borderId="18" xfId="0" applyNumberFormat="1" applyFont="1" applyFill="1" applyBorder="1" applyAlignment="1">
      <alignment horizontal="center" vertical="center" wrapText="1"/>
    </xf>
    <xf numFmtId="1" fontId="3" fillId="4" borderId="18" xfId="0" applyNumberFormat="1" applyFont="1" applyFill="1" applyBorder="1" applyAlignment="1">
      <alignment horizontal="center" vertical="center" wrapText="1"/>
    </xf>
    <xf numFmtId="167" fontId="2" fillId="0" borderId="0" xfId="0" applyNumberFormat="1" applyFont="1" applyFill="1" applyBorder="1" applyAlignment="1" applyProtection="1">
      <alignment vertical="center"/>
    </xf>
    <xf numFmtId="2" fontId="2" fillId="0" borderId="0" xfId="0" applyNumberFormat="1" applyFont="1" applyFill="1" applyBorder="1" applyAlignment="1">
      <alignment horizontal="center" vertical="center" wrapText="1"/>
    </xf>
    <xf numFmtId="2" fontId="3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167" fontId="3" fillId="0" borderId="0" xfId="0" applyNumberFormat="1" applyFont="1" applyFill="1" applyBorder="1" applyAlignment="1" applyProtection="1">
      <alignment vertical="center"/>
    </xf>
    <xf numFmtId="49" fontId="2" fillId="0" borderId="6" xfId="0" applyNumberFormat="1" applyFont="1" applyFill="1" applyBorder="1" applyAlignment="1">
      <alignment horizontal="center" vertical="center" wrapText="1"/>
    </xf>
    <xf numFmtId="1" fontId="2" fillId="0" borderId="6" xfId="0" applyNumberFormat="1" applyFont="1" applyFill="1" applyBorder="1" applyAlignment="1">
      <alignment horizontal="center" vertical="center" wrapText="1"/>
    </xf>
    <xf numFmtId="164" fontId="3" fillId="0" borderId="0" xfId="0" applyNumberFormat="1" applyFont="1" applyFill="1" applyBorder="1" applyAlignment="1">
      <alignment horizontal="center" vertical="center" wrapText="1"/>
    </xf>
    <xf numFmtId="49" fontId="2" fillId="0" borderId="37" xfId="0" applyNumberFormat="1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vertical="center" wrapText="1"/>
    </xf>
    <xf numFmtId="0" fontId="13" fillId="0" borderId="25" xfId="0" applyNumberFormat="1" applyFont="1" applyFill="1" applyBorder="1" applyAlignment="1">
      <alignment horizontal="center" vertical="center" wrapText="1"/>
    </xf>
    <xf numFmtId="0" fontId="2" fillId="0" borderId="25" xfId="0" applyNumberFormat="1" applyFont="1" applyFill="1" applyBorder="1" applyAlignment="1">
      <alignment horizontal="center" vertical="center" wrapText="1"/>
    </xf>
    <xf numFmtId="0" fontId="2" fillId="0" borderId="26" xfId="0" applyNumberFormat="1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vertical="center" wrapText="1"/>
    </xf>
    <xf numFmtId="0" fontId="2" fillId="0" borderId="12" xfId="0" applyFont="1" applyFill="1" applyBorder="1" applyAlignment="1">
      <alignment vertical="center" wrapText="1"/>
    </xf>
    <xf numFmtId="0" fontId="2" fillId="0" borderId="24" xfId="0" applyFont="1" applyFill="1" applyBorder="1" applyAlignment="1">
      <alignment vertical="center" wrapText="1"/>
    </xf>
    <xf numFmtId="49" fontId="2" fillId="0" borderId="2" xfId="0" applyNumberFormat="1" applyFont="1" applyFill="1" applyBorder="1" applyAlignment="1" applyProtection="1">
      <alignment horizontal="center" vertical="center"/>
    </xf>
    <xf numFmtId="167" fontId="2" fillId="0" borderId="2" xfId="0" applyNumberFormat="1" applyFont="1" applyFill="1" applyBorder="1" applyAlignment="1" applyProtection="1">
      <alignment horizontal="center" vertical="center"/>
    </xf>
    <xf numFmtId="49" fontId="9" fillId="0" borderId="0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42" xfId="0" applyNumberFormat="1" applyFont="1" applyFill="1" applyBorder="1" applyAlignment="1">
      <alignment horizontal="center" vertical="center" wrapText="1"/>
    </xf>
    <xf numFmtId="0" fontId="2" fillId="0" borderId="29" xfId="0" applyNumberFormat="1" applyFont="1" applyFill="1" applyBorder="1" applyAlignment="1">
      <alignment horizontal="center" vertical="center" wrapText="1"/>
    </xf>
    <xf numFmtId="0" fontId="3" fillId="0" borderId="19" xfId="0" applyNumberFormat="1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 wrapText="1"/>
    </xf>
    <xf numFmtId="0" fontId="2" fillId="0" borderId="34" xfId="0" applyFont="1" applyFill="1" applyBorder="1" applyAlignment="1">
      <alignment horizontal="center" vertical="center" wrapText="1"/>
    </xf>
    <xf numFmtId="0" fontId="2" fillId="0" borderId="44" xfId="0" applyFont="1" applyFill="1" applyBorder="1" applyAlignment="1">
      <alignment horizontal="center" vertical="center" wrapText="1"/>
    </xf>
    <xf numFmtId="0" fontId="2" fillId="0" borderId="45" xfId="0" applyFont="1" applyFill="1" applyBorder="1" applyAlignment="1">
      <alignment horizontal="center" vertical="center" wrapText="1"/>
    </xf>
    <xf numFmtId="0" fontId="3" fillId="0" borderId="41" xfId="0" applyFont="1" applyFill="1" applyBorder="1" applyAlignment="1">
      <alignment horizontal="center" vertical="center" wrapText="1"/>
    </xf>
    <xf numFmtId="0" fontId="3" fillId="0" borderId="48" xfId="0" applyFont="1" applyFill="1" applyBorder="1" applyAlignment="1">
      <alignment horizontal="center" vertical="center" wrapText="1"/>
    </xf>
    <xf numFmtId="0" fontId="3" fillId="0" borderId="49" xfId="0" applyFont="1" applyFill="1" applyBorder="1" applyAlignment="1">
      <alignment horizontal="center" vertical="center" wrapText="1"/>
    </xf>
    <xf numFmtId="0" fontId="3" fillId="0" borderId="50" xfId="0" applyFont="1" applyFill="1" applyBorder="1" applyAlignment="1">
      <alignment horizontal="center" vertical="center" wrapText="1"/>
    </xf>
    <xf numFmtId="0" fontId="3" fillId="0" borderId="51" xfId="0" applyNumberFormat="1" applyFont="1" applyFill="1" applyBorder="1" applyAlignment="1">
      <alignment horizontal="center" vertical="center" wrapText="1"/>
    </xf>
    <xf numFmtId="0" fontId="3" fillId="0" borderId="48" xfId="0" applyNumberFormat="1" applyFont="1" applyFill="1" applyBorder="1" applyAlignment="1">
      <alignment horizontal="center" vertical="center" wrapText="1"/>
    </xf>
    <xf numFmtId="0" fontId="3" fillId="0" borderId="49" xfId="0" applyNumberFormat="1" applyFont="1" applyFill="1" applyBorder="1" applyAlignment="1">
      <alignment horizontal="center" vertical="center" wrapText="1"/>
    </xf>
    <xf numFmtId="0" fontId="3" fillId="0" borderId="30" xfId="0" applyNumberFormat="1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 wrapText="1"/>
    </xf>
    <xf numFmtId="49" fontId="2" fillId="0" borderId="20" xfId="0" applyNumberFormat="1" applyFont="1" applyFill="1" applyBorder="1" applyAlignment="1">
      <alignment horizontal="left" vertical="center" wrapText="1"/>
    </xf>
    <xf numFmtId="164" fontId="2" fillId="0" borderId="20" xfId="0" applyNumberFormat="1" applyFont="1" applyFill="1" applyBorder="1" applyAlignment="1" applyProtection="1">
      <alignment horizontal="center" vertical="center"/>
    </xf>
    <xf numFmtId="164" fontId="2" fillId="0" borderId="13" xfId="0" applyNumberFormat="1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49" fontId="3" fillId="0" borderId="31" xfId="0" applyNumberFormat="1" applyFont="1" applyFill="1" applyBorder="1" applyAlignment="1">
      <alignment horizontal="center" vertical="center" wrapText="1"/>
    </xf>
    <xf numFmtId="166" fontId="9" fillId="0" borderId="36" xfId="0" applyNumberFormat="1" applyFont="1" applyFill="1" applyBorder="1" applyAlignment="1" applyProtection="1">
      <alignment horizontal="center" vertical="center"/>
    </xf>
    <xf numFmtId="166" fontId="9" fillId="0" borderId="47" xfId="0" applyNumberFormat="1" applyFont="1" applyFill="1" applyBorder="1" applyAlignment="1" applyProtection="1">
      <alignment horizontal="center" vertical="center"/>
    </xf>
    <xf numFmtId="166" fontId="9" fillId="0" borderId="41" xfId="0" applyNumberFormat="1" applyFont="1" applyFill="1" applyBorder="1" applyAlignment="1" applyProtection="1">
      <alignment horizontal="center" vertical="center"/>
    </xf>
    <xf numFmtId="166" fontId="9" fillId="0" borderId="52" xfId="0" applyNumberFormat="1" applyFont="1" applyFill="1" applyBorder="1" applyAlignment="1" applyProtection="1">
      <alignment horizontal="center" vertical="center"/>
    </xf>
    <xf numFmtId="49" fontId="2" fillId="0" borderId="10" xfId="0" applyNumberFormat="1" applyFont="1" applyFill="1" applyBorder="1" applyAlignment="1" applyProtection="1">
      <alignment horizontal="center" vertical="center" wrapText="1"/>
    </xf>
    <xf numFmtId="49" fontId="2" fillId="0" borderId="12" xfId="0" applyNumberFormat="1" applyFont="1" applyFill="1" applyBorder="1" applyAlignment="1" applyProtection="1">
      <alignment horizontal="center" vertical="center" wrapText="1"/>
    </xf>
    <xf numFmtId="0" fontId="2" fillId="0" borderId="4" xfId="0" applyFont="1" applyFill="1" applyBorder="1" applyAlignment="1">
      <alignment wrapText="1"/>
    </xf>
    <xf numFmtId="0" fontId="2" fillId="0" borderId="4" xfId="0" applyNumberFormat="1" applyFont="1" applyFill="1" applyBorder="1" applyAlignment="1">
      <alignment horizontal="left" vertical="center" wrapText="1"/>
    </xf>
    <xf numFmtId="166" fontId="10" fillId="0" borderId="7" xfId="0" applyNumberFormat="1" applyFont="1" applyFill="1" applyBorder="1" applyAlignment="1" applyProtection="1">
      <alignment horizontal="center" vertical="center" wrapText="1"/>
    </xf>
    <xf numFmtId="166" fontId="10" fillId="0" borderId="8" xfId="0" applyNumberFormat="1" applyFont="1" applyFill="1" applyBorder="1" applyAlignment="1" applyProtection="1">
      <alignment horizontal="center" vertical="center" wrapText="1"/>
    </xf>
    <xf numFmtId="166" fontId="10" fillId="0" borderId="9" xfId="0" applyNumberFormat="1" applyFont="1" applyFill="1" applyBorder="1" applyAlignment="1" applyProtection="1">
      <alignment horizontal="center" vertical="center" wrapText="1"/>
    </xf>
    <xf numFmtId="166" fontId="3" fillId="0" borderId="59" xfId="0" applyNumberFormat="1" applyFont="1" applyFill="1" applyBorder="1" applyAlignment="1" applyProtection="1">
      <alignment horizontal="left" vertical="center" wrapText="1"/>
    </xf>
    <xf numFmtId="166" fontId="3" fillId="0" borderId="8" xfId="0" applyNumberFormat="1" applyFont="1" applyFill="1" applyBorder="1" applyAlignment="1" applyProtection="1">
      <alignment horizontal="center" vertical="center" wrapText="1"/>
    </xf>
    <xf numFmtId="166" fontId="3" fillId="0" borderId="7" xfId="0" applyNumberFormat="1" applyFont="1" applyFill="1" applyBorder="1" applyAlignment="1" applyProtection="1">
      <alignment horizontal="center" vertical="center" wrapText="1"/>
    </xf>
    <xf numFmtId="166" fontId="3" fillId="0" borderId="9" xfId="0" applyNumberFormat="1" applyFont="1" applyFill="1" applyBorder="1" applyAlignment="1" applyProtection="1">
      <alignment horizontal="center" vertical="center" wrapText="1"/>
    </xf>
    <xf numFmtId="169" fontId="3" fillId="0" borderId="73" xfId="0" applyNumberFormat="1" applyFont="1" applyFill="1" applyBorder="1" applyAlignment="1" applyProtection="1">
      <alignment horizontal="center" vertical="center"/>
    </xf>
    <xf numFmtId="167" fontId="2" fillId="0" borderId="0" xfId="0" applyNumberFormat="1" applyFont="1" applyFill="1" applyBorder="1" applyAlignment="1" applyProtection="1">
      <alignment vertical="center"/>
      <protection locked="0"/>
    </xf>
    <xf numFmtId="165" fontId="3" fillId="0" borderId="73" xfId="0" applyNumberFormat="1" applyFont="1" applyFill="1" applyBorder="1" applyAlignment="1" applyProtection="1">
      <alignment horizontal="center" vertical="center"/>
    </xf>
    <xf numFmtId="0" fontId="2" fillId="0" borderId="23" xfId="0" applyNumberFormat="1" applyFont="1" applyFill="1" applyBorder="1" applyAlignment="1">
      <alignment horizontal="center" vertical="center" wrapText="1"/>
    </xf>
    <xf numFmtId="164" fontId="3" fillId="0" borderId="41" xfId="0" applyNumberFormat="1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14" fillId="0" borderId="59" xfId="0" applyFont="1" applyFill="1" applyBorder="1" applyAlignment="1">
      <alignment vertical="center" wrapText="1"/>
    </xf>
    <xf numFmtId="0" fontId="14" fillId="0" borderId="4" xfId="0" applyFont="1" applyFill="1" applyBorder="1" applyAlignment="1">
      <alignment vertical="center" wrapText="1"/>
    </xf>
    <xf numFmtId="0" fontId="14" fillId="0" borderId="57" xfId="0" applyFont="1" applyFill="1" applyBorder="1" applyAlignment="1">
      <alignment vertical="center" wrapText="1"/>
    </xf>
    <xf numFmtId="0" fontId="3" fillId="0" borderId="59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7" xfId="0" applyFont="1" applyFill="1" applyBorder="1" applyAlignment="1">
      <alignment horizontal="center" vertical="center" wrapText="1"/>
    </xf>
    <xf numFmtId="0" fontId="2" fillId="0" borderId="43" xfId="0" applyFont="1" applyFill="1" applyBorder="1" applyAlignment="1">
      <alignment horizontal="center" vertical="center" wrapText="1"/>
    </xf>
    <xf numFmtId="0" fontId="2" fillId="0" borderId="75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left" vertical="center" wrapText="1"/>
    </xf>
    <xf numFmtId="1" fontId="3" fillId="0" borderId="21" xfId="0" applyNumberFormat="1" applyFont="1" applyFill="1" applyBorder="1" applyAlignment="1">
      <alignment horizontal="center" vertical="center" wrapText="1"/>
    </xf>
    <xf numFmtId="168" fontId="3" fillId="0" borderId="21" xfId="0" applyNumberFormat="1" applyFont="1" applyFill="1" applyBorder="1" applyAlignment="1">
      <alignment horizontal="center" vertical="center" wrapText="1"/>
    </xf>
    <xf numFmtId="49" fontId="3" fillId="0" borderId="17" xfId="0" applyNumberFormat="1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wrapText="1"/>
    </xf>
    <xf numFmtId="0" fontId="16" fillId="0" borderId="9" xfId="0" applyFont="1" applyFill="1" applyBorder="1" applyAlignment="1">
      <alignment wrapText="1"/>
    </xf>
    <xf numFmtId="0" fontId="6" fillId="0" borderId="17" xfId="0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horizontal="center" vertical="center"/>
    </xf>
    <xf numFmtId="0" fontId="6" fillId="0" borderId="23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 wrapText="1"/>
    </xf>
    <xf numFmtId="0" fontId="13" fillId="0" borderId="11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164" fontId="13" fillId="0" borderId="3" xfId="0" applyNumberFormat="1" applyFont="1" applyFill="1" applyBorder="1" applyAlignment="1">
      <alignment horizontal="center" vertical="center" wrapText="1"/>
    </xf>
    <xf numFmtId="1" fontId="13" fillId="0" borderId="3" xfId="0" applyNumberFormat="1" applyFont="1" applyFill="1" applyBorder="1" applyAlignment="1">
      <alignment horizontal="center" vertical="center" wrapText="1"/>
    </xf>
    <xf numFmtId="49" fontId="8" fillId="0" borderId="20" xfId="0" applyNumberFormat="1" applyFont="1" applyFill="1" applyBorder="1" applyAlignment="1">
      <alignment horizontal="center" vertical="center" wrapText="1"/>
    </xf>
    <xf numFmtId="0" fontId="12" fillId="0" borderId="17" xfId="0" applyFont="1" applyFill="1" applyBorder="1" applyAlignment="1">
      <alignment horizontal="center" vertical="center" wrapText="1"/>
    </xf>
    <xf numFmtId="1" fontId="12" fillId="0" borderId="44" xfId="0" applyNumberFormat="1" applyFont="1" applyFill="1" applyBorder="1" applyAlignment="1">
      <alignment horizontal="center" vertical="center" wrapText="1"/>
    </xf>
    <xf numFmtId="1" fontId="12" fillId="0" borderId="45" xfId="0" applyNumberFormat="1" applyFont="1" applyFill="1" applyBorder="1" applyAlignment="1">
      <alignment horizontal="center" vertical="center" wrapText="1"/>
    </xf>
    <xf numFmtId="1" fontId="12" fillId="0" borderId="78" xfId="0" applyNumberFormat="1" applyFont="1" applyFill="1" applyBorder="1" applyAlignment="1">
      <alignment horizontal="center" vertical="center" wrapText="1"/>
    </xf>
    <xf numFmtId="0" fontId="8" fillId="0" borderId="18" xfId="0" applyFont="1" applyFill="1" applyBorder="1" applyAlignment="1">
      <alignment horizontal="center" vertical="center" wrapText="1"/>
    </xf>
    <xf numFmtId="0" fontId="8" fillId="0" borderId="19" xfId="0" applyFont="1" applyFill="1" applyBorder="1" applyAlignment="1">
      <alignment horizontal="center" vertical="center" wrapText="1"/>
    </xf>
    <xf numFmtId="0" fontId="8" fillId="0" borderId="21" xfId="0" applyFont="1" applyFill="1" applyBorder="1" applyAlignment="1">
      <alignment horizontal="center" vertical="center" wrapText="1"/>
    </xf>
    <xf numFmtId="164" fontId="8" fillId="0" borderId="17" xfId="0" applyNumberFormat="1" applyFont="1" applyFill="1" applyBorder="1" applyAlignment="1">
      <alignment horizontal="center" vertical="center" wrapText="1"/>
    </xf>
    <xf numFmtId="164" fontId="8" fillId="0" borderId="18" xfId="0" applyNumberFormat="1" applyFont="1" applyFill="1" applyBorder="1" applyAlignment="1">
      <alignment horizontal="center" vertical="center" wrapText="1"/>
    </xf>
    <xf numFmtId="164" fontId="3" fillId="6" borderId="63" xfId="0" applyNumberFormat="1" applyFont="1" applyFill="1" applyBorder="1" applyAlignment="1">
      <alignment horizontal="center" vertical="center" wrapText="1"/>
    </xf>
    <xf numFmtId="0" fontId="6" fillId="0" borderId="0" xfId="0" applyFont="1"/>
    <xf numFmtId="0" fontId="6" fillId="0" borderId="0" xfId="0" applyFont="1" applyBorder="1"/>
    <xf numFmtId="0" fontId="11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164" fontId="8" fillId="0" borderId="11" xfId="0" applyNumberFormat="1" applyFont="1" applyFill="1" applyBorder="1" applyAlignment="1">
      <alignment horizontal="center" vertical="center" wrapText="1"/>
    </xf>
    <xf numFmtId="164" fontId="8" fillId="0" borderId="3" xfId="0" applyNumberFormat="1" applyFont="1" applyFill="1" applyBorder="1" applyAlignment="1">
      <alignment horizontal="center" vertical="center" wrapText="1"/>
    </xf>
    <xf numFmtId="164" fontId="8" fillId="0" borderId="6" xfId="0" applyNumberFormat="1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center" vertical="center" wrapText="1"/>
    </xf>
    <xf numFmtId="164" fontId="8" fillId="0" borderId="13" xfId="0" applyNumberFormat="1" applyFont="1" applyFill="1" applyBorder="1" applyAlignment="1">
      <alignment horizontal="center" vertical="center" wrapText="1"/>
    </xf>
    <xf numFmtId="164" fontId="8" fillId="0" borderId="14" xfId="0" applyNumberFormat="1" applyFont="1" applyFill="1" applyBorder="1" applyAlignment="1">
      <alignment horizontal="center" vertical="center" wrapText="1"/>
    </xf>
    <xf numFmtId="164" fontId="8" fillId="0" borderId="15" xfId="0" applyNumberFormat="1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164" fontId="8" fillId="0" borderId="3" xfId="0" applyNumberFormat="1" applyFont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wrapText="1"/>
    </xf>
    <xf numFmtId="0" fontId="18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wrapText="1"/>
    </xf>
    <xf numFmtId="0" fontId="2" fillId="0" borderId="0" xfId="0" applyFont="1" applyAlignment="1">
      <alignment wrapText="1"/>
    </xf>
    <xf numFmtId="0" fontId="8" fillId="0" borderId="3" xfId="0" applyFont="1" applyBorder="1" applyAlignment="1">
      <alignment wrapText="1"/>
    </xf>
    <xf numFmtId="164" fontId="2" fillId="0" borderId="3" xfId="0" applyNumberFormat="1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164" fontId="8" fillId="0" borderId="8" xfId="0" applyNumberFormat="1" applyFont="1" applyFill="1" applyBorder="1" applyAlignment="1">
      <alignment horizontal="center" vertical="center" wrapText="1"/>
    </xf>
    <xf numFmtId="164" fontId="8" fillId="0" borderId="9" xfId="0" applyNumberFormat="1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vertical="center" wrapText="1"/>
    </xf>
    <xf numFmtId="0" fontId="8" fillId="0" borderId="57" xfId="0" applyFont="1" applyFill="1" applyBorder="1" applyAlignment="1">
      <alignment horizontal="left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vertical="center"/>
    </xf>
    <xf numFmtId="0" fontId="8" fillId="0" borderId="8" xfId="0" applyFont="1" applyFill="1" applyBorder="1" applyAlignment="1">
      <alignment horizontal="center" vertical="center" wrapText="1"/>
    </xf>
    <xf numFmtId="0" fontId="11" fillId="0" borderId="18" xfId="0" applyFont="1" applyFill="1" applyBorder="1" applyAlignment="1">
      <alignment vertical="center"/>
    </xf>
    <xf numFmtId="0" fontId="11" fillId="0" borderId="23" xfId="0" applyFont="1" applyFill="1" applyBorder="1" applyAlignment="1">
      <alignment vertical="center"/>
    </xf>
    <xf numFmtId="49" fontId="2" fillId="0" borderId="10" xfId="0" applyNumberFormat="1" applyFont="1" applyFill="1" applyBorder="1" applyAlignment="1">
      <alignment horizontal="center" wrapText="1"/>
    </xf>
    <xf numFmtId="0" fontId="17" fillId="0" borderId="7" xfId="0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 wrapText="1"/>
    </xf>
    <xf numFmtId="0" fontId="17" fillId="0" borderId="8" xfId="0" applyFont="1" applyFill="1" applyBorder="1" applyAlignment="1">
      <alignment horizontal="center" wrapText="1"/>
    </xf>
    <xf numFmtId="0" fontId="17" fillId="0" borderId="9" xfId="0" applyFont="1" applyFill="1" applyBorder="1" applyAlignment="1">
      <alignment horizontal="center" wrapText="1"/>
    </xf>
    <xf numFmtId="0" fontId="9" fillId="0" borderId="74" xfId="0" applyFont="1" applyFill="1" applyBorder="1" applyAlignment="1">
      <alignment horizontal="center" wrapText="1"/>
    </xf>
    <xf numFmtId="49" fontId="2" fillId="0" borderId="12" xfId="0" applyNumberFormat="1" applyFont="1" applyFill="1" applyBorder="1" applyAlignment="1">
      <alignment horizontal="center" wrapText="1"/>
    </xf>
    <xf numFmtId="49" fontId="2" fillId="0" borderId="16" xfId="0" applyNumberFormat="1" applyFont="1" applyFill="1" applyBorder="1" applyAlignment="1">
      <alignment horizontal="center" wrapText="1"/>
    </xf>
    <xf numFmtId="0" fontId="2" fillId="0" borderId="0" xfId="0" applyFont="1" applyFill="1" applyBorder="1"/>
    <xf numFmtId="49" fontId="8" fillId="2" borderId="10" xfId="0" applyNumberFormat="1" applyFont="1" applyFill="1" applyBorder="1" applyAlignment="1">
      <alignment horizontal="center" vertical="center" wrapText="1"/>
    </xf>
    <xf numFmtId="49" fontId="8" fillId="2" borderId="12" xfId="0" applyNumberFormat="1" applyFont="1" applyFill="1" applyBorder="1" applyAlignment="1">
      <alignment horizontal="center" vertical="center" wrapText="1"/>
    </xf>
    <xf numFmtId="49" fontId="8" fillId="2" borderId="16" xfId="0" applyNumberFormat="1" applyFont="1" applyFill="1" applyBorder="1" applyAlignment="1">
      <alignment horizontal="center" vertical="center" wrapText="1"/>
    </xf>
    <xf numFmtId="49" fontId="8" fillId="2" borderId="38" xfId="0" applyNumberFormat="1" applyFont="1" applyFill="1" applyBorder="1" applyAlignment="1">
      <alignment horizontal="center" vertical="center" wrapText="1"/>
    </xf>
    <xf numFmtId="166" fontId="2" fillId="0" borderId="6" xfId="0" applyNumberFormat="1" applyFont="1" applyFill="1" applyBorder="1" applyAlignment="1" applyProtection="1">
      <alignment horizontal="center" vertical="center"/>
    </xf>
    <xf numFmtId="166" fontId="3" fillId="0" borderId="6" xfId="0" applyNumberFormat="1" applyFont="1" applyFill="1" applyBorder="1" applyAlignment="1" applyProtection="1">
      <alignment horizontal="center" vertical="center"/>
    </xf>
    <xf numFmtId="0" fontId="2" fillId="0" borderId="27" xfId="0" applyNumberFormat="1" applyFont="1" applyFill="1" applyBorder="1" applyAlignment="1" applyProtection="1">
      <alignment horizontal="center" vertical="center"/>
    </xf>
    <xf numFmtId="167" fontId="2" fillId="0" borderId="22" xfId="0" applyNumberFormat="1" applyFont="1" applyFill="1" applyBorder="1" applyAlignment="1" applyProtection="1">
      <alignment horizontal="center" vertical="center"/>
    </xf>
    <xf numFmtId="0" fontId="2" fillId="0" borderId="10" xfId="0" applyNumberFormat="1" applyFont="1" applyFill="1" applyBorder="1" applyAlignment="1">
      <alignment horizontal="center" vertical="center" wrapText="1"/>
    </xf>
    <xf numFmtId="0" fontId="2" fillId="0" borderId="12" xfId="0" applyNumberFormat="1" applyFont="1" applyFill="1" applyBorder="1" applyAlignment="1">
      <alignment horizontal="center" vertical="center" wrapText="1"/>
    </xf>
    <xf numFmtId="0" fontId="2" fillId="0" borderId="24" xfId="0" applyNumberFormat="1" applyFont="1" applyFill="1" applyBorder="1" applyAlignment="1">
      <alignment horizontal="center" vertical="center" wrapText="1"/>
    </xf>
    <xf numFmtId="0" fontId="3" fillId="0" borderId="20" xfId="0" applyNumberFormat="1" applyFont="1" applyFill="1" applyBorder="1" applyAlignment="1">
      <alignment horizontal="center" vertical="center" wrapText="1"/>
    </xf>
    <xf numFmtId="0" fontId="2" fillId="0" borderId="74" xfId="0" applyFont="1" applyFill="1" applyBorder="1" applyAlignment="1">
      <alignment horizontal="center" vertical="center" wrapText="1"/>
    </xf>
    <xf numFmtId="164" fontId="2" fillId="0" borderId="77" xfId="0" applyNumberFormat="1" applyFont="1" applyFill="1" applyBorder="1" applyAlignment="1">
      <alignment horizontal="center" vertical="center" wrapText="1"/>
    </xf>
    <xf numFmtId="0" fontId="3" fillId="0" borderId="63" xfId="0" applyNumberFormat="1" applyFont="1" applyFill="1" applyBorder="1" applyAlignment="1">
      <alignment horizontal="center" vertical="center"/>
    </xf>
    <xf numFmtId="0" fontId="3" fillId="0" borderId="56" xfId="0" applyNumberFormat="1" applyFont="1" applyFill="1" applyBorder="1" applyAlignment="1">
      <alignment horizontal="center" vertical="center" wrapText="1"/>
    </xf>
    <xf numFmtId="0" fontId="2" fillId="0" borderId="63" xfId="0" applyNumberFormat="1" applyFont="1" applyFill="1" applyBorder="1" applyAlignment="1">
      <alignment horizontal="center" vertical="center" wrapText="1"/>
    </xf>
    <xf numFmtId="164" fontId="2" fillId="0" borderId="6" xfId="0" applyNumberFormat="1" applyFont="1" applyFill="1" applyBorder="1" applyAlignment="1">
      <alignment horizontal="center" vertical="center" wrapText="1"/>
    </xf>
    <xf numFmtId="1" fontId="3" fillId="0" borderId="63" xfId="0" applyNumberFormat="1" applyFont="1" applyFill="1" applyBorder="1" applyAlignment="1">
      <alignment horizontal="center" vertical="center" wrapText="1"/>
    </xf>
    <xf numFmtId="0" fontId="11" fillId="0" borderId="43" xfId="0" applyFont="1" applyFill="1" applyBorder="1" applyAlignment="1">
      <alignment vertical="center"/>
    </xf>
    <xf numFmtId="0" fontId="3" fillId="0" borderId="79" xfId="0" applyFont="1" applyFill="1" applyBorder="1" applyAlignment="1">
      <alignment horizontal="center" vertical="center" wrapText="1"/>
    </xf>
    <xf numFmtId="0" fontId="2" fillId="0" borderId="56" xfId="0" applyFont="1" applyFill="1" applyBorder="1" applyAlignment="1">
      <alignment horizontal="center" vertical="center" wrapText="1"/>
    </xf>
    <xf numFmtId="0" fontId="2" fillId="0" borderId="55" xfId="0" applyFont="1" applyFill="1" applyBorder="1"/>
    <xf numFmtId="0" fontId="2" fillId="0" borderId="3" xfId="0" applyFont="1" applyFill="1" applyBorder="1" applyAlignment="1">
      <alignment horizontal="center" vertical="center" wrapText="1"/>
    </xf>
    <xf numFmtId="1" fontId="8" fillId="0" borderId="8" xfId="0" applyNumberFormat="1" applyFont="1" applyFill="1" applyBorder="1" applyAlignment="1">
      <alignment horizontal="center" vertical="center" wrapText="1"/>
    </xf>
    <xf numFmtId="49" fontId="2" fillId="0" borderId="16" xfId="0" applyNumberFormat="1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164" fontId="8" fillId="6" borderId="12" xfId="0" applyNumberFormat="1" applyFont="1" applyFill="1" applyBorder="1" applyAlignment="1">
      <alignment horizontal="center" vertical="center" wrapText="1"/>
    </xf>
    <xf numFmtId="164" fontId="8" fillId="6" borderId="16" xfId="0" applyNumberFormat="1" applyFont="1" applyFill="1" applyBorder="1" applyAlignment="1">
      <alignment horizontal="center" vertical="center" wrapText="1"/>
    </xf>
    <xf numFmtId="164" fontId="9" fillId="0" borderId="74" xfId="0" applyNumberFormat="1" applyFont="1" applyFill="1" applyBorder="1" applyAlignment="1">
      <alignment horizontal="center" vertical="center" wrapText="1"/>
    </xf>
    <xf numFmtId="164" fontId="8" fillId="0" borderId="43" xfId="0" applyNumberFormat="1" applyFont="1" applyFill="1" applyBorder="1" applyAlignment="1">
      <alignment horizontal="center" vertical="center" wrapText="1"/>
    </xf>
    <xf numFmtId="164" fontId="8" fillId="0" borderId="75" xfId="0" applyNumberFormat="1" applyFont="1" applyFill="1" applyBorder="1" applyAlignment="1">
      <alignment horizontal="center" vertical="center" wrapText="1"/>
    </xf>
    <xf numFmtId="1" fontId="10" fillId="0" borderId="7" xfId="0" applyNumberFormat="1" applyFont="1" applyFill="1" applyBorder="1" applyAlignment="1">
      <alignment horizontal="center" vertical="center" wrapText="1"/>
    </xf>
    <xf numFmtId="164" fontId="8" fillId="0" borderId="74" xfId="0" applyNumberFormat="1" applyFont="1" applyFill="1" applyBorder="1" applyAlignment="1">
      <alignment horizontal="center" vertical="center" wrapText="1"/>
    </xf>
    <xf numFmtId="164" fontId="8" fillId="0" borderId="7" xfId="0" applyNumberFormat="1" applyFont="1" applyFill="1" applyBorder="1" applyAlignment="1">
      <alignment horizontal="center" vertical="center" wrapText="1"/>
    </xf>
    <xf numFmtId="164" fontId="3" fillId="0" borderId="46" xfId="0" applyNumberFormat="1" applyFont="1" applyFill="1" applyBorder="1" applyAlignment="1">
      <alignment horizontal="center" vertical="center" wrapText="1"/>
    </xf>
    <xf numFmtId="1" fontId="3" fillId="0" borderId="46" xfId="0" applyNumberFormat="1" applyFont="1" applyFill="1" applyBorder="1" applyAlignment="1">
      <alignment horizontal="center" vertical="center" wrapText="1"/>
    </xf>
    <xf numFmtId="164" fontId="2" fillId="2" borderId="10" xfId="0" applyNumberFormat="1" applyFont="1" applyFill="1" applyBorder="1" applyAlignment="1">
      <alignment horizontal="center" vertical="center" wrapText="1"/>
    </xf>
    <xf numFmtId="164" fontId="9" fillId="0" borderId="75" xfId="0" applyNumberFormat="1" applyFont="1" applyFill="1" applyBorder="1" applyAlignment="1">
      <alignment horizontal="center" vertical="center" wrapText="1"/>
    </xf>
    <xf numFmtId="164" fontId="20" fillId="2" borderId="15" xfId="0" applyNumberFormat="1" applyFont="1" applyFill="1" applyBorder="1" applyAlignment="1">
      <alignment horizontal="center" vertical="center" wrapText="1"/>
    </xf>
    <xf numFmtId="170" fontId="8" fillId="2" borderId="10" xfId="0" applyNumberFormat="1" applyFont="1" applyFill="1" applyBorder="1" applyAlignment="1" applyProtection="1">
      <alignment horizontal="center" vertical="center" wrapText="1"/>
    </xf>
    <xf numFmtId="0" fontId="12" fillId="0" borderId="59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wrapText="1"/>
    </xf>
    <xf numFmtId="0" fontId="8" fillId="2" borderId="4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8" fillId="0" borderId="6" xfId="0" applyFont="1" applyBorder="1" applyAlignment="1">
      <alignment horizontal="center" vertical="center" wrapText="1"/>
    </xf>
    <xf numFmtId="0" fontId="17" fillId="0" borderId="15" xfId="0" applyFont="1" applyFill="1" applyBorder="1" applyAlignment="1">
      <alignment horizontal="center" vertical="center" wrapText="1"/>
    </xf>
    <xf numFmtId="164" fontId="3" fillId="0" borderId="10" xfId="0" applyNumberFormat="1" applyFont="1" applyFill="1" applyBorder="1" applyAlignment="1">
      <alignment horizontal="center" vertical="center" wrapText="1"/>
    </xf>
    <xf numFmtId="164" fontId="2" fillId="6" borderId="12" xfId="0" applyNumberFormat="1" applyFont="1" applyFill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3" fillId="0" borderId="74" xfId="0" applyFont="1" applyFill="1" applyBorder="1" applyAlignment="1">
      <alignment horizontal="center" vertical="center" wrapText="1"/>
    </xf>
    <xf numFmtId="164" fontId="9" fillId="0" borderId="43" xfId="0" applyNumberFormat="1" applyFont="1" applyFill="1" applyBorder="1" applyAlignment="1">
      <alignment horizontal="center" vertical="center" wrapText="1"/>
    </xf>
    <xf numFmtId="164" fontId="2" fillId="0" borderId="43" xfId="0" applyNumberFormat="1" applyFont="1" applyFill="1" applyBorder="1" applyAlignment="1">
      <alignment horizontal="center" vertical="center" wrapText="1"/>
    </xf>
    <xf numFmtId="164" fontId="3" fillId="6" borderId="43" xfId="0" applyNumberFormat="1" applyFont="1" applyFill="1" applyBorder="1" applyAlignment="1">
      <alignment horizontal="center" vertical="center" wrapText="1"/>
    </xf>
    <xf numFmtId="164" fontId="8" fillId="0" borderId="6" xfId="0" applyNumberFormat="1" applyFont="1" applyBorder="1" applyAlignment="1">
      <alignment horizontal="center" vertical="center" wrapText="1"/>
    </xf>
    <xf numFmtId="164" fontId="2" fillId="0" borderId="11" xfId="0" applyNumberFormat="1" applyFont="1" applyFill="1" applyBorder="1" applyAlignment="1">
      <alignment horizontal="center" vertical="center" wrapText="1"/>
    </xf>
    <xf numFmtId="164" fontId="3" fillId="4" borderId="19" xfId="0" applyNumberFormat="1" applyFont="1" applyFill="1" applyBorder="1" applyAlignment="1">
      <alignment horizontal="center" vertical="center" wrapText="1"/>
    </xf>
    <xf numFmtId="164" fontId="3" fillId="4" borderId="20" xfId="0" applyNumberFormat="1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vertical="center" wrapText="1"/>
    </xf>
    <xf numFmtId="0" fontId="8" fillId="2" borderId="59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wrapText="1"/>
    </xf>
    <xf numFmtId="0" fontId="8" fillId="2" borderId="8" xfId="0" applyFont="1" applyFill="1" applyBorder="1" applyAlignment="1">
      <alignment horizontal="center" vertical="center" wrapText="1"/>
    </xf>
    <xf numFmtId="1" fontId="3" fillId="0" borderId="17" xfId="0" applyNumberFormat="1" applyFont="1" applyFill="1" applyBorder="1" applyAlignment="1">
      <alignment horizontal="center" vertical="center" wrapText="1"/>
    </xf>
    <xf numFmtId="0" fontId="8" fillId="0" borderId="23" xfId="0" applyFont="1" applyFill="1" applyBorder="1" applyAlignment="1">
      <alignment horizontal="center" vertical="center" wrapText="1"/>
    </xf>
    <xf numFmtId="0" fontId="8" fillId="0" borderId="17" xfId="0" applyFont="1" applyFill="1" applyBorder="1" applyAlignment="1">
      <alignment horizontal="center" vertical="center" wrapText="1"/>
    </xf>
    <xf numFmtId="1" fontId="8" fillId="2" borderId="34" xfId="0" applyNumberFormat="1" applyFont="1" applyFill="1" applyBorder="1" applyAlignment="1">
      <alignment horizontal="center" vertical="center" wrapText="1"/>
    </xf>
    <xf numFmtId="0" fontId="8" fillId="0" borderId="60" xfId="0" applyFont="1" applyFill="1" applyBorder="1" applyAlignment="1">
      <alignment vertical="justify" wrapText="1"/>
    </xf>
    <xf numFmtId="1" fontId="2" fillId="0" borderId="25" xfId="0" applyNumberFormat="1" applyFont="1" applyFill="1" applyBorder="1" applyAlignment="1">
      <alignment horizontal="center" vertical="center" wrapText="1"/>
    </xf>
    <xf numFmtId="49" fontId="2" fillId="0" borderId="35" xfId="0" applyNumberFormat="1" applyFont="1" applyFill="1" applyBorder="1" applyAlignment="1">
      <alignment horizontal="center" vertical="center" wrapText="1"/>
    </xf>
    <xf numFmtId="1" fontId="2" fillId="0" borderId="76" xfId="0" applyNumberFormat="1" applyFont="1" applyFill="1" applyBorder="1" applyAlignment="1">
      <alignment horizontal="center" vertical="center" wrapText="1"/>
    </xf>
    <xf numFmtId="164" fontId="3" fillId="0" borderId="17" xfId="0" applyNumberFormat="1" applyFont="1" applyFill="1" applyBorder="1" applyAlignment="1">
      <alignment horizontal="center" vertical="center" wrapText="1"/>
    </xf>
    <xf numFmtId="1" fontId="3" fillId="0" borderId="18" xfId="0" applyNumberFormat="1" applyFont="1" applyFill="1" applyBorder="1" applyAlignment="1">
      <alignment horizontal="center" vertical="center" wrapText="1"/>
    </xf>
    <xf numFmtId="164" fontId="3" fillId="0" borderId="18" xfId="0" applyNumberFormat="1" applyFont="1" applyFill="1" applyBorder="1" applyAlignment="1">
      <alignment horizontal="center" vertical="center" wrapText="1"/>
    </xf>
    <xf numFmtId="164" fontId="3" fillId="0" borderId="23" xfId="0" applyNumberFormat="1" applyFont="1" applyFill="1" applyBorder="1" applyAlignment="1">
      <alignment horizontal="center" vertical="center" wrapText="1"/>
    </xf>
    <xf numFmtId="164" fontId="3" fillId="0" borderId="33" xfId="0" applyNumberFormat="1" applyFont="1" applyFill="1" applyBorder="1" applyAlignment="1">
      <alignment horizontal="center" vertical="center" wrapText="1"/>
    </xf>
    <xf numFmtId="1" fontId="3" fillId="0" borderId="23" xfId="0" applyNumberFormat="1" applyFont="1" applyFill="1" applyBorder="1" applyAlignment="1">
      <alignment horizontal="center" vertical="center" wrapText="1"/>
    </xf>
    <xf numFmtId="164" fontId="3" fillId="0" borderId="63" xfId="0" applyNumberFormat="1" applyFont="1" applyFill="1" applyBorder="1" applyAlignment="1">
      <alignment horizontal="center" vertical="center" wrapText="1"/>
    </xf>
    <xf numFmtId="0" fontId="2" fillId="2" borderId="0" xfId="0" applyFont="1" applyFill="1" applyBorder="1"/>
    <xf numFmtId="164" fontId="2" fillId="8" borderId="20" xfId="0" applyNumberFormat="1" applyFont="1" applyFill="1" applyBorder="1" applyAlignment="1">
      <alignment horizontal="center"/>
    </xf>
    <xf numFmtId="0" fontId="25" fillId="0" borderId="0" xfId="0" applyFont="1" applyAlignment="1"/>
    <xf numFmtId="0" fontId="28" fillId="0" borderId="0" xfId="0" applyFont="1" applyBorder="1" applyAlignment="1">
      <alignment horizontal="center"/>
    </xf>
    <xf numFmtId="0" fontId="30" fillId="0" borderId="0" xfId="0" applyFont="1" applyBorder="1" applyAlignment="1">
      <alignment horizontal="left"/>
    </xf>
    <xf numFmtId="0" fontId="21" fillId="0" borderId="0" xfId="0" applyFont="1" applyBorder="1" applyAlignment="1">
      <alignment horizontal="left"/>
    </xf>
    <xf numFmtId="0" fontId="21" fillId="0" borderId="0" xfId="0" applyFont="1"/>
    <xf numFmtId="0" fontId="25" fillId="0" borderId="0" xfId="0" applyFont="1" applyAlignment="1">
      <alignment horizontal="left"/>
    </xf>
    <xf numFmtId="0" fontId="21" fillId="0" borderId="0" xfId="0" applyFont="1" applyAlignment="1">
      <alignment horizontal="left" vertical="center" wrapText="1"/>
    </xf>
    <xf numFmtId="0" fontId="36" fillId="0" borderId="2" xfId="0" applyFont="1" applyBorder="1" applyAlignment="1">
      <alignment horizontal="center" vertical="center"/>
    </xf>
    <xf numFmtId="0" fontId="36" fillId="0" borderId="1" xfId="0" applyFont="1" applyBorder="1" applyAlignment="1">
      <alignment horizontal="center" vertical="center"/>
    </xf>
    <xf numFmtId="0" fontId="36" fillId="0" borderId="3" xfId="0" applyFont="1" applyFill="1" applyBorder="1" applyAlignment="1">
      <alignment horizontal="center"/>
    </xf>
    <xf numFmtId="0" fontId="37" fillId="0" borderId="3" xfId="0" applyFont="1" applyFill="1" applyBorder="1" applyAlignment="1">
      <alignment horizontal="center"/>
    </xf>
    <xf numFmtId="0" fontId="36" fillId="2" borderId="3" xfId="0" applyFont="1" applyFill="1" applyBorder="1" applyAlignment="1">
      <alignment horizontal="center"/>
    </xf>
    <xf numFmtId="0" fontId="36" fillId="2" borderId="3" xfId="0" applyFont="1" applyFill="1" applyBorder="1" applyAlignment="1">
      <alignment wrapText="1"/>
    </xf>
    <xf numFmtId="0" fontId="31" fillId="2" borderId="3" xfId="0" applyFont="1" applyFill="1" applyBorder="1" applyAlignment="1">
      <alignment wrapText="1"/>
    </xf>
    <xf numFmtId="0" fontId="31" fillId="0" borderId="4" xfId="0" applyFont="1" applyBorder="1" applyAlignment="1"/>
    <xf numFmtId="0" fontId="31" fillId="0" borderId="4" xfId="0" applyFont="1" applyBorder="1" applyAlignment="1">
      <alignment wrapText="1"/>
    </xf>
    <xf numFmtId="0" fontId="31" fillId="0" borderId="5" xfId="0" applyFont="1" applyBorder="1" applyAlignment="1">
      <alignment wrapText="1"/>
    </xf>
    <xf numFmtId="0" fontId="36" fillId="0" borderId="0" xfId="0" applyFont="1" applyAlignment="1">
      <alignment horizontal="center"/>
    </xf>
    <xf numFmtId="0" fontId="36" fillId="0" borderId="0" xfId="0" applyFont="1"/>
    <xf numFmtId="0" fontId="40" fillId="0" borderId="0" xfId="0" applyFont="1" applyBorder="1" applyAlignment="1">
      <alignment horizontal="center" wrapText="1"/>
    </xf>
    <xf numFmtId="0" fontId="31" fillId="0" borderId="0" xfId="0" applyFont="1" applyAlignment="1">
      <alignment wrapText="1"/>
    </xf>
    <xf numFmtId="0" fontId="28" fillId="0" borderId="0" xfId="1" applyFont="1"/>
    <xf numFmtId="0" fontId="30" fillId="0" borderId="0" xfId="1" applyFont="1"/>
    <xf numFmtId="0" fontId="41" fillId="0" borderId="0" xfId="1" applyFont="1"/>
    <xf numFmtId="0" fontId="30" fillId="0" borderId="0" xfId="0" applyFont="1"/>
    <xf numFmtId="0" fontId="31" fillId="0" borderId="0" xfId="0" applyFont="1" applyBorder="1" applyAlignment="1">
      <alignment horizontal="center" vertical="center"/>
    </xf>
    <xf numFmtId="49" fontId="40" fillId="0" borderId="0" xfId="1" applyNumberFormat="1" applyFont="1" applyBorder="1" applyAlignment="1">
      <alignment horizontal="right" vertical="center"/>
    </xf>
    <xf numFmtId="49" fontId="31" fillId="0" borderId="0" xfId="0" applyNumberFormat="1" applyFont="1" applyBorder="1" applyAlignment="1">
      <alignment horizontal="right" vertical="center"/>
    </xf>
    <xf numFmtId="0" fontId="36" fillId="0" borderId="0" xfId="1" applyFont="1" applyBorder="1" applyAlignment="1">
      <alignment horizontal="right" vertical="center"/>
    </xf>
    <xf numFmtId="0" fontId="31" fillId="0" borderId="0" xfId="0" applyFont="1" applyBorder="1" applyAlignment="1">
      <alignment horizontal="right" vertical="center"/>
    </xf>
    <xf numFmtId="168" fontId="3" fillId="0" borderId="63" xfId="0" applyNumberFormat="1" applyFont="1" applyFill="1" applyBorder="1" applyAlignment="1">
      <alignment horizontal="center" vertical="center" wrapText="1"/>
    </xf>
    <xf numFmtId="1" fontId="3" fillId="0" borderId="56" xfId="0" applyNumberFormat="1" applyFont="1" applyFill="1" applyBorder="1" applyAlignment="1">
      <alignment horizontal="center" vertical="center" wrapText="1"/>
    </xf>
    <xf numFmtId="166" fontId="2" fillId="0" borderId="14" xfId="0" applyNumberFormat="1" applyFont="1" applyFill="1" applyBorder="1" applyAlignment="1">
      <alignment horizontal="center" vertical="center" wrapText="1"/>
    </xf>
    <xf numFmtId="166" fontId="2" fillId="0" borderId="15" xfId="0" applyNumberFormat="1" applyFont="1" applyFill="1" applyBorder="1" applyAlignment="1">
      <alignment horizontal="center" vertical="center" wrapText="1"/>
    </xf>
    <xf numFmtId="0" fontId="13" fillId="0" borderId="74" xfId="0" applyFont="1" applyFill="1" applyBorder="1" applyAlignment="1">
      <alignment wrapText="1"/>
    </xf>
    <xf numFmtId="0" fontId="2" fillId="0" borderId="43" xfId="0" applyFont="1" applyFill="1" applyBorder="1" applyAlignment="1">
      <alignment vertical="justify" wrapText="1"/>
    </xf>
    <xf numFmtId="0" fontId="2" fillId="0" borderId="77" xfId="0" applyFont="1" applyFill="1" applyBorder="1" applyAlignment="1">
      <alignment wrapText="1"/>
    </xf>
    <xf numFmtId="0" fontId="3" fillId="0" borderId="73" xfId="0" applyFont="1" applyFill="1" applyBorder="1" applyAlignment="1">
      <alignment horizontal="center" vertical="center"/>
    </xf>
    <xf numFmtId="0" fontId="2" fillId="2" borderId="59" xfId="0" applyFont="1" applyFill="1" applyBorder="1" applyAlignment="1">
      <alignment horizontal="left" wrapText="1"/>
    </xf>
    <xf numFmtId="0" fontId="3" fillId="0" borderId="23" xfId="0" applyNumberFormat="1" applyFont="1" applyFill="1" applyBorder="1" applyAlignment="1">
      <alignment horizontal="center" vertical="center"/>
    </xf>
    <xf numFmtId="0" fontId="3" fillId="0" borderId="47" xfId="0" applyNumberFormat="1" applyFont="1" applyFill="1" applyBorder="1" applyAlignment="1">
      <alignment horizontal="center" vertical="center" wrapText="1"/>
    </xf>
    <xf numFmtId="0" fontId="3" fillId="0" borderId="41" xfId="0" applyNumberFormat="1" applyFont="1" applyFill="1" applyBorder="1" applyAlignment="1">
      <alignment horizontal="center" vertical="center" wrapText="1"/>
    </xf>
    <xf numFmtId="0" fontId="3" fillId="0" borderId="79" xfId="0" applyNumberFormat="1" applyFont="1" applyFill="1" applyBorder="1" applyAlignment="1">
      <alignment horizontal="center" vertical="center" wrapText="1"/>
    </xf>
    <xf numFmtId="0" fontId="30" fillId="0" borderId="0" xfId="0" applyFont="1" applyBorder="1" applyAlignment="1">
      <alignment horizontal="left" vertical="center" wrapText="1"/>
    </xf>
    <xf numFmtId="0" fontId="2" fillId="0" borderId="3" xfId="0" applyFont="1" applyFill="1" applyBorder="1" applyAlignment="1">
      <alignment horizontal="center" vertical="center" wrapText="1"/>
    </xf>
    <xf numFmtId="168" fontId="3" fillId="0" borderId="20" xfId="0" applyNumberFormat="1" applyFont="1" applyFill="1" applyBorder="1" applyAlignment="1">
      <alignment horizontal="center" vertical="center" wrapText="1"/>
    </xf>
    <xf numFmtId="164" fontId="3" fillId="0" borderId="20" xfId="0" applyNumberFormat="1" applyFont="1" applyFill="1" applyBorder="1" applyAlignment="1">
      <alignment horizontal="center" vertical="center" wrapText="1"/>
    </xf>
    <xf numFmtId="1" fontId="3" fillId="0" borderId="20" xfId="0" applyNumberFormat="1" applyFont="1" applyFill="1" applyBorder="1" applyAlignment="1">
      <alignment horizontal="center" vertical="center" wrapText="1"/>
    </xf>
    <xf numFmtId="164" fontId="8" fillId="0" borderId="60" xfId="0" applyNumberFormat="1" applyFont="1" applyFill="1" applyBorder="1" applyAlignment="1">
      <alignment horizontal="center" vertical="center" wrapText="1"/>
    </xf>
    <xf numFmtId="164" fontId="8" fillId="6" borderId="20" xfId="0" applyNumberFormat="1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164" fontId="8" fillId="0" borderId="12" xfId="0" applyNumberFormat="1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64" fontId="8" fillId="0" borderId="31" xfId="0" applyNumberFormat="1" applyFont="1" applyFill="1" applyBorder="1" applyAlignment="1">
      <alignment horizontal="center" vertical="center" wrapText="1"/>
    </xf>
    <xf numFmtId="0" fontId="36" fillId="0" borderId="0" xfId="0" applyFont="1" applyFill="1" applyBorder="1"/>
    <xf numFmtId="49" fontId="47" fillId="0" borderId="0" xfId="0" applyNumberFormat="1" applyFont="1" applyFill="1" applyBorder="1" applyAlignment="1">
      <alignment horizontal="center" vertical="center" wrapText="1"/>
    </xf>
    <xf numFmtId="49" fontId="2" fillId="0" borderId="16" xfId="0" applyNumberFormat="1" applyFont="1" applyFill="1" applyBorder="1" applyAlignment="1" applyProtection="1">
      <alignment horizontal="center" vertical="center" wrapText="1"/>
    </xf>
    <xf numFmtId="0" fontId="2" fillId="0" borderId="13" xfId="0" applyNumberFormat="1" applyFont="1" applyFill="1" applyBorder="1" applyAlignment="1">
      <alignment horizontal="center" vertical="center" wrapText="1"/>
    </xf>
    <xf numFmtId="0" fontId="2" fillId="0" borderId="14" xfId="0" applyNumberFormat="1" applyFont="1" applyFill="1" applyBorder="1" applyAlignment="1">
      <alignment horizontal="center" vertical="center" wrapText="1"/>
    </xf>
    <xf numFmtId="0" fontId="2" fillId="0" borderId="15" xfId="0" applyNumberFormat="1" applyFont="1" applyFill="1" applyBorder="1" applyAlignment="1" applyProtection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164" fontId="3" fillId="0" borderId="10" xfId="0" applyNumberFormat="1" applyFont="1" applyFill="1" applyBorder="1" applyAlignment="1" applyProtection="1">
      <alignment horizontal="center" vertical="center" wrapText="1"/>
    </xf>
    <xf numFmtId="164" fontId="13" fillId="3" borderId="12" xfId="0" applyNumberFormat="1" applyFont="1" applyFill="1" applyBorder="1" applyAlignment="1">
      <alignment horizontal="center" vertical="center" wrapText="1"/>
    </xf>
    <xf numFmtId="164" fontId="2" fillId="0" borderId="12" xfId="0" applyNumberFormat="1" applyFont="1" applyFill="1" applyBorder="1" applyAlignment="1" applyProtection="1">
      <alignment horizontal="center" vertical="center"/>
    </xf>
    <xf numFmtId="164" fontId="13" fillId="0" borderId="16" xfId="0" applyNumberFormat="1" applyFont="1" applyFill="1" applyBorder="1" applyAlignment="1" applyProtection="1">
      <alignment horizontal="center" vertical="center"/>
    </xf>
    <xf numFmtId="0" fontId="6" fillId="0" borderId="80" xfId="0" applyFont="1" applyFill="1" applyBorder="1" applyAlignment="1">
      <alignment horizontal="center" vertical="center" wrapText="1"/>
    </xf>
    <xf numFmtId="1" fontId="13" fillId="0" borderId="5" xfId="0" applyNumberFormat="1" applyFont="1" applyFill="1" applyBorder="1" applyAlignment="1">
      <alignment horizontal="center" vertical="center" wrapText="1"/>
    </xf>
    <xf numFmtId="0" fontId="2" fillId="0" borderId="14" xfId="0" applyNumberFormat="1" applyFont="1" applyFill="1" applyBorder="1" applyAlignment="1" applyProtection="1">
      <alignment horizontal="center" vertical="center"/>
    </xf>
    <xf numFmtId="0" fontId="13" fillId="0" borderId="14" xfId="0" applyNumberFormat="1" applyFont="1" applyFill="1" applyBorder="1" applyAlignment="1">
      <alignment horizontal="center" vertical="center" wrapText="1"/>
    </xf>
    <xf numFmtId="0" fontId="2" fillId="0" borderId="15" xfId="0" applyNumberFormat="1" applyFont="1" applyFill="1" applyBorder="1" applyAlignment="1">
      <alignment horizontal="center" vertical="center" wrapText="1"/>
    </xf>
    <xf numFmtId="0" fontId="6" fillId="0" borderId="4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top" wrapText="1"/>
    </xf>
    <xf numFmtId="0" fontId="6" fillId="0" borderId="10" xfId="0" applyFont="1" applyFill="1" applyBorder="1" applyAlignment="1">
      <alignment horizontal="center" vertical="center" wrapText="1"/>
    </xf>
    <xf numFmtId="1" fontId="13" fillId="0" borderId="12" xfId="0" applyNumberFormat="1" applyFont="1" applyFill="1" applyBorder="1" applyAlignment="1">
      <alignment horizontal="center" vertical="center" wrapText="1"/>
    </xf>
    <xf numFmtId="0" fontId="2" fillId="0" borderId="16" xfId="0" applyNumberFormat="1" applyFont="1" applyFill="1" applyBorder="1" applyAlignment="1">
      <alignment horizontal="center" vertical="center" wrapText="1"/>
    </xf>
    <xf numFmtId="0" fontId="8" fillId="5" borderId="57" xfId="0" applyFont="1" applyFill="1" applyBorder="1" applyAlignment="1">
      <alignment vertical="center" wrapText="1"/>
    </xf>
    <xf numFmtId="0" fontId="3" fillId="0" borderId="13" xfId="0" applyFont="1" applyFill="1" applyBorder="1" applyAlignment="1">
      <alignment horizontal="left" vertical="top" wrapText="1"/>
    </xf>
    <xf numFmtId="0" fontId="3" fillId="0" borderId="14" xfId="0" applyFont="1" applyFill="1" applyBorder="1" applyAlignment="1">
      <alignment horizontal="left" vertical="top" wrapText="1"/>
    </xf>
    <xf numFmtId="0" fontId="3" fillId="0" borderId="15" xfId="0" applyFont="1" applyFill="1" applyBorder="1" applyAlignment="1">
      <alignment horizontal="left" vertical="top" wrapText="1"/>
    </xf>
    <xf numFmtId="164" fontId="13" fillId="4" borderId="16" xfId="0" applyNumberFormat="1" applyFont="1" applyFill="1" applyBorder="1" applyAlignment="1">
      <alignment horizontal="center" vertical="center" wrapText="1"/>
    </xf>
    <xf numFmtId="0" fontId="48" fillId="0" borderId="13" xfId="0" applyFont="1" applyFill="1" applyBorder="1" applyAlignment="1">
      <alignment horizontal="center" vertical="center" wrapText="1"/>
    </xf>
    <xf numFmtId="0" fontId="48" fillId="0" borderId="14" xfId="0" applyFont="1" applyFill="1" applyBorder="1" applyAlignment="1">
      <alignment horizontal="center" vertical="center" wrapText="1"/>
    </xf>
    <xf numFmtId="0" fontId="48" fillId="0" borderId="15" xfId="0" applyFont="1" applyFill="1" applyBorder="1" applyAlignment="1">
      <alignment horizontal="center" vertical="center" wrapText="1"/>
    </xf>
    <xf numFmtId="164" fontId="48" fillId="0" borderId="81" xfId="0" applyNumberFormat="1" applyFont="1" applyFill="1" applyBorder="1" applyAlignment="1">
      <alignment horizontal="center" vertical="center" wrapText="1"/>
    </xf>
    <xf numFmtId="1" fontId="48" fillId="0" borderId="14" xfId="0" applyNumberFormat="1" applyFont="1" applyFill="1" applyBorder="1" applyAlignment="1">
      <alignment horizontal="center" vertical="center" wrapText="1"/>
    </xf>
    <xf numFmtId="0" fontId="3" fillId="0" borderId="82" xfId="0" applyFont="1" applyFill="1" applyBorder="1" applyAlignment="1">
      <alignment horizontal="left" vertical="top" wrapText="1"/>
    </xf>
    <xf numFmtId="1" fontId="13" fillId="0" borderId="16" xfId="0" applyNumberFormat="1" applyFont="1" applyFill="1" applyBorder="1" applyAlignment="1">
      <alignment horizontal="center" vertical="center" wrapText="1"/>
    </xf>
    <xf numFmtId="0" fontId="3" fillId="0" borderId="59" xfId="0" applyNumberFormat="1" applyFont="1" applyFill="1" applyBorder="1" applyAlignment="1">
      <alignment horizontal="left" vertical="center" wrapText="1"/>
    </xf>
    <xf numFmtId="0" fontId="3" fillId="0" borderId="7" xfId="0" applyNumberFormat="1" applyFont="1" applyFill="1" applyBorder="1" applyAlignment="1">
      <alignment horizontal="center" vertical="center" wrapText="1"/>
    </xf>
    <xf numFmtId="0" fontId="3" fillId="0" borderId="8" xfId="0" applyNumberFormat="1" applyFont="1" applyFill="1" applyBorder="1" applyAlignment="1">
      <alignment horizontal="center" vertical="center" wrapText="1"/>
    </xf>
    <xf numFmtId="164" fontId="3" fillId="0" borderId="10" xfId="0" applyNumberFormat="1" applyFont="1" applyFill="1" applyBorder="1" applyAlignment="1" applyProtection="1">
      <alignment horizontal="center" vertical="center"/>
    </xf>
    <xf numFmtId="0" fontId="2" fillId="0" borderId="80" xfId="0" applyNumberFormat="1" applyFont="1" applyFill="1" applyBorder="1" applyAlignment="1">
      <alignment horizontal="center" vertical="center" wrapText="1"/>
    </xf>
    <xf numFmtId="1" fontId="13" fillId="0" borderId="8" xfId="0" applyNumberFormat="1" applyFont="1" applyFill="1" applyBorder="1" applyAlignment="1">
      <alignment horizontal="center" vertical="center" wrapText="1"/>
    </xf>
    <xf numFmtId="0" fontId="3" fillId="0" borderId="42" xfId="0" applyFont="1" applyFill="1" applyBorder="1" applyAlignment="1">
      <alignment horizontal="left" vertical="top" wrapText="1"/>
    </xf>
    <xf numFmtId="0" fontId="2" fillId="0" borderId="57" xfId="0" applyNumberFormat="1" applyFont="1" applyFill="1" applyBorder="1" applyAlignment="1">
      <alignment horizontal="left" vertical="center" wrapText="1"/>
    </xf>
    <xf numFmtId="0" fontId="2" fillId="0" borderId="81" xfId="0" applyNumberFormat="1" applyFont="1" applyFill="1" applyBorder="1" applyAlignment="1">
      <alignment horizontal="center" vertical="center" wrapText="1"/>
    </xf>
    <xf numFmtId="1" fontId="13" fillId="0" borderId="14" xfId="0" applyNumberFormat="1" applyFont="1" applyFill="1" applyBorder="1" applyAlignment="1">
      <alignment horizontal="center" vertical="center" wrapText="1"/>
    </xf>
    <xf numFmtId="0" fontId="24" fillId="0" borderId="0" xfId="0" applyFont="1" applyBorder="1" applyAlignment="1">
      <alignment horizontal="left"/>
    </xf>
    <xf numFmtId="0" fontId="24" fillId="5" borderId="0" xfId="0" applyFont="1" applyFill="1" applyBorder="1" applyAlignment="1">
      <alignment horizontal="left" vertical="center" wrapText="1"/>
    </xf>
    <xf numFmtId="0" fontId="29" fillId="5" borderId="0" xfId="0" applyFont="1" applyFill="1" applyAlignment="1">
      <alignment vertical="center" wrapText="1"/>
    </xf>
    <xf numFmtId="0" fontId="31" fillId="5" borderId="0" xfId="0" applyFont="1" applyFill="1" applyAlignment="1">
      <alignment vertical="center" wrapText="1"/>
    </xf>
    <xf numFmtId="0" fontId="21" fillId="0" borderId="0" xfId="0" applyFont="1" applyBorder="1" applyAlignment="1">
      <alignment horizontal="center"/>
    </xf>
    <xf numFmtId="0" fontId="22" fillId="0" borderId="0" xfId="0" applyFont="1" applyAlignment="1">
      <alignment horizontal="center"/>
    </xf>
    <xf numFmtId="0" fontId="23" fillId="0" borderId="0" xfId="0" applyFont="1" applyAlignment="1">
      <alignment horizontal="center" vertical="center" wrapText="1"/>
    </xf>
    <xf numFmtId="0" fontId="26" fillId="0" borderId="0" xfId="0" applyFont="1" applyBorder="1" applyAlignment="1">
      <alignment horizontal="center"/>
    </xf>
    <xf numFmtId="0" fontId="24" fillId="0" borderId="0" xfId="0" applyFont="1" applyBorder="1" applyAlignment="1">
      <alignment horizontal="left" wrapText="1"/>
    </xf>
    <xf numFmtId="0" fontId="29" fillId="0" borderId="0" xfId="0" applyFont="1" applyAlignment="1">
      <alignment horizontal="left" wrapText="1"/>
    </xf>
    <xf numFmtId="0" fontId="24" fillId="0" borderId="0" xfId="0" applyFont="1" applyAlignment="1">
      <alignment vertical="top" wrapText="1"/>
    </xf>
    <xf numFmtId="0" fontId="31" fillId="0" borderId="0" xfId="0" applyFont="1" applyAlignment="1">
      <alignment wrapText="1"/>
    </xf>
    <xf numFmtId="0" fontId="32" fillId="0" borderId="0" xfId="0" applyFont="1" applyBorder="1" applyAlignment="1">
      <alignment horizontal="center"/>
    </xf>
    <xf numFmtId="0" fontId="33" fillId="0" borderId="0" xfId="0" applyFont="1" applyAlignment="1">
      <alignment horizontal="center"/>
    </xf>
    <xf numFmtId="0" fontId="31" fillId="0" borderId="0" xfId="0" applyFont="1" applyAlignment="1">
      <alignment horizontal="left" wrapText="1"/>
    </xf>
    <xf numFmtId="0" fontId="24" fillId="0" borderId="0" xfId="0" applyFont="1" applyBorder="1" applyAlignment="1">
      <alignment horizontal="left" vertical="top" wrapText="1"/>
    </xf>
    <xf numFmtId="0" fontId="29" fillId="0" borderId="0" xfId="0" applyFont="1" applyAlignment="1">
      <alignment vertical="top" wrapText="1"/>
    </xf>
    <xf numFmtId="0" fontId="24" fillId="0" borderId="0" xfId="0" applyFont="1" applyAlignment="1">
      <alignment horizontal="left" wrapText="1"/>
    </xf>
    <xf numFmtId="0" fontId="34" fillId="0" borderId="0" xfId="0" applyFont="1" applyBorder="1" applyAlignment="1">
      <alignment horizontal="center"/>
    </xf>
    <xf numFmtId="0" fontId="38" fillId="0" borderId="29" xfId="1" applyFont="1" applyBorder="1" applyAlignment="1">
      <alignment horizontal="center" vertical="center" wrapText="1"/>
    </xf>
    <xf numFmtId="0" fontId="39" fillId="0" borderId="53" xfId="0" applyFont="1" applyBorder="1" applyAlignment="1">
      <alignment horizontal="center" vertical="center" wrapText="1"/>
    </xf>
    <xf numFmtId="0" fontId="39" fillId="0" borderId="28" xfId="0" applyFont="1" applyBorder="1" applyAlignment="1">
      <alignment horizontal="center" vertical="center" wrapText="1"/>
    </xf>
    <xf numFmtId="0" fontId="39" fillId="0" borderId="30" xfId="0" applyFont="1" applyBorder="1" applyAlignment="1">
      <alignment horizontal="center" vertical="center" wrapText="1"/>
    </xf>
    <xf numFmtId="0" fontId="39" fillId="0" borderId="0" xfId="0" applyFont="1" applyAlignment="1">
      <alignment horizontal="center" vertical="center" wrapText="1"/>
    </xf>
    <xf numFmtId="0" fontId="39" fillId="0" borderId="46" xfId="0" applyFont="1" applyBorder="1" applyAlignment="1">
      <alignment horizontal="center" vertical="center" wrapText="1"/>
    </xf>
    <xf numFmtId="0" fontId="39" fillId="0" borderId="26" xfId="0" applyFont="1" applyBorder="1" applyAlignment="1">
      <alignment horizontal="center" vertical="center" wrapText="1"/>
    </xf>
    <xf numFmtId="0" fontId="39" fillId="0" borderId="54" xfId="0" applyFont="1" applyBorder="1" applyAlignment="1">
      <alignment horizontal="center" vertical="center" wrapText="1"/>
    </xf>
    <xf numFmtId="0" fontId="39" fillId="0" borderId="39" xfId="0" applyFont="1" applyBorder="1" applyAlignment="1">
      <alignment horizontal="center" vertical="center" wrapText="1"/>
    </xf>
    <xf numFmtId="0" fontId="39" fillId="0" borderId="28" xfId="0" applyFont="1" applyBorder="1" applyAlignment="1">
      <alignment vertical="center" wrapText="1"/>
    </xf>
    <xf numFmtId="0" fontId="39" fillId="0" borderId="39" xfId="0" applyFont="1" applyBorder="1" applyAlignment="1">
      <alignment vertical="center" wrapText="1"/>
    </xf>
    <xf numFmtId="0" fontId="24" fillId="0" borderId="0" xfId="0" applyFont="1" applyAlignment="1">
      <alignment wrapText="1"/>
    </xf>
    <xf numFmtId="0" fontId="35" fillId="0" borderId="0" xfId="0" applyFont="1" applyAlignment="1">
      <alignment wrapText="1"/>
    </xf>
    <xf numFmtId="0" fontId="36" fillId="0" borderId="1" xfId="0" applyFont="1" applyBorder="1" applyAlignment="1">
      <alignment horizontal="center" vertical="center"/>
    </xf>
    <xf numFmtId="0" fontId="31" fillId="0" borderId="4" xfId="0" applyFont="1" applyBorder="1" applyAlignment="1">
      <alignment horizontal="center" vertical="center"/>
    </xf>
    <xf numFmtId="0" fontId="31" fillId="0" borderId="5" xfId="0" applyFont="1" applyBorder="1" applyAlignment="1">
      <alignment horizontal="center" vertical="center"/>
    </xf>
    <xf numFmtId="0" fontId="36" fillId="0" borderId="3" xfId="0" applyFont="1" applyBorder="1" applyAlignment="1">
      <alignment horizontal="center" vertical="center"/>
    </xf>
    <xf numFmtId="49" fontId="38" fillId="0" borderId="3" xfId="1" applyNumberFormat="1" applyFont="1" applyBorder="1" applyAlignment="1">
      <alignment horizontal="center" vertical="center" wrapText="1"/>
    </xf>
    <xf numFmtId="0" fontId="39" fillId="0" borderId="3" xfId="0" applyFont="1" applyBorder="1" applyAlignment="1">
      <alignment vertical="center" wrapText="1"/>
    </xf>
    <xf numFmtId="0" fontId="39" fillId="0" borderId="53" xfId="0" applyFont="1" applyBorder="1" applyAlignment="1">
      <alignment wrapText="1"/>
    </xf>
    <xf numFmtId="0" fontId="39" fillId="0" borderId="28" xfId="0" applyFont="1" applyBorder="1" applyAlignment="1">
      <alignment wrapText="1"/>
    </xf>
    <xf numFmtId="0" fontId="39" fillId="0" borderId="30" xfId="0" applyFont="1" applyBorder="1" applyAlignment="1">
      <alignment wrapText="1"/>
    </xf>
    <xf numFmtId="0" fontId="39" fillId="0" borderId="0" xfId="0" applyFont="1" applyAlignment="1">
      <alignment wrapText="1"/>
    </xf>
    <xf numFmtId="0" fontId="39" fillId="0" borderId="46" xfId="0" applyFont="1" applyBorder="1" applyAlignment="1">
      <alignment wrapText="1"/>
    </xf>
    <xf numFmtId="0" fontId="39" fillId="0" borderId="26" xfId="0" applyFont="1" applyBorder="1" applyAlignment="1">
      <alignment wrapText="1"/>
    </xf>
    <xf numFmtId="0" fontId="39" fillId="0" borderId="54" xfId="0" applyFont="1" applyBorder="1" applyAlignment="1">
      <alignment wrapText="1"/>
    </xf>
    <xf numFmtId="0" fontId="39" fillId="0" borderId="39" xfId="0" applyFont="1" applyBorder="1" applyAlignment="1">
      <alignment wrapText="1"/>
    </xf>
    <xf numFmtId="49" fontId="45" fillId="0" borderId="1" xfId="1" applyNumberFormat="1" applyFont="1" applyBorder="1" applyAlignment="1" applyProtection="1">
      <alignment horizontal="center" vertical="center" wrapText="1"/>
      <protection locked="0"/>
    </xf>
    <xf numFmtId="0" fontId="39" fillId="0" borderId="4" xfId="0" applyFont="1" applyBorder="1" applyAlignment="1">
      <alignment horizontal="center" vertical="center" wrapText="1"/>
    </xf>
    <xf numFmtId="0" fontId="39" fillId="0" borderId="5" xfId="0" applyFont="1" applyBorder="1" applyAlignment="1">
      <alignment horizontal="center" vertical="center" wrapText="1"/>
    </xf>
    <xf numFmtId="0" fontId="45" fillId="0" borderId="1" xfId="0" applyFont="1" applyBorder="1" applyAlignment="1">
      <alignment horizontal="center" vertical="center" wrapText="1"/>
    </xf>
    <xf numFmtId="0" fontId="39" fillId="0" borderId="5" xfId="0" applyFont="1" applyBorder="1" applyAlignment="1">
      <alignment vertical="center" wrapText="1"/>
    </xf>
    <xf numFmtId="0" fontId="45" fillId="0" borderId="29" xfId="1" applyFont="1" applyBorder="1" applyAlignment="1">
      <alignment horizontal="center" vertical="center" wrapText="1"/>
    </xf>
    <xf numFmtId="0" fontId="45" fillId="0" borderId="53" xfId="1" applyFont="1" applyBorder="1" applyAlignment="1">
      <alignment horizontal="center" vertical="center" wrapText="1"/>
    </xf>
    <xf numFmtId="0" fontId="38" fillId="0" borderId="0" xfId="0" applyFont="1" applyBorder="1" applyAlignment="1">
      <alignment horizontal="center" wrapText="1"/>
    </xf>
    <xf numFmtId="0" fontId="36" fillId="0" borderId="3" xfId="0" applyFont="1" applyBorder="1" applyAlignment="1">
      <alignment horizontal="center" vertical="center" textRotation="90"/>
    </xf>
    <xf numFmtId="0" fontId="42" fillId="0" borderId="29" xfId="1" applyFont="1" applyBorder="1" applyAlignment="1">
      <alignment horizontal="center" vertical="center" wrapText="1"/>
    </xf>
    <xf numFmtId="0" fontId="38" fillId="0" borderId="29" xfId="0" applyFont="1" applyBorder="1" applyAlignment="1">
      <alignment horizontal="center" vertical="center" wrapText="1"/>
    </xf>
    <xf numFmtId="0" fontId="38" fillId="0" borderId="3" xfId="1" applyFont="1" applyBorder="1" applyAlignment="1">
      <alignment horizontal="center" vertical="center" wrapText="1"/>
    </xf>
    <xf numFmtId="0" fontId="39" fillId="0" borderId="3" xfId="0" applyFont="1" applyBorder="1" applyAlignment="1">
      <alignment wrapText="1"/>
    </xf>
    <xf numFmtId="0" fontId="39" fillId="0" borderId="53" xfId="0" applyFont="1" applyBorder="1" applyAlignment="1">
      <alignment vertical="center" wrapText="1"/>
    </xf>
    <xf numFmtId="0" fontId="39" fillId="0" borderId="26" xfId="0" applyFont="1" applyBorder="1" applyAlignment="1">
      <alignment vertical="center" wrapText="1"/>
    </xf>
    <xf numFmtId="0" fontId="39" fillId="0" borderId="54" xfId="0" applyFont="1" applyBorder="1" applyAlignment="1">
      <alignment vertical="center" wrapText="1"/>
    </xf>
    <xf numFmtId="0" fontId="45" fillId="0" borderId="3" xfId="1" applyFont="1" applyBorder="1" applyAlignment="1">
      <alignment horizontal="center" vertical="center" wrapText="1"/>
    </xf>
    <xf numFmtId="0" fontId="39" fillId="0" borderId="3" xfId="0" applyFont="1" applyBorder="1" applyAlignment="1">
      <alignment horizontal="center" vertical="center" wrapText="1"/>
    </xf>
    <xf numFmtId="49" fontId="38" fillId="0" borderId="29" xfId="0" applyNumberFormat="1" applyFont="1" applyBorder="1" applyAlignment="1">
      <alignment horizontal="center" vertical="center" wrapText="1"/>
    </xf>
    <xf numFmtId="0" fontId="43" fillId="0" borderId="53" xfId="0" applyFont="1" applyBorder="1" applyAlignment="1">
      <alignment horizontal="center" vertical="center" wrapText="1"/>
    </xf>
    <xf numFmtId="0" fontId="43" fillId="0" borderId="28" xfId="0" applyFont="1" applyBorder="1" applyAlignment="1">
      <alignment horizontal="center" vertical="center" wrapText="1"/>
    </xf>
    <xf numFmtId="0" fontId="43" fillId="0" borderId="30" xfId="0" applyFont="1" applyBorder="1" applyAlignment="1">
      <alignment horizontal="center" vertical="center" wrapText="1"/>
    </xf>
    <xf numFmtId="0" fontId="43" fillId="0" borderId="0" xfId="0" applyFont="1" applyBorder="1" applyAlignment="1">
      <alignment horizontal="center" vertical="center" wrapText="1"/>
    </xf>
    <xf numFmtId="0" fontId="43" fillId="0" borderId="46" xfId="0" applyFont="1" applyBorder="1" applyAlignment="1">
      <alignment horizontal="center" vertical="center" wrapText="1"/>
    </xf>
    <xf numFmtId="0" fontId="43" fillId="0" borderId="26" xfId="0" applyFont="1" applyBorder="1" applyAlignment="1">
      <alignment horizontal="center" vertical="center" wrapText="1"/>
    </xf>
    <xf numFmtId="0" fontId="43" fillId="0" borderId="54" xfId="0" applyFont="1" applyBorder="1" applyAlignment="1">
      <alignment horizontal="center" vertical="center" wrapText="1"/>
    </xf>
    <xf numFmtId="0" fontId="43" fillId="0" borderId="39" xfId="0" applyFont="1" applyBorder="1" applyAlignment="1">
      <alignment horizontal="center" vertical="center" wrapText="1"/>
    </xf>
    <xf numFmtId="0" fontId="44" fillId="0" borderId="5" xfId="1" applyFont="1" applyBorder="1" applyAlignment="1">
      <alignment horizontal="center" vertical="center" wrapText="1"/>
    </xf>
    <xf numFmtId="0" fontId="44" fillId="0" borderId="3" xfId="1" applyFont="1" applyBorder="1" applyAlignment="1">
      <alignment horizontal="center" vertical="center" wrapText="1"/>
    </xf>
    <xf numFmtId="0" fontId="44" fillId="0" borderId="28" xfId="1" applyFont="1" applyBorder="1" applyAlignment="1">
      <alignment horizontal="center" vertical="center" wrapText="1"/>
    </xf>
    <xf numFmtId="0" fontId="44" fillId="0" borderId="2" xfId="1" applyFont="1" applyBorder="1" applyAlignment="1">
      <alignment horizontal="center" vertical="center" wrapText="1"/>
    </xf>
    <xf numFmtId="0" fontId="36" fillId="0" borderId="3" xfId="0" applyFont="1" applyBorder="1" applyAlignment="1">
      <alignment horizontal="center" wrapText="1"/>
    </xf>
    <xf numFmtId="0" fontId="46" fillId="0" borderId="3" xfId="0" applyFont="1" applyBorder="1" applyAlignment="1">
      <alignment horizontal="center" wrapText="1"/>
    </xf>
    <xf numFmtId="0" fontId="45" fillId="0" borderId="3" xfId="0" applyFont="1" applyBorder="1" applyAlignment="1">
      <alignment horizontal="center" wrapText="1"/>
    </xf>
    <xf numFmtId="0" fontId="39" fillId="0" borderId="3" xfId="0" applyFont="1" applyBorder="1" applyAlignment="1">
      <alignment horizontal="center" wrapText="1"/>
    </xf>
    <xf numFmtId="0" fontId="45" fillId="2" borderId="3" xfId="0" applyFont="1" applyFill="1" applyBorder="1" applyAlignment="1">
      <alignment horizontal="center" wrapText="1"/>
    </xf>
    <xf numFmtId="0" fontId="39" fillId="2" borderId="3" xfId="0" applyFont="1" applyFill="1" applyBorder="1" applyAlignment="1">
      <alignment horizontal="center" wrapText="1"/>
    </xf>
    <xf numFmtId="0" fontId="45" fillId="0" borderId="3" xfId="0" applyFont="1" applyBorder="1" applyAlignment="1">
      <alignment horizontal="center" vertical="center" wrapText="1"/>
    </xf>
    <xf numFmtId="0" fontId="45" fillId="2" borderId="3" xfId="0" applyFont="1" applyFill="1" applyBorder="1" applyAlignment="1">
      <alignment horizontal="center" vertical="center" wrapText="1"/>
    </xf>
    <xf numFmtId="0" fontId="39" fillId="2" borderId="3" xfId="0" applyFont="1" applyFill="1" applyBorder="1" applyAlignment="1">
      <alignment horizontal="center" vertical="center" wrapText="1"/>
    </xf>
    <xf numFmtId="0" fontId="34" fillId="0" borderId="0" xfId="0" applyFont="1" applyBorder="1" applyAlignment="1">
      <alignment horizontal="left" vertical="center" wrapText="1"/>
    </xf>
    <xf numFmtId="0" fontId="45" fillId="0" borderId="29" xfId="0" applyFont="1" applyBorder="1" applyAlignment="1">
      <alignment horizontal="center" vertical="center" wrapText="1"/>
    </xf>
    <xf numFmtId="0" fontId="45" fillId="0" borderId="53" xfId="0" applyFont="1" applyBorder="1" applyAlignment="1">
      <alignment horizontal="center" vertical="center" wrapText="1"/>
    </xf>
    <xf numFmtId="0" fontId="45" fillId="0" borderId="28" xfId="0" applyFont="1" applyBorder="1" applyAlignment="1">
      <alignment horizontal="center" vertical="center" wrapText="1"/>
    </xf>
    <xf numFmtId="0" fontId="45" fillId="0" borderId="26" xfId="0" applyFont="1" applyBorder="1" applyAlignment="1">
      <alignment horizontal="center" vertical="center" wrapText="1"/>
    </xf>
    <xf numFmtId="0" fontId="45" fillId="0" borderId="54" xfId="0" applyFont="1" applyBorder="1" applyAlignment="1">
      <alignment horizontal="center" vertical="center" wrapText="1"/>
    </xf>
    <xf numFmtId="0" fontId="45" fillId="0" borderId="39" xfId="0" applyFont="1" applyBorder="1" applyAlignment="1">
      <alignment horizontal="center" vertical="center" wrapText="1"/>
    </xf>
    <xf numFmtId="0" fontId="45" fillId="2" borderId="1" xfId="0" applyFont="1" applyFill="1" applyBorder="1" applyAlignment="1">
      <alignment horizontal="center" vertical="center" wrapText="1"/>
    </xf>
    <xf numFmtId="0" fontId="39" fillId="2" borderId="4" xfId="0" applyFont="1" applyFill="1" applyBorder="1" applyAlignment="1">
      <alignment horizontal="center" vertical="center" wrapText="1"/>
    </xf>
    <xf numFmtId="0" fontId="39" fillId="2" borderId="5" xfId="0" applyFont="1" applyFill="1" applyBorder="1" applyAlignment="1">
      <alignment horizontal="center" vertical="center" wrapText="1"/>
    </xf>
    <xf numFmtId="0" fontId="45" fillId="2" borderId="3" xfId="1" applyFont="1" applyFill="1" applyBorder="1" applyAlignment="1">
      <alignment horizontal="center" vertical="center" wrapText="1"/>
    </xf>
    <xf numFmtId="0" fontId="45" fillId="2" borderId="3" xfId="0" applyFont="1" applyFill="1" applyBorder="1" applyAlignment="1">
      <alignment vertical="center" wrapText="1"/>
    </xf>
    <xf numFmtId="0" fontId="45" fillId="2" borderId="3" xfId="0" applyFont="1" applyFill="1" applyBorder="1" applyAlignment="1">
      <alignment wrapText="1"/>
    </xf>
    <xf numFmtId="0" fontId="31" fillId="0" borderId="53" xfId="0" applyFont="1" applyBorder="1" applyAlignment="1">
      <alignment vertical="center" wrapText="1"/>
    </xf>
    <xf numFmtId="0" fontId="31" fillId="0" borderId="28" xfId="0" applyFont="1" applyBorder="1" applyAlignment="1">
      <alignment vertical="center" wrapText="1"/>
    </xf>
    <xf numFmtId="0" fontId="31" fillId="0" borderId="26" xfId="0" applyFont="1" applyBorder="1" applyAlignment="1">
      <alignment vertical="center" wrapText="1"/>
    </xf>
    <xf numFmtId="0" fontId="31" fillId="0" borderId="54" xfId="0" applyFont="1" applyBorder="1" applyAlignment="1">
      <alignment vertical="center" wrapText="1"/>
    </xf>
    <xf numFmtId="0" fontId="31" fillId="0" borderId="39" xfId="0" applyFont="1" applyBorder="1" applyAlignment="1">
      <alignment vertical="center" wrapText="1"/>
    </xf>
    <xf numFmtId="0" fontId="3" fillId="0" borderId="61" xfId="0" applyFont="1" applyFill="1" applyBorder="1" applyAlignment="1">
      <alignment horizontal="center" vertical="center" wrapText="1"/>
    </xf>
    <xf numFmtId="0" fontId="6" fillId="0" borderId="62" xfId="0" applyFont="1" applyBorder="1" applyAlignment="1">
      <alignment vertical="center" wrapText="1"/>
    </xf>
    <xf numFmtId="0" fontId="6" fillId="0" borderId="78" xfId="0" applyFont="1" applyBorder="1" applyAlignment="1">
      <alignment vertical="center" wrapText="1"/>
    </xf>
    <xf numFmtId="49" fontId="49" fillId="0" borderId="61" xfId="0" applyNumberFormat="1" applyFont="1" applyFill="1" applyBorder="1" applyAlignment="1">
      <alignment horizontal="center" vertical="center"/>
    </xf>
    <xf numFmtId="0" fontId="50" fillId="0" borderId="62" xfId="0" applyFont="1" applyBorder="1" applyAlignment="1">
      <alignment horizontal="center" vertical="center"/>
    </xf>
    <xf numFmtId="0" fontId="50" fillId="0" borderId="0" xfId="0" applyFont="1" applyBorder="1" applyAlignment="1">
      <alignment horizontal="center" vertical="center"/>
    </xf>
    <xf numFmtId="0" fontId="50" fillId="0" borderId="78" xfId="0" applyFont="1" applyBorder="1" applyAlignment="1">
      <alignment horizontal="center" vertical="center"/>
    </xf>
    <xf numFmtId="0" fontId="3" fillId="0" borderId="71" xfId="0" applyFont="1" applyFill="1" applyBorder="1" applyAlignment="1" applyProtection="1">
      <alignment horizontal="right" vertical="center" wrapText="1"/>
    </xf>
    <xf numFmtId="0" fontId="3" fillId="0" borderId="72" xfId="0" applyFont="1" applyFill="1" applyBorder="1" applyAlignment="1" applyProtection="1">
      <alignment horizontal="right" vertical="center" wrapText="1"/>
    </xf>
    <xf numFmtId="0" fontId="3" fillId="0" borderId="62" xfId="0" applyFont="1" applyFill="1" applyBorder="1" applyAlignment="1">
      <alignment horizontal="right"/>
    </xf>
    <xf numFmtId="0" fontId="11" fillId="0" borderId="62" xfId="0" applyFont="1" applyFill="1" applyBorder="1" applyAlignment="1">
      <alignment horizontal="right"/>
    </xf>
    <xf numFmtId="166" fontId="9" fillId="0" borderId="48" xfId="0" applyNumberFormat="1" applyFont="1" applyFill="1" applyBorder="1" applyAlignment="1" applyProtection="1">
      <alignment horizontal="center" vertical="center" wrapText="1"/>
    </xf>
    <xf numFmtId="166" fontId="9" fillId="0" borderId="49" xfId="0" applyNumberFormat="1" applyFont="1" applyFill="1" applyBorder="1" applyAlignment="1" applyProtection="1">
      <alignment horizontal="center" vertical="center" wrapText="1"/>
    </xf>
    <xf numFmtId="0" fontId="6" fillId="0" borderId="50" xfId="0" applyFont="1" applyFill="1" applyBorder="1" applyAlignment="1">
      <alignment horizontal="center" vertical="center" wrapText="1"/>
    </xf>
    <xf numFmtId="0" fontId="9" fillId="0" borderId="33" xfId="0" applyFont="1" applyFill="1" applyBorder="1" applyAlignment="1">
      <alignment horizontal="center" vertical="center" wrapText="1"/>
    </xf>
    <xf numFmtId="0" fontId="9" fillId="0" borderId="60" xfId="0" applyFont="1" applyFill="1" applyBorder="1" applyAlignment="1">
      <alignment horizontal="center" vertical="center" wrapText="1"/>
    </xf>
    <xf numFmtId="49" fontId="3" fillId="7" borderId="32" xfId="0" applyNumberFormat="1" applyFont="1" applyFill="1" applyBorder="1" applyAlignment="1">
      <alignment horizontal="center" vertical="center" wrapText="1"/>
    </xf>
    <xf numFmtId="49" fontId="3" fillId="7" borderId="53" xfId="0" applyNumberFormat="1" applyFont="1" applyFill="1" applyBorder="1" applyAlignment="1">
      <alignment horizontal="center" vertical="center" wrapText="1"/>
    </xf>
    <xf numFmtId="49" fontId="3" fillId="7" borderId="77" xfId="0" applyNumberFormat="1" applyFont="1" applyFill="1" applyBorder="1" applyAlignment="1">
      <alignment horizontal="center" vertical="center" wrapText="1"/>
    </xf>
    <xf numFmtId="49" fontId="9" fillId="0" borderId="48" xfId="0" applyNumberFormat="1" applyFont="1" applyFill="1" applyBorder="1" applyAlignment="1">
      <alignment horizontal="center" vertical="center" wrapText="1"/>
    </xf>
    <xf numFmtId="0" fontId="15" fillId="0" borderId="49" xfId="0" applyFont="1" applyFill="1" applyBorder="1" applyAlignment="1">
      <alignment wrapText="1"/>
    </xf>
    <xf numFmtId="0" fontId="15" fillId="0" borderId="50" xfId="0" applyFont="1" applyFill="1" applyBorder="1" applyAlignment="1">
      <alignment wrapText="1"/>
    </xf>
    <xf numFmtId="0" fontId="49" fillId="0" borderId="31" xfId="0" applyFont="1" applyFill="1" applyBorder="1" applyAlignment="1">
      <alignment horizontal="center" vertical="center" wrapText="1"/>
    </xf>
    <xf numFmtId="0" fontId="50" fillId="0" borderId="4" xfId="0" applyFont="1" applyBorder="1" applyAlignment="1">
      <alignment vertical="center" wrapText="1"/>
    </xf>
    <xf numFmtId="0" fontId="50" fillId="0" borderId="43" xfId="0" applyFont="1" applyBorder="1" applyAlignment="1">
      <alignment vertical="center" wrapText="1"/>
    </xf>
    <xf numFmtId="166" fontId="9" fillId="0" borderId="27" xfId="0" applyNumberFormat="1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2" xfId="0" applyFont="1" applyFill="1" applyBorder="1" applyAlignment="1">
      <alignment horizontal="center" vertical="center" wrapText="1"/>
    </xf>
    <xf numFmtId="0" fontId="9" fillId="0" borderId="55" xfId="0" applyFont="1" applyFill="1" applyBorder="1" applyAlignment="1">
      <alignment horizontal="center" vertical="center" wrapText="1"/>
    </xf>
    <xf numFmtId="0" fontId="6" fillId="0" borderId="56" xfId="0" applyFont="1" applyBorder="1" applyAlignment="1">
      <alignment horizontal="center" vertical="center" wrapText="1"/>
    </xf>
    <xf numFmtId="0" fontId="2" fillId="0" borderId="33" xfId="0" applyFont="1" applyFill="1" applyBorder="1" applyAlignment="1">
      <alignment horizontal="center" vertical="center" wrapText="1"/>
    </xf>
    <xf numFmtId="0" fontId="2" fillId="0" borderId="21" xfId="0" applyFont="1" applyFill="1" applyBorder="1" applyAlignment="1">
      <alignment horizontal="center" vertical="center" wrapText="1"/>
    </xf>
    <xf numFmtId="169" fontId="2" fillId="8" borderId="33" xfId="0" applyNumberFormat="1" applyFont="1" applyFill="1" applyBorder="1" applyAlignment="1">
      <alignment horizontal="center"/>
    </xf>
    <xf numFmtId="0" fontId="6" fillId="2" borderId="60" xfId="0" applyFont="1" applyFill="1" applyBorder="1" applyAlignment="1">
      <alignment horizontal="center"/>
    </xf>
    <xf numFmtId="0" fontId="6" fillId="2" borderId="63" xfId="0" applyFont="1" applyFill="1" applyBorder="1" applyAlignment="1">
      <alignment horizontal="center"/>
    </xf>
    <xf numFmtId="167" fontId="3" fillId="0" borderId="58" xfId="0" applyNumberFormat="1" applyFont="1" applyFill="1" applyBorder="1" applyAlignment="1" applyProtection="1">
      <alignment horizontal="center" vertical="center"/>
    </xf>
    <xf numFmtId="167" fontId="3" fillId="0" borderId="59" xfId="0" applyNumberFormat="1" applyFont="1" applyFill="1" applyBorder="1" applyAlignment="1" applyProtection="1">
      <alignment horizontal="center" vertical="center"/>
    </xf>
    <xf numFmtId="0" fontId="6" fillId="0" borderId="74" xfId="0" applyFont="1" applyBorder="1" applyAlignment="1">
      <alignment horizontal="center" vertical="center"/>
    </xf>
    <xf numFmtId="167" fontId="2" fillId="0" borderId="3" xfId="0" applyNumberFormat="1" applyFont="1" applyFill="1" applyBorder="1" applyAlignment="1" applyProtection="1">
      <alignment horizontal="center" vertical="center" textRotation="90" wrapText="1"/>
    </xf>
    <xf numFmtId="0" fontId="6" fillId="0" borderId="3" xfId="0" applyFont="1" applyFill="1" applyBorder="1" applyAlignment="1">
      <alignment horizontal="center" vertical="center" wrapText="1"/>
    </xf>
    <xf numFmtId="167" fontId="2" fillId="0" borderId="3" xfId="0" applyNumberFormat="1" applyFont="1" applyFill="1" applyBorder="1" applyAlignment="1" applyProtection="1">
      <alignment horizontal="center" vertical="center" wrapText="1"/>
    </xf>
    <xf numFmtId="167" fontId="2" fillId="0" borderId="1" xfId="0" applyNumberFormat="1" applyFont="1" applyFill="1" applyBorder="1" applyAlignment="1" applyProtection="1">
      <alignment horizontal="center" vertical="center" wrapText="1"/>
    </xf>
    <xf numFmtId="167" fontId="2" fillId="0" borderId="4" xfId="0" applyNumberFormat="1" applyFont="1" applyFill="1" applyBorder="1" applyAlignment="1" applyProtection="1">
      <alignment horizontal="center" vertical="center" wrapText="1"/>
    </xf>
    <xf numFmtId="0" fontId="6" fillId="0" borderId="43" xfId="0" applyFont="1" applyBorder="1" applyAlignment="1">
      <alignment horizontal="center" vertical="center" wrapText="1"/>
    </xf>
    <xf numFmtId="167" fontId="2" fillId="0" borderId="3" xfId="0" applyNumberFormat="1" applyFont="1" applyFill="1" applyBorder="1" applyAlignment="1" applyProtection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167" fontId="2" fillId="0" borderId="6" xfId="0" applyNumberFormat="1" applyFont="1" applyFill="1" applyBorder="1" applyAlignment="1" applyProtection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2" fillId="0" borderId="54" xfId="0" applyFont="1" applyFill="1" applyBorder="1" applyAlignment="1"/>
    <xf numFmtId="0" fontId="6" fillId="0" borderId="54" xfId="0" applyFont="1" applyFill="1" applyBorder="1" applyAlignment="1"/>
    <xf numFmtId="1" fontId="40" fillId="0" borderId="0" xfId="0" applyNumberFormat="1" applyFont="1" applyFill="1" applyBorder="1" applyAlignment="1">
      <alignment horizontal="left" vertical="center" wrapText="1"/>
    </xf>
    <xf numFmtId="0" fontId="37" fillId="0" borderId="0" xfId="0" applyFont="1" applyFill="1" applyBorder="1" applyAlignment="1">
      <alignment horizontal="left" vertical="center"/>
    </xf>
    <xf numFmtId="0" fontId="2" fillId="0" borderId="66" xfId="0" applyFont="1" applyFill="1" applyBorder="1" applyAlignment="1">
      <alignment horizontal="left" vertical="center" wrapText="1"/>
    </xf>
    <xf numFmtId="0" fontId="2" fillId="0" borderId="67" xfId="0" applyFont="1" applyFill="1" applyBorder="1" applyAlignment="1">
      <alignment horizontal="left" vertical="center" wrapText="1"/>
    </xf>
    <xf numFmtId="0" fontId="2" fillId="0" borderId="68" xfId="0" applyFont="1" applyFill="1" applyBorder="1" applyAlignment="1">
      <alignment horizontal="left" vertical="center" wrapText="1"/>
    </xf>
    <xf numFmtId="0" fontId="2" fillId="0" borderId="69" xfId="0" applyFont="1" applyFill="1" applyBorder="1" applyAlignment="1">
      <alignment horizontal="left" vertical="center" wrapText="1"/>
    </xf>
    <xf numFmtId="0" fontId="3" fillId="0" borderId="64" xfId="0" applyFont="1" applyFill="1" applyBorder="1" applyAlignment="1" applyProtection="1">
      <alignment horizontal="right" vertical="center" wrapText="1"/>
    </xf>
    <xf numFmtId="0" fontId="3" fillId="0" borderId="65" xfId="0" applyFont="1" applyFill="1" applyBorder="1" applyAlignment="1" applyProtection="1">
      <alignment horizontal="right" vertical="center" wrapText="1"/>
    </xf>
    <xf numFmtId="0" fontId="3" fillId="0" borderId="70" xfId="0" applyFont="1" applyFill="1" applyBorder="1" applyAlignment="1" applyProtection="1">
      <alignment horizontal="right" vertical="center" wrapText="1"/>
    </xf>
    <xf numFmtId="0" fontId="40" fillId="0" borderId="0" xfId="0" applyFont="1" applyFill="1" applyBorder="1" applyAlignment="1" applyProtection="1">
      <alignment horizontal="left" vertical="center"/>
    </xf>
    <xf numFmtId="16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5" borderId="33" xfId="0" applyFont="1" applyFill="1" applyBorder="1" applyAlignment="1">
      <alignment horizontal="right" vertical="center" wrapText="1"/>
    </xf>
    <xf numFmtId="0" fontId="3" fillId="5" borderId="60" xfId="0" applyFont="1" applyFill="1" applyBorder="1" applyAlignment="1">
      <alignment horizontal="right" vertical="center" wrapText="1"/>
    </xf>
    <xf numFmtId="0" fontId="9" fillId="0" borderId="36" xfId="0" applyFont="1" applyFill="1" applyBorder="1" applyAlignment="1">
      <alignment horizontal="center" vertical="center" wrapText="1"/>
    </xf>
    <xf numFmtId="0" fontId="9" fillId="0" borderId="40" xfId="0" applyFont="1" applyFill="1" applyBorder="1" applyAlignment="1">
      <alignment horizontal="center" vertical="center" wrapText="1"/>
    </xf>
    <xf numFmtId="0" fontId="3" fillId="0" borderId="58" xfId="0" applyFont="1" applyFill="1" applyBorder="1" applyAlignment="1">
      <alignment horizontal="center" vertical="center" wrapText="1"/>
    </xf>
    <xf numFmtId="0" fontId="6" fillId="0" borderId="59" xfId="0" applyFont="1" applyBorder="1" applyAlignment="1">
      <alignment vertical="center" wrapText="1"/>
    </xf>
    <xf numFmtId="0" fontId="6" fillId="0" borderId="74" xfId="0" applyFont="1" applyBorder="1" applyAlignment="1">
      <alignment vertical="center" wrapText="1"/>
    </xf>
    <xf numFmtId="0" fontId="3" fillId="0" borderId="55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6" fillId="0" borderId="56" xfId="0" applyFont="1" applyBorder="1" applyAlignment="1">
      <alignment vertical="center" wrapText="1"/>
    </xf>
    <xf numFmtId="0" fontId="3" fillId="0" borderId="33" xfId="0" applyFont="1" applyFill="1" applyBorder="1" applyAlignment="1">
      <alignment horizontal="center" vertical="center" wrapText="1"/>
    </xf>
    <xf numFmtId="0" fontId="6" fillId="0" borderId="60" xfId="0" applyFont="1" applyBorder="1" applyAlignment="1">
      <alignment vertical="center" wrapText="1"/>
    </xf>
    <xf numFmtId="0" fontId="6" fillId="0" borderId="63" xfId="0" applyFont="1" applyBorder="1" applyAlignment="1">
      <alignment vertical="center" wrapText="1"/>
    </xf>
    <xf numFmtId="0" fontId="2" fillId="0" borderId="11" xfId="0" applyNumberFormat="1" applyFont="1" applyFill="1" applyBorder="1" applyAlignment="1" applyProtection="1">
      <alignment horizontal="center" vertical="center" textRotation="90"/>
    </xf>
    <xf numFmtId="0" fontId="2" fillId="0" borderId="3" xfId="0" applyNumberFormat="1" applyFont="1" applyFill="1" applyBorder="1" applyAlignment="1" applyProtection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textRotation="90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29"/>
  <sheetViews>
    <sheetView view="pageBreakPreview" zoomScale="64" zoomScaleNormal="75" zoomScaleSheetLayoutView="64" workbookViewId="0">
      <selection activeCell="P13" sqref="P13:AM13"/>
    </sheetView>
  </sheetViews>
  <sheetFormatPr defaultColWidth="3.33203125" defaultRowHeight="15.6" x14ac:dyDescent="0.3"/>
  <cols>
    <col min="1" max="1" width="5.33203125" style="1" customWidth="1"/>
    <col min="2" max="2" width="3.33203125" style="1" customWidth="1"/>
    <col min="3" max="4" width="4.5546875" style="1" customWidth="1"/>
    <col min="5" max="5" width="5.44140625" style="1" customWidth="1"/>
    <col min="6" max="6" width="5.5546875" style="1" bestFit="1" customWidth="1"/>
    <col min="7" max="7" width="6.88671875" style="1" customWidth="1"/>
    <col min="8" max="8" width="8" style="1" customWidth="1"/>
    <col min="9" max="9" width="8.33203125" style="1" customWidth="1"/>
    <col min="10" max="10" width="4.6640625" style="1" customWidth="1"/>
    <col min="11" max="12" width="5.44140625" style="1" customWidth="1"/>
    <col min="13" max="13" width="6" style="1" customWidth="1"/>
    <col min="14" max="14" width="4.5546875" style="1" customWidth="1"/>
    <col min="15" max="15" width="5.5546875" style="1" customWidth="1"/>
    <col min="16" max="16" width="7.33203125" style="1" customWidth="1"/>
    <col min="17" max="17" width="5.88671875" style="1" customWidth="1"/>
    <col min="18" max="18" width="4.88671875" style="1" customWidth="1"/>
    <col min="19" max="20" width="5" style="1" customWidth="1"/>
    <col min="21" max="21" width="5.44140625" style="1" customWidth="1"/>
    <col min="22" max="22" width="5.5546875" style="1" customWidth="1"/>
    <col min="23" max="23" width="5.109375" style="1" customWidth="1"/>
    <col min="24" max="24" width="5.33203125" style="1" customWidth="1"/>
    <col min="25" max="25" width="5.109375" style="1" customWidth="1"/>
    <col min="26" max="26" width="4.33203125" style="1" customWidth="1"/>
    <col min="27" max="29" width="4.88671875" style="1" customWidth="1"/>
    <col min="30" max="30" width="3.88671875" style="1" customWidth="1"/>
    <col min="31" max="31" width="6.33203125" style="1" customWidth="1"/>
    <col min="32" max="32" width="6" style="1" customWidth="1"/>
    <col min="33" max="33" width="5.6640625" style="1" customWidth="1"/>
    <col min="34" max="34" width="5.5546875" style="1" customWidth="1"/>
    <col min="35" max="36" width="4.6640625" style="1" customWidth="1"/>
    <col min="37" max="37" width="4.88671875" style="1" customWidth="1"/>
    <col min="38" max="38" width="4" style="1" customWidth="1"/>
    <col min="39" max="39" width="5.6640625" style="1" customWidth="1"/>
    <col min="40" max="40" width="6.109375" style="1" customWidth="1"/>
    <col min="41" max="41" width="6" style="1" customWidth="1"/>
    <col min="42" max="42" width="4.109375" style="1" customWidth="1"/>
    <col min="43" max="43" width="4.33203125" style="1" customWidth="1"/>
    <col min="44" max="44" width="4.109375" style="1" customWidth="1"/>
    <col min="45" max="45" width="4.5546875" style="1" customWidth="1"/>
    <col min="46" max="46" width="4.6640625" style="1" customWidth="1"/>
    <col min="47" max="47" width="4.5546875" style="1" customWidth="1"/>
    <col min="48" max="48" width="4.109375" style="1" customWidth="1"/>
    <col min="49" max="49" width="4.33203125" style="1" customWidth="1"/>
    <col min="50" max="50" width="4.44140625" style="1" bestFit="1" customWidth="1"/>
    <col min="51" max="51" width="4.33203125" style="1" customWidth="1"/>
    <col min="52" max="52" width="4.6640625" style="1" customWidth="1"/>
    <col min="53" max="53" width="4.33203125" style="1" bestFit="1" customWidth="1"/>
    <col min="54" max="16384" width="3.33203125" style="1"/>
  </cols>
  <sheetData>
    <row r="1" spans="1:53" ht="25.5" customHeight="1" x14ac:dyDescent="0.5">
      <c r="A1" s="414"/>
      <c r="B1" s="414"/>
      <c r="C1" s="414"/>
      <c r="D1" s="414"/>
      <c r="E1" s="414"/>
      <c r="F1" s="414"/>
      <c r="G1" s="414"/>
      <c r="H1" s="414"/>
      <c r="I1" s="414"/>
      <c r="J1" s="414"/>
      <c r="K1" s="414"/>
      <c r="L1" s="414"/>
      <c r="M1" s="414"/>
      <c r="N1" s="414"/>
      <c r="O1" s="414"/>
      <c r="P1" s="415" t="s">
        <v>31</v>
      </c>
      <c r="Q1" s="415"/>
      <c r="R1" s="415"/>
      <c r="S1" s="415"/>
      <c r="T1" s="415"/>
      <c r="U1" s="415"/>
      <c r="V1" s="415"/>
      <c r="W1" s="415"/>
      <c r="X1" s="415"/>
      <c r="Y1" s="415"/>
      <c r="Z1" s="415"/>
      <c r="AA1" s="415"/>
      <c r="AB1" s="415"/>
      <c r="AC1" s="415"/>
      <c r="AD1" s="415"/>
      <c r="AE1" s="415"/>
      <c r="AF1" s="415"/>
      <c r="AG1" s="415"/>
      <c r="AH1" s="415"/>
      <c r="AI1" s="415"/>
      <c r="AJ1" s="415"/>
      <c r="AK1" s="415"/>
      <c r="AL1" s="415"/>
      <c r="AM1" s="415"/>
      <c r="AN1" s="415"/>
      <c r="AO1" s="416"/>
      <c r="AP1" s="416"/>
      <c r="AQ1" s="416"/>
      <c r="AR1" s="416"/>
      <c r="AS1" s="416"/>
      <c r="AT1" s="416"/>
      <c r="AU1" s="416"/>
      <c r="AV1" s="416"/>
      <c r="AW1" s="416"/>
      <c r="AX1" s="416"/>
      <c r="AY1" s="416"/>
      <c r="AZ1" s="416"/>
      <c r="BA1" s="416"/>
    </row>
    <row r="2" spans="1:53" ht="24" customHeight="1" x14ac:dyDescent="0.45">
      <c r="A2" s="410" t="s">
        <v>0</v>
      </c>
      <c r="B2" s="410"/>
      <c r="C2" s="410"/>
      <c r="D2" s="410"/>
      <c r="E2" s="410"/>
      <c r="F2" s="410"/>
      <c r="G2" s="410"/>
      <c r="H2" s="410"/>
      <c r="I2" s="410"/>
      <c r="J2" s="410"/>
      <c r="K2" s="410"/>
      <c r="L2" s="410"/>
      <c r="M2" s="410"/>
      <c r="N2" s="410"/>
      <c r="O2" s="410"/>
      <c r="P2" s="309"/>
      <c r="Q2" s="309"/>
      <c r="R2" s="309"/>
      <c r="S2" s="309"/>
      <c r="T2" s="309"/>
      <c r="U2" s="309"/>
      <c r="V2" s="309"/>
      <c r="W2" s="309"/>
      <c r="X2" s="309"/>
      <c r="Y2" s="309"/>
      <c r="Z2" s="309"/>
      <c r="AA2" s="309"/>
      <c r="AB2" s="309"/>
      <c r="AC2" s="309"/>
      <c r="AD2" s="309"/>
      <c r="AE2" s="309"/>
      <c r="AF2" s="309"/>
      <c r="AG2" s="309"/>
      <c r="AH2" s="309"/>
      <c r="AI2" s="309"/>
      <c r="AJ2" s="309"/>
      <c r="AK2" s="309"/>
      <c r="AL2" s="309"/>
      <c r="AM2" s="309"/>
      <c r="AN2" s="309"/>
      <c r="AO2" s="416"/>
      <c r="AP2" s="416"/>
      <c r="AQ2" s="416"/>
      <c r="AR2" s="416"/>
      <c r="AS2" s="416"/>
      <c r="AT2" s="416"/>
      <c r="AU2" s="416"/>
      <c r="AV2" s="416"/>
      <c r="AW2" s="416"/>
      <c r="AX2" s="416"/>
      <c r="AY2" s="416"/>
      <c r="AZ2" s="416"/>
      <c r="BA2" s="416"/>
    </row>
    <row r="3" spans="1:53" ht="30.6" x14ac:dyDescent="0.55000000000000004">
      <c r="A3" s="410" t="s">
        <v>1</v>
      </c>
      <c r="B3" s="410"/>
      <c r="C3" s="410"/>
      <c r="D3" s="410"/>
      <c r="E3" s="410"/>
      <c r="F3" s="410"/>
      <c r="G3" s="410"/>
      <c r="H3" s="410"/>
      <c r="I3" s="410"/>
      <c r="J3" s="410"/>
      <c r="K3" s="410"/>
      <c r="L3" s="410"/>
      <c r="M3" s="410"/>
      <c r="N3" s="410"/>
      <c r="O3" s="410"/>
      <c r="P3" s="417" t="s">
        <v>2</v>
      </c>
      <c r="Q3" s="417"/>
      <c r="R3" s="417"/>
      <c r="S3" s="417"/>
      <c r="T3" s="417"/>
      <c r="U3" s="417"/>
      <c r="V3" s="417"/>
      <c r="W3" s="417"/>
      <c r="X3" s="417"/>
      <c r="Y3" s="417"/>
      <c r="Z3" s="417"/>
      <c r="AA3" s="417"/>
      <c r="AB3" s="417"/>
      <c r="AC3" s="417"/>
      <c r="AD3" s="417"/>
      <c r="AE3" s="417"/>
      <c r="AF3" s="417"/>
      <c r="AG3" s="417"/>
      <c r="AH3" s="417"/>
      <c r="AI3" s="417"/>
      <c r="AJ3" s="417"/>
      <c r="AK3" s="417"/>
      <c r="AL3" s="417"/>
      <c r="AM3" s="417"/>
      <c r="AN3" s="417"/>
      <c r="AO3" s="416"/>
      <c r="AP3" s="416"/>
      <c r="AQ3" s="416"/>
      <c r="AR3" s="416"/>
      <c r="AS3" s="416"/>
      <c r="AT3" s="416"/>
      <c r="AU3" s="416"/>
      <c r="AV3" s="416"/>
      <c r="AW3" s="416"/>
      <c r="AX3" s="416"/>
      <c r="AY3" s="416"/>
      <c r="AZ3" s="416"/>
      <c r="BA3" s="416"/>
    </row>
    <row r="4" spans="1:53" ht="25.2" x14ac:dyDescent="0.45">
      <c r="A4" s="410" t="s">
        <v>164</v>
      </c>
      <c r="B4" s="410"/>
      <c r="C4" s="410"/>
      <c r="D4" s="410"/>
      <c r="E4" s="410"/>
      <c r="F4" s="410"/>
      <c r="G4" s="410"/>
      <c r="H4" s="410"/>
      <c r="I4" s="410"/>
      <c r="J4" s="410"/>
      <c r="K4" s="410"/>
      <c r="L4" s="410"/>
      <c r="M4" s="410"/>
      <c r="N4" s="410"/>
      <c r="O4" s="410"/>
      <c r="P4" s="310"/>
      <c r="Q4" s="310"/>
      <c r="R4" s="310"/>
      <c r="S4" s="310"/>
      <c r="T4" s="310"/>
      <c r="U4" s="310"/>
      <c r="V4" s="310"/>
      <c r="W4" s="310"/>
      <c r="X4" s="310"/>
      <c r="Y4" s="310"/>
      <c r="Z4" s="310"/>
      <c r="AA4" s="310"/>
      <c r="AB4" s="310"/>
      <c r="AC4" s="310"/>
      <c r="AD4" s="310"/>
      <c r="AE4" s="310"/>
      <c r="AF4" s="310"/>
      <c r="AG4" s="310"/>
      <c r="AH4" s="310"/>
      <c r="AI4" s="310"/>
      <c r="AJ4" s="310"/>
      <c r="AK4" s="310"/>
      <c r="AL4" s="310"/>
      <c r="AM4" s="310"/>
      <c r="AN4" s="411" t="s">
        <v>177</v>
      </c>
      <c r="AO4" s="412"/>
      <c r="AP4" s="412"/>
      <c r="AQ4" s="412"/>
      <c r="AR4" s="412"/>
      <c r="AS4" s="412"/>
      <c r="AT4" s="412"/>
      <c r="AU4" s="412"/>
      <c r="AV4" s="412"/>
      <c r="AW4" s="412"/>
      <c r="AX4" s="412"/>
      <c r="AY4" s="412"/>
      <c r="AZ4" s="412"/>
      <c r="BA4" s="412"/>
    </row>
    <row r="5" spans="1:53" ht="27" customHeight="1" x14ac:dyDescent="0.4">
      <c r="A5" s="414"/>
      <c r="B5" s="414"/>
      <c r="C5" s="414"/>
      <c r="D5" s="414"/>
      <c r="E5" s="414"/>
      <c r="F5" s="414"/>
      <c r="G5" s="414"/>
      <c r="H5" s="414"/>
      <c r="I5" s="414"/>
      <c r="J5" s="414"/>
      <c r="K5" s="414"/>
      <c r="L5" s="414"/>
      <c r="M5" s="414"/>
      <c r="N5" s="414"/>
      <c r="O5" s="414"/>
      <c r="P5" s="311"/>
      <c r="Q5" s="311"/>
      <c r="R5" s="311"/>
      <c r="S5" s="311"/>
      <c r="T5" s="311"/>
      <c r="U5" s="311"/>
      <c r="V5" s="311"/>
      <c r="W5" s="311"/>
      <c r="X5" s="311"/>
      <c r="Y5" s="311"/>
      <c r="Z5" s="311"/>
      <c r="AA5" s="311"/>
      <c r="AB5" s="311"/>
      <c r="AC5" s="311"/>
      <c r="AD5" s="311"/>
      <c r="AE5" s="311"/>
      <c r="AF5" s="311"/>
      <c r="AG5" s="311"/>
      <c r="AH5" s="311"/>
      <c r="AI5" s="311"/>
      <c r="AJ5" s="311"/>
      <c r="AK5" s="311"/>
      <c r="AL5" s="311"/>
      <c r="AM5" s="311"/>
      <c r="AN5" s="412"/>
      <c r="AO5" s="412"/>
      <c r="AP5" s="412"/>
      <c r="AQ5" s="412"/>
      <c r="AR5" s="412"/>
      <c r="AS5" s="412"/>
      <c r="AT5" s="412"/>
      <c r="AU5" s="412"/>
      <c r="AV5" s="412"/>
      <c r="AW5" s="412"/>
      <c r="AX5" s="412"/>
      <c r="AY5" s="412"/>
      <c r="AZ5" s="412"/>
      <c r="BA5" s="412"/>
    </row>
    <row r="6" spans="1:53" s="2" customFormat="1" ht="18.75" customHeight="1" x14ac:dyDescent="0.45">
      <c r="A6" s="410" t="s">
        <v>46</v>
      </c>
      <c r="B6" s="410"/>
      <c r="C6" s="410"/>
      <c r="D6" s="410"/>
      <c r="E6" s="410"/>
      <c r="F6" s="410"/>
      <c r="G6" s="410"/>
      <c r="H6" s="410"/>
      <c r="I6" s="410"/>
      <c r="J6" s="410"/>
      <c r="K6" s="410"/>
      <c r="L6" s="410"/>
      <c r="M6" s="410"/>
      <c r="N6" s="410"/>
      <c r="O6" s="410"/>
      <c r="P6" s="312"/>
      <c r="Q6" s="312"/>
      <c r="R6" s="312"/>
      <c r="S6" s="312"/>
      <c r="T6" s="312"/>
      <c r="U6" s="312"/>
      <c r="V6" s="312"/>
      <c r="W6" s="312"/>
      <c r="X6" s="312"/>
      <c r="Y6" s="312"/>
      <c r="Z6" s="312"/>
      <c r="AA6" s="312"/>
      <c r="AB6" s="312"/>
      <c r="AC6" s="312"/>
      <c r="AD6" s="312"/>
      <c r="AE6" s="312"/>
      <c r="AF6" s="312"/>
      <c r="AG6" s="312"/>
      <c r="AH6" s="312"/>
      <c r="AI6" s="312"/>
      <c r="AJ6" s="312"/>
      <c r="AK6" s="312"/>
      <c r="AL6" s="312"/>
      <c r="AM6" s="312"/>
      <c r="AN6" s="413"/>
      <c r="AO6" s="413"/>
      <c r="AP6" s="413"/>
      <c r="AQ6" s="413"/>
      <c r="AR6" s="413"/>
      <c r="AS6" s="413"/>
      <c r="AT6" s="413"/>
      <c r="AU6" s="413"/>
      <c r="AV6" s="413"/>
      <c r="AW6" s="413"/>
      <c r="AX6" s="413"/>
      <c r="AY6" s="413"/>
      <c r="AZ6" s="413"/>
      <c r="BA6" s="413"/>
    </row>
    <row r="7" spans="1:53" s="2" customFormat="1" ht="27.6" customHeight="1" x14ac:dyDescent="0.45">
      <c r="A7" s="414"/>
      <c r="B7" s="414"/>
      <c r="C7" s="414"/>
      <c r="D7" s="414"/>
      <c r="E7" s="414"/>
      <c r="F7" s="414"/>
      <c r="G7" s="414"/>
      <c r="H7" s="414"/>
      <c r="I7" s="414"/>
      <c r="J7" s="414"/>
      <c r="K7" s="414"/>
      <c r="L7" s="414"/>
      <c r="M7" s="414"/>
      <c r="N7" s="414"/>
      <c r="O7" s="414"/>
      <c r="P7" s="422" t="s">
        <v>34</v>
      </c>
      <c r="Q7" s="423"/>
      <c r="R7" s="423"/>
      <c r="S7" s="423"/>
      <c r="T7" s="423"/>
      <c r="U7" s="423"/>
      <c r="V7" s="423"/>
      <c r="W7" s="423"/>
      <c r="X7" s="423"/>
      <c r="Y7" s="423"/>
      <c r="Z7" s="423"/>
      <c r="AA7" s="423"/>
      <c r="AB7" s="423"/>
      <c r="AC7" s="423"/>
      <c r="AD7" s="423"/>
      <c r="AE7" s="423"/>
      <c r="AF7" s="423"/>
      <c r="AG7" s="423"/>
      <c r="AH7" s="423"/>
      <c r="AI7" s="423"/>
      <c r="AJ7" s="423"/>
      <c r="AK7" s="423"/>
      <c r="AL7" s="423"/>
      <c r="AM7" s="423"/>
      <c r="AN7" s="413"/>
      <c r="AO7" s="413"/>
      <c r="AP7" s="413"/>
      <c r="AQ7" s="413"/>
      <c r="AR7" s="413"/>
      <c r="AS7" s="413"/>
      <c r="AT7" s="413"/>
      <c r="AU7" s="413"/>
      <c r="AV7" s="413"/>
      <c r="AW7" s="413"/>
      <c r="AX7" s="413"/>
      <c r="AY7" s="413"/>
      <c r="AZ7" s="413"/>
      <c r="BA7" s="413"/>
    </row>
    <row r="8" spans="1:53" s="2" customFormat="1" ht="24.6" x14ac:dyDescent="0.4">
      <c r="A8" s="313"/>
      <c r="B8" s="313"/>
      <c r="C8" s="313"/>
      <c r="D8" s="313"/>
      <c r="E8" s="313"/>
      <c r="F8" s="313"/>
      <c r="G8" s="313"/>
      <c r="H8" s="313"/>
      <c r="I8" s="313"/>
      <c r="J8" s="313"/>
      <c r="K8" s="313"/>
      <c r="L8" s="313"/>
      <c r="M8" s="313"/>
      <c r="N8" s="313"/>
      <c r="O8" s="313"/>
      <c r="P8" s="418" t="s">
        <v>165</v>
      </c>
      <c r="Q8" s="419"/>
      <c r="R8" s="419"/>
      <c r="S8" s="419"/>
      <c r="T8" s="419"/>
      <c r="U8" s="419"/>
      <c r="V8" s="419"/>
      <c r="W8" s="419"/>
      <c r="X8" s="419"/>
      <c r="Y8" s="419"/>
      <c r="Z8" s="419"/>
      <c r="AA8" s="419"/>
      <c r="AB8" s="424"/>
      <c r="AC8" s="424"/>
      <c r="AD8" s="311"/>
      <c r="AE8" s="311"/>
      <c r="AF8" s="311"/>
      <c r="AG8" s="311"/>
      <c r="AH8" s="311"/>
      <c r="AI8" s="311"/>
      <c r="AJ8" s="311"/>
      <c r="AK8" s="311"/>
      <c r="AL8" s="311"/>
      <c r="AM8" s="311"/>
      <c r="AN8" s="425" t="s">
        <v>51</v>
      </c>
      <c r="AO8" s="426"/>
      <c r="AP8" s="426"/>
      <c r="AQ8" s="426"/>
      <c r="AR8" s="426"/>
      <c r="AS8" s="426"/>
      <c r="AT8" s="426"/>
      <c r="AU8" s="426"/>
      <c r="AV8" s="426"/>
      <c r="AW8" s="426"/>
      <c r="AX8" s="426"/>
      <c r="AY8" s="426"/>
      <c r="AZ8" s="426"/>
      <c r="BA8" s="426"/>
    </row>
    <row r="9" spans="1:53" s="2" customFormat="1" ht="21.75" customHeight="1" x14ac:dyDescent="0.45">
      <c r="A9" s="313"/>
      <c r="B9" s="313"/>
      <c r="C9" s="313"/>
      <c r="D9" s="313"/>
      <c r="E9" s="313"/>
      <c r="F9" s="313"/>
      <c r="G9" s="313"/>
      <c r="H9" s="313"/>
      <c r="I9" s="313"/>
      <c r="J9" s="313"/>
      <c r="K9" s="313"/>
      <c r="L9" s="313"/>
      <c r="M9" s="313"/>
      <c r="N9" s="313"/>
      <c r="O9" s="313"/>
      <c r="P9" s="418" t="s">
        <v>47</v>
      </c>
      <c r="Q9" s="419"/>
      <c r="R9" s="419"/>
      <c r="S9" s="419"/>
      <c r="T9" s="419"/>
      <c r="U9" s="419"/>
      <c r="V9" s="419"/>
      <c r="W9" s="419"/>
      <c r="X9" s="419"/>
      <c r="Y9" s="419"/>
      <c r="Z9" s="419"/>
      <c r="AA9" s="419"/>
      <c r="AB9" s="419"/>
      <c r="AC9" s="419"/>
      <c r="AD9" s="419"/>
      <c r="AE9" s="419"/>
      <c r="AF9" s="419"/>
      <c r="AG9" s="419"/>
      <c r="AH9" s="419"/>
      <c r="AI9" s="419"/>
      <c r="AJ9" s="419"/>
      <c r="AK9" s="419"/>
      <c r="AL9" s="311"/>
      <c r="AM9" s="311"/>
      <c r="AN9" s="420" t="s">
        <v>35</v>
      </c>
      <c r="AO9" s="420"/>
      <c r="AP9" s="420"/>
      <c r="AQ9" s="420"/>
      <c r="AR9" s="420"/>
      <c r="AS9" s="420"/>
      <c r="AT9" s="420"/>
      <c r="AU9" s="420"/>
      <c r="AV9" s="420"/>
      <c r="AW9" s="420"/>
      <c r="AX9" s="420"/>
      <c r="AY9" s="420"/>
      <c r="AZ9" s="420"/>
      <c r="BA9" s="420"/>
    </row>
    <row r="10" spans="1:53" s="2" customFormat="1" ht="22.5" customHeight="1" x14ac:dyDescent="0.45">
      <c r="A10" s="313"/>
      <c r="B10" s="313"/>
      <c r="C10" s="313"/>
      <c r="D10" s="313"/>
      <c r="E10" s="313"/>
      <c r="F10" s="313"/>
      <c r="G10" s="313"/>
      <c r="H10" s="313"/>
      <c r="I10" s="313"/>
      <c r="J10" s="313"/>
      <c r="K10" s="313"/>
      <c r="L10" s="313"/>
      <c r="M10" s="313"/>
      <c r="N10" s="313"/>
      <c r="O10" s="313"/>
      <c r="P10" s="418" t="s">
        <v>48</v>
      </c>
      <c r="Q10" s="419"/>
      <c r="R10" s="419"/>
      <c r="S10" s="419"/>
      <c r="T10" s="419"/>
      <c r="U10" s="419"/>
      <c r="V10" s="419"/>
      <c r="W10" s="419"/>
      <c r="X10" s="419"/>
      <c r="Y10" s="419"/>
      <c r="Z10" s="419"/>
      <c r="AA10" s="419"/>
      <c r="AB10" s="419"/>
      <c r="AC10" s="419"/>
      <c r="AD10" s="419"/>
      <c r="AE10" s="419"/>
      <c r="AF10" s="419"/>
      <c r="AG10" s="419"/>
      <c r="AH10" s="419"/>
      <c r="AI10" s="419"/>
      <c r="AJ10" s="419"/>
      <c r="AK10" s="311"/>
      <c r="AL10" s="311"/>
      <c r="AM10" s="311"/>
      <c r="AN10" s="421"/>
      <c r="AO10" s="421"/>
      <c r="AP10" s="421"/>
      <c r="AQ10" s="421"/>
      <c r="AR10" s="421"/>
      <c r="AS10" s="421"/>
      <c r="AT10" s="421"/>
      <c r="AU10" s="421"/>
      <c r="AV10" s="421"/>
      <c r="AW10" s="421"/>
      <c r="AX10" s="421"/>
      <c r="AY10" s="421"/>
      <c r="AZ10" s="421"/>
      <c r="BA10" s="421"/>
    </row>
    <row r="11" spans="1:53" s="2" customFormat="1" ht="21.75" customHeight="1" x14ac:dyDescent="0.4">
      <c r="A11" s="313"/>
      <c r="B11" s="313"/>
      <c r="C11" s="313"/>
      <c r="D11" s="313"/>
      <c r="E11" s="313"/>
      <c r="F11" s="313"/>
      <c r="G11" s="313"/>
      <c r="H11" s="313"/>
      <c r="I11" s="313"/>
      <c r="J11" s="313"/>
      <c r="K11" s="313"/>
      <c r="L11" s="313"/>
      <c r="M11" s="313"/>
      <c r="N11" s="313"/>
      <c r="O11" s="313"/>
      <c r="P11" s="427" t="s">
        <v>166</v>
      </c>
      <c r="Q11" s="419"/>
      <c r="R11" s="419"/>
      <c r="S11" s="419"/>
      <c r="T11" s="419"/>
      <c r="U11" s="419"/>
      <c r="V11" s="419"/>
      <c r="W11" s="419"/>
      <c r="X11" s="419"/>
      <c r="Y11" s="419"/>
      <c r="Z11" s="419"/>
      <c r="AA11" s="419"/>
      <c r="AB11" s="419"/>
      <c r="AC11" s="419"/>
      <c r="AD11" s="419"/>
      <c r="AE11" s="419"/>
      <c r="AF11" s="419"/>
      <c r="AG11" s="419"/>
      <c r="AH11" s="419"/>
      <c r="AI11" s="419"/>
      <c r="AJ11" s="419"/>
      <c r="AK11" s="419"/>
      <c r="AL11" s="424"/>
      <c r="AM11" s="424"/>
      <c r="AN11" s="314"/>
      <c r="AO11" s="314"/>
      <c r="AP11" s="314"/>
      <c r="AQ11" s="314"/>
      <c r="AR11" s="314"/>
      <c r="AS11" s="314"/>
      <c r="AT11" s="314"/>
      <c r="AU11" s="314"/>
      <c r="AV11" s="314"/>
      <c r="AW11" s="314"/>
      <c r="AX11" s="314"/>
      <c r="AY11" s="314"/>
      <c r="AZ11" s="314"/>
      <c r="BA11" s="314"/>
    </row>
    <row r="12" spans="1:53" s="2" customFormat="1" ht="28.5" customHeight="1" x14ac:dyDescent="0.35">
      <c r="A12" s="313"/>
      <c r="B12" s="313"/>
      <c r="C12" s="313"/>
      <c r="D12" s="313"/>
      <c r="E12" s="313"/>
      <c r="F12" s="313"/>
      <c r="G12" s="313"/>
      <c r="H12" s="313"/>
      <c r="I12" s="313"/>
      <c r="J12" s="313"/>
      <c r="K12" s="313"/>
      <c r="L12" s="313"/>
      <c r="M12" s="313"/>
      <c r="N12" s="313"/>
      <c r="O12" s="313"/>
      <c r="P12" s="496" t="s">
        <v>181</v>
      </c>
      <c r="Q12" s="496"/>
      <c r="R12" s="496"/>
      <c r="S12" s="496"/>
      <c r="T12" s="496"/>
      <c r="U12" s="496"/>
      <c r="V12" s="496"/>
      <c r="W12" s="496"/>
      <c r="X12" s="496"/>
      <c r="Y12" s="496"/>
      <c r="Z12" s="496"/>
      <c r="AA12" s="496"/>
      <c r="AB12" s="496"/>
      <c r="AC12" s="496"/>
      <c r="AD12" s="496"/>
      <c r="AE12" s="496"/>
      <c r="AF12" s="496"/>
      <c r="AG12" s="496"/>
      <c r="AH12" s="496"/>
      <c r="AI12" s="496"/>
      <c r="AJ12" s="496"/>
      <c r="AK12" s="496"/>
      <c r="AL12" s="496"/>
      <c r="AM12" s="496"/>
      <c r="AN12" s="496"/>
      <c r="AO12" s="352"/>
      <c r="AP12" s="352"/>
      <c r="AQ12" s="352"/>
      <c r="AR12" s="352"/>
      <c r="AS12" s="352"/>
      <c r="AT12" s="352"/>
      <c r="AU12" s="352"/>
      <c r="AV12" s="352"/>
      <c r="AW12" s="352"/>
      <c r="AX12" s="352"/>
      <c r="AY12" s="352"/>
      <c r="AZ12" s="352"/>
      <c r="BA12" s="352"/>
    </row>
    <row r="13" spans="1:53" s="2" customFormat="1" ht="21.75" customHeight="1" x14ac:dyDescent="0.4">
      <c r="A13" s="313"/>
      <c r="B13" s="313"/>
      <c r="C13" s="313"/>
      <c r="D13" s="313"/>
      <c r="E13" s="313"/>
      <c r="F13" s="313"/>
      <c r="G13" s="313"/>
      <c r="H13" s="313"/>
      <c r="I13" s="313"/>
      <c r="J13" s="313"/>
      <c r="K13" s="313"/>
      <c r="L13" s="313"/>
      <c r="M13" s="313"/>
      <c r="N13" s="313"/>
      <c r="O13" s="313"/>
      <c r="P13" s="440" t="s">
        <v>167</v>
      </c>
      <c r="Q13" s="441"/>
      <c r="R13" s="441"/>
      <c r="S13" s="441"/>
      <c r="T13" s="441"/>
      <c r="U13" s="441"/>
      <c r="V13" s="441"/>
      <c r="W13" s="441"/>
      <c r="X13" s="441"/>
      <c r="Y13" s="441"/>
      <c r="Z13" s="441"/>
      <c r="AA13" s="441"/>
      <c r="AB13" s="441"/>
      <c r="AC13" s="441"/>
      <c r="AD13" s="441"/>
      <c r="AE13" s="441"/>
      <c r="AF13" s="441"/>
      <c r="AG13" s="441"/>
      <c r="AH13" s="441"/>
      <c r="AI13" s="441"/>
      <c r="AJ13" s="441"/>
      <c r="AK13" s="441"/>
      <c r="AL13" s="441"/>
      <c r="AM13" s="441"/>
      <c r="AN13" s="313"/>
      <c r="AO13" s="315"/>
      <c r="AP13" s="315"/>
      <c r="AQ13" s="315"/>
      <c r="AR13" s="315"/>
      <c r="AS13" s="315"/>
      <c r="AT13" s="315"/>
      <c r="AU13" s="315"/>
      <c r="AV13" s="315"/>
      <c r="AW13" s="315"/>
      <c r="AX13" s="315"/>
      <c r="AY13" s="315"/>
      <c r="AZ13" s="315"/>
      <c r="BA13" s="315"/>
    </row>
    <row r="14" spans="1:53" s="2" customFormat="1" ht="18" x14ac:dyDescent="0.35">
      <c r="A14" s="313"/>
      <c r="B14" s="313"/>
      <c r="C14" s="313"/>
      <c r="D14" s="313"/>
      <c r="E14" s="313"/>
      <c r="F14" s="313"/>
      <c r="G14" s="313"/>
      <c r="H14" s="313"/>
      <c r="I14" s="313"/>
      <c r="J14" s="313"/>
      <c r="K14" s="313"/>
      <c r="L14" s="313"/>
      <c r="M14" s="313"/>
      <c r="N14" s="313"/>
      <c r="O14" s="313"/>
      <c r="P14" s="313"/>
      <c r="Q14" s="313"/>
      <c r="R14" s="313"/>
      <c r="S14" s="313"/>
      <c r="T14" s="313"/>
      <c r="U14" s="313"/>
      <c r="V14" s="313"/>
      <c r="W14" s="313"/>
      <c r="X14" s="313"/>
      <c r="Y14" s="313"/>
      <c r="Z14" s="313"/>
      <c r="AA14" s="313"/>
      <c r="AB14" s="313"/>
      <c r="AC14" s="313"/>
      <c r="AD14" s="313"/>
      <c r="AE14" s="313"/>
      <c r="AF14" s="313"/>
      <c r="AG14" s="313"/>
      <c r="AH14" s="313"/>
      <c r="AI14" s="313"/>
      <c r="AJ14" s="313"/>
      <c r="AK14" s="313"/>
      <c r="AL14" s="313"/>
      <c r="AM14" s="313"/>
      <c r="AN14" s="313"/>
      <c r="AO14" s="315"/>
      <c r="AP14" s="315"/>
      <c r="AQ14" s="315"/>
      <c r="AR14" s="315"/>
      <c r="AS14" s="315"/>
      <c r="AT14" s="315"/>
      <c r="AU14" s="315"/>
      <c r="AV14" s="315"/>
      <c r="AW14" s="315"/>
      <c r="AX14" s="315"/>
      <c r="AY14" s="315"/>
      <c r="AZ14" s="315"/>
      <c r="BA14" s="315"/>
    </row>
    <row r="15" spans="1:53" s="2" customFormat="1" ht="24.6" x14ac:dyDescent="0.4">
      <c r="A15" s="428" t="s">
        <v>170</v>
      </c>
      <c r="B15" s="428"/>
      <c r="C15" s="428"/>
      <c r="D15" s="428"/>
      <c r="E15" s="428"/>
      <c r="F15" s="428"/>
      <c r="G15" s="428"/>
      <c r="H15" s="428"/>
      <c r="I15" s="428"/>
      <c r="J15" s="428"/>
      <c r="K15" s="428"/>
      <c r="L15" s="428"/>
      <c r="M15" s="428"/>
      <c r="N15" s="428"/>
      <c r="O15" s="428"/>
      <c r="P15" s="428"/>
      <c r="Q15" s="428"/>
      <c r="R15" s="428"/>
      <c r="S15" s="428"/>
      <c r="T15" s="428"/>
      <c r="U15" s="428"/>
      <c r="V15" s="428"/>
      <c r="W15" s="428"/>
      <c r="X15" s="428"/>
      <c r="Y15" s="428"/>
      <c r="Z15" s="428"/>
      <c r="AA15" s="428"/>
      <c r="AB15" s="428"/>
      <c r="AC15" s="428"/>
      <c r="AD15" s="428"/>
      <c r="AE15" s="428"/>
      <c r="AF15" s="428"/>
      <c r="AG15" s="428"/>
      <c r="AH15" s="428"/>
      <c r="AI15" s="428"/>
      <c r="AJ15" s="428"/>
      <c r="AK15" s="428"/>
      <c r="AL15" s="428"/>
      <c r="AM15" s="428"/>
      <c r="AN15" s="428"/>
      <c r="AO15" s="428"/>
      <c r="AP15" s="428"/>
      <c r="AQ15" s="428"/>
      <c r="AR15" s="428"/>
      <c r="AS15" s="428"/>
      <c r="AT15" s="428"/>
      <c r="AU15" s="428"/>
      <c r="AV15" s="428"/>
      <c r="AW15" s="428"/>
      <c r="AX15" s="428"/>
      <c r="AY15" s="428"/>
      <c r="AZ15" s="428"/>
      <c r="BA15" s="428"/>
    </row>
    <row r="16" spans="1:53" customFormat="1" ht="18.75" customHeight="1" x14ac:dyDescent="0.25">
      <c r="A16" s="464" t="s">
        <v>3</v>
      </c>
      <c r="B16" s="445" t="s">
        <v>4</v>
      </c>
      <c r="C16" s="445"/>
      <c r="D16" s="445"/>
      <c r="E16" s="445"/>
      <c r="F16" s="445" t="s">
        <v>5</v>
      </c>
      <c r="G16" s="445"/>
      <c r="H16" s="445"/>
      <c r="I16" s="445"/>
      <c r="J16" s="445" t="s">
        <v>6</v>
      </c>
      <c r="K16" s="445"/>
      <c r="L16" s="445"/>
      <c r="M16" s="445"/>
      <c r="N16" s="445" t="s">
        <v>7</v>
      </c>
      <c r="O16" s="445"/>
      <c r="P16" s="445"/>
      <c r="Q16" s="445"/>
      <c r="R16" s="445"/>
      <c r="S16" s="442" t="s">
        <v>8</v>
      </c>
      <c r="T16" s="443"/>
      <c r="U16" s="443"/>
      <c r="V16" s="443"/>
      <c r="W16" s="444"/>
      <c r="X16" s="445" t="s">
        <v>9</v>
      </c>
      <c r="Y16" s="445"/>
      <c r="Z16" s="445"/>
      <c r="AA16" s="445"/>
      <c r="AB16" s="445" t="s">
        <v>10</v>
      </c>
      <c r="AC16" s="445"/>
      <c r="AD16" s="445"/>
      <c r="AE16" s="445"/>
      <c r="AF16" s="445" t="s">
        <v>11</v>
      </c>
      <c r="AG16" s="445"/>
      <c r="AH16" s="445"/>
      <c r="AI16" s="445"/>
      <c r="AJ16" s="442" t="s">
        <v>12</v>
      </c>
      <c r="AK16" s="443"/>
      <c r="AL16" s="443"/>
      <c r="AM16" s="443"/>
      <c r="AN16" s="444"/>
      <c r="AO16" s="445" t="s">
        <v>13</v>
      </c>
      <c r="AP16" s="445"/>
      <c r="AQ16" s="445"/>
      <c r="AR16" s="445"/>
      <c r="AS16" s="445" t="s">
        <v>27</v>
      </c>
      <c r="AT16" s="445"/>
      <c r="AU16" s="445"/>
      <c r="AV16" s="445"/>
      <c r="AW16" s="445" t="s">
        <v>14</v>
      </c>
      <c r="AX16" s="445"/>
      <c r="AY16" s="445"/>
      <c r="AZ16" s="445"/>
      <c r="BA16" s="445"/>
    </row>
    <row r="17" spans="1:53" customFormat="1" ht="19.5" customHeight="1" x14ac:dyDescent="0.25">
      <c r="A17" s="464"/>
      <c r="B17" s="316">
        <v>1</v>
      </c>
      <c r="C17" s="316">
        <v>2</v>
      </c>
      <c r="D17" s="316">
        <v>3</v>
      </c>
      <c r="E17" s="316">
        <v>4</v>
      </c>
      <c r="F17" s="316">
        <v>5</v>
      </c>
      <c r="G17" s="316">
        <v>6</v>
      </c>
      <c r="H17" s="316">
        <v>7</v>
      </c>
      <c r="I17" s="316">
        <v>8</v>
      </c>
      <c r="J17" s="316">
        <v>9</v>
      </c>
      <c r="K17" s="316">
        <v>10</v>
      </c>
      <c r="L17" s="316">
        <v>11</v>
      </c>
      <c r="M17" s="316">
        <v>12</v>
      </c>
      <c r="N17" s="316">
        <v>13</v>
      </c>
      <c r="O17" s="316">
        <v>14</v>
      </c>
      <c r="P17" s="316">
        <v>15</v>
      </c>
      <c r="Q17" s="316">
        <v>16</v>
      </c>
      <c r="R17" s="316">
        <v>17</v>
      </c>
      <c r="S17" s="316">
        <v>18</v>
      </c>
      <c r="T17" s="316">
        <v>19</v>
      </c>
      <c r="U17" s="316">
        <v>20</v>
      </c>
      <c r="V17" s="316">
        <v>21</v>
      </c>
      <c r="W17" s="316">
        <v>22</v>
      </c>
      <c r="X17" s="316">
        <v>23</v>
      </c>
      <c r="Y17" s="316">
        <v>24</v>
      </c>
      <c r="Z17" s="316">
        <v>25</v>
      </c>
      <c r="AA17" s="316">
        <v>26</v>
      </c>
      <c r="AB17" s="316">
        <v>27</v>
      </c>
      <c r="AC17" s="316">
        <v>28</v>
      </c>
      <c r="AD17" s="316">
        <v>29</v>
      </c>
      <c r="AE17" s="316">
        <v>30</v>
      </c>
      <c r="AF17" s="316">
        <v>31</v>
      </c>
      <c r="AG17" s="316">
        <v>32</v>
      </c>
      <c r="AH17" s="316">
        <v>33</v>
      </c>
      <c r="AI17" s="316">
        <v>34</v>
      </c>
      <c r="AJ17" s="316">
        <v>35</v>
      </c>
      <c r="AK17" s="316">
        <v>36</v>
      </c>
      <c r="AL17" s="316">
        <v>37</v>
      </c>
      <c r="AM17" s="316">
        <v>38</v>
      </c>
      <c r="AN17" s="316">
        <v>39</v>
      </c>
      <c r="AO17" s="316">
        <v>40</v>
      </c>
      <c r="AP17" s="316">
        <v>41</v>
      </c>
      <c r="AQ17" s="316">
        <v>42</v>
      </c>
      <c r="AR17" s="316">
        <v>43</v>
      </c>
      <c r="AS17" s="316">
        <v>44</v>
      </c>
      <c r="AT17" s="316">
        <v>45</v>
      </c>
      <c r="AU17" s="316">
        <v>46</v>
      </c>
      <c r="AV17" s="316">
        <v>47</v>
      </c>
      <c r="AW17" s="316">
        <v>48</v>
      </c>
      <c r="AX17" s="316">
        <v>49</v>
      </c>
      <c r="AY17" s="316">
        <v>50</v>
      </c>
      <c r="AZ17" s="316">
        <v>51</v>
      </c>
      <c r="BA17" s="316">
        <v>52</v>
      </c>
    </row>
    <row r="18" spans="1:53" customFormat="1" ht="26.25" customHeight="1" x14ac:dyDescent="0.3">
      <c r="A18" s="317">
        <v>1</v>
      </c>
      <c r="B18" s="318" t="s">
        <v>29</v>
      </c>
      <c r="C18" s="318" t="s">
        <v>29</v>
      </c>
      <c r="D18" s="318" t="s">
        <v>29</v>
      </c>
      <c r="E18" s="318" t="s">
        <v>29</v>
      </c>
      <c r="F18" s="318" t="s">
        <v>29</v>
      </c>
      <c r="G18" s="318" t="s">
        <v>29</v>
      </c>
      <c r="H18" s="318" t="s">
        <v>29</v>
      </c>
      <c r="I18" s="318" t="s">
        <v>29</v>
      </c>
      <c r="J18" s="318" t="s">
        <v>29</v>
      </c>
      <c r="K18" s="318" t="s">
        <v>29</v>
      </c>
      <c r="L18" s="318" t="s">
        <v>29</v>
      </c>
      <c r="M18" s="318" t="s">
        <v>29</v>
      </c>
      <c r="N18" s="318" t="s">
        <v>29</v>
      </c>
      <c r="O18" s="318" t="s">
        <v>29</v>
      </c>
      <c r="P18" s="318" t="s">
        <v>29</v>
      </c>
      <c r="Q18" s="318" t="s">
        <v>15</v>
      </c>
      <c r="R18" s="318" t="s">
        <v>15</v>
      </c>
      <c r="S18" s="318" t="s">
        <v>15</v>
      </c>
      <c r="T18" s="318" t="s">
        <v>16</v>
      </c>
      <c r="U18" s="318" t="s">
        <v>16</v>
      </c>
      <c r="V18" s="318" t="s">
        <v>26</v>
      </c>
      <c r="W18" s="318" t="s">
        <v>26</v>
      </c>
      <c r="X18" s="318" t="s">
        <v>26</v>
      </c>
      <c r="Y18" s="318" t="s">
        <v>26</v>
      </c>
      <c r="Z18" s="318" t="s">
        <v>26</v>
      </c>
      <c r="AA18" s="318" t="s">
        <v>26</v>
      </c>
      <c r="AB18" s="318" t="s">
        <v>26</v>
      </c>
      <c r="AC18" s="318" t="s">
        <v>26</v>
      </c>
      <c r="AD18" s="318" t="s">
        <v>26</v>
      </c>
      <c r="AE18" s="318" t="s">
        <v>15</v>
      </c>
      <c r="AF18" s="318" t="s">
        <v>49</v>
      </c>
      <c r="AG18" s="318" t="s">
        <v>26</v>
      </c>
      <c r="AH18" s="318" t="s">
        <v>26</v>
      </c>
      <c r="AI18" s="318" t="s">
        <v>26</v>
      </c>
      <c r="AJ18" s="318" t="s">
        <v>26</v>
      </c>
      <c r="AK18" s="318" t="s">
        <v>26</v>
      </c>
      <c r="AL18" s="318" t="s">
        <v>26</v>
      </c>
      <c r="AM18" s="318" t="s">
        <v>26</v>
      </c>
      <c r="AN18" s="318" t="s">
        <v>26</v>
      </c>
      <c r="AO18" s="318" t="s">
        <v>50</v>
      </c>
      <c r="AP18" s="318" t="s">
        <v>15</v>
      </c>
      <c r="AQ18" s="318" t="s">
        <v>15</v>
      </c>
      <c r="AR18" s="318" t="s">
        <v>15</v>
      </c>
      <c r="AS18" s="318" t="s">
        <v>16</v>
      </c>
      <c r="AT18" s="318" t="s">
        <v>16</v>
      </c>
      <c r="AU18" s="318" t="s">
        <v>16</v>
      </c>
      <c r="AV18" s="318" t="s">
        <v>16</v>
      </c>
      <c r="AW18" s="318" t="s">
        <v>16</v>
      </c>
      <c r="AX18" s="318" t="s">
        <v>16</v>
      </c>
      <c r="AY18" s="318" t="s">
        <v>16</v>
      </c>
      <c r="AZ18" s="318" t="s">
        <v>16</v>
      </c>
      <c r="BA18" s="319" t="s">
        <v>16</v>
      </c>
    </row>
    <row r="19" spans="1:53" customFormat="1" x14ac:dyDescent="0.3">
      <c r="A19" s="317">
        <v>2</v>
      </c>
      <c r="B19" s="318" t="s">
        <v>17</v>
      </c>
      <c r="C19" s="318" t="s">
        <v>17</v>
      </c>
      <c r="D19" s="318" t="s">
        <v>17</v>
      </c>
      <c r="E19" s="318" t="s">
        <v>17</v>
      </c>
      <c r="F19" s="318" t="s">
        <v>18</v>
      </c>
      <c r="G19" s="318" t="s">
        <v>18</v>
      </c>
      <c r="H19" s="318" t="s">
        <v>18</v>
      </c>
      <c r="I19" s="318" t="s">
        <v>18</v>
      </c>
      <c r="J19" s="318" t="s">
        <v>18</v>
      </c>
      <c r="K19" s="318" t="s">
        <v>18</v>
      </c>
      <c r="L19" s="318" t="s">
        <v>18</v>
      </c>
      <c r="M19" s="318" t="s">
        <v>18</v>
      </c>
      <c r="N19" s="318" t="s">
        <v>18</v>
      </c>
      <c r="O19" s="318" t="s">
        <v>18</v>
      </c>
      <c r="P19" s="318" t="s">
        <v>18</v>
      </c>
      <c r="Q19" s="320" t="s">
        <v>18</v>
      </c>
      <c r="R19" s="320" t="s">
        <v>18</v>
      </c>
      <c r="S19" s="321" t="s">
        <v>18</v>
      </c>
      <c r="T19" s="322" t="s">
        <v>28</v>
      </c>
      <c r="U19" s="322" t="s">
        <v>28</v>
      </c>
      <c r="V19" s="323"/>
      <c r="W19" s="323"/>
      <c r="X19" s="323"/>
      <c r="Y19" s="323"/>
      <c r="Z19" s="324"/>
      <c r="AA19" s="324"/>
      <c r="AB19" s="324"/>
      <c r="AC19" s="324"/>
      <c r="AD19" s="324"/>
      <c r="AE19" s="324"/>
      <c r="AF19" s="324"/>
      <c r="AG19" s="324"/>
      <c r="AH19" s="324"/>
      <c r="AI19" s="324"/>
      <c r="AJ19" s="324"/>
      <c r="AK19" s="324"/>
      <c r="AL19" s="324"/>
      <c r="AM19" s="324"/>
      <c r="AN19" s="324"/>
      <c r="AO19" s="324"/>
      <c r="AP19" s="324"/>
      <c r="AQ19" s="324"/>
      <c r="AR19" s="324"/>
      <c r="AS19" s="324"/>
      <c r="AT19" s="324"/>
      <c r="AU19" s="324"/>
      <c r="AV19" s="324"/>
      <c r="AW19" s="324"/>
      <c r="AX19" s="324"/>
      <c r="AY19" s="324"/>
      <c r="AZ19" s="324"/>
      <c r="BA19" s="325"/>
    </row>
    <row r="20" spans="1:53" ht="20.25" customHeight="1" x14ac:dyDescent="0.35">
      <c r="A20" s="463" t="s">
        <v>36</v>
      </c>
      <c r="B20" s="463"/>
      <c r="C20" s="463"/>
      <c r="D20" s="463"/>
      <c r="E20" s="463"/>
      <c r="F20" s="463"/>
      <c r="G20" s="463"/>
      <c r="H20" s="463"/>
      <c r="I20" s="463"/>
      <c r="J20" s="451"/>
      <c r="K20" s="451"/>
      <c r="L20" s="451"/>
      <c r="M20" s="451"/>
      <c r="N20" s="451"/>
      <c r="O20" s="451"/>
      <c r="P20" s="451"/>
      <c r="Q20" s="451"/>
      <c r="R20" s="451"/>
      <c r="S20" s="451"/>
      <c r="T20" s="451"/>
      <c r="U20" s="451"/>
      <c r="V20" s="451"/>
      <c r="W20" s="451"/>
      <c r="X20" s="451"/>
      <c r="Y20" s="451"/>
      <c r="Z20" s="451"/>
      <c r="AA20" s="451"/>
      <c r="AB20" s="451"/>
      <c r="AC20" s="451"/>
      <c r="AD20" s="451"/>
      <c r="AE20" s="451"/>
      <c r="AF20" s="451"/>
      <c r="AG20" s="451"/>
      <c r="AH20" s="451"/>
      <c r="AI20" s="451"/>
      <c r="AJ20" s="451"/>
      <c r="AK20" s="451"/>
      <c r="AL20" s="451"/>
      <c r="AM20" s="451"/>
      <c r="AN20" s="451"/>
      <c r="AO20" s="451"/>
      <c r="AP20" s="451"/>
      <c r="AQ20" s="451"/>
      <c r="AR20" s="451"/>
      <c r="AS20" s="451"/>
      <c r="AT20" s="451"/>
      <c r="AU20" s="451"/>
      <c r="AV20" s="326"/>
      <c r="AW20" s="326"/>
      <c r="AX20" s="326"/>
      <c r="AY20" s="326"/>
      <c r="AZ20" s="326"/>
      <c r="BA20" s="327"/>
    </row>
    <row r="21" spans="1:53" ht="18.75" customHeight="1" x14ac:dyDescent="0.3">
      <c r="A21" s="328"/>
      <c r="B21" s="328"/>
      <c r="C21" s="328"/>
      <c r="D21" s="328"/>
      <c r="E21" s="328"/>
      <c r="F21" s="328"/>
      <c r="G21" s="328"/>
      <c r="H21" s="328"/>
      <c r="I21" s="328"/>
      <c r="J21" s="329"/>
      <c r="K21" s="329"/>
      <c r="L21" s="329"/>
      <c r="M21" s="329"/>
      <c r="N21" s="329"/>
      <c r="O21" s="329"/>
      <c r="P21" s="329"/>
      <c r="Q21" s="329"/>
      <c r="R21" s="329"/>
      <c r="S21" s="329"/>
      <c r="T21" s="329"/>
      <c r="U21" s="329"/>
      <c r="V21" s="329"/>
      <c r="W21" s="329"/>
      <c r="X21" s="329"/>
      <c r="Y21" s="329"/>
      <c r="Z21" s="329"/>
      <c r="AA21" s="329"/>
      <c r="AB21" s="329"/>
      <c r="AC21" s="329"/>
      <c r="AD21" s="329"/>
      <c r="AE21" s="329"/>
      <c r="AF21" s="329"/>
      <c r="AG21" s="329"/>
      <c r="AH21" s="329"/>
      <c r="AI21" s="329"/>
      <c r="AJ21" s="329"/>
      <c r="AK21" s="329"/>
      <c r="AL21" s="329"/>
      <c r="AM21" s="329"/>
      <c r="AN21" s="329"/>
      <c r="AO21" s="329"/>
      <c r="AP21" s="329"/>
      <c r="AQ21" s="329"/>
      <c r="AR21" s="329"/>
      <c r="AS21" s="329"/>
      <c r="AT21" s="329"/>
      <c r="AU21" s="329"/>
      <c r="AV21" s="326"/>
      <c r="AW21" s="326"/>
      <c r="AX21" s="326"/>
      <c r="AY21" s="326"/>
      <c r="AZ21" s="326"/>
      <c r="BA21" s="327"/>
    </row>
    <row r="22" spans="1:53" ht="22.8" x14ac:dyDescent="0.4">
      <c r="A22" s="330" t="s">
        <v>37</v>
      </c>
      <c r="B22" s="331"/>
      <c r="C22" s="331"/>
      <c r="D22" s="331"/>
      <c r="E22" s="331"/>
      <c r="F22" s="331"/>
      <c r="G22" s="331"/>
      <c r="H22" s="331"/>
      <c r="I22" s="331"/>
      <c r="J22" s="331"/>
      <c r="K22" s="331"/>
      <c r="L22" s="331"/>
      <c r="M22" s="331"/>
      <c r="N22" s="331"/>
      <c r="O22" s="331"/>
      <c r="P22" s="331"/>
      <c r="Q22" s="331"/>
      <c r="R22" s="331"/>
      <c r="S22" s="331"/>
      <c r="T22" s="331"/>
      <c r="U22" s="331"/>
      <c r="V22" s="331"/>
      <c r="W22" s="331"/>
      <c r="X22" s="331"/>
      <c r="Y22" s="331"/>
      <c r="Z22" s="331"/>
      <c r="AA22" s="331"/>
      <c r="AB22" s="331"/>
      <c r="AC22" s="331"/>
      <c r="AD22" s="331"/>
      <c r="AE22" s="331"/>
      <c r="AF22" s="331"/>
      <c r="AG22" s="331"/>
      <c r="AH22" s="331"/>
      <c r="AI22" s="331"/>
      <c r="AJ22" s="331"/>
      <c r="AK22" s="331"/>
      <c r="AL22" s="331"/>
      <c r="AM22" s="331"/>
      <c r="AN22" s="331"/>
      <c r="AO22" s="331"/>
      <c r="AP22" s="331"/>
      <c r="AQ22" s="331"/>
      <c r="AR22" s="331"/>
      <c r="AS22" s="331"/>
      <c r="AT22" s="331"/>
      <c r="AU22" s="331"/>
      <c r="AV22" s="331"/>
      <c r="AW22" s="332"/>
      <c r="AX22" s="332"/>
      <c r="AY22" s="332"/>
      <c r="AZ22" s="332"/>
      <c r="BA22" s="333"/>
    </row>
    <row r="23" spans="1:53" x14ac:dyDescent="0.3">
      <c r="A23" s="465" t="s">
        <v>3</v>
      </c>
      <c r="B23" s="431"/>
      <c r="C23" s="466" t="s">
        <v>19</v>
      </c>
      <c r="D23" s="430"/>
      <c r="E23" s="430"/>
      <c r="F23" s="431"/>
      <c r="G23" s="429" t="s">
        <v>20</v>
      </c>
      <c r="H23" s="430"/>
      <c r="I23" s="431"/>
      <c r="J23" s="429" t="s">
        <v>21</v>
      </c>
      <c r="K23" s="430"/>
      <c r="L23" s="430"/>
      <c r="M23" s="431"/>
      <c r="N23" s="429" t="s">
        <v>38</v>
      </c>
      <c r="O23" s="430"/>
      <c r="P23" s="431"/>
      <c r="Q23" s="429" t="s">
        <v>39</v>
      </c>
      <c r="R23" s="448"/>
      <c r="S23" s="449"/>
      <c r="T23" s="429" t="s">
        <v>22</v>
      </c>
      <c r="U23" s="430"/>
      <c r="V23" s="431"/>
      <c r="W23" s="429" t="s">
        <v>40</v>
      </c>
      <c r="X23" s="430"/>
      <c r="Y23" s="431"/>
      <c r="Z23" s="334"/>
      <c r="AA23" s="446" t="s">
        <v>41</v>
      </c>
      <c r="AB23" s="447"/>
      <c r="AC23" s="447"/>
      <c r="AD23" s="447"/>
      <c r="AE23" s="447"/>
      <c r="AF23" s="429" t="s">
        <v>30</v>
      </c>
      <c r="AG23" s="469"/>
      <c r="AH23" s="438"/>
      <c r="AI23" s="429" t="s">
        <v>42</v>
      </c>
      <c r="AJ23" s="430"/>
      <c r="AK23" s="438"/>
      <c r="AL23" s="335"/>
      <c r="AM23" s="474" t="s">
        <v>43</v>
      </c>
      <c r="AN23" s="475"/>
      <c r="AO23" s="476"/>
      <c r="AP23" s="483" t="s">
        <v>44</v>
      </c>
      <c r="AQ23" s="484"/>
      <c r="AR23" s="484"/>
      <c r="AS23" s="484"/>
      <c r="AT23" s="484"/>
      <c r="AU23" s="484"/>
      <c r="AV23" s="484"/>
      <c r="AW23" s="484"/>
      <c r="AX23" s="467" t="s">
        <v>30</v>
      </c>
      <c r="AY23" s="467"/>
      <c r="AZ23" s="467"/>
      <c r="BA23" s="468"/>
    </row>
    <row r="24" spans="1:53" ht="24" customHeight="1" x14ac:dyDescent="0.3">
      <c r="A24" s="432"/>
      <c r="B24" s="434"/>
      <c r="C24" s="432"/>
      <c r="D24" s="433"/>
      <c r="E24" s="433"/>
      <c r="F24" s="434"/>
      <c r="G24" s="432"/>
      <c r="H24" s="433"/>
      <c r="I24" s="434"/>
      <c r="J24" s="432"/>
      <c r="K24" s="433"/>
      <c r="L24" s="433"/>
      <c r="M24" s="434"/>
      <c r="N24" s="432"/>
      <c r="O24" s="433"/>
      <c r="P24" s="434"/>
      <c r="Q24" s="450"/>
      <c r="R24" s="451"/>
      <c r="S24" s="452"/>
      <c r="T24" s="432"/>
      <c r="U24" s="433"/>
      <c r="V24" s="434"/>
      <c r="W24" s="432"/>
      <c r="X24" s="433"/>
      <c r="Y24" s="434"/>
      <c r="Z24" s="334"/>
      <c r="AA24" s="447"/>
      <c r="AB24" s="447"/>
      <c r="AC24" s="447"/>
      <c r="AD24" s="447"/>
      <c r="AE24" s="447"/>
      <c r="AF24" s="470"/>
      <c r="AG24" s="471"/>
      <c r="AH24" s="439"/>
      <c r="AI24" s="435"/>
      <c r="AJ24" s="436"/>
      <c r="AK24" s="439"/>
      <c r="AL24" s="336"/>
      <c r="AM24" s="477"/>
      <c r="AN24" s="478"/>
      <c r="AO24" s="479"/>
      <c r="AP24" s="483"/>
      <c r="AQ24" s="484"/>
      <c r="AR24" s="484"/>
      <c r="AS24" s="484"/>
      <c r="AT24" s="484"/>
      <c r="AU24" s="484"/>
      <c r="AV24" s="484"/>
      <c r="AW24" s="484"/>
      <c r="AX24" s="467"/>
      <c r="AY24" s="467"/>
      <c r="AZ24" s="467"/>
      <c r="BA24" s="468"/>
    </row>
    <row r="25" spans="1:53" ht="20.399999999999999" x14ac:dyDescent="0.3">
      <c r="A25" s="435"/>
      <c r="B25" s="437"/>
      <c r="C25" s="435"/>
      <c r="D25" s="436"/>
      <c r="E25" s="436"/>
      <c r="F25" s="437"/>
      <c r="G25" s="435"/>
      <c r="H25" s="436"/>
      <c r="I25" s="437"/>
      <c r="J25" s="435"/>
      <c r="K25" s="436"/>
      <c r="L25" s="436"/>
      <c r="M25" s="437"/>
      <c r="N25" s="435"/>
      <c r="O25" s="436"/>
      <c r="P25" s="437"/>
      <c r="Q25" s="453"/>
      <c r="R25" s="454"/>
      <c r="S25" s="455"/>
      <c r="T25" s="435"/>
      <c r="U25" s="436"/>
      <c r="V25" s="437"/>
      <c r="W25" s="435"/>
      <c r="X25" s="436"/>
      <c r="Y25" s="437"/>
      <c r="Z25" s="334"/>
      <c r="AA25" s="456" t="s">
        <v>33</v>
      </c>
      <c r="AB25" s="457"/>
      <c r="AC25" s="457"/>
      <c r="AD25" s="457"/>
      <c r="AE25" s="458"/>
      <c r="AF25" s="459">
        <v>1</v>
      </c>
      <c r="AG25" s="457"/>
      <c r="AH25" s="460"/>
      <c r="AI25" s="459" t="s">
        <v>52</v>
      </c>
      <c r="AJ25" s="457"/>
      <c r="AK25" s="460"/>
      <c r="AL25" s="336"/>
      <c r="AM25" s="477"/>
      <c r="AN25" s="478"/>
      <c r="AO25" s="479"/>
      <c r="AP25" s="483"/>
      <c r="AQ25" s="484"/>
      <c r="AR25" s="484"/>
      <c r="AS25" s="484"/>
      <c r="AT25" s="484"/>
      <c r="AU25" s="484"/>
      <c r="AV25" s="484"/>
      <c r="AW25" s="484"/>
      <c r="AX25" s="467"/>
      <c r="AY25" s="467"/>
      <c r="AZ25" s="467"/>
      <c r="BA25" s="468"/>
    </row>
    <row r="26" spans="1:53" ht="21" x14ac:dyDescent="0.3">
      <c r="A26" s="493">
        <v>1</v>
      </c>
      <c r="B26" s="473"/>
      <c r="C26" s="493">
        <v>33</v>
      </c>
      <c r="D26" s="493"/>
      <c r="E26" s="493"/>
      <c r="F26" s="493"/>
      <c r="G26" s="494">
        <v>8</v>
      </c>
      <c r="H26" s="494"/>
      <c r="I26" s="494"/>
      <c r="J26" s="494" t="s">
        <v>52</v>
      </c>
      <c r="K26" s="495"/>
      <c r="L26" s="495"/>
      <c r="M26" s="495"/>
      <c r="N26" s="494"/>
      <c r="O26" s="495"/>
      <c r="P26" s="495"/>
      <c r="Q26" s="506"/>
      <c r="R26" s="507"/>
      <c r="S26" s="507"/>
      <c r="T26" s="494">
        <v>11</v>
      </c>
      <c r="U26" s="495"/>
      <c r="V26" s="495"/>
      <c r="W26" s="494">
        <v>52</v>
      </c>
      <c r="X26" s="495"/>
      <c r="Y26" s="495"/>
      <c r="Z26" s="334"/>
      <c r="AA26" s="456" t="s">
        <v>24</v>
      </c>
      <c r="AB26" s="457"/>
      <c r="AC26" s="457"/>
      <c r="AD26" s="457"/>
      <c r="AE26" s="458"/>
      <c r="AF26" s="459">
        <v>4</v>
      </c>
      <c r="AG26" s="457"/>
      <c r="AH26" s="460"/>
      <c r="AI26" s="459">
        <v>4</v>
      </c>
      <c r="AJ26" s="457"/>
      <c r="AK26" s="460"/>
      <c r="AL26" s="336"/>
      <c r="AM26" s="480"/>
      <c r="AN26" s="481"/>
      <c r="AO26" s="482"/>
      <c r="AP26" s="485"/>
      <c r="AQ26" s="486"/>
      <c r="AR26" s="486"/>
      <c r="AS26" s="486"/>
      <c r="AT26" s="486"/>
      <c r="AU26" s="486"/>
      <c r="AV26" s="486"/>
      <c r="AW26" s="486"/>
      <c r="AX26" s="467"/>
      <c r="AY26" s="467"/>
      <c r="AZ26" s="467"/>
      <c r="BA26" s="468"/>
    </row>
    <row r="27" spans="1:53" ht="21" x14ac:dyDescent="0.4">
      <c r="A27" s="489">
        <v>2</v>
      </c>
      <c r="B27" s="490"/>
      <c r="C27" s="489"/>
      <c r="D27" s="490"/>
      <c r="E27" s="490"/>
      <c r="F27" s="490"/>
      <c r="G27" s="491"/>
      <c r="H27" s="492"/>
      <c r="I27" s="492"/>
      <c r="J27" s="494">
        <v>4</v>
      </c>
      <c r="K27" s="495"/>
      <c r="L27" s="495"/>
      <c r="M27" s="495"/>
      <c r="N27" s="494">
        <v>14</v>
      </c>
      <c r="O27" s="495"/>
      <c r="P27" s="495"/>
      <c r="Q27" s="506">
        <v>2</v>
      </c>
      <c r="R27" s="507"/>
      <c r="S27" s="507"/>
      <c r="T27" s="494"/>
      <c r="U27" s="495"/>
      <c r="V27" s="495"/>
      <c r="W27" s="491">
        <f>C27+G27+J27+N27+Q27+T27</f>
        <v>20</v>
      </c>
      <c r="X27" s="492"/>
      <c r="Y27" s="492"/>
      <c r="Z27" s="334"/>
      <c r="AA27" s="497" t="s">
        <v>45</v>
      </c>
      <c r="AB27" s="509"/>
      <c r="AC27" s="509"/>
      <c r="AD27" s="509"/>
      <c r="AE27" s="510"/>
      <c r="AF27" s="497">
        <v>4</v>
      </c>
      <c r="AG27" s="498"/>
      <c r="AH27" s="499"/>
      <c r="AI27" s="497">
        <v>12</v>
      </c>
      <c r="AJ27" s="498"/>
      <c r="AK27" s="499"/>
      <c r="AL27" s="337"/>
      <c r="AM27" s="497" t="s">
        <v>32</v>
      </c>
      <c r="AN27" s="498"/>
      <c r="AO27" s="499"/>
      <c r="AP27" s="472" t="s">
        <v>25</v>
      </c>
      <c r="AQ27" s="472"/>
      <c r="AR27" s="472"/>
      <c r="AS27" s="472"/>
      <c r="AT27" s="472"/>
      <c r="AU27" s="472"/>
      <c r="AV27" s="472"/>
      <c r="AW27" s="472"/>
      <c r="AX27" s="461">
        <v>4</v>
      </c>
      <c r="AY27" s="462"/>
      <c r="AZ27" s="462"/>
      <c r="BA27" s="449"/>
    </row>
    <row r="28" spans="1:53" ht="40.950000000000003" customHeight="1" x14ac:dyDescent="0.4">
      <c r="A28" s="487" t="s">
        <v>23</v>
      </c>
      <c r="B28" s="488"/>
      <c r="C28" s="489">
        <v>33</v>
      </c>
      <c r="D28" s="490"/>
      <c r="E28" s="490"/>
      <c r="F28" s="490"/>
      <c r="G28" s="491">
        <f>G26+G27</f>
        <v>8</v>
      </c>
      <c r="H28" s="492"/>
      <c r="I28" s="492"/>
      <c r="J28" s="491" t="s">
        <v>53</v>
      </c>
      <c r="K28" s="492"/>
      <c r="L28" s="492"/>
      <c r="M28" s="492"/>
      <c r="N28" s="491">
        <f>N26+N27</f>
        <v>14</v>
      </c>
      <c r="O28" s="492"/>
      <c r="P28" s="492"/>
      <c r="Q28" s="506">
        <v>2</v>
      </c>
      <c r="R28" s="508"/>
      <c r="S28" s="508"/>
      <c r="T28" s="503">
        <f>T26+T27</f>
        <v>11</v>
      </c>
      <c r="U28" s="504"/>
      <c r="V28" s="505"/>
      <c r="W28" s="503">
        <f>W26+W27</f>
        <v>72</v>
      </c>
      <c r="X28" s="504"/>
      <c r="Y28" s="505"/>
      <c r="Z28" s="334"/>
      <c r="AA28" s="511"/>
      <c r="AB28" s="512"/>
      <c r="AC28" s="512"/>
      <c r="AD28" s="512"/>
      <c r="AE28" s="513"/>
      <c r="AF28" s="500"/>
      <c r="AG28" s="501"/>
      <c r="AH28" s="502"/>
      <c r="AI28" s="500"/>
      <c r="AJ28" s="501"/>
      <c r="AK28" s="502"/>
      <c r="AL28" s="338"/>
      <c r="AM28" s="500"/>
      <c r="AN28" s="501"/>
      <c r="AO28" s="502"/>
      <c r="AP28" s="473"/>
      <c r="AQ28" s="473"/>
      <c r="AR28" s="473"/>
      <c r="AS28" s="473"/>
      <c r="AT28" s="473"/>
      <c r="AU28" s="473"/>
      <c r="AV28" s="473"/>
      <c r="AW28" s="473"/>
      <c r="AX28" s="453"/>
      <c r="AY28" s="454"/>
      <c r="AZ28" s="454"/>
      <c r="BA28" s="455"/>
    </row>
    <row r="29" spans="1:53" x14ac:dyDescent="0.3">
      <c r="A29" s="327"/>
      <c r="B29" s="327"/>
      <c r="C29" s="327"/>
      <c r="D29" s="327"/>
      <c r="E29" s="327"/>
      <c r="F29" s="327"/>
      <c r="G29" s="327"/>
      <c r="H29" s="327"/>
      <c r="I29" s="327"/>
      <c r="J29" s="327"/>
      <c r="K29" s="327"/>
      <c r="L29" s="327"/>
      <c r="M29" s="327"/>
      <c r="N29" s="327"/>
      <c r="O29" s="327"/>
      <c r="P29" s="327"/>
      <c r="Q29" s="327"/>
      <c r="R29" s="327"/>
      <c r="S29" s="327"/>
      <c r="T29" s="327"/>
      <c r="U29" s="327"/>
      <c r="V29" s="327"/>
      <c r="W29" s="327"/>
      <c r="X29" s="327"/>
      <c r="Y29" s="327"/>
      <c r="Z29" s="327"/>
      <c r="AA29" s="327"/>
      <c r="AB29" s="327"/>
      <c r="AC29" s="327"/>
      <c r="AD29" s="327"/>
      <c r="AE29" s="327"/>
      <c r="AF29" s="327"/>
      <c r="AG29" s="327"/>
      <c r="AH29" s="327"/>
      <c r="AI29" s="327"/>
      <c r="AJ29" s="327"/>
      <c r="AK29" s="327"/>
      <c r="AL29" s="327"/>
      <c r="AM29" s="327"/>
      <c r="AN29" s="327"/>
      <c r="AO29" s="327"/>
      <c r="AP29" s="327"/>
      <c r="AQ29" s="327"/>
      <c r="AR29" s="327"/>
      <c r="AS29" s="327"/>
      <c r="AT29" s="327"/>
      <c r="AU29" s="327"/>
      <c r="AV29" s="327"/>
      <c r="AW29" s="327"/>
      <c r="AX29" s="327"/>
      <c r="AY29" s="327"/>
      <c r="AZ29" s="327"/>
      <c r="BA29" s="327"/>
    </row>
  </sheetData>
  <mergeCells count="85">
    <mergeCell ref="P12:AN12"/>
    <mergeCell ref="AI27:AK28"/>
    <mergeCell ref="W28:Y28"/>
    <mergeCell ref="N27:P27"/>
    <mergeCell ref="Q27:S27"/>
    <mergeCell ref="T27:V27"/>
    <mergeCell ref="W27:Y27"/>
    <mergeCell ref="Q28:S28"/>
    <mergeCell ref="T28:V28"/>
    <mergeCell ref="AA27:AE28"/>
    <mergeCell ref="AF27:AH28"/>
    <mergeCell ref="T26:V26"/>
    <mergeCell ref="W26:Y26"/>
    <mergeCell ref="N26:P26"/>
    <mergeCell ref="Q26:S26"/>
    <mergeCell ref="AM27:AO28"/>
    <mergeCell ref="A26:B26"/>
    <mergeCell ref="C26:F26"/>
    <mergeCell ref="G26:I26"/>
    <mergeCell ref="J26:M26"/>
    <mergeCell ref="A27:B27"/>
    <mergeCell ref="C27:F27"/>
    <mergeCell ref="G27:I27"/>
    <mergeCell ref="J27:M27"/>
    <mergeCell ref="A28:B28"/>
    <mergeCell ref="C28:F28"/>
    <mergeCell ref="G28:I28"/>
    <mergeCell ref="J28:M28"/>
    <mergeCell ref="N28:P28"/>
    <mergeCell ref="AF26:AH26"/>
    <mergeCell ref="AI26:AK26"/>
    <mergeCell ref="AF23:AH24"/>
    <mergeCell ref="AP27:AW28"/>
    <mergeCell ref="AM23:AO26"/>
    <mergeCell ref="AP23:AW26"/>
    <mergeCell ref="AI25:AK25"/>
    <mergeCell ref="AX27:BA28"/>
    <mergeCell ref="AS16:AV16"/>
    <mergeCell ref="AW16:BA16"/>
    <mergeCell ref="A20:AU20"/>
    <mergeCell ref="AB16:AE16"/>
    <mergeCell ref="AF16:AI16"/>
    <mergeCell ref="B16:E16"/>
    <mergeCell ref="J16:M16"/>
    <mergeCell ref="N16:R16"/>
    <mergeCell ref="A16:A17"/>
    <mergeCell ref="AJ16:AN16"/>
    <mergeCell ref="AO16:AR16"/>
    <mergeCell ref="A23:B25"/>
    <mergeCell ref="C23:F25"/>
    <mergeCell ref="AX23:BA26"/>
    <mergeCell ref="AA26:AE26"/>
    <mergeCell ref="P11:AM11"/>
    <mergeCell ref="A15:BA15"/>
    <mergeCell ref="G23:I25"/>
    <mergeCell ref="J23:M25"/>
    <mergeCell ref="AI23:AK24"/>
    <mergeCell ref="P13:AM13"/>
    <mergeCell ref="S16:W16"/>
    <mergeCell ref="X16:AA16"/>
    <mergeCell ref="AA23:AE24"/>
    <mergeCell ref="F16:I16"/>
    <mergeCell ref="N23:P25"/>
    <mergeCell ref="Q23:S25"/>
    <mergeCell ref="T23:V25"/>
    <mergeCell ref="W23:Y25"/>
    <mergeCell ref="AA25:AE25"/>
    <mergeCell ref="AF25:AH25"/>
    <mergeCell ref="P9:AK9"/>
    <mergeCell ref="AN9:BA10"/>
    <mergeCell ref="A7:O7"/>
    <mergeCell ref="P7:AM7"/>
    <mergeCell ref="P8:AC8"/>
    <mergeCell ref="AN8:BA8"/>
    <mergeCell ref="P10:AJ10"/>
    <mergeCell ref="A4:O4"/>
    <mergeCell ref="AN4:BA7"/>
    <mergeCell ref="A5:O5"/>
    <mergeCell ref="A6:O6"/>
    <mergeCell ref="A1:O1"/>
    <mergeCell ref="P1:AN1"/>
    <mergeCell ref="AO1:BA3"/>
    <mergeCell ref="A2:O2"/>
    <mergeCell ref="A3:O3"/>
    <mergeCell ref="P3:AN3"/>
  </mergeCells>
  <phoneticPr fontId="4" type="noConversion"/>
  <pageMargins left="0.56000000000000005" right="0.36" top="1" bottom="1" header="0.5" footer="0.5"/>
  <pageSetup paperSize="9" scale="50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90"/>
  <sheetViews>
    <sheetView tabSelected="1" view="pageBreakPreview" topLeftCell="A46" zoomScaleNormal="77" zoomScaleSheetLayoutView="100" workbookViewId="0">
      <selection activeCell="A58" sqref="A58"/>
    </sheetView>
  </sheetViews>
  <sheetFormatPr defaultColWidth="8.88671875" defaultRowHeight="15" x14ac:dyDescent="0.25"/>
  <cols>
    <col min="1" max="1" width="8.88671875" style="181"/>
    <col min="2" max="2" width="58" style="181" customWidth="1"/>
    <col min="3" max="3" width="6.6640625" style="181" customWidth="1"/>
    <col min="4" max="4" width="7.33203125" style="181" customWidth="1"/>
    <col min="5" max="5" width="7.6640625" style="181" customWidth="1"/>
    <col min="6" max="6" width="6.6640625" style="181" customWidth="1"/>
    <col min="7" max="7" width="7.33203125" style="181" customWidth="1"/>
    <col min="8" max="14" width="8.88671875" style="181"/>
    <col min="15" max="15" width="11.5546875" style="181" bestFit="1" customWidth="1"/>
    <col min="16" max="16" width="8.88671875" style="181"/>
    <col min="17" max="17" width="10.33203125" style="181" customWidth="1"/>
    <col min="18" max="16384" width="8.88671875" style="181"/>
  </cols>
  <sheetData>
    <row r="1" spans="1:21" ht="15.6" x14ac:dyDescent="0.25">
      <c r="A1" s="549" t="s">
        <v>54</v>
      </c>
      <c r="B1" s="550"/>
      <c r="C1" s="550"/>
      <c r="D1" s="550"/>
      <c r="E1" s="550"/>
      <c r="F1" s="550"/>
      <c r="G1" s="550"/>
      <c r="H1" s="550"/>
      <c r="I1" s="550"/>
      <c r="J1" s="550"/>
      <c r="K1" s="550"/>
      <c r="L1" s="550"/>
      <c r="M1" s="550"/>
      <c r="N1" s="550"/>
      <c r="O1" s="550"/>
      <c r="P1" s="550"/>
      <c r="Q1" s="551"/>
      <c r="R1" s="85"/>
      <c r="S1" s="85"/>
      <c r="T1" s="85"/>
    </row>
    <row r="2" spans="1:21" ht="15.6" x14ac:dyDescent="0.25">
      <c r="A2" s="589" t="s">
        <v>55</v>
      </c>
      <c r="B2" s="554" t="s">
        <v>56</v>
      </c>
      <c r="C2" s="590" t="s">
        <v>57</v>
      </c>
      <c r="D2" s="590"/>
      <c r="E2" s="591"/>
      <c r="F2" s="591"/>
      <c r="G2" s="552" t="s">
        <v>58</v>
      </c>
      <c r="H2" s="554" t="s">
        <v>59</v>
      </c>
      <c r="I2" s="554"/>
      <c r="J2" s="554"/>
      <c r="K2" s="554"/>
      <c r="L2" s="554"/>
      <c r="M2" s="553"/>
      <c r="N2" s="555" t="s">
        <v>60</v>
      </c>
      <c r="O2" s="556"/>
      <c r="P2" s="556"/>
      <c r="Q2" s="557"/>
      <c r="R2" s="85"/>
      <c r="S2" s="85"/>
      <c r="T2" s="85"/>
    </row>
    <row r="3" spans="1:21" ht="15.6" x14ac:dyDescent="0.25">
      <c r="A3" s="589"/>
      <c r="B3" s="554"/>
      <c r="C3" s="590"/>
      <c r="D3" s="590"/>
      <c r="E3" s="591"/>
      <c r="F3" s="591"/>
      <c r="G3" s="552"/>
      <c r="H3" s="552" t="s">
        <v>61</v>
      </c>
      <c r="I3" s="558" t="s">
        <v>62</v>
      </c>
      <c r="J3" s="558"/>
      <c r="K3" s="558"/>
      <c r="L3" s="558"/>
      <c r="M3" s="552" t="s">
        <v>63</v>
      </c>
      <c r="N3" s="554" t="s">
        <v>64</v>
      </c>
      <c r="O3" s="553"/>
      <c r="P3" s="553"/>
      <c r="Q3" s="6" t="s">
        <v>119</v>
      </c>
      <c r="R3" s="85"/>
      <c r="S3" s="85"/>
      <c r="T3" s="85"/>
    </row>
    <row r="4" spans="1:21" ht="15.6" x14ac:dyDescent="0.25">
      <c r="A4" s="589"/>
      <c r="B4" s="554"/>
      <c r="C4" s="590"/>
      <c r="D4" s="590"/>
      <c r="E4" s="591"/>
      <c r="F4" s="591"/>
      <c r="G4" s="552"/>
      <c r="H4" s="553"/>
      <c r="I4" s="552" t="s">
        <v>65</v>
      </c>
      <c r="J4" s="554" t="s">
        <v>66</v>
      </c>
      <c r="K4" s="553"/>
      <c r="L4" s="553"/>
      <c r="M4" s="553"/>
      <c r="N4" s="558" t="s">
        <v>67</v>
      </c>
      <c r="O4" s="559"/>
      <c r="P4" s="559"/>
      <c r="Q4" s="560" t="s">
        <v>128</v>
      </c>
      <c r="R4" s="85"/>
      <c r="S4" s="85"/>
      <c r="T4" s="85"/>
    </row>
    <row r="5" spans="1:21" ht="15.6" x14ac:dyDescent="0.25">
      <c r="A5" s="589"/>
      <c r="B5" s="554"/>
      <c r="C5" s="552" t="s">
        <v>68</v>
      </c>
      <c r="D5" s="552" t="s">
        <v>69</v>
      </c>
      <c r="E5" s="592" t="s">
        <v>70</v>
      </c>
      <c r="F5" s="592"/>
      <c r="G5" s="552"/>
      <c r="H5" s="553"/>
      <c r="I5" s="559"/>
      <c r="J5" s="552" t="s">
        <v>71</v>
      </c>
      <c r="K5" s="552" t="s">
        <v>72</v>
      </c>
      <c r="L5" s="552" t="s">
        <v>73</v>
      </c>
      <c r="M5" s="553"/>
      <c r="N5" s="559"/>
      <c r="O5" s="559"/>
      <c r="P5" s="559"/>
      <c r="Q5" s="561"/>
      <c r="R5" s="85"/>
      <c r="S5" s="85"/>
      <c r="T5" s="85"/>
    </row>
    <row r="6" spans="1:21" ht="15.6" x14ac:dyDescent="0.25">
      <c r="A6" s="589"/>
      <c r="B6" s="554"/>
      <c r="C6" s="552"/>
      <c r="D6" s="552"/>
      <c r="E6" s="592"/>
      <c r="F6" s="592"/>
      <c r="G6" s="552"/>
      <c r="H6" s="553"/>
      <c r="I6" s="559"/>
      <c r="J6" s="552"/>
      <c r="K6" s="552"/>
      <c r="L6" s="552"/>
      <c r="M6" s="553"/>
      <c r="N6" s="3">
        <v>1</v>
      </c>
      <c r="O6" s="3">
        <v>2</v>
      </c>
      <c r="P6" s="3">
        <v>3</v>
      </c>
      <c r="Q6" s="232">
        <v>4</v>
      </c>
      <c r="R6" s="85"/>
      <c r="S6" s="85"/>
      <c r="T6" s="85"/>
    </row>
    <row r="7" spans="1:21" ht="15.75" customHeight="1" x14ac:dyDescent="0.25">
      <c r="A7" s="589"/>
      <c r="B7" s="554"/>
      <c r="C7" s="552"/>
      <c r="D7" s="552"/>
      <c r="E7" s="593" t="s">
        <v>74</v>
      </c>
      <c r="F7" s="552" t="s">
        <v>75</v>
      </c>
      <c r="G7" s="552"/>
      <c r="H7" s="553"/>
      <c r="I7" s="559"/>
      <c r="J7" s="552"/>
      <c r="K7" s="552"/>
      <c r="L7" s="552"/>
      <c r="M7" s="553"/>
      <c r="N7" s="554" t="s">
        <v>76</v>
      </c>
      <c r="O7" s="553"/>
      <c r="P7" s="553"/>
      <c r="Q7" s="6"/>
      <c r="R7" s="143"/>
      <c r="S7" s="85"/>
      <c r="T7" s="85"/>
    </row>
    <row r="8" spans="1:21" ht="33" customHeight="1" x14ac:dyDescent="0.25">
      <c r="A8" s="589"/>
      <c r="B8" s="554"/>
      <c r="C8" s="552"/>
      <c r="D8" s="552"/>
      <c r="E8" s="593"/>
      <c r="F8" s="593"/>
      <c r="G8" s="552"/>
      <c r="H8" s="553"/>
      <c r="I8" s="559"/>
      <c r="J8" s="552"/>
      <c r="K8" s="552"/>
      <c r="L8" s="552"/>
      <c r="M8" s="553"/>
      <c r="N8" s="4">
        <v>15</v>
      </c>
      <c r="O8" s="4">
        <v>9</v>
      </c>
      <c r="P8" s="4">
        <v>9</v>
      </c>
      <c r="Q8" s="233">
        <v>15</v>
      </c>
      <c r="R8" s="85"/>
      <c r="S8" s="85"/>
      <c r="T8" s="85"/>
    </row>
    <row r="9" spans="1:21" ht="16.2" thickBot="1" x14ac:dyDescent="0.3">
      <c r="A9" s="234">
        <v>1</v>
      </c>
      <c r="B9" s="101">
        <v>2</v>
      </c>
      <c r="C9" s="102">
        <v>3</v>
      </c>
      <c r="D9" s="102">
        <v>4</v>
      </c>
      <c r="E9" s="102">
        <v>5</v>
      </c>
      <c r="F9" s="102">
        <v>6</v>
      </c>
      <c r="G9" s="102">
        <v>7</v>
      </c>
      <c r="H9" s="102">
        <v>8</v>
      </c>
      <c r="I9" s="102">
        <v>9</v>
      </c>
      <c r="J9" s="102">
        <v>10</v>
      </c>
      <c r="K9" s="102">
        <v>11</v>
      </c>
      <c r="L9" s="102">
        <v>12</v>
      </c>
      <c r="M9" s="102">
        <v>13</v>
      </c>
      <c r="N9" s="102">
        <v>14</v>
      </c>
      <c r="O9" s="102">
        <v>15</v>
      </c>
      <c r="P9" s="102">
        <v>16</v>
      </c>
      <c r="Q9" s="235">
        <v>14</v>
      </c>
      <c r="R9" s="85"/>
      <c r="S9" s="85"/>
      <c r="T9" s="85"/>
    </row>
    <row r="10" spans="1:21" ht="15.6" x14ac:dyDescent="0.25">
      <c r="A10" s="514" t="s">
        <v>77</v>
      </c>
      <c r="B10" s="515"/>
      <c r="C10" s="515"/>
      <c r="D10" s="515"/>
      <c r="E10" s="515"/>
      <c r="F10" s="515"/>
      <c r="G10" s="515"/>
      <c r="H10" s="515"/>
      <c r="I10" s="515"/>
      <c r="J10" s="515"/>
      <c r="K10" s="515"/>
      <c r="L10" s="515"/>
      <c r="M10" s="515"/>
      <c r="N10" s="515"/>
      <c r="O10" s="515"/>
      <c r="P10" s="515"/>
      <c r="Q10" s="516"/>
      <c r="R10" s="88"/>
      <c r="S10" s="88"/>
      <c r="T10" s="88"/>
      <c r="U10" s="182"/>
    </row>
    <row r="11" spans="1:21" ht="17.399999999999999" x14ac:dyDescent="0.25">
      <c r="A11" s="536" t="s">
        <v>178</v>
      </c>
      <c r="B11" s="537"/>
      <c r="C11" s="537"/>
      <c r="D11" s="537"/>
      <c r="E11" s="537"/>
      <c r="F11" s="537"/>
      <c r="G11" s="537"/>
      <c r="H11" s="537"/>
      <c r="I11" s="537"/>
      <c r="J11" s="537"/>
      <c r="K11" s="537"/>
      <c r="L11" s="537"/>
      <c r="M11" s="537"/>
      <c r="N11" s="537"/>
      <c r="O11" s="537"/>
      <c r="P11" s="537"/>
      <c r="Q11" s="538"/>
      <c r="R11" s="88"/>
      <c r="S11" s="88"/>
      <c r="T11" s="88"/>
      <c r="U11" s="182"/>
    </row>
    <row r="12" spans="1:21" ht="16.2" thickBot="1" x14ac:dyDescent="0.3">
      <c r="A12" s="539" t="s">
        <v>89</v>
      </c>
      <c r="B12" s="540"/>
      <c r="C12" s="540"/>
      <c r="D12" s="540"/>
      <c r="E12" s="540"/>
      <c r="F12" s="540"/>
      <c r="G12" s="540"/>
      <c r="H12" s="540"/>
      <c r="I12" s="540"/>
      <c r="J12" s="540"/>
      <c r="K12" s="540"/>
      <c r="L12" s="540"/>
      <c r="M12" s="540"/>
      <c r="N12" s="540"/>
      <c r="O12" s="540"/>
      <c r="P12" s="540"/>
      <c r="Q12" s="541"/>
      <c r="R12" s="88"/>
      <c r="S12" s="88"/>
      <c r="T12" s="88"/>
      <c r="U12" s="182"/>
    </row>
    <row r="13" spans="1:21" ht="15.6" x14ac:dyDescent="0.25">
      <c r="A13" s="51" t="s">
        <v>121</v>
      </c>
      <c r="B13" s="98" t="s">
        <v>90</v>
      </c>
      <c r="C13" s="7"/>
      <c r="D13" s="52"/>
      <c r="E13" s="52"/>
      <c r="F13" s="30"/>
      <c r="G13" s="31">
        <f>SUM(G14:G16)</f>
        <v>6</v>
      </c>
      <c r="H13" s="20">
        <f>SUM(H14:H16)</f>
        <v>180</v>
      </c>
      <c r="I13" s="21">
        <f>SUM(I14:I16)</f>
        <v>70</v>
      </c>
      <c r="J13" s="21"/>
      <c r="K13" s="21"/>
      <c r="L13" s="21">
        <f>SUM(L14:L16)</f>
        <v>70</v>
      </c>
      <c r="M13" s="19">
        <f>SUM(M14:M16)</f>
        <v>110</v>
      </c>
      <c r="N13" s="22"/>
      <c r="O13" s="35"/>
      <c r="P13" s="36"/>
      <c r="Q13" s="236"/>
      <c r="R13" s="88"/>
      <c r="S13" s="88"/>
      <c r="T13" s="88"/>
      <c r="U13" s="182"/>
    </row>
    <row r="14" spans="1:21" ht="15.6" x14ac:dyDescent="0.25">
      <c r="A14" s="53" t="s">
        <v>122</v>
      </c>
      <c r="B14" s="99" t="s">
        <v>90</v>
      </c>
      <c r="C14" s="10"/>
      <c r="D14" s="12">
        <v>1</v>
      </c>
      <c r="E14" s="45"/>
      <c r="F14" s="6"/>
      <c r="G14" s="54">
        <v>3</v>
      </c>
      <c r="H14" s="49">
        <f>G14*30</f>
        <v>90</v>
      </c>
      <c r="I14" s="5">
        <f>SUM(J14:L14)</f>
        <v>30</v>
      </c>
      <c r="J14" s="55"/>
      <c r="K14" s="55"/>
      <c r="L14" s="55">
        <v>30</v>
      </c>
      <c r="M14" s="13">
        <f>H14-I14</f>
        <v>60</v>
      </c>
      <c r="N14" s="24">
        <v>2</v>
      </c>
      <c r="O14" s="12"/>
      <c r="P14" s="13"/>
      <c r="Q14" s="237"/>
      <c r="R14" s="88"/>
      <c r="S14" s="88"/>
      <c r="T14" s="88"/>
      <c r="U14" s="182"/>
    </row>
    <row r="15" spans="1:21" ht="15.6" x14ac:dyDescent="0.25">
      <c r="A15" s="53" t="s">
        <v>123</v>
      </c>
      <c r="B15" s="99" t="s">
        <v>90</v>
      </c>
      <c r="C15" s="10"/>
      <c r="D15" s="45"/>
      <c r="E15" s="45"/>
      <c r="F15" s="6"/>
      <c r="G15" s="54">
        <v>1.5</v>
      </c>
      <c r="H15" s="49">
        <f>G15*30</f>
        <v>45</v>
      </c>
      <c r="I15" s="5">
        <f>SUM(J15:L15)</f>
        <v>20</v>
      </c>
      <c r="J15" s="50"/>
      <c r="K15" s="50"/>
      <c r="L15" s="50">
        <v>20</v>
      </c>
      <c r="M15" s="13">
        <f t="shared" ref="M15:M16" si="0">H15-I15</f>
        <v>25</v>
      </c>
      <c r="N15" s="24"/>
      <c r="O15" s="12">
        <v>2</v>
      </c>
      <c r="P15" s="13"/>
      <c r="Q15" s="237"/>
      <c r="R15" s="88"/>
      <c r="S15" s="88"/>
      <c r="T15" s="88"/>
      <c r="U15" s="182"/>
    </row>
    <row r="16" spans="1:21" ht="16.2" thickBot="1" x14ac:dyDescent="0.3">
      <c r="A16" s="56" t="s">
        <v>124</v>
      </c>
      <c r="B16" s="100" t="s">
        <v>90</v>
      </c>
      <c r="C16" s="57">
        <v>3</v>
      </c>
      <c r="D16" s="48"/>
      <c r="E16" s="48"/>
      <c r="F16" s="32"/>
      <c r="G16" s="58">
        <v>1.5</v>
      </c>
      <c r="H16" s="59">
        <f>G16*30</f>
        <v>45</v>
      </c>
      <c r="I16" s="15">
        <f>SUM(J16:L16)</f>
        <v>20</v>
      </c>
      <c r="J16" s="60"/>
      <c r="K16" s="60"/>
      <c r="L16" s="60">
        <v>20</v>
      </c>
      <c r="M16" s="13">
        <f t="shared" si="0"/>
        <v>25</v>
      </c>
      <c r="N16" s="62"/>
      <c r="O16" s="63"/>
      <c r="P16" s="61">
        <v>2</v>
      </c>
      <c r="Q16" s="238"/>
      <c r="R16" s="88"/>
      <c r="S16" s="88"/>
      <c r="T16" s="88"/>
      <c r="U16" s="182"/>
    </row>
    <row r="17" spans="1:21" ht="16.8" thickBot="1" x14ac:dyDescent="0.4">
      <c r="A17" s="64"/>
      <c r="B17" s="65" t="s">
        <v>91</v>
      </c>
      <c r="C17" s="66"/>
      <c r="D17" s="67"/>
      <c r="E17" s="67"/>
      <c r="F17" s="33"/>
      <c r="G17" s="68">
        <f t="shared" ref="G17:M17" si="1">G13</f>
        <v>6</v>
      </c>
      <c r="H17" s="69">
        <f t="shared" si="1"/>
        <v>180</v>
      </c>
      <c r="I17" s="70">
        <f t="shared" si="1"/>
        <v>70</v>
      </c>
      <c r="J17" s="70">
        <f t="shared" si="1"/>
        <v>0</v>
      </c>
      <c r="K17" s="70">
        <f t="shared" si="1"/>
        <v>0</v>
      </c>
      <c r="L17" s="70">
        <f t="shared" si="1"/>
        <v>70</v>
      </c>
      <c r="M17" s="71">
        <f t="shared" si="1"/>
        <v>110</v>
      </c>
      <c r="N17" s="39">
        <f>SUM(N13:N16)</f>
        <v>2</v>
      </c>
      <c r="O17" s="40">
        <f>SUM(O13:O16)</f>
        <v>2</v>
      </c>
      <c r="P17" s="41">
        <f>SUM(P13:P16)</f>
        <v>2</v>
      </c>
      <c r="Q17" s="239"/>
      <c r="R17" s="88"/>
      <c r="S17" s="88"/>
      <c r="T17" s="88"/>
      <c r="U17" s="182"/>
    </row>
    <row r="18" spans="1:21" ht="16.2" thickBot="1" x14ac:dyDescent="0.35">
      <c r="A18" s="533" t="s">
        <v>92</v>
      </c>
      <c r="B18" s="534"/>
      <c r="C18" s="534"/>
      <c r="D18" s="534"/>
      <c r="E18" s="534"/>
      <c r="F18" s="534"/>
      <c r="G18" s="534"/>
      <c r="H18" s="534"/>
      <c r="I18" s="534"/>
      <c r="J18" s="534"/>
      <c r="K18" s="534"/>
      <c r="L18" s="534"/>
      <c r="M18" s="534"/>
      <c r="N18" s="534"/>
      <c r="O18" s="534"/>
      <c r="P18" s="534"/>
      <c r="Q18" s="535"/>
      <c r="R18" s="88"/>
      <c r="S18" s="88"/>
      <c r="T18" s="88"/>
      <c r="U18" s="182"/>
    </row>
    <row r="19" spans="1:21" ht="15.6" x14ac:dyDescent="0.3">
      <c r="A19" s="51" t="s">
        <v>121</v>
      </c>
      <c r="B19" s="343" t="s">
        <v>129</v>
      </c>
      <c r="C19" s="160"/>
      <c r="D19" s="8">
        <v>1</v>
      </c>
      <c r="E19" s="72"/>
      <c r="F19" s="73"/>
      <c r="G19" s="34">
        <v>2</v>
      </c>
      <c r="H19" s="74">
        <f>G19*30</f>
        <v>60</v>
      </c>
      <c r="I19" s="75">
        <f>SUM(J19:L19)</f>
        <v>20</v>
      </c>
      <c r="J19" s="75">
        <v>14</v>
      </c>
      <c r="K19" s="75"/>
      <c r="L19" s="35">
        <v>6</v>
      </c>
      <c r="M19" s="105">
        <f>H19-I19</f>
        <v>40</v>
      </c>
      <c r="N19" s="7">
        <v>1.5</v>
      </c>
      <c r="O19" s="8"/>
      <c r="P19" s="161"/>
      <c r="Q19" s="240"/>
      <c r="R19" s="88"/>
      <c r="S19" s="88"/>
      <c r="T19" s="88"/>
      <c r="U19" s="182"/>
    </row>
    <row r="20" spans="1:21" ht="15.6" x14ac:dyDescent="0.25">
      <c r="A20" s="53" t="s">
        <v>168</v>
      </c>
      <c r="B20" s="344" t="s">
        <v>93</v>
      </c>
      <c r="C20" s="10"/>
      <c r="D20" s="251">
        <v>2</v>
      </c>
      <c r="E20" s="251"/>
      <c r="F20" s="23"/>
      <c r="G20" s="37">
        <v>2</v>
      </c>
      <c r="H20" s="76">
        <f>G20*30</f>
        <v>60</v>
      </c>
      <c r="I20" s="50">
        <f>SUM(J20:L20)</f>
        <v>20</v>
      </c>
      <c r="J20" s="50">
        <v>14</v>
      </c>
      <c r="K20" s="50"/>
      <c r="L20" s="12">
        <v>6</v>
      </c>
      <c r="M20" s="104">
        <f>H20-I20</f>
        <v>40</v>
      </c>
      <c r="N20" s="10"/>
      <c r="O20" s="251">
        <v>2</v>
      </c>
      <c r="P20" s="11"/>
      <c r="Q20" s="154"/>
      <c r="R20" s="88"/>
      <c r="S20" s="88"/>
      <c r="T20" s="88"/>
      <c r="U20" s="182"/>
    </row>
    <row r="21" spans="1:21" ht="16.8" thickBot="1" x14ac:dyDescent="0.35">
      <c r="A21" s="253" t="s">
        <v>169</v>
      </c>
      <c r="B21" s="345" t="s">
        <v>94</v>
      </c>
      <c r="C21" s="57"/>
      <c r="D21" s="18">
        <v>3</v>
      </c>
      <c r="E21" s="18"/>
      <c r="F21" s="25"/>
      <c r="G21" s="38">
        <v>2</v>
      </c>
      <c r="H21" s="62">
        <f>G21*30</f>
        <v>60</v>
      </c>
      <c r="I21" s="60">
        <f>SUM(J21:L21)</f>
        <v>20</v>
      </c>
      <c r="J21" s="63">
        <v>20</v>
      </c>
      <c r="K21" s="63"/>
      <c r="L21" s="63"/>
      <c r="M21" s="106">
        <f>H21-I21</f>
        <v>40</v>
      </c>
      <c r="N21" s="123"/>
      <c r="O21" s="17"/>
      <c r="P21" s="124">
        <v>2</v>
      </c>
      <c r="Q21" s="241"/>
      <c r="R21" s="88"/>
      <c r="S21" s="88"/>
      <c r="T21" s="88"/>
      <c r="U21" s="182"/>
    </row>
    <row r="22" spans="1:21" ht="16.8" thickBot="1" x14ac:dyDescent="0.4">
      <c r="A22" s="346"/>
      <c r="B22" s="65" t="s">
        <v>95</v>
      </c>
      <c r="C22" s="162"/>
      <c r="D22" s="163"/>
      <c r="E22" s="163"/>
      <c r="F22" s="164"/>
      <c r="G22" s="77">
        <f t="shared" ref="G22:M22" si="2">SUM(G19:G21)</f>
        <v>6</v>
      </c>
      <c r="H22" s="78">
        <f t="shared" si="2"/>
        <v>180</v>
      </c>
      <c r="I22" s="79">
        <f t="shared" si="2"/>
        <v>60</v>
      </c>
      <c r="J22" s="79">
        <f t="shared" si="2"/>
        <v>48</v>
      </c>
      <c r="K22" s="79">
        <f t="shared" si="2"/>
        <v>0</v>
      </c>
      <c r="L22" s="79">
        <f t="shared" si="2"/>
        <v>12</v>
      </c>
      <c r="M22" s="107">
        <f t="shared" si="2"/>
        <v>120</v>
      </c>
      <c r="N22" s="78">
        <f>SUM(N19:N21)</f>
        <v>1.5</v>
      </c>
      <c r="O22" s="79">
        <f>SUM(O19:O21)</f>
        <v>2</v>
      </c>
      <c r="P22" s="348">
        <f>SUM(P19:P21)</f>
        <v>2</v>
      </c>
      <c r="Q22" s="242"/>
      <c r="R22" s="88"/>
      <c r="S22" s="88"/>
      <c r="T22" s="88"/>
      <c r="U22" s="182"/>
    </row>
    <row r="23" spans="1:21" ht="16.2" thickBot="1" x14ac:dyDescent="0.3">
      <c r="A23" s="542" t="s">
        <v>120</v>
      </c>
      <c r="B23" s="543"/>
      <c r="C23" s="113"/>
      <c r="D23" s="114"/>
      <c r="E23" s="114"/>
      <c r="F23" s="115"/>
      <c r="G23" s="116">
        <f t="shared" ref="G23:M23" si="3">G22</f>
        <v>6</v>
      </c>
      <c r="H23" s="117">
        <f t="shared" si="3"/>
        <v>180</v>
      </c>
      <c r="I23" s="118">
        <f t="shared" si="3"/>
        <v>60</v>
      </c>
      <c r="J23" s="118">
        <f t="shared" si="3"/>
        <v>48</v>
      </c>
      <c r="K23" s="118">
        <f t="shared" si="3"/>
        <v>0</v>
      </c>
      <c r="L23" s="118">
        <f t="shared" si="3"/>
        <v>12</v>
      </c>
      <c r="M23" s="119">
        <f t="shared" si="3"/>
        <v>120</v>
      </c>
      <c r="N23" s="349">
        <f>N22</f>
        <v>1.5</v>
      </c>
      <c r="O23" s="350">
        <f>O22</f>
        <v>2</v>
      </c>
      <c r="P23" s="351">
        <f>P22</f>
        <v>2</v>
      </c>
      <c r="Q23" s="243"/>
      <c r="R23" s="88"/>
      <c r="S23" s="88"/>
      <c r="T23" s="88"/>
      <c r="U23" s="182"/>
    </row>
    <row r="24" spans="1:21" ht="16.2" thickBot="1" x14ac:dyDescent="0.3">
      <c r="A24" s="120"/>
      <c r="B24" s="121" t="s">
        <v>96</v>
      </c>
      <c r="C24" s="66"/>
      <c r="D24" s="67" t="s">
        <v>97</v>
      </c>
      <c r="E24" s="67"/>
      <c r="F24" s="33"/>
      <c r="G24" s="122"/>
      <c r="H24" s="66"/>
      <c r="I24" s="81">
        <f>J24+K24+L24</f>
        <v>0</v>
      </c>
      <c r="J24" s="80"/>
      <c r="K24" s="80"/>
      <c r="L24" s="80"/>
      <c r="M24" s="108"/>
      <c r="N24" s="82" t="s">
        <v>98</v>
      </c>
      <c r="O24" s="82" t="s">
        <v>98</v>
      </c>
      <c r="P24" s="82" t="s">
        <v>98</v>
      </c>
      <c r="Q24" s="244"/>
      <c r="R24" s="88"/>
      <c r="S24" s="88"/>
      <c r="T24" s="88"/>
      <c r="U24" s="182"/>
    </row>
    <row r="25" spans="1:21" ht="16.2" thickBot="1" x14ac:dyDescent="0.3">
      <c r="A25" s="544" t="s">
        <v>99</v>
      </c>
      <c r="B25" s="545"/>
      <c r="C25" s="80"/>
      <c r="D25" s="67"/>
      <c r="E25" s="67"/>
      <c r="F25" s="42"/>
      <c r="G25" s="43"/>
      <c r="H25" s="80"/>
      <c r="I25" s="81"/>
      <c r="J25" s="80"/>
      <c r="K25" s="80"/>
      <c r="L25" s="80"/>
      <c r="M25" s="108"/>
      <c r="N25" s="80"/>
      <c r="O25" s="80"/>
      <c r="P25" s="80"/>
      <c r="Q25" s="244"/>
      <c r="R25" s="88"/>
      <c r="S25" s="88"/>
      <c r="T25" s="88"/>
      <c r="U25" s="182"/>
    </row>
    <row r="26" spans="1:21" ht="16.8" thickBot="1" x14ac:dyDescent="0.3">
      <c r="A26" s="525" t="s">
        <v>78</v>
      </c>
      <c r="B26" s="526"/>
      <c r="C26" s="526"/>
      <c r="D26" s="526"/>
      <c r="E26" s="526"/>
      <c r="F26" s="526"/>
      <c r="G26" s="526"/>
      <c r="H26" s="526"/>
      <c r="I26" s="526"/>
      <c r="J26" s="526"/>
      <c r="K26" s="526"/>
      <c r="L26" s="526"/>
      <c r="M26" s="526"/>
      <c r="N26" s="526"/>
      <c r="O26" s="526"/>
      <c r="P26" s="526"/>
      <c r="Q26" s="527"/>
      <c r="R26" s="88"/>
      <c r="S26" s="88"/>
      <c r="T26" s="88"/>
    </row>
    <row r="27" spans="1:21" ht="34.5" customHeight="1" x14ac:dyDescent="0.25">
      <c r="A27" s="131" t="s">
        <v>113</v>
      </c>
      <c r="B27" s="138" t="s">
        <v>79</v>
      </c>
      <c r="C27" s="135"/>
      <c r="D27" s="136"/>
      <c r="E27" s="136"/>
      <c r="F27" s="137"/>
      <c r="G27" s="373">
        <f t="shared" ref="G27:M27" si="4">G28+G29</f>
        <v>3</v>
      </c>
      <c r="H27" s="140">
        <f t="shared" si="4"/>
        <v>90</v>
      </c>
      <c r="I27" s="139">
        <f t="shared" si="4"/>
        <v>34</v>
      </c>
      <c r="J27" s="139">
        <f t="shared" si="4"/>
        <v>24</v>
      </c>
      <c r="K27" s="139">
        <f t="shared" si="4"/>
        <v>0</v>
      </c>
      <c r="L27" s="139">
        <f t="shared" si="4"/>
        <v>10</v>
      </c>
      <c r="M27" s="141">
        <f t="shared" si="4"/>
        <v>56</v>
      </c>
      <c r="N27" s="377"/>
      <c r="O27" s="165"/>
      <c r="P27" s="382"/>
      <c r="Q27" s="385"/>
      <c r="R27" s="88"/>
      <c r="S27" s="88"/>
      <c r="T27" s="88"/>
    </row>
    <row r="28" spans="1:21" ht="17.25" customHeight="1" x14ac:dyDescent="0.3">
      <c r="A28" s="132" t="s">
        <v>114</v>
      </c>
      <c r="B28" s="133" t="s">
        <v>80</v>
      </c>
      <c r="C28" s="10"/>
      <c r="D28" s="12">
        <v>2</v>
      </c>
      <c r="E28" s="45"/>
      <c r="F28" s="6"/>
      <c r="G28" s="374">
        <v>1</v>
      </c>
      <c r="H28" s="166">
        <f t="shared" ref="H28:H32" si="5">G28*30</f>
        <v>30</v>
      </c>
      <c r="I28" s="47">
        <f>SUM(J28:L28)</f>
        <v>14</v>
      </c>
      <c r="J28" s="47">
        <v>10</v>
      </c>
      <c r="K28" s="47"/>
      <c r="L28" s="47">
        <v>4</v>
      </c>
      <c r="M28" s="167">
        <f>H28-I28</f>
        <v>16</v>
      </c>
      <c r="N28" s="378"/>
      <c r="O28" s="168">
        <v>1.5</v>
      </c>
      <c r="P28" s="383"/>
      <c r="Q28" s="386"/>
      <c r="R28" s="88"/>
      <c r="S28" s="88"/>
      <c r="T28" s="88"/>
    </row>
    <row r="29" spans="1:21" ht="22.95" customHeight="1" thickBot="1" x14ac:dyDescent="0.3">
      <c r="A29" s="368" t="s">
        <v>115</v>
      </c>
      <c r="B29" s="388" t="s">
        <v>176</v>
      </c>
      <c r="C29" s="389"/>
      <c r="D29" s="17">
        <v>1</v>
      </c>
      <c r="E29" s="390"/>
      <c r="F29" s="391"/>
      <c r="G29" s="392">
        <v>2</v>
      </c>
      <c r="H29" s="393">
        <f t="shared" si="5"/>
        <v>60</v>
      </c>
      <c r="I29" s="394">
        <f>SUM(J29:L29)</f>
        <v>20</v>
      </c>
      <c r="J29" s="394">
        <v>14</v>
      </c>
      <c r="K29" s="394"/>
      <c r="L29" s="394">
        <v>6</v>
      </c>
      <c r="M29" s="395">
        <f>H29-I29</f>
        <v>40</v>
      </c>
      <c r="N29" s="396">
        <v>1.5</v>
      </c>
      <c r="O29" s="397"/>
      <c r="P29" s="398"/>
      <c r="Q29" s="399"/>
      <c r="R29" s="88"/>
      <c r="S29" s="88"/>
      <c r="T29" s="88"/>
    </row>
    <row r="30" spans="1:21" ht="18.75" customHeight="1" x14ac:dyDescent="0.25">
      <c r="A30" s="131" t="s">
        <v>81</v>
      </c>
      <c r="B30" s="400" t="s">
        <v>83</v>
      </c>
      <c r="C30" s="401"/>
      <c r="D30" s="402"/>
      <c r="E30" s="402"/>
      <c r="F30" s="19"/>
      <c r="G30" s="403">
        <f>G31+G32</f>
        <v>3</v>
      </c>
      <c r="H30" s="401">
        <f t="shared" si="5"/>
        <v>90</v>
      </c>
      <c r="I30" s="21">
        <f>I31+I32</f>
        <v>28</v>
      </c>
      <c r="J30" s="21">
        <f>J31+J32</f>
        <v>18</v>
      </c>
      <c r="K30" s="21"/>
      <c r="L30" s="21">
        <f>L31+L32</f>
        <v>10</v>
      </c>
      <c r="M30" s="19">
        <f>M31+M32</f>
        <v>62</v>
      </c>
      <c r="N30" s="404"/>
      <c r="O30" s="405"/>
      <c r="P30" s="406"/>
      <c r="Q30" s="236"/>
      <c r="R30" s="88"/>
      <c r="S30" s="88"/>
      <c r="T30" s="88"/>
    </row>
    <row r="31" spans="1:21" ht="18.75" customHeight="1" x14ac:dyDescent="0.25">
      <c r="A31" s="132" t="s">
        <v>117</v>
      </c>
      <c r="B31" s="134" t="s">
        <v>84</v>
      </c>
      <c r="C31" s="24">
        <v>1</v>
      </c>
      <c r="D31" s="12"/>
      <c r="E31" s="12"/>
      <c r="F31" s="23"/>
      <c r="G31" s="375">
        <v>1.5</v>
      </c>
      <c r="H31" s="24">
        <f t="shared" si="5"/>
        <v>45</v>
      </c>
      <c r="I31" s="5">
        <v>14</v>
      </c>
      <c r="J31" s="12">
        <v>14</v>
      </c>
      <c r="K31" s="12"/>
      <c r="L31" s="12"/>
      <c r="M31" s="13">
        <f>H31-I31</f>
        <v>31</v>
      </c>
      <c r="N31" s="372">
        <v>1</v>
      </c>
      <c r="O31" s="169"/>
      <c r="P31" s="384"/>
      <c r="Q31" s="237"/>
      <c r="R31" s="88"/>
      <c r="S31" s="88"/>
      <c r="T31" s="88"/>
    </row>
    <row r="32" spans="1:21" ht="18.75" customHeight="1" thickBot="1" x14ac:dyDescent="0.3">
      <c r="A32" s="368" t="s">
        <v>118</v>
      </c>
      <c r="B32" s="407" t="s">
        <v>85</v>
      </c>
      <c r="C32" s="369"/>
      <c r="D32" s="370">
        <v>1</v>
      </c>
      <c r="E32" s="370"/>
      <c r="F32" s="371"/>
      <c r="G32" s="376">
        <v>1.5</v>
      </c>
      <c r="H32" s="369">
        <f t="shared" si="5"/>
        <v>45</v>
      </c>
      <c r="I32" s="379">
        <f>J32+L32</f>
        <v>14</v>
      </c>
      <c r="J32" s="380">
        <v>4</v>
      </c>
      <c r="K32" s="380"/>
      <c r="L32" s="380">
        <v>10</v>
      </c>
      <c r="M32" s="381">
        <f>H32-I32</f>
        <v>31</v>
      </c>
      <c r="N32" s="408">
        <v>1</v>
      </c>
      <c r="O32" s="409"/>
      <c r="P32" s="398"/>
      <c r="Q32" s="387"/>
      <c r="R32" s="88"/>
      <c r="S32" s="88"/>
      <c r="T32" s="88"/>
    </row>
    <row r="33" spans="1:24" s="183" customFormat="1" ht="16.2" thickBot="1" x14ac:dyDescent="0.35">
      <c r="A33" s="170" t="s">
        <v>116</v>
      </c>
      <c r="B33" s="296" t="s">
        <v>130</v>
      </c>
      <c r="C33" s="171"/>
      <c r="D33" s="175">
        <v>1</v>
      </c>
      <c r="E33" s="175"/>
      <c r="F33" s="293"/>
      <c r="G33" s="357">
        <v>3</v>
      </c>
      <c r="H33" s="294">
        <f>G33*30</f>
        <v>90</v>
      </c>
      <c r="I33" s="175">
        <f>J33+L33+K33</f>
        <v>45</v>
      </c>
      <c r="J33" s="175">
        <v>30</v>
      </c>
      <c r="K33" s="175"/>
      <c r="L33" s="286">
        <v>15</v>
      </c>
      <c r="M33" s="293">
        <f>H33-I33</f>
        <v>45</v>
      </c>
      <c r="N33" s="295">
        <f>I33/N8</f>
        <v>3</v>
      </c>
      <c r="O33" s="172"/>
      <c r="P33" s="173"/>
      <c r="Q33" s="174"/>
    </row>
    <row r="34" spans="1:24" s="184" customFormat="1" ht="16.2" thickBot="1" x14ac:dyDescent="0.3">
      <c r="A34" s="170" t="s">
        <v>144</v>
      </c>
      <c r="B34" s="296" t="s">
        <v>143</v>
      </c>
      <c r="C34" s="294"/>
      <c r="D34" s="175">
        <v>3</v>
      </c>
      <c r="E34" s="175"/>
      <c r="F34" s="293"/>
      <c r="G34" s="358">
        <v>1</v>
      </c>
      <c r="H34" s="177">
        <f>G34*30</f>
        <v>30</v>
      </c>
      <c r="I34" s="175">
        <f>J34+K34+L34</f>
        <v>10</v>
      </c>
      <c r="J34" s="175"/>
      <c r="K34" s="175"/>
      <c r="L34" s="286">
        <v>10</v>
      </c>
      <c r="M34" s="176">
        <f t="shared" ref="M34" si="6">H34-I34</f>
        <v>20</v>
      </c>
      <c r="N34" s="178"/>
      <c r="O34" s="179"/>
      <c r="P34" s="145">
        <v>1</v>
      </c>
      <c r="Q34" s="180"/>
    </row>
    <row r="35" spans="1:24" ht="16.8" thickBot="1" x14ac:dyDescent="0.3">
      <c r="A35" s="127"/>
      <c r="B35" s="128" t="s">
        <v>86</v>
      </c>
      <c r="C35" s="129"/>
      <c r="D35" s="129"/>
      <c r="E35" s="129"/>
      <c r="F35" s="130"/>
      <c r="G35" s="142">
        <f>G33+G30+G27+G34</f>
        <v>10</v>
      </c>
      <c r="H35" s="144">
        <f>H33+H30+H27+H34</f>
        <v>300</v>
      </c>
      <c r="I35" s="144">
        <f>I33+I30+I27+I34</f>
        <v>117</v>
      </c>
      <c r="J35" s="144">
        <f t="shared" ref="J35:K35" si="7">J33+J30+J27+J34</f>
        <v>72</v>
      </c>
      <c r="K35" s="144">
        <f t="shared" si="7"/>
        <v>0</v>
      </c>
      <c r="L35" s="144">
        <f>L33+L30+L27+L34</f>
        <v>45</v>
      </c>
      <c r="M35" s="144">
        <f>M33+M30+M27+M34</f>
        <v>183</v>
      </c>
      <c r="N35" s="142">
        <f>SUM(N27:N34)</f>
        <v>6.5</v>
      </c>
      <c r="O35" s="142">
        <f t="shared" ref="O35:Q35" si="8">SUM(O27:O34)</f>
        <v>1.5</v>
      </c>
      <c r="P35" s="142">
        <f t="shared" si="8"/>
        <v>1</v>
      </c>
      <c r="Q35" s="142">
        <f t="shared" si="8"/>
        <v>0</v>
      </c>
      <c r="R35" s="88"/>
      <c r="S35" s="88"/>
      <c r="T35" s="88"/>
    </row>
    <row r="36" spans="1:24" ht="18.600000000000001" thickBot="1" x14ac:dyDescent="0.3">
      <c r="A36" s="517" t="s">
        <v>82</v>
      </c>
      <c r="B36" s="518"/>
      <c r="C36" s="518"/>
      <c r="D36" s="518"/>
      <c r="E36" s="518"/>
      <c r="F36" s="518"/>
      <c r="G36" s="518"/>
      <c r="H36" s="518"/>
      <c r="I36" s="518"/>
      <c r="J36" s="518"/>
      <c r="K36" s="518"/>
      <c r="L36" s="518"/>
      <c r="M36" s="518"/>
      <c r="N36" s="519"/>
      <c r="O36" s="519"/>
      <c r="P36" s="519"/>
      <c r="Q36" s="520"/>
      <c r="R36" s="103"/>
      <c r="S36" s="103"/>
      <c r="T36" s="103"/>
      <c r="U36" s="182"/>
    </row>
    <row r="37" spans="1:24" s="184" customFormat="1" ht="15.6" x14ac:dyDescent="0.25">
      <c r="A37" s="228" t="s">
        <v>126</v>
      </c>
      <c r="B37" s="269" t="s">
        <v>131</v>
      </c>
      <c r="C37" s="185"/>
      <c r="D37" s="147"/>
      <c r="E37" s="147"/>
      <c r="F37" s="186"/>
      <c r="G37" s="275">
        <f>G38+G39</f>
        <v>7.5</v>
      </c>
      <c r="H37" s="185">
        <f>H38+H39</f>
        <v>225</v>
      </c>
      <c r="I37" s="147">
        <f t="shared" ref="I37:M37" si="9">I38+I39</f>
        <v>75</v>
      </c>
      <c r="J37" s="147">
        <f t="shared" si="9"/>
        <v>30</v>
      </c>
      <c r="K37" s="147"/>
      <c r="L37" s="147">
        <f t="shared" si="9"/>
        <v>45</v>
      </c>
      <c r="M37" s="186">
        <f t="shared" si="9"/>
        <v>150</v>
      </c>
      <c r="N37" s="185"/>
      <c r="O37" s="147"/>
      <c r="P37" s="186"/>
      <c r="Q37" s="278"/>
    </row>
    <row r="38" spans="1:24" s="184" customFormat="1" ht="15.6" x14ac:dyDescent="0.25">
      <c r="A38" s="229" t="s">
        <v>155</v>
      </c>
      <c r="B38" s="156" t="s">
        <v>132</v>
      </c>
      <c r="C38" s="208">
        <v>1</v>
      </c>
      <c r="D38" s="187"/>
      <c r="E38" s="187"/>
      <c r="F38" s="207"/>
      <c r="G38" s="255">
        <v>6</v>
      </c>
      <c r="H38" s="208">
        <f>G38*30</f>
        <v>180</v>
      </c>
      <c r="I38" s="187">
        <f>J38+L38+K38</f>
        <v>60</v>
      </c>
      <c r="J38" s="187">
        <v>30</v>
      </c>
      <c r="K38" s="187"/>
      <c r="L38" s="187">
        <v>30</v>
      </c>
      <c r="M38" s="207">
        <f>H38-I38</f>
        <v>120</v>
      </c>
      <c r="N38" s="188">
        <f>I38/N8</f>
        <v>4</v>
      </c>
      <c r="O38" s="189"/>
      <c r="P38" s="190"/>
      <c r="Q38" s="258"/>
    </row>
    <row r="39" spans="1:24" s="184" customFormat="1" ht="16.2" thickBot="1" x14ac:dyDescent="0.3">
      <c r="A39" s="230" t="s">
        <v>156</v>
      </c>
      <c r="B39" s="210" t="s">
        <v>133</v>
      </c>
      <c r="C39" s="211"/>
      <c r="D39" s="191"/>
      <c r="E39" s="191"/>
      <c r="F39" s="212">
        <v>2</v>
      </c>
      <c r="G39" s="256">
        <v>1.5</v>
      </c>
      <c r="H39" s="211">
        <f>G39*30</f>
        <v>45</v>
      </c>
      <c r="I39" s="191">
        <f>L39+J39</f>
        <v>15</v>
      </c>
      <c r="J39" s="191"/>
      <c r="K39" s="191"/>
      <c r="L39" s="191">
        <v>15</v>
      </c>
      <c r="M39" s="212">
        <f>H39-I39</f>
        <v>30</v>
      </c>
      <c r="N39" s="192"/>
      <c r="O39" s="193">
        <v>1.5</v>
      </c>
      <c r="P39" s="194"/>
      <c r="Q39" s="259"/>
    </row>
    <row r="40" spans="1:24" s="200" customFormat="1" ht="16.2" x14ac:dyDescent="0.35">
      <c r="A40" s="231" t="s">
        <v>125</v>
      </c>
      <c r="B40" s="270" t="s">
        <v>141</v>
      </c>
      <c r="C40" s="359"/>
      <c r="D40" s="214">
        <v>2</v>
      </c>
      <c r="E40" s="360"/>
      <c r="F40" s="361"/>
      <c r="G40" s="255">
        <v>2</v>
      </c>
      <c r="H40" s="277">
        <f t="shared" ref="H40:H45" si="10">G40*30</f>
        <v>60</v>
      </c>
      <c r="I40" s="195">
        <f>J40+L40</f>
        <v>20</v>
      </c>
      <c r="J40" s="195">
        <v>20</v>
      </c>
      <c r="K40" s="195"/>
      <c r="L40" s="195"/>
      <c r="M40" s="273">
        <f t="shared" ref="M40" si="11">H40-I40</f>
        <v>40</v>
      </c>
      <c r="N40" s="188"/>
      <c r="O40" s="196">
        <v>2</v>
      </c>
      <c r="P40" s="282"/>
      <c r="Q40" s="279"/>
      <c r="R40" s="197"/>
      <c r="S40" s="197"/>
      <c r="T40" s="197"/>
      <c r="U40" s="198"/>
      <c r="V40" s="198"/>
      <c r="W40" s="198"/>
      <c r="X40" s="199"/>
    </row>
    <row r="41" spans="1:24" s="184" customFormat="1" ht="15.6" x14ac:dyDescent="0.25">
      <c r="A41" s="229" t="s">
        <v>134</v>
      </c>
      <c r="B41" s="271" t="s">
        <v>135</v>
      </c>
      <c r="C41" s="208">
        <v>3</v>
      </c>
      <c r="D41" s="187"/>
      <c r="E41" s="187"/>
      <c r="F41" s="207"/>
      <c r="G41" s="255">
        <v>3.5</v>
      </c>
      <c r="H41" s="208">
        <f t="shared" si="10"/>
        <v>105</v>
      </c>
      <c r="I41" s="187">
        <f t="shared" ref="I41:I45" si="12">J41+L41+K41</f>
        <v>36</v>
      </c>
      <c r="J41" s="187">
        <v>18</v>
      </c>
      <c r="K41" s="187"/>
      <c r="L41" s="187">
        <v>18</v>
      </c>
      <c r="M41" s="207">
        <f t="shared" ref="M41:M46" si="13">H41-I41</f>
        <v>69</v>
      </c>
      <c r="N41" s="188"/>
      <c r="O41" s="189"/>
      <c r="P41" s="190">
        <f>I41/P8</f>
        <v>4</v>
      </c>
      <c r="Q41" s="258"/>
    </row>
    <row r="42" spans="1:24" s="184" customFormat="1" ht="15.6" x14ac:dyDescent="0.25">
      <c r="A42" s="231" t="s">
        <v>136</v>
      </c>
      <c r="B42" s="271" t="s">
        <v>171</v>
      </c>
      <c r="C42" s="208"/>
      <c r="D42" s="187">
        <v>2</v>
      </c>
      <c r="E42" s="187"/>
      <c r="F42" s="207"/>
      <c r="G42" s="362">
        <v>3</v>
      </c>
      <c r="H42" s="363">
        <f t="shared" ref="H42" si="14">G42*30</f>
        <v>90</v>
      </c>
      <c r="I42" s="187">
        <v>30</v>
      </c>
      <c r="J42" s="187">
        <v>20</v>
      </c>
      <c r="K42" s="187"/>
      <c r="L42" s="187">
        <v>10</v>
      </c>
      <c r="M42" s="364">
        <f t="shared" ref="M42" si="15">H42-I42</f>
        <v>60</v>
      </c>
      <c r="N42" s="365"/>
      <c r="O42" s="196">
        <v>3</v>
      </c>
      <c r="P42" s="190"/>
      <c r="Q42" s="258"/>
    </row>
    <row r="43" spans="1:24" s="184" customFormat="1" ht="15.6" x14ac:dyDescent="0.3">
      <c r="A43" s="229" t="s">
        <v>157</v>
      </c>
      <c r="B43" s="271" t="s">
        <v>137</v>
      </c>
      <c r="C43" s="208"/>
      <c r="D43" s="187">
        <v>3</v>
      </c>
      <c r="E43" s="187"/>
      <c r="F43" s="207"/>
      <c r="G43" s="255">
        <v>3.5</v>
      </c>
      <c r="H43" s="208">
        <f t="shared" si="10"/>
        <v>105</v>
      </c>
      <c r="I43" s="187">
        <f t="shared" si="12"/>
        <v>36</v>
      </c>
      <c r="J43" s="187">
        <v>27</v>
      </c>
      <c r="K43" s="187"/>
      <c r="L43" s="187">
        <v>9</v>
      </c>
      <c r="M43" s="207">
        <f t="shared" si="13"/>
        <v>69</v>
      </c>
      <c r="N43" s="188"/>
      <c r="O43" s="201"/>
      <c r="P43" s="190">
        <f>I43/P8</f>
        <v>4</v>
      </c>
      <c r="Q43" s="258"/>
    </row>
    <row r="44" spans="1:24" s="184" customFormat="1" ht="15.6" x14ac:dyDescent="0.25">
      <c r="A44" s="231" t="s">
        <v>158</v>
      </c>
      <c r="B44" s="271" t="s">
        <v>139</v>
      </c>
      <c r="C44" s="208">
        <v>1</v>
      </c>
      <c r="D44" s="187"/>
      <c r="E44" s="187"/>
      <c r="F44" s="207"/>
      <c r="G44" s="255">
        <v>3</v>
      </c>
      <c r="H44" s="208">
        <f t="shared" si="10"/>
        <v>90</v>
      </c>
      <c r="I44" s="187">
        <f t="shared" si="12"/>
        <v>45</v>
      </c>
      <c r="J44" s="287">
        <v>30</v>
      </c>
      <c r="K44" s="187"/>
      <c r="L44" s="187">
        <v>15</v>
      </c>
      <c r="M44" s="207">
        <f t="shared" si="13"/>
        <v>45</v>
      </c>
      <c r="N44" s="188">
        <f>I44/N8</f>
        <v>3</v>
      </c>
      <c r="O44" s="189"/>
      <c r="P44" s="190"/>
      <c r="Q44" s="258"/>
    </row>
    <row r="45" spans="1:24" s="184" customFormat="1" ht="15.6" x14ac:dyDescent="0.25">
      <c r="A45" s="229" t="s">
        <v>138</v>
      </c>
      <c r="B45" s="272" t="s">
        <v>140</v>
      </c>
      <c r="C45" s="10"/>
      <c r="D45" s="353">
        <v>2</v>
      </c>
      <c r="E45" s="353"/>
      <c r="F45" s="11"/>
      <c r="G45" s="276">
        <v>3</v>
      </c>
      <c r="H45" s="208">
        <f t="shared" si="10"/>
        <v>90</v>
      </c>
      <c r="I45" s="251">
        <f t="shared" si="12"/>
        <v>36</v>
      </c>
      <c r="J45" s="251">
        <v>27</v>
      </c>
      <c r="K45" s="251"/>
      <c r="L45" s="251">
        <v>9</v>
      </c>
      <c r="M45" s="11">
        <f t="shared" si="13"/>
        <v>54</v>
      </c>
      <c r="N45" s="283"/>
      <c r="O45" s="202">
        <f>I45/O8</f>
        <v>4</v>
      </c>
      <c r="P45" s="245"/>
      <c r="Q45" s="280"/>
    </row>
    <row r="46" spans="1:24" s="184" customFormat="1" ht="16.8" thickBot="1" x14ac:dyDescent="0.3">
      <c r="A46" s="231" t="s">
        <v>172</v>
      </c>
      <c r="B46" s="288" t="s">
        <v>142</v>
      </c>
      <c r="C46" s="211"/>
      <c r="D46" s="191">
        <v>3</v>
      </c>
      <c r="E46" s="191"/>
      <c r="F46" s="274"/>
      <c r="G46" s="276">
        <v>3</v>
      </c>
      <c r="H46" s="211">
        <f t="shared" ref="H46" si="16">G46*30</f>
        <v>90</v>
      </c>
      <c r="I46" s="191">
        <f>J46+K46+L46</f>
        <v>30</v>
      </c>
      <c r="J46" s="191">
        <v>20</v>
      </c>
      <c r="K46" s="191"/>
      <c r="L46" s="191">
        <v>10</v>
      </c>
      <c r="M46" s="212">
        <f t="shared" si="13"/>
        <v>60</v>
      </c>
      <c r="N46" s="192"/>
      <c r="O46" s="193"/>
      <c r="P46" s="194">
        <v>3</v>
      </c>
      <c r="Q46" s="281"/>
    </row>
    <row r="47" spans="1:24" ht="16.8" thickBot="1" x14ac:dyDescent="0.3">
      <c r="A47" s="528" t="s">
        <v>127</v>
      </c>
      <c r="B47" s="529"/>
      <c r="C47" s="26"/>
      <c r="D47" s="27"/>
      <c r="E47" s="27"/>
      <c r="F47" s="28"/>
      <c r="G47" s="354">
        <f>G37+G40+G41+G43+G44+G45+G46+G42</f>
        <v>28.5</v>
      </c>
      <c r="H47" s="356">
        <f t="shared" ref="H47:M47" si="17">H37+H40+H41+H43+H44+H45+H46</f>
        <v>765</v>
      </c>
      <c r="I47" s="356">
        <f t="shared" si="17"/>
        <v>278</v>
      </c>
      <c r="J47" s="356">
        <f t="shared" si="17"/>
        <v>172</v>
      </c>
      <c r="K47" s="356">
        <f t="shared" si="17"/>
        <v>0</v>
      </c>
      <c r="L47" s="356">
        <f t="shared" si="17"/>
        <v>106</v>
      </c>
      <c r="M47" s="356">
        <f t="shared" si="17"/>
        <v>487</v>
      </c>
      <c r="N47" s="158">
        <f>SUM(N37:N46)</f>
        <v>7</v>
      </c>
      <c r="O47" s="158">
        <f t="shared" ref="O47:P47" si="18">SUM(O37:O46)</f>
        <v>10.5</v>
      </c>
      <c r="P47" s="158">
        <f t="shared" si="18"/>
        <v>11</v>
      </c>
      <c r="Q47" s="339">
        <f>SUM(Q37:Q46)</f>
        <v>0</v>
      </c>
      <c r="R47" s="87"/>
      <c r="S47" s="87"/>
      <c r="T47" s="87"/>
    </row>
    <row r="48" spans="1:24" ht="16.8" thickBot="1" x14ac:dyDescent="0.3">
      <c r="A48" s="528" t="s">
        <v>87</v>
      </c>
      <c r="B48" s="529"/>
      <c r="C48" s="26"/>
      <c r="D48" s="27"/>
      <c r="E48" s="27"/>
      <c r="F48" s="28"/>
      <c r="G48" s="355">
        <f>G47+G35+G17</f>
        <v>44.5</v>
      </c>
      <c r="H48" s="356">
        <f t="shared" ref="H48:M48" si="19">H47+H35+H17</f>
        <v>1245</v>
      </c>
      <c r="I48" s="356">
        <f t="shared" si="19"/>
        <v>465</v>
      </c>
      <c r="J48" s="356">
        <f t="shared" si="19"/>
        <v>244</v>
      </c>
      <c r="K48" s="356">
        <f t="shared" si="19"/>
        <v>0</v>
      </c>
      <c r="L48" s="356">
        <f t="shared" si="19"/>
        <v>221</v>
      </c>
      <c r="M48" s="356">
        <f t="shared" si="19"/>
        <v>780</v>
      </c>
      <c r="N48" s="29">
        <f t="shared" ref="N48:Q48" si="20">N47+N35+N17</f>
        <v>15.5</v>
      </c>
      <c r="O48" s="29">
        <f t="shared" si="20"/>
        <v>14</v>
      </c>
      <c r="P48" s="29">
        <f t="shared" si="20"/>
        <v>14</v>
      </c>
      <c r="Q48" s="306">
        <f t="shared" si="20"/>
        <v>0</v>
      </c>
      <c r="R48" s="87"/>
      <c r="S48" s="87"/>
      <c r="T48" s="87"/>
    </row>
    <row r="49" spans="1:24" ht="15.75" customHeight="1" x14ac:dyDescent="0.25">
      <c r="A49" s="580" t="s">
        <v>88</v>
      </c>
      <c r="B49" s="581"/>
      <c r="C49" s="581"/>
      <c r="D49" s="581"/>
      <c r="E49" s="581"/>
      <c r="F49" s="581"/>
      <c r="G49" s="581"/>
      <c r="H49" s="581"/>
      <c r="I49" s="581"/>
      <c r="J49" s="581"/>
      <c r="K49" s="581"/>
      <c r="L49" s="581"/>
      <c r="M49" s="581"/>
      <c r="N49" s="581"/>
      <c r="O49" s="581"/>
      <c r="P49" s="581"/>
      <c r="Q49" s="582"/>
      <c r="R49" s="88"/>
      <c r="S49" s="88"/>
      <c r="T49" s="88"/>
    </row>
    <row r="50" spans="1:24" ht="17.399999999999999" x14ac:dyDescent="0.25">
      <c r="A50" s="536" t="s">
        <v>100</v>
      </c>
      <c r="B50" s="537"/>
      <c r="C50" s="537"/>
      <c r="D50" s="537"/>
      <c r="E50" s="537"/>
      <c r="F50" s="537"/>
      <c r="G50" s="537"/>
      <c r="H50" s="537"/>
      <c r="I50" s="537"/>
      <c r="J50" s="537"/>
      <c r="K50" s="537"/>
      <c r="L50" s="537"/>
      <c r="M50" s="537"/>
      <c r="N50" s="537"/>
      <c r="O50" s="537"/>
      <c r="P50" s="537"/>
      <c r="Q50" s="538"/>
      <c r="R50" s="209"/>
      <c r="S50" s="85"/>
      <c r="T50" s="85"/>
    </row>
    <row r="51" spans="1:24" ht="16.2" thickBot="1" x14ac:dyDescent="0.3">
      <c r="A51" s="530" t="s">
        <v>182</v>
      </c>
      <c r="B51" s="531"/>
      <c r="C51" s="531"/>
      <c r="D51" s="531"/>
      <c r="E51" s="531"/>
      <c r="F51" s="531"/>
      <c r="G51" s="531"/>
      <c r="H51" s="531"/>
      <c r="I51" s="531"/>
      <c r="J51" s="531"/>
      <c r="K51" s="531"/>
      <c r="L51" s="531"/>
      <c r="M51" s="531"/>
      <c r="N51" s="531"/>
      <c r="O51" s="531"/>
      <c r="P51" s="531"/>
      <c r="Q51" s="532"/>
      <c r="R51" s="89"/>
      <c r="S51" s="89"/>
      <c r="T51" s="89"/>
    </row>
    <row r="52" spans="1:24" s="200" customFormat="1" ht="16.2" x14ac:dyDescent="0.35">
      <c r="A52" s="51" t="s">
        <v>159</v>
      </c>
      <c r="B52" s="289" t="s">
        <v>148</v>
      </c>
      <c r="C52" s="185"/>
      <c r="D52" s="214">
        <v>3</v>
      </c>
      <c r="E52" s="214"/>
      <c r="F52" s="254"/>
      <c r="G52" s="268">
        <v>3</v>
      </c>
      <c r="H52" s="204">
        <f>G52*30</f>
        <v>90</v>
      </c>
      <c r="I52" s="214">
        <f>J52+L52+K52</f>
        <v>36</v>
      </c>
      <c r="J52" s="291">
        <v>18</v>
      </c>
      <c r="K52" s="291"/>
      <c r="L52" s="291">
        <v>18</v>
      </c>
      <c r="M52" s="254">
        <f t="shared" ref="M52" si="21">H52-I52</f>
        <v>54</v>
      </c>
      <c r="N52" s="260"/>
      <c r="O52" s="252"/>
      <c r="P52" s="206">
        <f>I52/P8</f>
        <v>4</v>
      </c>
      <c r="Q52" s="257"/>
      <c r="R52" s="197"/>
      <c r="S52" s="197"/>
      <c r="T52" s="197"/>
      <c r="U52" s="198"/>
      <c r="V52" s="198"/>
      <c r="W52" s="198"/>
      <c r="X52" s="199"/>
    </row>
    <row r="53" spans="1:24" ht="15.6" x14ac:dyDescent="0.25">
      <c r="A53" s="53" t="s">
        <v>160</v>
      </c>
      <c r="B53" s="156" t="s">
        <v>146</v>
      </c>
      <c r="C53" s="208">
        <v>2</v>
      </c>
      <c r="D53" s="187"/>
      <c r="E53" s="187"/>
      <c r="F53" s="207"/>
      <c r="G53" s="255">
        <v>3</v>
      </c>
      <c r="H53" s="208">
        <f>G53*30</f>
        <v>90</v>
      </c>
      <c r="I53" s="187">
        <f>J53+L53+K53</f>
        <v>36</v>
      </c>
      <c r="J53" s="187">
        <v>27</v>
      </c>
      <c r="K53" s="187"/>
      <c r="L53" s="187">
        <v>9</v>
      </c>
      <c r="M53" s="207">
        <f>H53-I53</f>
        <v>54</v>
      </c>
      <c r="N53" s="188"/>
      <c r="O53" s="189">
        <f>I53/O8</f>
        <v>4</v>
      </c>
      <c r="P53" s="190"/>
      <c r="Q53" s="258"/>
      <c r="R53" s="89"/>
      <c r="S53" s="89"/>
      <c r="T53" s="89"/>
    </row>
    <row r="54" spans="1:24" ht="16.2" thickBot="1" x14ac:dyDescent="0.3">
      <c r="A54" s="253" t="s">
        <v>161</v>
      </c>
      <c r="B54" s="210" t="s">
        <v>147</v>
      </c>
      <c r="C54" s="211">
        <v>1</v>
      </c>
      <c r="D54" s="191"/>
      <c r="E54" s="191"/>
      <c r="F54" s="212"/>
      <c r="G54" s="256">
        <v>3.5</v>
      </c>
      <c r="H54" s="211">
        <f>G54*30</f>
        <v>105</v>
      </c>
      <c r="I54" s="191">
        <f>J54+L54+K54</f>
        <v>45</v>
      </c>
      <c r="J54" s="191">
        <v>30</v>
      </c>
      <c r="K54" s="191"/>
      <c r="L54" s="191">
        <v>15</v>
      </c>
      <c r="M54" s="212">
        <f>H54-I54</f>
        <v>60</v>
      </c>
      <c r="N54" s="192">
        <f>I54/N8</f>
        <v>3</v>
      </c>
      <c r="O54" s="193"/>
      <c r="P54" s="194"/>
      <c r="Q54" s="259"/>
      <c r="R54" s="89"/>
      <c r="S54" s="89"/>
      <c r="T54" s="89"/>
    </row>
    <row r="55" spans="1:24" ht="16.8" thickBot="1" x14ac:dyDescent="0.3">
      <c r="A55" s="528" t="s">
        <v>154</v>
      </c>
      <c r="B55" s="529"/>
      <c r="C55" s="26"/>
      <c r="D55" s="27"/>
      <c r="E55" s="27"/>
      <c r="F55" s="28"/>
      <c r="G55" s="29">
        <f>SUM(G52:G54)</f>
        <v>9.5</v>
      </c>
      <c r="H55" s="157">
        <f>SUM(H52:H54)</f>
        <v>285</v>
      </c>
      <c r="I55" s="157">
        <f t="shared" ref="I55:M55" si="22">SUM(I52:I54)</f>
        <v>117</v>
      </c>
      <c r="J55" s="157">
        <f t="shared" si="22"/>
        <v>75</v>
      </c>
      <c r="K55" s="157">
        <f t="shared" si="22"/>
        <v>0</v>
      </c>
      <c r="L55" s="157">
        <f t="shared" si="22"/>
        <v>42</v>
      </c>
      <c r="M55" s="157">
        <f t="shared" si="22"/>
        <v>168</v>
      </c>
      <c r="N55" s="157">
        <f t="shared" ref="N55:Q55" si="23">SUM(N52:N54)</f>
        <v>3</v>
      </c>
      <c r="O55" s="157">
        <f t="shared" si="23"/>
        <v>4</v>
      </c>
      <c r="P55" s="157">
        <f t="shared" si="23"/>
        <v>4</v>
      </c>
      <c r="Q55" s="246">
        <f t="shared" si="23"/>
        <v>0</v>
      </c>
      <c r="R55" s="87"/>
      <c r="S55" s="87"/>
      <c r="T55" s="87"/>
    </row>
    <row r="56" spans="1:24" ht="15.6" x14ac:dyDescent="0.25">
      <c r="A56" s="126"/>
      <c r="B56" s="213"/>
      <c r="C56" s="213"/>
      <c r="D56" s="213"/>
      <c r="E56" s="213"/>
      <c r="F56" s="213"/>
      <c r="G56" s="213"/>
      <c r="H56" s="213"/>
      <c r="I56" s="213"/>
      <c r="J56" s="213"/>
      <c r="K56" s="213"/>
      <c r="L56" s="213"/>
      <c r="M56" s="213"/>
      <c r="N56" s="213"/>
      <c r="O56" s="213"/>
      <c r="P56" s="213"/>
      <c r="Q56" s="247"/>
      <c r="R56" s="89"/>
      <c r="S56" s="89"/>
      <c r="T56" s="89"/>
    </row>
    <row r="57" spans="1:24" ht="16.2" thickBot="1" x14ac:dyDescent="0.3">
      <c r="A57" s="530" t="s">
        <v>183</v>
      </c>
      <c r="B57" s="531"/>
      <c r="C57" s="531"/>
      <c r="D57" s="531"/>
      <c r="E57" s="531"/>
      <c r="F57" s="531"/>
      <c r="G57" s="531"/>
      <c r="H57" s="531"/>
      <c r="I57" s="531"/>
      <c r="J57" s="531"/>
      <c r="K57" s="531"/>
      <c r="L57" s="531"/>
      <c r="M57" s="531"/>
      <c r="N57" s="531"/>
      <c r="O57" s="531"/>
      <c r="P57" s="531"/>
      <c r="Q57" s="532"/>
      <c r="R57" s="89"/>
      <c r="S57" s="89"/>
      <c r="T57" s="89"/>
    </row>
    <row r="58" spans="1:24" ht="15.6" x14ac:dyDescent="0.3">
      <c r="A58" s="51" t="s">
        <v>159</v>
      </c>
      <c r="B58" s="347" t="s">
        <v>145</v>
      </c>
      <c r="C58" s="7"/>
      <c r="D58" s="8">
        <v>3</v>
      </c>
      <c r="E58" s="203"/>
      <c r="F58" s="9"/>
      <c r="G58" s="265">
        <v>3</v>
      </c>
      <c r="H58" s="204">
        <f>G58*30</f>
        <v>90</v>
      </c>
      <c r="I58" s="8">
        <f>J58+L58+K58</f>
        <v>36</v>
      </c>
      <c r="J58" s="291">
        <v>18</v>
      </c>
      <c r="K58" s="291"/>
      <c r="L58" s="291">
        <v>18</v>
      </c>
      <c r="M58" s="9">
        <f>H58-I58</f>
        <v>54</v>
      </c>
      <c r="N58" s="262"/>
      <c r="O58" s="205"/>
      <c r="P58" s="206">
        <f>I58/P8</f>
        <v>4</v>
      </c>
      <c r="Q58" s="261"/>
      <c r="R58" s="89"/>
      <c r="S58" s="89"/>
      <c r="T58" s="89"/>
    </row>
    <row r="59" spans="1:24" ht="15.6" x14ac:dyDescent="0.3">
      <c r="A59" s="53" t="s">
        <v>160</v>
      </c>
      <c r="B59" s="290" t="s">
        <v>152</v>
      </c>
      <c r="C59" s="208">
        <v>2</v>
      </c>
      <c r="D59" s="187"/>
      <c r="E59" s="187"/>
      <c r="F59" s="207"/>
      <c r="G59" s="255">
        <v>3</v>
      </c>
      <c r="H59" s="208">
        <f>G59*30</f>
        <v>90</v>
      </c>
      <c r="I59" s="187">
        <f>J59+L59+K59</f>
        <v>36</v>
      </c>
      <c r="J59" s="187">
        <v>27</v>
      </c>
      <c r="K59" s="187"/>
      <c r="L59" s="187">
        <v>9</v>
      </c>
      <c r="M59" s="207">
        <f>H59-I59</f>
        <v>54</v>
      </c>
      <c r="N59" s="188"/>
      <c r="O59" s="189">
        <f>I59/O8</f>
        <v>4</v>
      </c>
      <c r="P59" s="190"/>
      <c r="Q59" s="258"/>
      <c r="R59" s="89"/>
      <c r="S59" s="89"/>
      <c r="T59" s="89"/>
    </row>
    <row r="60" spans="1:24" ht="16.8" thickBot="1" x14ac:dyDescent="0.3">
      <c r="A60" s="253" t="s">
        <v>161</v>
      </c>
      <c r="B60" s="210" t="s">
        <v>153</v>
      </c>
      <c r="C60" s="211">
        <v>1</v>
      </c>
      <c r="D60" s="191"/>
      <c r="E60" s="191"/>
      <c r="F60" s="212"/>
      <c r="G60" s="256">
        <v>3.5</v>
      </c>
      <c r="H60" s="211">
        <f>G60*30</f>
        <v>105</v>
      </c>
      <c r="I60" s="191">
        <f>J60+L60+K60</f>
        <v>45</v>
      </c>
      <c r="J60" s="191">
        <v>30</v>
      </c>
      <c r="K60" s="191"/>
      <c r="L60" s="191">
        <v>15</v>
      </c>
      <c r="M60" s="212">
        <f>H60-I60</f>
        <v>60</v>
      </c>
      <c r="N60" s="192">
        <f>I60/N8</f>
        <v>3</v>
      </c>
      <c r="O60" s="193"/>
      <c r="P60" s="267"/>
      <c r="Q60" s="266"/>
      <c r="R60" s="89"/>
      <c r="S60" s="89"/>
      <c r="T60" s="89"/>
    </row>
    <row r="61" spans="1:24" ht="16.95" customHeight="1" thickBot="1" x14ac:dyDescent="0.3">
      <c r="A61" s="528" t="s">
        <v>154</v>
      </c>
      <c r="B61" s="529"/>
      <c r="C61" s="113"/>
      <c r="D61" s="114"/>
      <c r="E61" s="114"/>
      <c r="F61" s="115"/>
      <c r="G61" s="263">
        <f>SUM(G58:G60)</f>
        <v>9.5</v>
      </c>
      <c r="H61" s="264">
        <f t="shared" ref="H61:Q61" si="24">SUM(H58:H60)</f>
        <v>285</v>
      </c>
      <c r="I61" s="264">
        <f t="shared" si="24"/>
        <v>117</v>
      </c>
      <c r="J61" s="264">
        <f t="shared" si="24"/>
        <v>75</v>
      </c>
      <c r="K61" s="264">
        <f t="shared" si="24"/>
        <v>0</v>
      </c>
      <c r="L61" s="264">
        <f t="shared" si="24"/>
        <v>42</v>
      </c>
      <c r="M61" s="264">
        <f t="shared" si="24"/>
        <v>168</v>
      </c>
      <c r="N61" s="264">
        <f t="shared" si="24"/>
        <v>3</v>
      </c>
      <c r="O61" s="264">
        <f t="shared" si="24"/>
        <v>4</v>
      </c>
      <c r="P61" s="264">
        <f t="shared" si="24"/>
        <v>4</v>
      </c>
      <c r="Q61" s="340">
        <f t="shared" si="24"/>
        <v>0</v>
      </c>
      <c r="R61" s="89"/>
      <c r="S61" s="89"/>
      <c r="T61" s="89"/>
    </row>
    <row r="62" spans="1:24" ht="16.2" thickBot="1" x14ac:dyDescent="0.3">
      <c r="A62" s="159"/>
      <c r="B62" s="215"/>
      <c r="C62" s="215"/>
      <c r="D62" s="215"/>
      <c r="E62" s="215"/>
      <c r="F62" s="215"/>
      <c r="G62" s="215"/>
      <c r="H62" s="215"/>
      <c r="I62" s="215"/>
      <c r="J62" s="215"/>
      <c r="K62" s="215"/>
      <c r="L62" s="215"/>
      <c r="M62" s="215"/>
      <c r="N62" s="215"/>
      <c r="O62" s="215"/>
      <c r="P62" s="215"/>
      <c r="Q62" s="216"/>
      <c r="R62" s="89"/>
      <c r="S62" s="89"/>
      <c r="T62" s="89"/>
    </row>
    <row r="63" spans="1:24" ht="16.2" thickBot="1" x14ac:dyDescent="0.3">
      <c r="A63" s="583" t="s">
        <v>179</v>
      </c>
      <c r="B63" s="584"/>
      <c r="C63" s="584"/>
      <c r="D63" s="584"/>
      <c r="E63" s="584"/>
      <c r="F63" s="584"/>
      <c r="G63" s="584"/>
      <c r="H63" s="584"/>
      <c r="I63" s="584"/>
      <c r="J63" s="584"/>
      <c r="K63" s="584"/>
      <c r="L63" s="584"/>
      <c r="M63" s="584"/>
      <c r="N63" s="584"/>
      <c r="O63" s="584"/>
      <c r="P63" s="584"/>
      <c r="Q63" s="585"/>
      <c r="S63" s="88"/>
      <c r="T63" s="88"/>
      <c r="U63" s="88"/>
    </row>
    <row r="64" spans="1:24" s="200" customFormat="1" ht="16.2" x14ac:dyDescent="0.35">
      <c r="A64" s="217" t="s">
        <v>149</v>
      </c>
      <c r="B64" s="148" t="s">
        <v>150</v>
      </c>
      <c r="C64" s="218"/>
      <c r="D64" s="214">
        <v>1</v>
      </c>
      <c r="E64" s="219"/>
      <c r="F64" s="220"/>
      <c r="G64" s="151">
        <v>6</v>
      </c>
      <c r="H64" s="204">
        <f>G64*30</f>
        <v>180</v>
      </c>
      <c r="I64" s="219"/>
      <c r="J64" s="219"/>
      <c r="K64" s="219"/>
      <c r="L64" s="219"/>
      <c r="M64" s="220"/>
      <c r="N64" s="221"/>
      <c r="O64" s="222"/>
      <c r="P64" s="223"/>
      <c r="Q64" s="224"/>
      <c r="R64" s="197"/>
      <c r="S64" s="197"/>
      <c r="T64" s="197"/>
      <c r="U64" s="198"/>
      <c r="V64" s="198"/>
      <c r="W64" s="198"/>
      <c r="X64" s="199"/>
    </row>
    <row r="65" spans="1:21" ht="17.25" customHeight="1" x14ac:dyDescent="0.3">
      <c r="A65" s="225" t="s">
        <v>151</v>
      </c>
      <c r="B65" s="149" t="s">
        <v>102</v>
      </c>
      <c r="C65" s="10"/>
      <c r="D65" s="251">
        <v>4</v>
      </c>
      <c r="E65" s="251"/>
      <c r="F65" s="11"/>
      <c r="G65" s="152">
        <v>6</v>
      </c>
      <c r="H65" s="76">
        <f>G65*30</f>
        <v>180</v>
      </c>
      <c r="I65" s="50"/>
      <c r="J65" s="50"/>
      <c r="K65" s="50"/>
      <c r="L65" s="12"/>
      <c r="M65" s="13"/>
      <c r="N65" s="24"/>
      <c r="O65" s="12"/>
      <c r="P65" s="13"/>
      <c r="Q65" s="154"/>
      <c r="S65" s="86"/>
      <c r="T65" s="86"/>
      <c r="U65" s="125"/>
    </row>
    <row r="66" spans="1:21" ht="17.25" customHeight="1" thickBot="1" x14ac:dyDescent="0.35">
      <c r="A66" s="226" t="s">
        <v>101</v>
      </c>
      <c r="B66" s="150" t="s">
        <v>103</v>
      </c>
      <c r="C66" s="16"/>
      <c r="D66" s="17">
        <v>4</v>
      </c>
      <c r="E66" s="17"/>
      <c r="F66" s="124"/>
      <c r="G66" s="153">
        <v>21</v>
      </c>
      <c r="H66" s="16">
        <f>G66*30</f>
        <v>630</v>
      </c>
      <c r="I66" s="17"/>
      <c r="J66" s="17"/>
      <c r="K66" s="17"/>
      <c r="L66" s="17"/>
      <c r="M66" s="124"/>
      <c r="N66" s="16"/>
      <c r="O66" s="17"/>
      <c r="P66" s="124"/>
      <c r="Q66" s="155"/>
      <c r="S66" s="125"/>
      <c r="T66" s="125"/>
      <c r="U66" s="125"/>
    </row>
    <row r="67" spans="1:21" ht="16.8" thickBot="1" x14ac:dyDescent="0.3">
      <c r="A67" s="578" t="s">
        <v>104</v>
      </c>
      <c r="B67" s="579"/>
      <c r="C67" s="112"/>
      <c r="D67" s="112"/>
      <c r="E67" s="112"/>
      <c r="F67" s="112"/>
      <c r="G67" s="146">
        <f>G65+G66+G64</f>
        <v>33</v>
      </c>
      <c r="H67" s="112">
        <f>SUM(H64:H66)</f>
        <v>990</v>
      </c>
      <c r="I67" s="112"/>
      <c r="J67" s="112"/>
      <c r="K67" s="112"/>
      <c r="L67" s="112"/>
      <c r="M67" s="112"/>
      <c r="N67" s="112"/>
      <c r="O67" s="112"/>
      <c r="P67" s="112"/>
      <c r="Q67" s="248"/>
      <c r="S67" s="87"/>
      <c r="T67" s="87"/>
      <c r="U67" s="88"/>
    </row>
    <row r="68" spans="1:21" ht="16.5" customHeight="1" thickBot="1" x14ac:dyDescent="0.3">
      <c r="A68" s="586" t="s">
        <v>180</v>
      </c>
      <c r="B68" s="587"/>
      <c r="C68" s="587"/>
      <c r="D68" s="587"/>
      <c r="E68" s="587"/>
      <c r="F68" s="587"/>
      <c r="G68" s="587"/>
      <c r="H68" s="587"/>
      <c r="I68" s="587"/>
      <c r="J68" s="587"/>
      <c r="K68" s="587"/>
      <c r="L68" s="587"/>
      <c r="M68" s="587"/>
      <c r="N68" s="515"/>
      <c r="O68" s="515"/>
      <c r="P68" s="515"/>
      <c r="Q68" s="588"/>
      <c r="R68" s="88"/>
      <c r="S68" s="88"/>
      <c r="T68" s="88"/>
    </row>
    <row r="69" spans="1:21" ht="16.2" thickBot="1" x14ac:dyDescent="0.3">
      <c r="A69" s="93" t="s">
        <v>105</v>
      </c>
      <c r="B69" s="94" t="s">
        <v>25</v>
      </c>
      <c r="C69" s="44">
        <v>4</v>
      </c>
      <c r="D69" s="44"/>
      <c r="E69" s="44"/>
      <c r="F69" s="44"/>
      <c r="G69" s="44">
        <v>3</v>
      </c>
      <c r="H69" s="95">
        <f>G69*30</f>
        <v>90</v>
      </c>
      <c r="I69" s="95">
        <f>J69+L69</f>
        <v>30</v>
      </c>
      <c r="J69" s="95">
        <v>15</v>
      </c>
      <c r="K69" s="95"/>
      <c r="L69" s="96">
        <v>15</v>
      </c>
      <c r="M69" s="97">
        <f>H69-I69</f>
        <v>60</v>
      </c>
      <c r="N69" s="109"/>
      <c r="O69" s="110"/>
      <c r="P69" s="111"/>
      <c r="Q69" s="249"/>
      <c r="R69" s="125"/>
      <c r="S69" s="125"/>
      <c r="T69" s="125"/>
    </row>
    <row r="70" spans="1:21" ht="16.2" thickBot="1" x14ac:dyDescent="0.3">
      <c r="A70" s="576" t="s">
        <v>106</v>
      </c>
      <c r="B70" s="577"/>
      <c r="C70" s="26"/>
      <c r="D70" s="27"/>
      <c r="E70" s="27"/>
      <c r="F70" s="27"/>
      <c r="G70" s="83"/>
      <c r="H70" s="84"/>
      <c r="I70" s="84"/>
      <c r="J70" s="84"/>
      <c r="K70" s="84"/>
      <c r="L70" s="84"/>
      <c r="M70" s="84"/>
      <c r="N70" s="83"/>
      <c r="O70" s="83"/>
      <c r="P70" s="284"/>
      <c r="Q70" s="285"/>
      <c r="R70" s="87"/>
      <c r="S70" s="87"/>
      <c r="T70" s="87"/>
    </row>
    <row r="71" spans="1:21" ht="16.2" thickBot="1" x14ac:dyDescent="0.3">
      <c r="A71" s="566" t="s">
        <v>173</v>
      </c>
      <c r="B71" s="567"/>
      <c r="C71" s="568"/>
      <c r="D71" s="568"/>
      <c r="E71" s="568"/>
      <c r="F71" s="569"/>
      <c r="G71" s="304">
        <f t="shared" ref="G71:Q71" si="25">G69+G67+G55+G48</f>
        <v>90</v>
      </c>
      <c r="H71" s="292">
        <f t="shared" si="25"/>
        <v>2610</v>
      </c>
      <c r="I71" s="301">
        <f t="shared" si="25"/>
        <v>612</v>
      </c>
      <c r="J71" s="301">
        <f t="shared" si="25"/>
        <v>334</v>
      </c>
      <c r="K71" s="301">
        <f t="shared" si="25"/>
        <v>0</v>
      </c>
      <c r="L71" s="301">
        <f t="shared" si="25"/>
        <v>278</v>
      </c>
      <c r="M71" s="305">
        <f t="shared" si="25"/>
        <v>1008</v>
      </c>
      <c r="N71" s="300">
        <f t="shared" si="25"/>
        <v>18.5</v>
      </c>
      <c r="O71" s="302">
        <f t="shared" si="25"/>
        <v>18</v>
      </c>
      <c r="P71" s="303">
        <f t="shared" si="25"/>
        <v>18</v>
      </c>
      <c r="Q71" s="306">
        <f t="shared" si="25"/>
        <v>0</v>
      </c>
      <c r="R71" s="87"/>
      <c r="S71" s="87"/>
      <c r="T71" s="87"/>
    </row>
    <row r="72" spans="1:21" ht="15.6" x14ac:dyDescent="0.25">
      <c r="A72" s="570" t="s">
        <v>107</v>
      </c>
      <c r="B72" s="571"/>
      <c r="C72" s="571"/>
      <c r="D72" s="571"/>
      <c r="E72" s="571"/>
      <c r="F72" s="571"/>
      <c r="G72" s="572"/>
      <c r="H72" s="572"/>
      <c r="I72" s="572"/>
      <c r="J72" s="572"/>
      <c r="K72" s="572"/>
      <c r="L72" s="572"/>
      <c r="M72" s="572"/>
      <c r="N72" s="297">
        <v>4</v>
      </c>
      <c r="O72" s="297">
        <v>1</v>
      </c>
      <c r="P72" s="298" t="s">
        <v>163</v>
      </c>
      <c r="Q72" s="299"/>
      <c r="R72" s="92"/>
      <c r="S72" s="92"/>
      <c r="T72" s="92"/>
    </row>
    <row r="73" spans="1:21" ht="15.6" x14ac:dyDescent="0.25">
      <c r="A73" s="570" t="s">
        <v>108</v>
      </c>
      <c r="B73" s="571"/>
      <c r="C73" s="571"/>
      <c r="D73" s="571"/>
      <c r="E73" s="571"/>
      <c r="F73" s="571"/>
      <c r="G73" s="571"/>
      <c r="H73" s="571"/>
      <c r="I73" s="571"/>
      <c r="J73" s="571"/>
      <c r="K73" s="571"/>
      <c r="L73" s="571"/>
      <c r="M73" s="571"/>
      <c r="N73" s="251">
        <v>5</v>
      </c>
      <c r="O73" s="45" t="s">
        <v>162</v>
      </c>
      <c r="P73" s="90" t="s">
        <v>162</v>
      </c>
      <c r="Q73" s="154">
        <v>1</v>
      </c>
      <c r="R73" s="574"/>
      <c r="S73" s="574"/>
      <c r="T73" s="575"/>
    </row>
    <row r="74" spans="1:21" ht="15.6" x14ac:dyDescent="0.25">
      <c r="A74" s="570" t="s">
        <v>109</v>
      </c>
      <c r="B74" s="571"/>
      <c r="C74" s="571"/>
      <c r="D74" s="571"/>
      <c r="E74" s="571"/>
      <c r="F74" s="571"/>
      <c r="G74" s="571"/>
      <c r="H74" s="571"/>
      <c r="I74" s="571"/>
      <c r="J74" s="571"/>
      <c r="K74" s="571"/>
      <c r="L74" s="571"/>
      <c r="M74" s="571"/>
      <c r="N74" s="251"/>
      <c r="O74" s="14"/>
      <c r="P74" s="91"/>
      <c r="Q74" s="154"/>
      <c r="R74" s="125"/>
      <c r="S74" s="125"/>
      <c r="T74" s="125"/>
    </row>
    <row r="75" spans="1:21" ht="16.2" thickBot="1" x14ac:dyDescent="0.3">
      <c r="A75" s="521" t="s">
        <v>110</v>
      </c>
      <c r="B75" s="522"/>
      <c r="C75" s="522"/>
      <c r="D75" s="522"/>
      <c r="E75" s="522"/>
      <c r="F75" s="522"/>
      <c r="G75" s="522"/>
      <c r="H75" s="522"/>
      <c r="I75" s="522"/>
      <c r="J75" s="522"/>
      <c r="K75" s="522"/>
      <c r="L75" s="522"/>
      <c r="M75" s="522"/>
      <c r="N75" s="17"/>
      <c r="O75" s="341">
        <v>1</v>
      </c>
      <c r="P75" s="342"/>
      <c r="Q75" s="155"/>
      <c r="R75" s="125"/>
      <c r="S75" s="125"/>
      <c r="T75" s="125"/>
    </row>
    <row r="76" spans="1:21" ht="16.2" thickBot="1" x14ac:dyDescent="0.35">
      <c r="A76" s="250"/>
      <c r="B76" s="523"/>
      <c r="C76" s="524"/>
      <c r="D76" s="524"/>
      <c r="E76" s="524"/>
      <c r="F76" s="524"/>
      <c r="G76" s="227"/>
      <c r="H76" s="227"/>
      <c r="I76" s="227"/>
      <c r="J76" s="227"/>
      <c r="K76" s="227"/>
      <c r="L76" s="227"/>
      <c r="M76" s="227"/>
      <c r="N76" s="546">
        <f>G48+G55+G64</f>
        <v>60</v>
      </c>
      <c r="O76" s="547"/>
      <c r="P76" s="548"/>
      <c r="Q76" s="308">
        <f>G69+G66+G65</f>
        <v>30</v>
      </c>
      <c r="R76" s="227"/>
      <c r="S76" s="227"/>
      <c r="T76" s="227"/>
    </row>
    <row r="77" spans="1:21" ht="24" customHeight="1" x14ac:dyDescent="0.3">
      <c r="A77" s="227"/>
      <c r="B77" s="46" t="s">
        <v>111</v>
      </c>
      <c r="C77" s="562"/>
      <c r="D77" s="563"/>
      <c r="E77" s="563"/>
      <c r="F77" s="563"/>
      <c r="G77" s="563"/>
      <c r="H77" s="227"/>
      <c r="I77" s="573" t="s">
        <v>174</v>
      </c>
      <c r="J77" s="565"/>
      <c r="K77" s="565"/>
      <c r="L77" s="366"/>
      <c r="M77" s="227"/>
      <c r="N77" s="307"/>
      <c r="O77" s="307"/>
      <c r="P77" s="307"/>
      <c r="Q77" s="307"/>
      <c r="R77" s="227"/>
      <c r="S77" s="227"/>
      <c r="T77" s="227"/>
    </row>
    <row r="78" spans="1:21" ht="15.6" x14ac:dyDescent="0.3">
      <c r="A78" s="227"/>
      <c r="B78" s="227"/>
      <c r="C78" s="227"/>
      <c r="D78" s="227"/>
      <c r="E78" s="227"/>
      <c r="F78" s="227"/>
      <c r="G78" s="227"/>
      <c r="H78" s="227"/>
      <c r="I78" s="366"/>
      <c r="J78" s="366"/>
      <c r="K78" s="366"/>
      <c r="L78" s="366"/>
      <c r="M78" s="227"/>
      <c r="N78" s="227"/>
      <c r="O78" s="227"/>
      <c r="P78" s="227"/>
      <c r="Q78" s="227"/>
      <c r="R78" s="227"/>
      <c r="S78" s="227"/>
      <c r="T78" s="227"/>
    </row>
    <row r="79" spans="1:21" ht="21.75" customHeight="1" x14ac:dyDescent="0.3">
      <c r="A79" s="227"/>
      <c r="B79" s="46" t="s">
        <v>112</v>
      </c>
      <c r="C79" s="562"/>
      <c r="D79" s="563"/>
      <c r="E79" s="563"/>
      <c r="F79" s="563"/>
      <c r="G79" s="563"/>
      <c r="H79" s="227"/>
      <c r="I79" s="564" t="s">
        <v>175</v>
      </c>
      <c r="J79" s="565"/>
      <c r="K79" s="565"/>
      <c r="L79" s="565"/>
      <c r="M79" s="227"/>
      <c r="N79" s="227"/>
      <c r="O79" s="227"/>
      <c r="P79" s="227"/>
      <c r="Q79" s="227"/>
      <c r="R79" s="227"/>
      <c r="S79" s="227"/>
      <c r="T79" s="227"/>
    </row>
    <row r="80" spans="1:21" ht="15.6" x14ac:dyDescent="0.3">
      <c r="A80" s="227"/>
      <c r="B80" s="227"/>
      <c r="C80" s="227"/>
      <c r="D80" s="227"/>
      <c r="E80" s="227"/>
      <c r="F80" s="227"/>
      <c r="G80" s="227"/>
      <c r="H80" s="227"/>
      <c r="I80" s="227"/>
      <c r="J80" s="227"/>
      <c r="K80" s="227"/>
      <c r="L80" s="227"/>
      <c r="M80" s="227"/>
      <c r="N80" s="227"/>
      <c r="O80" s="227"/>
      <c r="P80" s="227"/>
      <c r="Q80" s="227"/>
      <c r="R80" s="227"/>
      <c r="S80" s="227"/>
      <c r="T80" s="227"/>
    </row>
    <row r="81" spans="1:20" ht="15.6" x14ac:dyDescent="0.3">
      <c r="A81" s="227"/>
      <c r="B81" s="227"/>
      <c r="C81" s="227"/>
      <c r="D81" s="227"/>
      <c r="E81" s="227"/>
      <c r="F81" s="227"/>
      <c r="G81" s="227"/>
      <c r="H81" s="227"/>
      <c r="I81" s="227"/>
      <c r="J81" s="227"/>
      <c r="K81" s="227"/>
      <c r="L81" s="227"/>
      <c r="M81" s="227"/>
      <c r="N81" s="227"/>
      <c r="O81" s="227"/>
      <c r="P81" s="227"/>
      <c r="Q81" s="227"/>
      <c r="R81" s="227"/>
      <c r="S81" s="227"/>
      <c r="T81" s="227"/>
    </row>
    <row r="86" spans="1:20" x14ac:dyDescent="0.25">
      <c r="A86" s="182"/>
      <c r="B86" s="182"/>
    </row>
    <row r="87" spans="1:20" x14ac:dyDescent="0.25">
      <c r="A87" s="182"/>
      <c r="B87" s="182"/>
    </row>
    <row r="88" spans="1:20" x14ac:dyDescent="0.25">
      <c r="A88" s="367"/>
      <c r="B88" s="182"/>
    </row>
    <row r="89" spans="1:20" x14ac:dyDescent="0.25">
      <c r="A89" s="182"/>
      <c r="B89" s="182"/>
    </row>
    <row r="90" spans="1:20" x14ac:dyDescent="0.25">
      <c r="A90" s="182"/>
      <c r="B90" s="182"/>
    </row>
  </sheetData>
  <mergeCells count="56">
    <mergeCell ref="A2:A8"/>
    <mergeCell ref="B2:B8"/>
    <mergeCell ref="C2:F4"/>
    <mergeCell ref="C5:C8"/>
    <mergeCell ref="D5:D8"/>
    <mergeCell ref="E5:F6"/>
    <mergeCell ref="E7:E8"/>
    <mergeCell ref="F7:F8"/>
    <mergeCell ref="R73:T73"/>
    <mergeCell ref="A74:M74"/>
    <mergeCell ref="A70:B70"/>
    <mergeCell ref="A67:B67"/>
    <mergeCell ref="A47:B47"/>
    <mergeCell ref="A48:B48"/>
    <mergeCell ref="A49:Q49"/>
    <mergeCell ref="A63:Q63"/>
    <mergeCell ref="A68:Q68"/>
    <mergeCell ref="C79:G79"/>
    <mergeCell ref="I79:L79"/>
    <mergeCell ref="A71:F71"/>
    <mergeCell ref="A72:M72"/>
    <mergeCell ref="A73:M73"/>
    <mergeCell ref="C77:G77"/>
    <mergeCell ref="I77:K77"/>
    <mergeCell ref="A1:Q1"/>
    <mergeCell ref="M3:M8"/>
    <mergeCell ref="N3:P3"/>
    <mergeCell ref="N2:Q2"/>
    <mergeCell ref="H3:H8"/>
    <mergeCell ref="I3:L3"/>
    <mergeCell ref="I4:I8"/>
    <mergeCell ref="J4:L4"/>
    <mergeCell ref="Q4:Q5"/>
    <mergeCell ref="J5:J8"/>
    <mergeCell ref="K5:K8"/>
    <mergeCell ref="H2:M2"/>
    <mergeCell ref="N4:P5"/>
    <mergeCell ref="N7:P7"/>
    <mergeCell ref="L5:L8"/>
    <mergeCell ref="G2:G8"/>
    <mergeCell ref="A10:Q10"/>
    <mergeCell ref="A36:Q36"/>
    <mergeCell ref="A75:M75"/>
    <mergeCell ref="B76:F76"/>
    <mergeCell ref="A26:Q26"/>
    <mergeCell ref="A55:B55"/>
    <mergeCell ref="A57:Q57"/>
    <mergeCell ref="A61:B61"/>
    <mergeCell ref="A18:Q18"/>
    <mergeCell ref="A51:Q51"/>
    <mergeCell ref="A11:Q11"/>
    <mergeCell ref="A12:Q12"/>
    <mergeCell ref="A23:B23"/>
    <mergeCell ref="A25:B25"/>
    <mergeCell ref="N76:P76"/>
    <mergeCell ref="A50:Q50"/>
  </mergeCells>
  <pageMargins left="0.7" right="0.7" top="0.75" bottom="0.75" header="0.3" footer="0.3"/>
  <pageSetup paperSize="9" scale="6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Лист1</vt:lpstr>
      <vt:lpstr>Лист3</vt:lpstr>
      <vt:lpstr>Лист1!Область_печати</vt:lpstr>
      <vt:lpstr>Лист3!Область_печати</vt:lpstr>
    </vt:vector>
  </TitlesOfParts>
  <Company>DGMA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Kafedra EP</dc:creator>
  <cp:lastModifiedBy>User</cp:lastModifiedBy>
  <cp:lastPrinted>2016-04-29T10:41:40Z</cp:lastPrinted>
  <dcterms:created xsi:type="dcterms:W3CDTF">2007-11-26T10:42:37Z</dcterms:created>
  <dcterms:modified xsi:type="dcterms:W3CDTF">2016-06-17T09:48:26Z</dcterms:modified>
</cp:coreProperties>
</file>