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\Work\CBETA\Рабочие планы\ИЮНЬ 2016\"/>
    </mc:Choice>
  </mc:AlternateContent>
  <bookViews>
    <workbookView xWindow="0" yWindow="0" windowWidth="19320" windowHeight="7752" activeTab="1"/>
  </bookViews>
  <sheets>
    <sheet name="Лист1" sheetId="1" r:id="rId1"/>
    <sheet name="Лист3" sheetId="3" r:id="rId2"/>
  </sheets>
  <definedNames>
    <definedName name="_xlnm.Print_Area" localSheetId="0">Лист1!$A$1:$BA$34</definedName>
    <definedName name="_xlnm.Print_Area" localSheetId="1">Лист3!$A$1:$P$73</definedName>
  </definedNames>
  <calcPr calcId="152511"/>
</workbook>
</file>

<file path=xl/calcChain.xml><?xml version="1.0" encoding="utf-8"?>
<calcChain xmlns="http://schemas.openxmlformats.org/spreadsheetml/2006/main">
  <c r="H37" i="3" l="1"/>
  <c r="I37" i="3"/>
  <c r="N37" i="3" s="1"/>
  <c r="H40" i="3"/>
  <c r="I40" i="3"/>
  <c r="N40" i="3" s="1"/>
  <c r="M37" i="3" l="1"/>
  <c r="M40" i="3"/>
  <c r="I36" i="3" l="1"/>
  <c r="G60" i="3"/>
  <c r="J55" i="3"/>
  <c r="K55" i="3"/>
  <c r="L55" i="3"/>
  <c r="P55" i="3"/>
  <c r="P49" i="3"/>
  <c r="J49" i="3"/>
  <c r="K49" i="3"/>
  <c r="L49" i="3"/>
  <c r="P41" i="3"/>
  <c r="O35" i="3"/>
  <c r="I34" i="3"/>
  <c r="H34" i="3"/>
  <c r="I33" i="3"/>
  <c r="H33" i="3"/>
  <c r="L32" i="3"/>
  <c r="L41" i="3" s="1"/>
  <c r="J32" i="3"/>
  <c r="J41" i="3" s="1"/>
  <c r="G32" i="3"/>
  <c r="G41" i="3" s="1"/>
  <c r="I32" i="3" l="1"/>
  <c r="N33" i="3"/>
  <c r="H32" i="3"/>
  <c r="M34" i="3"/>
  <c r="M33" i="3"/>
  <c r="M32" i="3" l="1"/>
  <c r="H35" i="3"/>
  <c r="M35" i="3" s="1"/>
  <c r="H36" i="3"/>
  <c r="M36" i="3" s="1"/>
  <c r="O30" i="3" l="1"/>
  <c r="P30" i="3"/>
  <c r="I28" i="3" l="1"/>
  <c r="H59" i="3"/>
  <c r="G55" i="3" l="1"/>
  <c r="G49" i="3"/>
  <c r="I54" i="3" l="1"/>
  <c r="H54" i="3"/>
  <c r="I53" i="3"/>
  <c r="H53" i="3"/>
  <c r="I46" i="3"/>
  <c r="N46" i="3" s="1"/>
  <c r="H46" i="3"/>
  <c r="I48" i="3"/>
  <c r="N48" i="3" s="1"/>
  <c r="H48" i="3"/>
  <c r="I47" i="3"/>
  <c r="H47" i="3"/>
  <c r="I52" i="3"/>
  <c r="N52" i="3" s="1"/>
  <c r="H52" i="3"/>
  <c r="I39" i="3"/>
  <c r="O39" i="3" s="1"/>
  <c r="O41" i="3" s="1"/>
  <c r="H39" i="3"/>
  <c r="I38" i="3"/>
  <c r="H38" i="3"/>
  <c r="I29" i="3"/>
  <c r="H29" i="3"/>
  <c r="H41" i="3" l="1"/>
  <c r="N38" i="3"/>
  <c r="N41" i="3" s="1"/>
  <c r="I41" i="3"/>
  <c r="N49" i="3"/>
  <c r="O53" i="3"/>
  <c r="O55" i="3" s="1"/>
  <c r="I55" i="3"/>
  <c r="O47" i="3"/>
  <c r="O49" i="3" s="1"/>
  <c r="I49" i="3"/>
  <c r="H55" i="3"/>
  <c r="N29" i="3"/>
  <c r="N30" i="3" s="1"/>
  <c r="H49" i="3"/>
  <c r="M54" i="3"/>
  <c r="M53" i="3"/>
  <c r="N54" i="3"/>
  <c r="N55" i="3" s="1"/>
  <c r="M46" i="3"/>
  <c r="M48" i="3"/>
  <c r="M52" i="3"/>
  <c r="M47" i="3"/>
  <c r="M39" i="3"/>
  <c r="M38" i="3"/>
  <c r="M29" i="3"/>
  <c r="I22" i="3"/>
  <c r="P20" i="3"/>
  <c r="O20" i="3"/>
  <c r="N20" i="3"/>
  <c r="L20" i="3"/>
  <c r="J20" i="3"/>
  <c r="G20" i="3"/>
  <c r="I19" i="3"/>
  <c r="H19" i="3"/>
  <c r="I18" i="3"/>
  <c r="H18" i="3"/>
  <c r="P16" i="3"/>
  <c r="P42" i="3" s="1"/>
  <c r="O16" i="3"/>
  <c r="O42" i="3" s="1"/>
  <c r="N16" i="3"/>
  <c r="I15" i="3"/>
  <c r="H15" i="3"/>
  <c r="I14" i="3"/>
  <c r="H14" i="3"/>
  <c r="L13" i="3"/>
  <c r="L16" i="3" s="1"/>
  <c r="G13" i="3"/>
  <c r="G16" i="3" s="1"/>
  <c r="H28" i="3"/>
  <c r="M28" i="3" s="1"/>
  <c r="H27" i="3"/>
  <c r="M27" i="3" s="1"/>
  <c r="L26" i="3"/>
  <c r="J26" i="3"/>
  <c r="J30" i="3" s="1"/>
  <c r="J42" i="3" s="1"/>
  <c r="I26" i="3"/>
  <c r="G26" i="3"/>
  <c r="G30" i="3" s="1"/>
  <c r="I62" i="3"/>
  <c r="H62" i="3"/>
  <c r="H58" i="3"/>
  <c r="H60" i="3" s="1"/>
  <c r="I25" i="3"/>
  <c r="H25" i="3"/>
  <c r="M41" i="3" l="1"/>
  <c r="G42" i="3"/>
  <c r="N42" i="3"/>
  <c r="N64" i="3" s="1"/>
  <c r="I30" i="3"/>
  <c r="N69" i="3"/>
  <c r="L30" i="3"/>
  <c r="L42" i="3" s="1"/>
  <c r="M55" i="3"/>
  <c r="M49" i="3"/>
  <c r="O64" i="3"/>
  <c r="M14" i="3"/>
  <c r="M15" i="3"/>
  <c r="H26" i="3"/>
  <c r="H30" i="3" s="1"/>
  <c r="H13" i="3"/>
  <c r="H16" i="3" s="1"/>
  <c r="I20" i="3"/>
  <c r="M18" i="3"/>
  <c r="M62" i="3"/>
  <c r="M26" i="3"/>
  <c r="I13" i="3"/>
  <c r="I16" i="3" s="1"/>
  <c r="I42" i="3" s="1"/>
  <c r="M19" i="3"/>
  <c r="H20" i="3"/>
  <c r="M25" i="3"/>
  <c r="H42" i="3" l="1"/>
  <c r="M30" i="3"/>
  <c r="I64" i="3"/>
  <c r="K64" i="3"/>
  <c r="L64" i="3"/>
  <c r="J64" i="3"/>
  <c r="G64" i="3"/>
  <c r="P64" i="3"/>
  <c r="M20" i="3"/>
  <c r="M13" i="3"/>
  <c r="M16" i="3" s="1"/>
  <c r="M42" i="3" l="1"/>
  <c r="H64" i="3"/>
  <c r="M64" i="3" l="1"/>
</calcChain>
</file>

<file path=xl/sharedStrings.xml><?xml version="1.0" encoding="utf-8"?>
<sst xmlns="http://schemas.openxmlformats.org/spreadsheetml/2006/main" count="213" uniqueCount="167">
  <si>
    <t>ЗАТВЕРДЖУЮ</t>
  </si>
  <si>
    <t>Ректор __________________</t>
  </si>
  <si>
    <t>Донбаська державна машинобудівна академія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</si>
  <si>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</si>
  <si>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</si>
  <si>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</si>
  <si>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</si>
  <si>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</si>
  <si>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</si>
  <si>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</si>
  <si>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</si>
  <si>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</si>
  <si>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</si>
  <si>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</si>
  <si>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</si>
  <si>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</si>
  <si>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</si>
  <si>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</si>
  <si>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</si>
  <si>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</si>
  <si>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</si>
  <si>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</si>
  <si>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Канікули</t>
  </si>
  <si>
    <t>Липень</t>
  </si>
  <si>
    <t>Т/П</t>
  </si>
  <si>
    <t>Триместр</t>
  </si>
  <si>
    <t>Міністерство освіти і науки України</t>
  </si>
  <si>
    <t xml:space="preserve">НАВЧАЛЬНИЙ ПЛАН </t>
  </si>
  <si>
    <t>На основі ОПП підготовки бакалавра</t>
  </si>
  <si>
    <t xml:space="preserve">Позначення: Т – теоретичне навчання; С – екзаменаційна сесія; П – практика; К – канікули; Д– дипломне проектування; ЗД – захист дипломного проекту </t>
  </si>
  <si>
    <t>Виконання дипломн. проекту</t>
  </si>
  <si>
    <t>Держ. атест.</t>
  </si>
  <si>
    <t>Усього</t>
  </si>
  <si>
    <t>Назва
 практики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</si>
  <si>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</si>
  <si>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</si>
  <si>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</si>
  <si>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>"___" ____________ 2016 р.</t>
  </si>
  <si>
    <t>галузь знань: 05 Соціальні та поведінкові науки</t>
  </si>
  <si>
    <t>спеціальність:    051 Економіка</t>
  </si>
  <si>
    <t xml:space="preserve">V. План навчального процесу на 2016/2017 навчальний рік      </t>
  </si>
  <si>
    <t>№ п/п</t>
  </si>
  <si>
    <t>НАЗВА НАВЧАЛЬНОЇ ДИСЦИПЛІНИ</t>
  </si>
  <si>
    <t>Розподіл за триместрами</t>
  </si>
  <si>
    <t>Кількість кредитів EКТС</t>
  </si>
  <si>
    <t>Кількість годин</t>
  </si>
  <si>
    <t>Розподіл годин на тиждень за курсами і триместрами</t>
  </si>
  <si>
    <t>Загальний обсяг</t>
  </si>
  <si>
    <t>аудиторних</t>
  </si>
  <si>
    <t>самостійна робота</t>
  </si>
  <si>
    <t>1 курс</t>
  </si>
  <si>
    <t>всього</t>
  </si>
  <si>
    <t>у тому числі:</t>
  </si>
  <si>
    <t>триместри</t>
  </si>
  <si>
    <t>екзаменів</t>
  </si>
  <si>
    <t>заліків</t>
  </si>
  <si>
    <t>курсові</t>
  </si>
  <si>
    <t>лекції</t>
  </si>
  <si>
    <t>лабораторні</t>
  </si>
  <si>
    <t>практичні</t>
  </si>
  <si>
    <t>проекти</t>
  </si>
  <si>
    <t>роботи</t>
  </si>
  <si>
    <t>кількість тижнів у триместрі</t>
  </si>
  <si>
    <t>1. ОБОВ'ЯЗКОВІ НАВЧАЛЬНІ ДИСЦИПЛІНИ</t>
  </si>
  <si>
    <t>1.2 Дисципліни природничо-наукової (фундаментальної ) підготовки</t>
  </si>
  <si>
    <t>Інтелектуальна власність</t>
  </si>
  <si>
    <t>1.2.2</t>
  </si>
  <si>
    <t>1.3 Дисципліни професійної підготовки</t>
  </si>
  <si>
    <t>Охорона праці в галузі та цивільний захист</t>
  </si>
  <si>
    <t>Охорона праці в галузі</t>
  </si>
  <si>
    <t>Цивільний захист</t>
  </si>
  <si>
    <t>Разом п.1.2</t>
  </si>
  <si>
    <t>Разом п.1</t>
  </si>
  <si>
    <t>2.ДИСЦИПЛІНИ ВІЛЬНОГО ВИБОРА</t>
  </si>
  <si>
    <t>1 траєкторія</t>
  </si>
  <si>
    <t>Іноземна мова (за професійним спрямуванням)</t>
  </si>
  <si>
    <t>Разом 1 траєкторія</t>
  </si>
  <si>
    <t>2 траєкторія</t>
  </si>
  <si>
    <t>Працевлаштування та ділова кар’єра</t>
  </si>
  <si>
    <t>Разом 2 траєкторія</t>
  </si>
  <si>
    <t>Фізичне виховання</t>
  </si>
  <si>
    <t>3дф*</t>
  </si>
  <si>
    <t>с*</t>
  </si>
  <si>
    <t>Примітка:   с* - секційні заняття (факультатив)</t>
  </si>
  <si>
    <t>2.3 Дисципліни професійної підготовки</t>
  </si>
  <si>
    <t>Переддипломна практика</t>
  </si>
  <si>
    <t>Разом п. 3</t>
  </si>
  <si>
    <t>4.1</t>
  </si>
  <si>
    <t xml:space="preserve"> Кількість екзаменів</t>
  </si>
  <si>
    <t xml:space="preserve"> Кількість заліків</t>
  </si>
  <si>
    <t xml:space="preserve"> Кількість курсових проектів</t>
  </si>
  <si>
    <t xml:space="preserve"> Кількість курсових робіт</t>
  </si>
  <si>
    <t xml:space="preserve">Зав. кафедри </t>
  </si>
  <si>
    <t xml:space="preserve">Декан факультету </t>
  </si>
  <si>
    <t>1.2.1</t>
  </si>
  <si>
    <t>1.2.3</t>
  </si>
  <si>
    <t>1.2.2.1</t>
  </si>
  <si>
    <t>1.2.2.2</t>
  </si>
  <si>
    <t>1.1.1</t>
  </si>
  <si>
    <t>1.1.1.1</t>
  </si>
  <si>
    <t>1.1.1.2</t>
  </si>
  <si>
    <t>1.3.2</t>
  </si>
  <si>
    <t>1.3.1</t>
  </si>
  <si>
    <t>Разом п.1.3</t>
  </si>
  <si>
    <r>
      <t xml:space="preserve">Психологія управління </t>
    </r>
    <r>
      <rPr>
        <b/>
        <sz val="12"/>
        <color indexed="8"/>
        <rFont val="Times New Roman"/>
        <family val="1"/>
        <charset val="204"/>
      </rPr>
      <t/>
    </r>
  </si>
  <si>
    <t>Міжнародні стратегії економічного розвитку</t>
  </si>
  <si>
    <t>Економічна діагностіка</t>
  </si>
  <si>
    <t>Економічна діагностика</t>
  </si>
  <si>
    <t>Економічна діагностика (курсова робота)</t>
  </si>
  <si>
    <t>1.3.3</t>
  </si>
  <si>
    <t>1.3.4</t>
  </si>
  <si>
    <t>1.3.7</t>
  </si>
  <si>
    <t>Стратегічне управління підприємством</t>
  </si>
  <si>
    <t>Фінансовий менеджмент</t>
  </si>
  <si>
    <t>Економіка підприємництва і бізнес</t>
  </si>
  <si>
    <t>Антикризове управління підприємством</t>
  </si>
  <si>
    <t>Управління потенціалом підприємства</t>
  </si>
  <si>
    <t>Управління проектами</t>
  </si>
  <si>
    <t>Економіко-фінансове планування</t>
  </si>
  <si>
    <t>3.1</t>
  </si>
  <si>
    <t>3.2</t>
  </si>
  <si>
    <t>Економіка персоналу</t>
  </si>
  <si>
    <t>Соціальна політика</t>
  </si>
  <si>
    <t>Разом п.2.3</t>
  </si>
  <si>
    <t>1.3.1.1</t>
  </si>
  <si>
    <t>1.3.1.2</t>
  </si>
  <si>
    <t>1.3.5</t>
  </si>
  <si>
    <t>1.3.6</t>
  </si>
  <si>
    <t>2.3.1</t>
  </si>
  <si>
    <t>2.3.2</t>
  </si>
  <si>
    <t>2.3.3</t>
  </si>
  <si>
    <t>4</t>
  </si>
  <si>
    <r>
      <t>_________(</t>
    </r>
    <r>
      <rPr>
        <u/>
        <sz val="20"/>
        <color theme="1"/>
        <rFont val="Times New Roman"/>
        <family val="1"/>
        <charset val="204"/>
      </rPr>
      <t>Ковальов В.Д.)</t>
    </r>
    <r>
      <rPr>
        <sz val="20"/>
        <color theme="1"/>
        <rFont val="Times New Roman"/>
        <family val="1"/>
        <charset val="204"/>
      </rPr>
      <t>___</t>
    </r>
  </si>
  <si>
    <r>
      <t xml:space="preserve">спеціалізації: </t>
    </r>
    <r>
      <rPr>
        <b/>
        <sz val="20"/>
        <color theme="1"/>
        <rFont val="Times New Roman"/>
        <family val="1"/>
        <charset val="204"/>
      </rPr>
      <t>Економіка</t>
    </r>
  </si>
  <si>
    <r>
      <t xml:space="preserve">форма навчання:    </t>
    </r>
    <r>
      <rPr>
        <b/>
        <sz val="20"/>
        <color theme="1"/>
        <rFont val="Times New Roman"/>
        <family val="1"/>
        <charset val="204"/>
      </rPr>
      <t xml:space="preserve"> денна</t>
    </r>
  </si>
  <si>
    <t>1.1.2</t>
  </si>
  <si>
    <t>І . ГРАФІК НАВЧАЛЬНОГО ПРОЦЕСУ</t>
  </si>
  <si>
    <t>ЗД</t>
  </si>
  <si>
    <t xml:space="preserve"> </t>
  </si>
  <si>
    <r>
      <t xml:space="preserve">підготовки:   </t>
    </r>
    <r>
      <rPr>
        <b/>
        <sz val="20"/>
        <color theme="1"/>
        <rFont val="Times New Roman"/>
        <family val="1"/>
        <charset val="204"/>
      </rPr>
      <t>спеціаліста</t>
    </r>
  </si>
  <si>
    <t>Срок навчання - 1 рік</t>
  </si>
  <si>
    <t xml:space="preserve">       II. ЗВЕДЕНІ ДАНІ ПРО БЮДЖЕТ ЧАСУ, тижні                                                                                    ІІІ. ПРАКТИКА                                                 IV. ДЕРЖАВНА АТЕСТАЦІЯ</t>
  </si>
  <si>
    <t>Дипломне проектування</t>
  </si>
  <si>
    <t>Захист дипломної роботи</t>
  </si>
  <si>
    <t>Менеджмент технологій</t>
  </si>
  <si>
    <t>Стратегічний аналіз підприємства</t>
  </si>
  <si>
    <t>Економіка та організація діяльності об'єднань підприємств</t>
  </si>
  <si>
    <t>Виконання дипломної роботи</t>
  </si>
  <si>
    <t>ЗАГАЛЬНА КІЛЬКІСТЬ</t>
  </si>
  <si>
    <t>Разом з підготовки спеціаліста:</t>
  </si>
  <si>
    <t>1</t>
  </si>
  <si>
    <t>Передипломна</t>
  </si>
  <si>
    <t>Підгора Є.О.</t>
  </si>
  <si>
    <t>Мироненко Є.В.</t>
  </si>
  <si>
    <t>1+90 год*</t>
  </si>
  <si>
    <t>Т</t>
  </si>
  <si>
    <t xml:space="preserve"> Т</t>
  </si>
  <si>
    <t>П/Д</t>
  </si>
  <si>
    <t>1+90год*</t>
  </si>
  <si>
    <t>2,3</t>
  </si>
  <si>
    <t>Кваліфікація: професіонал в галузі економіки</t>
  </si>
  <si>
    <t>1.1 Гуманітарні та соціально-економічні дисципліни</t>
  </si>
  <si>
    <t>3.  ПРАКТИЧНА ПІДГОТОВКА</t>
  </si>
  <si>
    <t>4. ДЕРЖАВНА АТЕСТАЦІЯ</t>
  </si>
  <si>
    <t>Економіка праці</t>
  </si>
  <si>
    <t>Спеціалізація "Економіка праці"</t>
  </si>
  <si>
    <t>Спеціалізація "Економіка"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</si>
</sst>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"/>
    <numFmt numFmtId="165" formatCode="#,##0_ ;\-#,##0\ "/>
    <numFmt numFmtId="166" formatCode="#,##0;\-* #,##0_-;\ _-;_-@_-"/>
    <numFmt numFmtId="167" formatCode="#,##0_-;\-* #,##0_-;\ _-;_-@_-"/>
    <numFmt numFmtId="168" formatCode="#,##0.0;\-* #,##0.0_-;\ _-;_-@_-"/>
    <numFmt numFmtId="169" formatCode="#,##0.0_ ;\-#,##0.0\ "/>
    <numFmt numFmtId="170" formatCode="#,##0.0;\-* #,##0.0_-;\ &quot;&quot;_-;_-@_-"/>
  </numFmts>
  <fonts count="56" x14ac:knownFonts="1">
    <font>
      <sz val="10"/>
      <name val="Arial Cyr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sz val="10"/>
      <name val="Arial Cyr"/>
      <charset val="204"/>
    </font>
    <font>
      <sz val="12"/>
      <name val="Arial Cyr"/>
      <charset val="204"/>
    </font>
    <font>
      <sz val="12"/>
      <name val="Arial Cyr"/>
      <family val="2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2"/>
      <name val="Arial Cyr"/>
      <family val="2"/>
      <charset val="204"/>
    </font>
    <font>
      <b/>
      <sz val="12"/>
      <name val="Arial Cyr"/>
      <family val="2"/>
      <charset val="204"/>
    </font>
    <font>
      <i/>
      <sz val="12"/>
      <name val="Arial Cyr"/>
      <charset val="204"/>
    </font>
    <font>
      <b/>
      <i/>
      <sz val="12"/>
      <name val="Arial Cyr"/>
      <charset val="204"/>
    </font>
    <font>
      <i/>
      <sz val="12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8"/>
      <color theme="1"/>
      <name val="Arial Cyr"/>
      <family val="2"/>
      <charset val="204"/>
    </font>
    <font>
      <sz val="24"/>
      <color theme="1"/>
      <name val="Times New Roman"/>
      <family val="1"/>
      <charset val="204"/>
    </font>
    <font>
      <u/>
      <sz val="2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20"/>
      <color theme="1"/>
      <name val="Arial Cyr"/>
      <family val="2"/>
      <charset val="204"/>
    </font>
    <font>
      <sz val="18"/>
      <color theme="1"/>
      <name val="Times New Roman"/>
      <family val="1"/>
      <charset val="204"/>
    </font>
    <font>
      <sz val="10"/>
      <color theme="1"/>
      <name val="Arial Cyr"/>
      <charset val="204"/>
    </font>
    <font>
      <b/>
      <sz val="22"/>
      <color theme="1"/>
      <name val="Times New Roman"/>
      <family val="1"/>
      <charset val="204"/>
    </font>
    <font>
      <sz val="22"/>
      <color theme="1"/>
      <name val="Arial Cyr"/>
      <family val="2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Arial Cyr"/>
      <charset val="204"/>
    </font>
    <font>
      <sz val="10"/>
      <name val="Arial Cyr"/>
      <family val="2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Arial Cyr"/>
      <family val="2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18"/>
      <name val="Arial Cyr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6"/>
      <name val="Arial Cyr"/>
      <family val="2"/>
      <charset val="204"/>
    </font>
    <font>
      <sz val="16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Arial Cyr"/>
      <charset val="204"/>
    </font>
    <font>
      <sz val="12"/>
      <color theme="1"/>
      <name val="Times New Roman"/>
      <family val="1"/>
      <charset val="204"/>
    </font>
    <font>
      <sz val="14"/>
      <name val="Arial Cyr"/>
      <family val="2"/>
      <charset val="204"/>
    </font>
    <font>
      <b/>
      <i/>
      <sz val="14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rgb="FF000000"/>
      </patternFill>
    </fill>
  </fills>
  <borders count="8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3">
    <xf numFmtId="0" fontId="0" fillId="0" borderId="0"/>
    <xf numFmtId="0" fontId="5" fillId="0" borderId="0"/>
    <xf numFmtId="0" fontId="35" fillId="0" borderId="0"/>
  </cellStyleXfs>
  <cellXfs count="529">
    <xf numFmtId="0" fontId="0" fillId="0" borderId="0" xfId="0"/>
    <xf numFmtId="0" fontId="2" fillId="0" borderId="0" xfId="0" applyFont="1"/>
    <xf numFmtId="0" fontId="1" fillId="0" borderId="0" xfId="0" applyFont="1"/>
    <xf numFmtId="166" fontId="2" fillId="0" borderId="3" xfId="0" applyNumberFormat="1" applyFont="1" applyFill="1" applyBorder="1" applyAlignment="1" applyProtection="1">
      <alignment horizontal="center" vertical="center"/>
    </xf>
    <xf numFmtId="166" fontId="3" fillId="0" borderId="3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167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/>
    </xf>
    <xf numFmtId="0" fontId="3" fillId="0" borderId="7" xfId="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167" fontId="2" fillId="0" borderId="9" xfId="0" applyNumberFormat="1" applyFont="1" applyFill="1" applyBorder="1" applyAlignment="1" applyProtection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center" vertical="center"/>
    </xf>
    <xf numFmtId="167" fontId="2" fillId="0" borderId="23" xfId="0" applyNumberFormat="1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/>
    </xf>
    <xf numFmtId="0" fontId="3" fillId="0" borderId="17" xfId="0" applyNumberFormat="1" applyFont="1" applyFill="1" applyBorder="1" applyAlignment="1">
      <alignment horizontal="center" vertical="center" wrapText="1"/>
    </xf>
    <xf numFmtId="0" fontId="3" fillId="0" borderId="18" xfId="0" applyNumberFormat="1" applyFont="1" applyFill="1" applyBorder="1" applyAlignment="1">
      <alignment horizontal="center" vertical="center" wrapText="1"/>
    </xf>
    <xf numFmtId="0" fontId="3" fillId="0" borderId="23" xfId="0" applyNumberFormat="1" applyFont="1" applyFill="1" applyBorder="1" applyAlignment="1">
      <alignment horizontal="center" vertical="center" wrapText="1"/>
    </xf>
    <xf numFmtId="167" fontId="2" fillId="0" borderId="18" xfId="0" applyNumberFormat="1" applyFont="1" applyFill="1" applyBorder="1" applyAlignment="1" applyProtection="1">
      <alignment horizontal="center" vertical="center" wrapText="1"/>
    </xf>
    <xf numFmtId="164" fontId="2" fillId="0" borderId="18" xfId="0" applyNumberFormat="1" applyFont="1" applyFill="1" applyBorder="1" applyAlignment="1" applyProtection="1">
      <alignment horizontal="center" vertical="center"/>
    </xf>
    <xf numFmtId="0" fontId="3" fillId="0" borderId="25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3" fillId="0" borderId="11" xfId="0" applyNumberFormat="1" applyFont="1" applyFill="1" applyBorder="1" applyAlignment="1" applyProtection="1">
      <alignment horizontal="center" vertical="center"/>
    </xf>
    <xf numFmtId="0" fontId="13" fillId="0" borderId="3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0" fontId="13" fillId="0" borderId="12" xfId="0" applyNumberFormat="1" applyFont="1" applyFill="1" applyBorder="1" applyAlignment="1" applyProtection="1">
      <alignment horizontal="center" vertical="center"/>
    </xf>
    <xf numFmtId="0" fontId="13" fillId="0" borderId="3" xfId="0" applyNumberFormat="1" applyFont="1" applyFill="1" applyBorder="1" applyAlignment="1" applyProtection="1">
      <alignment horizontal="center" vertical="center"/>
    </xf>
    <xf numFmtId="49" fontId="2" fillId="0" borderId="24" xfId="0" applyNumberFormat="1" applyFont="1" applyFill="1" applyBorder="1" applyAlignment="1">
      <alignment horizontal="center" vertical="center" wrapText="1"/>
    </xf>
    <xf numFmtId="49" fontId="2" fillId="0" borderId="20" xfId="0" applyNumberFormat="1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wrapText="1"/>
    </xf>
    <xf numFmtId="0" fontId="2" fillId="0" borderId="17" xfId="0" applyFont="1" applyFill="1" applyBorder="1" applyAlignment="1">
      <alignment horizontal="center" vertical="center" wrapText="1"/>
    </xf>
    <xf numFmtId="49" fontId="2" fillId="0" borderId="18" xfId="0" applyNumberFormat="1" applyFont="1" applyFill="1" applyBorder="1" applyAlignment="1">
      <alignment horizontal="center" vertical="center" wrapText="1"/>
    </xf>
    <xf numFmtId="0" fontId="14" fillId="0" borderId="20" xfId="0" applyNumberFormat="1" applyFont="1" applyFill="1" applyBorder="1" applyAlignment="1" applyProtection="1">
      <alignment horizontal="center" vertical="center"/>
    </xf>
    <xf numFmtId="0" fontId="14" fillId="0" borderId="17" xfId="0" applyNumberFormat="1" applyFont="1" applyFill="1" applyBorder="1" applyAlignment="1" applyProtection="1">
      <alignment horizontal="center" vertical="center"/>
    </xf>
    <xf numFmtId="0" fontId="14" fillId="0" borderId="18" xfId="0" applyNumberFormat="1" applyFont="1" applyFill="1" applyBorder="1" applyAlignment="1" applyProtection="1">
      <alignment horizontal="center" vertical="center"/>
    </xf>
    <xf numFmtId="0" fontId="14" fillId="0" borderId="23" xfId="0" applyNumberFormat="1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>
      <alignment wrapText="1"/>
    </xf>
    <xf numFmtId="0" fontId="3" fillId="0" borderId="9" xfId="0" applyFont="1" applyFill="1" applyBorder="1" applyAlignment="1">
      <alignment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13" fillId="0" borderId="11" xfId="0" applyNumberFormat="1" applyFont="1" applyFill="1" applyBorder="1" applyAlignment="1">
      <alignment horizontal="center" vertical="center" wrapText="1"/>
    </xf>
    <xf numFmtId="0" fontId="3" fillId="0" borderId="20" xfId="0" applyNumberFormat="1" applyFont="1" applyFill="1" applyBorder="1" applyAlignment="1">
      <alignment horizontal="center" vertical="center"/>
    </xf>
    <xf numFmtId="0" fontId="3" fillId="0" borderId="17" xfId="0" applyNumberFormat="1" applyFont="1" applyFill="1" applyBorder="1" applyAlignment="1">
      <alignment horizontal="center" vertical="center"/>
    </xf>
    <xf numFmtId="0" fontId="3" fillId="0" borderId="18" xfId="0" applyNumberFormat="1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 wrapText="1"/>
    </xf>
    <xf numFmtId="167" fontId="2" fillId="0" borderId="18" xfId="0" applyNumberFormat="1" applyFont="1" applyFill="1" applyBorder="1" applyAlignment="1">
      <alignment horizontal="center" vertical="center" wrapText="1"/>
    </xf>
    <xf numFmtId="0" fontId="2" fillId="0" borderId="18" xfId="0" applyNumberFormat="1" applyFont="1" applyFill="1" applyBorder="1" applyAlignment="1">
      <alignment horizontal="center" vertical="center" wrapText="1"/>
    </xf>
    <xf numFmtId="164" fontId="3" fillId="4" borderId="18" xfId="0" applyNumberFormat="1" applyFont="1" applyFill="1" applyBorder="1" applyAlignment="1">
      <alignment horizontal="center" vertical="center" wrapText="1"/>
    </xf>
    <xf numFmtId="1" fontId="3" fillId="4" borderId="18" xfId="0" applyNumberFormat="1" applyFont="1" applyFill="1" applyBorder="1" applyAlignment="1">
      <alignment horizontal="center" vertical="center" wrapText="1"/>
    </xf>
    <xf numFmtId="167" fontId="2" fillId="0" borderId="0" xfId="0" applyNumberFormat="1" applyFont="1" applyFill="1" applyBorder="1" applyAlignment="1" applyProtection="1">
      <alignment vertical="center"/>
    </xf>
    <xf numFmtId="2" fontId="2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67" fontId="3" fillId="0" borderId="0" xfId="0" applyNumberFormat="1" applyFont="1" applyFill="1" applyBorder="1" applyAlignment="1" applyProtection="1">
      <alignment vertical="center"/>
    </xf>
    <xf numFmtId="49" fontId="2" fillId="0" borderId="6" xfId="0" applyNumberFormat="1" applyFont="1" applyFill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49" fontId="2" fillId="0" borderId="37" xfId="0" applyNumberFormat="1" applyFont="1" applyFill="1" applyBorder="1" applyAlignment="1">
      <alignment horizontal="center" vertical="center" wrapText="1"/>
    </xf>
    <xf numFmtId="0" fontId="13" fillId="0" borderId="25" xfId="0" applyNumberFormat="1" applyFont="1" applyFill="1" applyBorder="1" applyAlignment="1">
      <alignment horizontal="center" vertical="center" wrapText="1"/>
    </xf>
    <xf numFmtId="0" fontId="2" fillId="0" borderId="25" xfId="0" applyNumberFormat="1" applyFont="1" applyFill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vertical="center" wrapText="1"/>
    </xf>
    <xf numFmtId="49" fontId="2" fillId="0" borderId="2" xfId="0" applyNumberFormat="1" applyFont="1" applyFill="1" applyBorder="1" applyAlignment="1" applyProtection="1">
      <alignment horizontal="center" vertical="center"/>
    </xf>
    <xf numFmtId="167" fontId="2" fillId="0" borderId="2" xfId="0" applyNumberFormat="1" applyFont="1" applyFill="1" applyBorder="1" applyAlignment="1" applyProtection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2" xfId="0" applyNumberFormat="1" applyFont="1" applyFill="1" applyBorder="1" applyAlignment="1">
      <alignment horizontal="center" vertical="center" wrapText="1"/>
    </xf>
    <xf numFmtId="0" fontId="3" fillId="0" borderId="19" xfId="0" applyNumberFormat="1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48" xfId="0" applyFont="1" applyFill="1" applyBorder="1" applyAlignment="1">
      <alignment horizontal="center" vertical="center" wrapText="1"/>
    </xf>
    <xf numFmtId="0" fontId="3" fillId="0" borderId="49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 wrapText="1"/>
    </xf>
    <xf numFmtId="0" fontId="3" fillId="0" borderId="51" xfId="0" applyNumberFormat="1" applyFont="1" applyFill="1" applyBorder="1" applyAlignment="1">
      <alignment horizontal="center" vertical="center" wrapText="1"/>
    </xf>
    <xf numFmtId="0" fontId="3" fillId="0" borderId="48" xfId="0" applyNumberFormat="1" applyFont="1" applyFill="1" applyBorder="1" applyAlignment="1">
      <alignment horizontal="center" vertical="center" wrapText="1"/>
    </xf>
    <xf numFmtId="0" fontId="3" fillId="0" borderId="49" xfId="0" applyNumberFormat="1" applyFont="1" applyFill="1" applyBorder="1" applyAlignment="1">
      <alignment horizontal="center" vertical="center" wrapText="1"/>
    </xf>
    <xf numFmtId="0" fontId="3" fillId="0" borderId="30" xfId="0" applyNumberFormat="1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49" fontId="2" fillId="0" borderId="20" xfId="0" applyNumberFormat="1" applyFont="1" applyFill="1" applyBorder="1" applyAlignment="1">
      <alignment horizontal="left" vertical="center" wrapText="1"/>
    </xf>
    <xf numFmtId="164" fontId="2" fillId="0" borderId="20" xfId="0" applyNumberFormat="1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3" fillId="0" borderId="31" xfId="0" applyNumberFormat="1" applyFont="1" applyFill="1" applyBorder="1" applyAlignment="1">
      <alignment horizontal="center" vertical="center" wrapText="1"/>
    </xf>
    <xf numFmtId="166" fontId="9" fillId="0" borderId="36" xfId="0" applyNumberFormat="1" applyFont="1" applyFill="1" applyBorder="1" applyAlignment="1" applyProtection="1">
      <alignment horizontal="center" vertical="center"/>
    </xf>
    <xf numFmtId="166" fontId="9" fillId="0" borderId="47" xfId="0" applyNumberFormat="1" applyFont="1" applyFill="1" applyBorder="1" applyAlignment="1" applyProtection="1">
      <alignment horizontal="center" vertical="center"/>
    </xf>
    <xf numFmtId="166" fontId="9" fillId="0" borderId="41" xfId="0" applyNumberFormat="1" applyFont="1" applyFill="1" applyBorder="1" applyAlignment="1" applyProtection="1">
      <alignment horizontal="center" vertical="center"/>
    </xf>
    <xf numFmtId="166" fontId="9" fillId="0" borderId="52" xfId="0" applyNumberFormat="1" applyFont="1" applyFill="1" applyBorder="1" applyAlignment="1" applyProtection="1">
      <alignment horizontal="center" vertical="center"/>
    </xf>
    <xf numFmtId="49" fontId="2" fillId="0" borderId="10" xfId="0" applyNumberFormat="1" applyFont="1" applyFill="1" applyBorder="1" applyAlignment="1" applyProtection="1">
      <alignment horizontal="center" vertical="center" wrapText="1"/>
    </xf>
    <xf numFmtId="49" fontId="2" fillId="0" borderId="12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top" wrapText="1"/>
    </xf>
    <xf numFmtId="49" fontId="2" fillId="0" borderId="16" xfId="0" applyNumberFormat="1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>
      <alignment horizontal="left" vertical="top" wrapText="1"/>
    </xf>
    <xf numFmtId="169" fontId="3" fillId="0" borderId="73" xfId="0" applyNumberFormat="1" applyFont="1" applyFill="1" applyBorder="1" applyAlignment="1" applyProtection="1">
      <alignment horizontal="center" vertical="center"/>
    </xf>
    <xf numFmtId="167" fontId="2" fillId="0" borderId="0" xfId="0" applyNumberFormat="1" applyFont="1" applyFill="1" applyBorder="1" applyAlignment="1" applyProtection="1">
      <alignment vertical="center"/>
      <protection locked="0"/>
    </xf>
    <xf numFmtId="165" fontId="3" fillId="0" borderId="73" xfId="0" applyNumberFormat="1" applyFont="1" applyFill="1" applyBorder="1" applyAlignment="1" applyProtection="1">
      <alignment horizontal="center" vertical="center"/>
    </xf>
    <xf numFmtId="164" fontId="3" fillId="0" borderId="41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49" fontId="3" fillId="0" borderId="17" xfId="0" applyNumberFormat="1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wrapText="1"/>
    </xf>
    <xf numFmtId="0" fontId="16" fillId="0" borderId="9" xfId="0" applyFont="1" applyFill="1" applyBorder="1" applyAlignment="1">
      <alignment wrapText="1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1" fontId="13" fillId="0" borderId="14" xfId="0" applyNumberFormat="1" applyFont="1" applyFill="1" applyBorder="1" applyAlignment="1">
      <alignment horizontal="center" vertical="center" wrapText="1"/>
    </xf>
    <xf numFmtId="1" fontId="13" fillId="0" borderId="3" xfId="0" applyNumberFormat="1" applyFont="1" applyFill="1" applyBorder="1" applyAlignment="1">
      <alignment horizontal="center" vertical="center" wrapText="1"/>
    </xf>
    <xf numFmtId="49" fontId="8" fillId="0" borderId="20" xfId="0" applyNumberFormat="1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1" fontId="12" fillId="0" borderId="44" xfId="0" applyNumberFormat="1" applyFont="1" applyFill="1" applyBorder="1" applyAlignment="1">
      <alignment horizontal="center" vertical="center" wrapText="1"/>
    </xf>
    <xf numFmtId="1" fontId="12" fillId="0" borderId="45" xfId="0" applyNumberFormat="1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Border="1"/>
    <xf numFmtId="0" fontId="11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64" fontId="8" fillId="0" borderId="11" xfId="0" applyNumberFormat="1" applyFont="1" applyFill="1" applyBorder="1" applyAlignment="1">
      <alignment horizontal="center" vertical="center" wrapText="1"/>
    </xf>
    <xf numFmtId="164" fontId="8" fillId="0" borderId="3" xfId="0" applyNumberFormat="1" applyFont="1" applyFill="1" applyBorder="1" applyAlignment="1">
      <alignment horizontal="center" vertical="center" wrapText="1"/>
    </xf>
    <xf numFmtId="164" fontId="8" fillId="0" borderId="6" xfId="0" applyNumberFormat="1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164" fontId="8" fillId="0" borderId="13" xfId="0" applyNumberFormat="1" applyFont="1" applyFill="1" applyBorder="1" applyAlignment="1">
      <alignment horizontal="center" vertical="center" wrapText="1"/>
    </xf>
    <xf numFmtId="164" fontId="8" fillId="0" borderId="14" xfId="0" applyNumberFormat="1" applyFont="1" applyFill="1" applyBorder="1" applyAlignment="1">
      <alignment horizontal="center" vertical="center" wrapText="1"/>
    </xf>
    <xf numFmtId="164" fontId="8" fillId="0" borderId="15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0" fontId="8" fillId="0" borderId="3" xfId="0" applyFont="1" applyBorder="1" applyAlignment="1">
      <alignment wrapText="1"/>
    </xf>
    <xf numFmtId="164" fontId="2" fillId="0" borderId="3" xfId="0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164" fontId="8" fillId="0" borderId="8" xfId="0" applyNumberFormat="1" applyFont="1" applyFill="1" applyBorder="1" applyAlignment="1">
      <alignment horizontal="center" vertical="center" wrapText="1"/>
    </xf>
    <xf numFmtId="164" fontId="8" fillId="0" borderId="9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0" fontId="8" fillId="0" borderId="57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vertical="center"/>
    </xf>
    <xf numFmtId="0" fontId="8" fillId="0" borderId="8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vertical="center"/>
    </xf>
    <xf numFmtId="49" fontId="2" fillId="0" borderId="12" xfId="0" applyNumberFormat="1" applyFont="1" applyFill="1" applyBorder="1" applyAlignment="1">
      <alignment horizontal="center" wrapText="1"/>
    </xf>
    <xf numFmtId="49" fontId="2" fillId="0" borderId="16" xfId="0" applyNumberFormat="1" applyFont="1" applyFill="1" applyBorder="1" applyAlignment="1">
      <alignment horizontal="center" wrapText="1"/>
    </xf>
    <xf numFmtId="0" fontId="2" fillId="0" borderId="0" xfId="0" applyFont="1" applyFill="1" applyBorder="1"/>
    <xf numFmtId="49" fontId="8" fillId="2" borderId="10" xfId="0" applyNumberFormat="1" applyFont="1" applyFill="1" applyBorder="1" applyAlignment="1">
      <alignment horizontal="center" vertical="center" wrapText="1"/>
    </xf>
    <xf numFmtId="49" fontId="8" fillId="2" borderId="12" xfId="0" applyNumberFormat="1" applyFont="1" applyFill="1" applyBorder="1" applyAlignment="1">
      <alignment horizontal="center" vertical="center" wrapText="1"/>
    </xf>
    <xf numFmtId="49" fontId="8" fillId="2" borderId="16" xfId="0" applyNumberFormat="1" applyFont="1" applyFill="1" applyBorder="1" applyAlignment="1">
      <alignment horizontal="center" vertical="center" wrapText="1"/>
    </xf>
    <xf numFmtId="49" fontId="8" fillId="2" borderId="38" xfId="0" applyNumberFormat="1" applyFont="1" applyFill="1" applyBorder="1" applyAlignment="1">
      <alignment horizontal="center" vertical="center" wrapText="1"/>
    </xf>
    <xf numFmtId="0" fontId="2" fillId="0" borderId="27" xfId="0" applyNumberFormat="1" applyFont="1" applyFill="1" applyBorder="1" applyAlignment="1" applyProtection="1">
      <alignment horizontal="center" vertical="center"/>
    </xf>
    <xf numFmtId="164" fontId="2" fillId="0" borderId="6" xfId="0" applyNumberFormat="1" applyFont="1" applyFill="1" applyBorder="1" applyAlignment="1">
      <alignment horizontal="center" vertical="center" wrapText="1"/>
    </xf>
    <xf numFmtId="0" fontId="2" fillId="0" borderId="55" xfId="0" applyFont="1" applyFill="1" applyBorder="1"/>
    <xf numFmtId="0" fontId="2" fillId="0" borderId="3" xfId="0" applyFont="1" applyFill="1" applyBorder="1" applyAlignment="1">
      <alignment horizontal="center" vertical="center" wrapText="1"/>
    </xf>
    <xf numFmtId="49" fontId="2" fillId="0" borderId="16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164" fontId="8" fillId="6" borderId="16" xfId="0" applyNumberFormat="1" applyFont="1" applyFill="1" applyBorder="1" applyAlignment="1">
      <alignment horizontal="center" vertical="center" wrapText="1"/>
    </xf>
    <xf numFmtId="164" fontId="8" fillId="0" borderId="7" xfId="0" applyNumberFormat="1" applyFont="1" applyFill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 wrapText="1"/>
    </xf>
    <xf numFmtId="164" fontId="19" fillId="2" borderId="15" xfId="0" applyNumberFormat="1" applyFont="1" applyFill="1" applyBorder="1" applyAlignment="1">
      <alignment horizontal="center" vertical="center" wrapText="1"/>
    </xf>
    <xf numFmtId="170" fontId="8" fillId="2" borderId="10" xfId="0" applyNumberFormat="1" applyFont="1" applyFill="1" applyBorder="1" applyAlignment="1" applyProtection="1">
      <alignment horizontal="center" vertical="center" wrapText="1"/>
    </xf>
    <xf numFmtId="0" fontId="12" fillId="0" borderId="59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164" fontId="3" fillId="0" borderId="10" xfId="0" applyNumberFormat="1" applyFont="1" applyFill="1" applyBorder="1" applyAlignment="1">
      <alignment horizontal="center" vertical="center" wrapText="1"/>
    </xf>
    <xf numFmtId="164" fontId="2" fillId="6" borderId="12" xfId="0" applyNumberFormat="1" applyFont="1" applyFill="1" applyBorder="1" applyAlignment="1">
      <alignment horizontal="center" vertical="center" wrapText="1"/>
    </xf>
    <xf numFmtId="164" fontId="2" fillId="0" borderId="11" xfId="0" applyNumberFormat="1" applyFont="1" applyFill="1" applyBorder="1" applyAlignment="1">
      <alignment horizontal="center" vertical="center" wrapText="1"/>
    </xf>
    <xf numFmtId="164" fontId="3" fillId="4" borderId="19" xfId="0" applyNumberFormat="1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59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wrapText="1"/>
    </xf>
    <xf numFmtId="0" fontId="8" fillId="2" borderId="8" xfId="0" applyFont="1" applyFill="1" applyBorder="1" applyAlignment="1">
      <alignment horizontal="center" vertical="center" wrapText="1"/>
    </xf>
    <xf numFmtId="1" fontId="3" fillId="0" borderId="17" xfId="0" applyNumberFormat="1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1" fontId="8" fillId="2" borderId="34" xfId="0" applyNumberFormat="1" applyFont="1" applyFill="1" applyBorder="1" applyAlignment="1">
      <alignment horizontal="center" vertical="center" wrapText="1"/>
    </xf>
    <xf numFmtId="1" fontId="2" fillId="0" borderId="25" xfId="0" applyNumberFormat="1" applyFont="1" applyFill="1" applyBorder="1" applyAlignment="1">
      <alignment horizontal="center" vertical="center" wrapText="1"/>
    </xf>
    <xf numFmtId="49" fontId="2" fillId="0" borderId="35" xfId="0" applyNumberFormat="1" applyFont="1" applyFill="1" applyBorder="1" applyAlignment="1">
      <alignment horizontal="center" vertical="center" wrapText="1"/>
    </xf>
    <xf numFmtId="164" fontId="3" fillId="0" borderId="17" xfId="0" applyNumberFormat="1" applyFont="1" applyFill="1" applyBorder="1" applyAlignment="1">
      <alignment horizontal="center" vertical="center" wrapText="1"/>
    </xf>
    <xf numFmtId="1" fontId="3" fillId="0" borderId="18" xfId="0" applyNumberFormat="1" applyFont="1" applyFill="1" applyBorder="1" applyAlignment="1">
      <alignment horizontal="center" vertical="center" wrapText="1"/>
    </xf>
    <xf numFmtId="164" fontId="3" fillId="0" borderId="18" xfId="0" applyNumberFormat="1" applyFont="1" applyFill="1" applyBorder="1" applyAlignment="1">
      <alignment horizontal="center" vertical="center" wrapText="1"/>
    </xf>
    <xf numFmtId="164" fontId="3" fillId="0" borderId="23" xfId="0" applyNumberFormat="1" applyFont="1" applyFill="1" applyBorder="1" applyAlignment="1">
      <alignment horizontal="center" vertical="center" wrapText="1"/>
    </xf>
    <xf numFmtId="1" fontId="3" fillId="0" borderId="23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/>
    <xf numFmtId="0" fontId="24" fillId="0" borderId="0" xfId="0" applyFont="1" applyAlignment="1"/>
    <xf numFmtId="0" fontId="27" fillId="0" borderId="0" xfId="0" applyFont="1" applyBorder="1" applyAlignment="1">
      <alignment horizontal="center"/>
    </xf>
    <xf numFmtId="0" fontId="29" fillId="0" borderId="0" xfId="0" applyFont="1" applyBorder="1" applyAlignment="1">
      <alignment horizontal="left"/>
    </xf>
    <xf numFmtId="0" fontId="20" fillId="0" borderId="0" xfId="0" applyFont="1" applyBorder="1" applyAlignment="1">
      <alignment horizontal="left"/>
    </xf>
    <xf numFmtId="0" fontId="20" fillId="0" borderId="0" xfId="0" applyFont="1"/>
    <xf numFmtId="0" fontId="24" fillId="0" borderId="0" xfId="0" applyFont="1" applyAlignment="1">
      <alignment horizontal="left"/>
    </xf>
    <xf numFmtId="0" fontId="20" fillId="0" borderId="0" xfId="0" applyFont="1" applyAlignment="1">
      <alignment horizontal="left" vertical="center" wrapText="1"/>
    </xf>
    <xf numFmtId="166" fontId="2" fillId="0" borderId="14" xfId="0" applyNumberFormat="1" applyFont="1" applyFill="1" applyBorder="1" applyAlignment="1">
      <alignment horizontal="center" vertical="center" wrapText="1"/>
    </xf>
    <xf numFmtId="166" fontId="2" fillId="0" borderId="15" xfId="0" applyNumberFormat="1" applyFont="1" applyFill="1" applyBorder="1" applyAlignment="1">
      <alignment horizontal="center" vertical="center" wrapText="1"/>
    </xf>
    <xf numFmtId="0" fontId="13" fillId="0" borderId="74" xfId="0" applyFont="1" applyFill="1" applyBorder="1" applyAlignment="1">
      <alignment wrapText="1"/>
    </xf>
    <xf numFmtId="0" fontId="2" fillId="0" borderId="43" xfId="0" applyFont="1" applyFill="1" applyBorder="1" applyAlignment="1">
      <alignment vertical="justify" wrapText="1"/>
    </xf>
    <xf numFmtId="0" fontId="2" fillId="2" borderId="59" xfId="0" applyFont="1" applyFill="1" applyBorder="1" applyAlignment="1">
      <alignment horizontal="left" wrapText="1"/>
    </xf>
    <xf numFmtId="0" fontId="3" fillId="0" borderId="23" xfId="0" applyNumberFormat="1" applyFont="1" applyFill="1" applyBorder="1" applyAlignment="1">
      <alignment horizontal="center" vertical="center"/>
    </xf>
    <xf numFmtId="0" fontId="3" fillId="0" borderId="47" xfId="0" applyNumberFormat="1" applyFont="1" applyFill="1" applyBorder="1" applyAlignment="1">
      <alignment horizontal="center" vertical="center" wrapText="1"/>
    </xf>
    <xf numFmtId="0" fontId="3" fillId="0" borderId="41" xfId="0" applyNumberFormat="1" applyFont="1" applyFill="1" applyBorder="1" applyAlignment="1">
      <alignment horizontal="center" vertical="center" wrapText="1"/>
    </xf>
    <xf numFmtId="0" fontId="3" fillId="0" borderId="75" xfId="0" applyNumberFormat="1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left" vertical="center" wrapText="1"/>
    </xf>
    <xf numFmtId="0" fontId="29" fillId="0" borderId="0" xfId="0" applyFont="1" applyBorder="1" applyAlignment="1">
      <alignment horizontal="left" vertical="center" wrapText="1"/>
    </xf>
    <xf numFmtId="0" fontId="36" fillId="0" borderId="0" xfId="2" applyFont="1" applyBorder="1" applyAlignment="1">
      <alignment horizontal="center"/>
    </xf>
    <xf numFmtId="0" fontId="37" fillId="0" borderId="0" xfId="2" applyFont="1" applyBorder="1" applyAlignment="1">
      <alignment horizontal="center"/>
    </xf>
    <xf numFmtId="0" fontId="1" fillId="0" borderId="0" xfId="2" applyFont="1" applyBorder="1" applyAlignment="1">
      <alignment horizontal="center"/>
    </xf>
    <xf numFmtId="0" fontId="38" fillId="0" borderId="0" xfId="2" applyFont="1" applyBorder="1" applyAlignment="1">
      <alignment horizontal="center" vertical="center"/>
    </xf>
    <xf numFmtId="0" fontId="38" fillId="0" borderId="0" xfId="2" applyFont="1" applyFill="1" applyBorder="1" applyAlignment="1">
      <alignment horizontal="center" vertical="center" wrapText="1"/>
    </xf>
    <xf numFmtId="0" fontId="39" fillId="0" borderId="0" xfId="2" applyFont="1" applyFill="1" applyBorder="1" applyAlignment="1">
      <alignment horizontal="center" vertical="center" wrapText="1"/>
    </xf>
    <xf numFmtId="0" fontId="38" fillId="0" borderId="0" xfId="2" applyFont="1" applyFill="1" applyBorder="1" applyAlignment="1">
      <alignment horizontal="center" wrapText="1"/>
    </xf>
    <xf numFmtId="0" fontId="38" fillId="0" borderId="0" xfId="2" applyFont="1" applyBorder="1" applyAlignment="1">
      <alignment horizontal="right" wrapText="1"/>
    </xf>
    <xf numFmtId="0" fontId="35" fillId="0" borderId="0" xfId="2" applyBorder="1" applyAlignment="1">
      <alignment wrapText="1"/>
    </xf>
    <xf numFmtId="0" fontId="2" fillId="0" borderId="0" xfId="2" applyFont="1" applyBorder="1"/>
    <xf numFmtId="0" fontId="2" fillId="0" borderId="0" xfId="2" applyFont="1" applyAlignment="1">
      <alignment horizontal="center"/>
    </xf>
    <xf numFmtId="0" fontId="2" fillId="0" borderId="0" xfId="2" applyFont="1"/>
    <xf numFmtId="0" fontId="33" fillId="0" borderId="0" xfId="0" applyFont="1" applyBorder="1" applyAlignment="1">
      <alignment vertical="center" wrapText="1"/>
    </xf>
    <xf numFmtId="0" fontId="42" fillId="0" borderId="0" xfId="1" applyFont="1"/>
    <xf numFmtId="0" fontId="43" fillId="0" borderId="0" xfId="1" applyFont="1"/>
    <xf numFmtId="0" fontId="44" fillId="0" borderId="0" xfId="1" applyFont="1"/>
    <xf numFmtId="0" fontId="43" fillId="0" borderId="0" xfId="2" applyFont="1"/>
    <xf numFmtId="0" fontId="37" fillId="0" borderId="0" xfId="1" applyFont="1"/>
    <xf numFmtId="0" fontId="45" fillId="0" borderId="0" xfId="1" applyFont="1"/>
    <xf numFmtId="0" fontId="1" fillId="0" borderId="0" xfId="2" applyFont="1"/>
    <xf numFmtId="0" fontId="35" fillId="0" borderId="0" xfId="2" applyBorder="1" applyAlignment="1">
      <alignment horizontal="center" vertical="center"/>
    </xf>
    <xf numFmtId="49" fontId="3" fillId="0" borderId="0" xfId="1" applyNumberFormat="1" applyFont="1" applyBorder="1" applyAlignment="1">
      <alignment horizontal="right" vertical="center"/>
    </xf>
    <xf numFmtId="49" fontId="35" fillId="0" borderId="0" xfId="2" applyNumberFormat="1" applyBorder="1" applyAlignment="1">
      <alignment horizontal="right" vertical="center"/>
    </xf>
    <xf numFmtId="0" fontId="2" fillId="0" borderId="0" xfId="1" applyFont="1" applyBorder="1" applyAlignment="1">
      <alignment horizontal="right" vertical="center"/>
    </xf>
    <xf numFmtId="0" fontId="35" fillId="0" borderId="0" xfId="2" applyBorder="1" applyAlignment="1">
      <alignment horizontal="right" vertical="center"/>
    </xf>
    <xf numFmtId="0" fontId="3" fillId="0" borderId="0" xfId="2" applyFont="1" applyBorder="1" applyAlignment="1">
      <alignment horizontal="center" wrapText="1"/>
    </xf>
    <xf numFmtId="0" fontId="35" fillId="0" borderId="0" xfId="2" applyAlignment="1">
      <alignment wrapText="1"/>
    </xf>
    <xf numFmtId="0" fontId="35" fillId="0" borderId="0" xfId="2"/>
    <xf numFmtId="169" fontId="3" fillId="0" borderId="20" xfId="0" applyNumberFormat="1" applyFont="1" applyFill="1" applyBorder="1" applyAlignment="1" applyProtection="1">
      <alignment horizontal="center" vertical="center"/>
    </xf>
    <xf numFmtId="168" fontId="3" fillId="0" borderId="20" xfId="0" applyNumberFormat="1" applyFont="1" applyFill="1" applyBorder="1" applyAlignment="1">
      <alignment horizontal="center" vertical="center" wrapText="1"/>
    </xf>
    <xf numFmtId="164" fontId="3" fillId="0" borderId="20" xfId="0" applyNumberFormat="1" applyFont="1" applyFill="1" applyBorder="1" applyAlignment="1">
      <alignment horizontal="center" vertical="center" wrapText="1"/>
    </xf>
    <xf numFmtId="1" fontId="3" fillId="0" borderId="20" xfId="0" applyNumberFormat="1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59" xfId="0" applyNumberFormat="1" applyFont="1" applyFill="1" applyBorder="1" applyAlignment="1">
      <alignment horizontal="left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1" fontId="13" fillId="0" borderId="8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top" wrapText="1"/>
    </xf>
    <xf numFmtId="0" fontId="2" fillId="0" borderId="57" xfId="0" applyNumberFormat="1" applyFont="1" applyFill="1" applyBorder="1" applyAlignment="1">
      <alignment horizontal="left" vertical="center" wrapText="1"/>
    </xf>
    <xf numFmtId="0" fontId="2" fillId="0" borderId="13" xfId="0" applyNumberFormat="1" applyFont="1" applyFill="1" applyBorder="1" applyAlignment="1">
      <alignment horizontal="center" vertical="center" wrapText="1"/>
    </xf>
    <xf numFmtId="0" fontId="2" fillId="0" borderId="14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2" fillId="0" borderId="14" xfId="0" applyNumberFormat="1" applyFont="1" applyFill="1" applyBorder="1" applyAlignment="1" applyProtection="1">
      <alignment horizontal="center" vertical="center"/>
    </xf>
    <xf numFmtId="0" fontId="13" fillId="0" borderId="14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49" fontId="2" fillId="0" borderId="76" xfId="0" applyNumberFormat="1" applyFont="1" applyFill="1" applyBorder="1" applyAlignment="1" applyProtection="1">
      <alignment horizontal="center" vertical="center" wrapText="1"/>
    </xf>
    <xf numFmtId="0" fontId="2" fillId="0" borderId="62" xfId="0" applyFont="1" applyFill="1" applyBorder="1" applyAlignment="1">
      <alignment wrapText="1"/>
    </xf>
    <xf numFmtId="0" fontId="2" fillId="0" borderId="44" xfId="0" applyNumberFormat="1" applyFont="1" applyFill="1" applyBorder="1" applyAlignment="1">
      <alignment horizontal="center" vertical="center" wrapText="1"/>
    </xf>
    <xf numFmtId="49" fontId="2" fillId="0" borderId="44" xfId="0" applyNumberFormat="1" applyFont="1" applyFill="1" applyBorder="1" applyAlignment="1">
      <alignment horizontal="center" vertical="center" wrapText="1"/>
    </xf>
    <xf numFmtId="167" fontId="2" fillId="0" borderId="45" xfId="0" applyNumberFormat="1" applyFont="1" applyFill="1" applyBorder="1" applyAlignment="1" applyProtection="1">
      <alignment horizontal="center" vertical="center" wrapText="1"/>
    </xf>
    <xf numFmtId="0" fontId="13" fillId="0" borderId="34" xfId="0" applyFont="1" applyFill="1" applyBorder="1" applyAlignment="1">
      <alignment horizontal="center" vertical="center" wrapText="1"/>
    </xf>
    <xf numFmtId="0" fontId="13" fillId="0" borderId="44" xfId="0" applyFont="1" applyFill="1" applyBorder="1" applyAlignment="1">
      <alignment horizontal="center" vertical="center" wrapText="1"/>
    </xf>
    <xf numFmtId="0" fontId="13" fillId="0" borderId="45" xfId="0" applyFont="1" applyFill="1" applyBorder="1" applyAlignment="1">
      <alignment horizontal="center" vertical="center" wrapText="1"/>
    </xf>
    <xf numFmtId="1" fontId="13" fillId="0" borderId="34" xfId="0" applyNumberFormat="1" applyFont="1" applyFill="1" applyBorder="1" applyAlignment="1">
      <alignment horizontal="center" vertical="center" wrapText="1"/>
    </xf>
    <xf numFmtId="164" fontId="13" fillId="0" borderId="44" xfId="0" applyNumberFormat="1" applyFont="1" applyFill="1" applyBorder="1" applyAlignment="1">
      <alignment horizontal="center" vertical="center" wrapText="1"/>
    </xf>
    <xf numFmtId="0" fontId="8" fillId="2" borderId="60" xfId="0" applyFont="1" applyFill="1" applyBorder="1" applyAlignment="1">
      <alignment vertical="justify" wrapText="1"/>
    </xf>
    <xf numFmtId="0" fontId="49" fillId="0" borderId="37" xfId="0" applyFont="1" applyFill="1" applyBorder="1" applyAlignment="1">
      <alignment horizontal="center" vertical="center" wrapText="1"/>
    </xf>
    <xf numFmtId="0" fontId="8" fillId="0" borderId="48" xfId="0" applyFont="1" applyFill="1" applyBorder="1" applyAlignment="1">
      <alignment horizontal="center" vertical="center" wrapText="1"/>
    </xf>
    <xf numFmtId="0" fontId="8" fillId="0" borderId="49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164" fontId="8" fillId="2" borderId="12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34" xfId="0" applyFont="1" applyFill="1" applyBorder="1" applyAlignment="1">
      <alignment horizontal="center" vertical="center" wrapText="1"/>
    </xf>
    <xf numFmtId="0" fontId="8" fillId="0" borderId="44" xfId="0" applyFont="1" applyFill="1" applyBorder="1" applyAlignment="1">
      <alignment horizontal="center" vertical="center" wrapText="1"/>
    </xf>
    <xf numFmtId="0" fontId="8" fillId="0" borderId="4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8" fillId="0" borderId="27" xfId="0" applyNumberFormat="1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center" vertical="center" wrapText="1"/>
    </xf>
    <xf numFmtId="164" fontId="8" fillId="0" borderId="22" xfId="0" applyNumberFormat="1" applyFont="1" applyFill="1" applyBorder="1" applyAlignment="1">
      <alignment horizontal="center" vertical="center" wrapText="1"/>
    </xf>
    <xf numFmtId="168" fontId="3" fillId="0" borderId="40" xfId="0" applyNumberFormat="1" applyFont="1" applyFill="1" applyBorder="1" applyAlignment="1">
      <alignment horizontal="center" vertical="center" wrapText="1"/>
    </xf>
    <xf numFmtId="164" fontId="2" fillId="0" borderId="8" xfId="0" applyNumberFormat="1" applyFont="1" applyFill="1" applyBorder="1" applyAlignment="1">
      <alignment horizontal="center" vertical="center" wrapText="1"/>
    </xf>
    <xf numFmtId="164" fontId="8" fillId="0" borderId="9" xfId="0" applyNumberFormat="1" applyFont="1" applyBorder="1" applyAlignment="1">
      <alignment horizontal="center" vertical="center" wrapText="1"/>
    </xf>
    <xf numFmtId="164" fontId="3" fillId="0" borderId="60" xfId="0" applyNumberFormat="1" applyFont="1" applyFill="1" applyBorder="1" applyAlignment="1">
      <alignment horizontal="center" vertical="center" wrapText="1"/>
    </xf>
    <xf numFmtId="170" fontId="8" fillId="0" borderId="51" xfId="0" applyNumberFormat="1" applyFont="1" applyFill="1" applyBorder="1" applyAlignment="1" applyProtection="1">
      <alignment horizontal="center" vertical="center" wrapText="1"/>
    </xf>
    <xf numFmtId="164" fontId="13" fillId="3" borderId="62" xfId="0" applyNumberFormat="1" applyFont="1" applyFill="1" applyBorder="1" applyAlignment="1">
      <alignment horizontal="center" vertical="center" wrapText="1"/>
    </xf>
    <xf numFmtId="164" fontId="3" fillId="0" borderId="59" xfId="0" applyNumberFormat="1" applyFont="1" applyFill="1" applyBorder="1" applyAlignment="1" applyProtection="1">
      <alignment horizontal="center" vertical="center"/>
    </xf>
    <xf numFmtId="164" fontId="2" fillId="0" borderId="4" xfId="0" applyNumberFormat="1" applyFont="1" applyFill="1" applyBorder="1" applyAlignment="1" applyProtection="1">
      <alignment horizontal="center" vertical="center"/>
    </xf>
    <xf numFmtId="164" fontId="13" fillId="0" borderId="57" xfId="0" applyNumberFormat="1" applyFont="1" applyFill="1" applyBorder="1" applyAlignment="1" applyProtection="1">
      <alignment horizontal="center" vertical="center"/>
    </xf>
    <xf numFmtId="164" fontId="8" fillId="0" borderId="60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vertical="center" wrapText="1"/>
    </xf>
    <xf numFmtId="0" fontId="3" fillId="0" borderId="25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8" fillId="0" borderId="5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vertical="center" wrapText="1"/>
    </xf>
    <xf numFmtId="0" fontId="49" fillId="2" borderId="25" xfId="0" applyFont="1" applyFill="1" applyBorder="1" applyAlignment="1">
      <alignment horizontal="center" vertical="center" wrapText="1"/>
    </xf>
    <xf numFmtId="0" fontId="49" fillId="2" borderId="35" xfId="0" applyFont="1" applyFill="1" applyBorder="1" applyAlignment="1">
      <alignment horizontal="center" vertical="center" wrapText="1"/>
    </xf>
    <xf numFmtId="164" fontId="8" fillId="2" borderId="38" xfId="0" applyNumberFormat="1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50" fillId="0" borderId="15" xfId="0" applyFont="1" applyFill="1" applyBorder="1" applyAlignment="1">
      <alignment horizontal="center" vertical="center" wrapText="1"/>
    </xf>
    <xf numFmtId="0" fontId="8" fillId="0" borderId="77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14" fillId="2" borderId="57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164" fontId="3" fillId="2" borderId="33" xfId="0" applyNumberFormat="1" applyFont="1" applyFill="1" applyBorder="1" applyAlignment="1">
      <alignment horizontal="center" vertical="center" wrapText="1"/>
    </xf>
    <xf numFmtId="0" fontId="53" fillId="0" borderId="0" xfId="0" applyFont="1" applyFill="1" applyBorder="1"/>
    <xf numFmtId="0" fontId="2" fillId="0" borderId="2" xfId="0" applyFont="1" applyBorder="1" applyAlignment="1">
      <alignment horizontal="center" vertical="center"/>
    </xf>
    <xf numFmtId="0" fontId="48" fillId="0" borderId="78" xfId="0" applyFont="1" applyBorder="1" applyAlignment="1">
      <alignment horizontal="center"/>
    </xf>
    <xf numFmtId="49" fontId="2" fillId="0" borderId="79" xfId="0" applyNumberFormat="1" applyFont="1" applyBorder="1" applyAlignment="1">
      <alignment horizontal="center" vertical="center"/>
    </xf>
    <xf numFmtId="49" fontId="2" fillId="0" borderId="80" xfId="0" applyNumberFormat="1" applyFont="1" applyBorder="1" applyAlignment="1">
      <alignment horizontal="center" vertical="center"/>
    </xf>
    <xf numFmtId="0" fontId="2" fillId="0" borderId="80" xfId="0" applyFont="1" applyFill="1" applyBorder="1" applyAlignment="1">
      <alignment horizontal="center" vertical="center" wrapText="1"/>
    </xf>
    <xf numFmtId="49" fontId="2" fillId="0" borderId="80" xfId="0" applyNumberFormat="1" applyFont="1" applyFill="1" applyBorder="1" applyAlignment="1">
      <alignment horizontal="center" vertical="center" wrapText="1"/>
    </xf>
    <xf numFmtId="0" fontId="2" fillId="0" borderId="80" xfId="0" applyFont="1" applyBorder="1" applyAlignment="1">
      <alignment horizontal="center" vertical="center"/>
    </xf>
    <xf numFmtId="0" fontId="2" fillId="0" borderId="81" xfId="0" applyFont="1" applyBorder="1" applyAlignment="1"/>
    <xf numFmtId="0" fontId="2" fillId="0" borderId="82" xfId="0" applyFont="1" applyBorder="1" applyAlignment="1"/>
    <xf numFmtId="0" fontId="2" fillId="0" borderId="80" xfId="0" applyFont="1" applyBorder="1" applyAlignment="1">
      <alignment horizontal="right"/>
    </xf>
    <xf numFmtId="0" fontId="8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25" xfId="0" applyFont="1" applyFill="1" applyBorder="1" applyAlignment="1">
      <alignment horizontal="center" vertical="center" wrapText="1"/>
    </xf>
    <xf numFmtId="0" fontId="3" fillId="5" borderId="57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83" xfId="0" applyFont="1" applyBorder="1" applyAlignment="1">
      <alignment horizontal="center"/>
    </xf>
    <xf numFmtId="0" fontId="6" fillId="0" borderId="84" xfId="0" applyFont="1" applyBorder="1" applyAlignment="1"/>
    <xf numFmtId="0" fontId="6" fillId="0" borderId="85" xfId="0" applyFont="1" applyBorder="1" applyAlignment="1"/>
    <xf numFmtId="0" fontId="40" fillId="0" borderId="29" xfId="1" applyFont="1" applyBorder="1" applyAlignment="1">
      <alignment horizontal="center" vertical="center" wrapText="1"/>
    </xf>
    <xf numFmtId="0" fontId="41" fillId="0" borderId="53" xfId="2" applyFont="1" applyBorder="1" applyAlignment="1">
      <alignment horizontal="center" vertical="center" wrapText="1"/>
    </xf>
    <xf numFmtId="0" fontId="41" fillId="0" borderId="28" xfId="2" applyFont="1" applyBorder="1" applyAlignment="1">
      <alignment horizontal="center" vertical="center" wrapText="1"/>
    </xf>
    <xf numFmtId="0" fontId="41" fillId="0" borderId="30" xfId="2" applyFont="1" applyBorder="1" applyAlignment="1">
      <alignment horizontal="center" vertical="center" wrapText="1"/>
    </xf>
    <xf numFmtId="0" fontId="41" fillId="0" borderId="0" xfId="2" applyFont="1" applyAlignment="1">
      <alignment horizontal="center" vertical="center" wrapText="1"/>
    </xf>
    <xf numFmtId="0" fontId="41" fillId="0" borderId="46" xfId="2" applyFont="1" applyBorder="1" applyAlignment="1">
      <alignment horizontal="center" vertical="center" wrapText="1"/>
    </xf>
    <xf numFmtId="0" fontId="41" fillId="0" borderId="26" xfId="2" applyFont="1" applyBorder="1" applyAlignment="1">
      <alignment horizontal="center" vertical="center" wrapText="1"/>
    </xf>
    <xf numFmtId="0" fontId="41" fillId="0" borderId="54" xfId="2" applyFont="1" applyBorder="1" applyAlignment="1">
      <alignment horizontal="center" vertical="center" wrapText="1"/>
    </xf>
    <xf numFmtId="0" fontId="41" fillId="0" borderId="39" xfId="2" applyFont="1" applyBorder="1" applyAlignment="1">
      <alignment horizontal="center" vertical="center" wrapText="1"/>
    </xf>
    <xf numFmtId="0" fontId="40" fillId="0" borderId="0" xfId="2" applyFont="1" applyBorder="1" applyAlignment="1">
      <alignment horizontal="center" wrapText="1"/>
    </xf>
    <xf numFmtId="0" fontId="41" fillId="0" borderId="0" xfId="2" applyFont="1" applyAlignment="1">
      <alignment wrapText="1"/>
    </xf>
    <xf numFmtId="0" fontId="2" fillId="0" borderId="3" xfId="0" applyFont="1" applyBorder="1" applyAlignment="1">
      <alignment horizontal="center" vertical="center" textRotation="90"/>
    </xf>
    <xf numFmtId="0" fontId="41" fillId="0" borderId="53" xfId="2" applyFont="1" applyBorder="1" applyAlignment="1">
      <alignment wrapText="1"/>
    </xf>
    <xf numFmtId="0" fontId="41" fillId="0" borderId="28" xfId="2" applyFont="1" applyBorder="1" applyAlignment="1">
      <alignment wrapText="1"/>
    </xf>
    <xf numFmtId="0" fontId="41" fillId="0" borderId="30" xfId="2" applyFont="1" applyBorder="1" applyAlignment="1">
      <alignment wrapText="1"/>
    </xf>
    <xf numFmtId="0" fontId="41" fillId="0" borderId="46" xfId="2" applyFont="1" applyBorder="1" applyAlignment="1">
      <alignment wrapText="1"/>
    </xf>
    <xf numFmtId="0" fontId="41" fillId="0" borderId="26" xfId="2" applyFont="1" applyBorder="1" applyAlignment="1">
      <alignment wrapText="1"/>
    </xf>
    <xf numFmtId="0" fontId="41" fillId="0" borderId="54" xfId="2" applyFont="1" applyBorder="1" applyAlignment="1">
      <alignment wrapText="1"/>
    </xf>
    <xf numFmtId="0" fontId="41" fillId="0" borderId="39" xfId="2" applyFont="1" applyBorder="1" applyAlignment="1">
      <alignment wrapText="1"/>
    </xf>
    <xf numFmtId="0" fontId="48" fillId="0" borderId="1" xfId="0" applyFont="1" applyBorder="1" applyAlignment="1">
      <alignment horizontal="center" vertical="center" wrapText="1"/>
    </xf>
    <xf numFmtId="0" fontId="41" fillId="0" borderId="5" xfId="0" applyFont="1" applyBorder="1" applyAlignment="1">
      <alignment horizontal="center" vertical="center" wrapText="1"/>
    </xf>
    <xf numFmtId="0" fontId="48" fillId="0" borderId="1" xfId="0" applyFont="1" applyFill="1" applyBorder="1" applyAlignment="1">
      <alignment horizontal="center" vertical="center" wrapText="1"/>
    </xf>
    <xf numFmtId="0" fontId="48" fillId="0" borderId="4" xfId="0" applyFont="1" applyFill="1" applyBorder="1" applyAlignment="1">
      <alignment horizontal="center" vertical="center" wrapText="1"/>
    </xf>
    <xf numFmtId="0" fontId="48" fillId="0" borderId="5" xfId="0" applyFon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center" vertical="center" wrapText="1"/>
    </xf>
    <xf numFmtId="0" fontId="41" fillId="0" borderId="5" xfId="0" applyFont="1" applyFill="1" applyBorder="1" applyAlignment="1">
      <alignment horizontal="center" vertical="center" wrapText="1"/>
    </xf>
    <xf numFmtId="0" fontId="46" fillId="0" borderId="29" xfId="1" applyFont="1" applyBorder="1" applyAlignment="1">
      <alignment horizontal="center" vertical="center" wrapText="1"/>
    </xf>
    <xf numFmtId="0" fontId="40" fillId="0" borderId="29" xfId="2" applyFont="1" applyBorder="1" applyAlignment="1">
      <alignment horizontal="center" vertical="center" wrapText="1"/>
    </xf>
    <xf numFmtId="0" fontId="48" fillId="0" borderId="1" xfId="1" applyFont="1" applyFill="1" applyBorder="1" applyAlignment="1">
      <alignment horizontal="center" vertical="center" wrapText="1"/>
    </xf>
    <xf numFmtId="0" fontId="48" fillId="0" borderId="4" xfId="0" applyFont="1" applyFill="1" applyBorder="1" applyAlignment="1">
      <alignment vertical="center" wrapText="1"/>
    </xf>
    <xf numFmtId="0" fontId="48" fillId="0" borderId="5" xfId="0" applyFont="1" applyFill="1" applyBorder="1" applyAlignment="1">
      <alignment vertical="center" wrapText="1"/>
    </xf>
    <xf numFmtId="0" fontId="23" fillId="0" borderId="0" xfId="0" applyFont="1" applyBorder="1" applyAlignment="1">
      <alignment horizontal="left"/>
    </xf>
    <xf numFmtId="0" fontId="23" fillId="0" borderId="0" xfId="0" applyFont="1" applyBorder="1" applyAlignment="1">
      <alignment horizontal="left" vertical="center" wrapText="1"/>
    </xf>
    <xf numFmtId="0" fontId="28" fillId="0" borderId="0" xfId="0" applyFont="1" applyAlignment="1">
      <alignment vertical="center" wrapText="1"/>
    </xf>
    <xf numFmtId="0" fontId="30" fillId="0" borderId="0" xfId="0" applyFont="1" applyAlignment="1">
      <alignment vertical="center" wrapText="1"/>
    </xf>
    <xf numFmtId="0" fontId="20" fillId="0" borderId="0" xfId="0" applyFont="1" applyBorder="1" applyAlignment="1">
      <alignment horizontal="center"/>
    </xf>
    <xf numFmtId="0" fontId="23" fillId="0" borderId="0" xfId="0" applyFont="1" applyBorder="1" applyAlignment="1">
      <alignment horizontal="left" wrapText="1"/>
    </xf>
    <xf numFmtId="0" fontId="28" fillId="0" borderId="0" xfId="0" applyFont="1" applyAlignment="1">
      <alignment horizontal="left" wrapText="1"/>
    </xf>
    <xf numFmtId="0" fontId="23" fillId="0" borderId="0" xfId="0" applyFont="1" applyAlignment="1">
      <alignment vertical="top" wrapText="1"/>
    </xf>
    <xf numFmtId="0" fontId="30" fillId="0" borderId="0" xfId="0" applyFont="1" applyAlignment="1">
      <alignment wrapText="1"/>
    </xf>
    <xf numFmtId="0" fontId="31" fillId="0" borderId="0" xfId="0" applyFont="1" applyBorder="1" applyAlignment="1">
      <alignment horizontal="center"/>
    </xf>
    <xf numFmtId="0" fontId="32" fillId="0" borderId="0" xfId="0" applyFont="1" applyAlignment="1">
      <alignment horizontal="center"/>
    </xf>
    <xf numFmtId="0" fontId="30" fillId="0" borderId="0" xfId="0" applyFont="1" applyAlignment="1">
      <alignment horizontal="left" wrapText="1"/>
    </xf>
    <xf numFmtId="0" fontId="23" fillId="0" borderId="0" xfId="0" applyFont="1" applyBorder="1" applyAlignment="1">
      <alignment horizontal="left" vertical="top" wrapText="1"/>
    </xf>
    <xf numFmtId="0" fontId="28" fillId="0" borderId="0" xfId="0" applyFont="1" applyAlignment="1">
      <alignment vertical="top" wrapText="1"/>
    </xf>
    <xf numFmtId="0" fontId="23" fillId="0" borderId="0" xfId="0" applyFont="1" applyAlignment="1">
      <alignment horizontal="left" wrapText="1"/>
    </xf>
    <xf numFmtId="0" fontId="36" fillId="0" borderId="0" xfId="2" applyFont="1" applyBorder="1" applyAlignment="1">
      <alignment horizontal="center"/>
    </xf>
    <xf numFmtId="0" fontId="23" fillId="0" borderId="0" xfId="0" applyFont="1" applyAlignment="1">
      <alignment wrapText="1"/>
    </xf>
    <xf numFmtId="0" fontId="34" fillId="0" borderId="0" xfId="0" applyFont="1" applyAlignment="1">
      <alignment wrapText="1"/>
    </xf>
    <xf numFmtId="0" fontId="33" fillId="0" borderId="0" xfId="0" applyFont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 vertical="center" wrapText="1"/>
    </xf>
    <xf numFmtId="0" fontId="25" fillId="0" borderId="0" xfId="0" applyFont="1" applyBorder="1" applyAlignment="1">
      <alignment horizontal="center"/>
    </xf>
    <xf numFmtId="49" fontId="40" fillId="0" borderId="3" xfId="1" applyNumberFormat="1" applyFont="1" applyBorder="1" applyAlignment="1">
      <alignment horizontal="center" vertical="center" wrapText="1"/>
    </xf>
    <xf numFmtId="0" fontId="41" fillId="0" borderId="3" xfId="2" applyFont="1" applyBorder="1" applyAlignment="1">
      <alignment vertical="center" wrapText="1"/>
    </xf>
    <xf numFmtId="0" fontId="41" fillId="0" borderId="53" xfId="2" applyFont="1" applyBorder="1" applyAlignment="1">
      <alignment vertical="center" wrapText="1"/>
    </xf>
    <xf numFmtId="0" fontId="41" fillId="0" borderId="28" xfId="2" applyFont="1" applyBorder="1" applyAlignment="1">
      <alignment vertical="center" wrapText="1"/>
    </xf>
    <xf numFmtId="0" fontId="41" fillId="0" borderId="26" xfId="2" applyFont="1" applyBorder="1" applyAlignment="1">
      <alignment vertical="center" wrapText="1"/>
    </xf>
    <xf numFmtId="0" fontId="41" fillId="0" borderId="54" xfId="2" applyFont="1" applyBorder="1" applyAlignment="1">
      <alignment vertical="center" wrapText="1"/>
    </xf>
    <xf numFmtId="0" fontId="41" fillId="0" borderId="39" xfId="2" applyFont="1" applyBorder="1" applyAlignment="1">
      <alignment vertical="center" wrapText="1"/>
    </xf>
    <xf numFmtId="0" fontId="40" fillId="0" borderId="3" xfId="1" applyFont="1" applyBorder="1" applyAlignment="1">
      <alignment horizontal="center" vertical="center" wrapText="1"/>
    </xf>
    <xf numFmtId="0" fontId="41" fillId="0" borderId="3" xfId="2" applyFont="1" applyBorder="1" applyAlignment="1">
      <alignment wrapText="1"/>
    </xf>
    <xf numFmtId="49" fontId="48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41" fillId="0" borderId="4" xfId="2" applyFont="1" applyFill="1" applyBorder="1" applyAlignment="1">
      <alignment horizontal="center" vertical="center" wrapText="1"/>
    </xf>
    <xf numFmtId="0" fontId="41" fillId="0" borderId="5" xfId="2" applyFont="1" applyFill="1" applyBorder="1" applyAlignment="1">
      <alignment horizontal="center" vertical="center" wrapText="1"/>
    </xf>
    <xf numFmtId="0" fontId="48" fillId="0" borderId="1" xfId="2" applyFont="1" applyFill="1" applyBorder="1" applyAlignment="1">
      <alignment horizontal="center" vertical="center" wrapText="1"/>
    </xf>
    <xf numFmtId="0" fontId="48" fillId="0" borderId="4" xfId="2" applyFont="1" applyFill="1" applyBorder="1" applyAlignment="1">
      <alignment horizontal="center" vertical="center" wrapText="1"/>
    </xf>
    <xf numFmtId="0" fontId="48" fillId="0" borderId="5" xfId="2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54" fillId="0" borderId="53" xfId="0" applyFont="1" applyFill="1" applyBorder="1" applyAlignment="1">
      <alignment vertical="center" wrapText="1"/>
    </xf>
    <xf numFmtId="0" fontId="54" fillId="0" borderId="28" xfId="0" applyFont="1" applyFill="1" applyBorder="1" applyAlignment="1">
      <alignment vertical="center" wrapText="1"/>
    </xf>
    <xf numFmtId="49" fontId="40" fillId="0" borderId="29" xfId="2" applyNumberFormat="1" applyFont="1" applyBorder="1" applyAlignment="1">
      <alignment horizontal="center" vertical="center" wrapText="1"/>
    </xf>
    <xf numFmtId="0" fontId="47" fillId="0" borderId="53" xfId="2" applyFont="1" applyBorder="1" applyAlignment="1">
      <alignment horizontal="center" vertical="center" wrapText="1"/>
    </xf>
    <xf numFmtId="0" fontId="47" fillId="0" borderId="28" xfId="2" applyFont="1" applyBorder="1" applyAlignment="1">
      <alignment horizontal="center" vertical="center" wrapText="1"/>
    </xf>
    <xf numFmtId="0" fontId="47" fillId="0" borderId="30" xfId="2" applyFont="1" applyBorder="1" applyAlignment="1">
      <alignment horizontal="center" vertical="center" wrapText="1"/>
    </xf>
    <xf numFmtId="0" fontId="47" fillId="0" borderId="0" xfId="2" applyFont="1" applyBorder="1" applyAlignment="1">
      <alignment horizontal="center" vertical="center" wrapText="1"/>
    </xf>
    <xf numFmtId="0" fontId="47" fillId="0" borderId="46" xfId="2" applyFont="1" applyBorder="1" applyAlignment="1">
      <alignment horizontal="center" vertical="center" wrapText="1"/>
    </xf>
    <xf numFmtId="0" fontId="47" fillId="0" borderId="26" xfId="2" applyFont="1" applyBorder="1" applyAlignment="1">
      <alignment horizontal="center" vertical="center" wrapText="1"/>
    </xf>
    <xf numFmtId="0" fontId="47" fillId="0" borderId="54" xfId="2" applyFont="1" applyBorder="1" applyAlignment="1">
      <alignment horizontal="center" vertical="center" wrapText="1"/>
    </xf>
    <xf numFmtId="0" fontId="47" fillId="0" borderId="39" xfId="2" applyFont="1" applyBorder="1" applyAlignment="1">
      <alignment horizontal="center" vertical="center" wrapText="1"/>
    </xf>
    <xf numFmtId="0" fontId="40" fillId="0" borderId="5" xfId="1" applyFont="1" applyBorder="1" applyAlignment="1">
      <alignment horizontal="center" vertical="center" wrapText="1"/>
    </xf>
    <xf numFmtId="0" fontId="40" fillId="0" borderId="28" xfId="1" applyFont="1" applyBorder="1" applyAlignment="1">
      <alignment horizontal="center" vertical="center" wrapText="1"/>
    </xf>
    <xf numFmtId="0" fontId="40" fillId="0" borderId="2" xfId="1" applyFont="1" applyBorder="1" applyAlignment="1">
      <alignment horizontal="center" vertical="center" wrapText="1"/>
    </xf>
    <xf numFmtId="0" fontId="48" fillId="0" borderId="3" xfId="2" applyFont="1" applyFill="1" applyBorder="1" applyAlignment="1">
      <alignment horizontal="center" vertical="center" wrapText="1"/>
    </xf>
    <xf numFmtId="0" fontId="48" fillId="0" borderId="29" xfId="2" applyFont="1" applyBorder="1" applyAlignment="1">
      <alignment horizontal="center" vertical="center" wrapText="1"/>
    </xf>
    <xf numFmtId="0" fontId="48" fillId="0" borderId="53" xfId="2" applyFont="1" applyBorder="1" applyAlignment="1">
      <alignment horizontal="center" vertical="center" wrapText="1"/>
    </xf>
    <xf numFmtId="0" fontId="48" fillId="0" borderId="28" xfId="2" applyFont="1" applyBorder="1" applyAlignment="1">
      <alignment horizontal="center" vertical="center" wrapText="1"/>
    </xf>
    <xf numFmtId="0" fontId="48" fillId="0" borderId="26" xfId="2" applyFont="1" applyBorder="1" applyAlignment="1">
      <alignment horizontal="center" vertical="center" wrapText="1"/>
    </xf>
    <xf numFmtId="0" fontId="48" fillId="0" borderId="54" xfId="2" applyFont="1" applyBorder="1" applyAlignment="1">
      <alignment horizontal="center" vertical="center" wrapText="1"/>
    </xf>
    <xf numFmtId="0" fontId="48" fillId="0" borderId="39" xfId="2" applyFont="1" applyBorder="1" applyAlignment="1">
      <alignment horizontal="center" vertical="center" wrapText="1"/>
    </xf>
    <xf numFmtId="0" fontId="48" fillId="0" borderId="3" xfId="1" applyFont="1" applyBorder="1" applyAlignment="1">
      <alignment horizontal="center" vertical="center" wrapText="1"/>
    </xf>
    <xf numFmtId="0" fontId="41" fillId="0" borderId="3" xfId="2" applyFont="1" applyBorder="1" applyAlignment="1">
      <alignment horizontal="center" vertical="center" wrapText="1"/>
    </xf>
    <xf numFmtId="0" fontId="48" fillId="0" borderId="29" xfId="1" applyFont="1" applyBorder="1" applyAlignment="1">
      <alignment horizontal="center" vertical="center" wrapText="1"/>
    </xf>
    <xf numFmtId="0" fontId="48" fillId="0" borderId="53" xfId="1" applyFont="1" applyBorder="1" applyAlignment="1">
      <alignment horizontal="center" vertical="center" wrapText="1"/>
    </xf>
    <xf numFmtId="49" fontId="48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48" fillId="0" borderId="29" xfId="2" applyFont="1" applyFill="1" applyBorder="1" applyAlignment="1">
      <alignment horizontal="center" vertical="center" wrapText="1"/>
    </xf>
    <xf numFmtId="0" fontId="48" fillId="0" borderId="53" xfId="2" applyFont="1" applyFill="1" applyBorder="1" applyAlignment="1">
      <alignment horizontal="center" vertical="center" wrapText="1"/>
    </xf>
    <xf numFmtId="0" fontId="48" fillId="0" borderId="28" xfId="2" applyFont="1" applyFill="1" applyBorder="1" applyAlignment="1">
      <alignment horizontal="center" vertical="center" wrapText="1"/>
    </xf>
    <xf numFmtId="0" fontId="48" fillId="0" borderId="26" xfId="2" applyFont="1" applyFill="1" applyBorder="1" applyAlignment="1">
      <alignment horizontal="center" vertical="center" wrapText="1"/>
    </xf>
    <xf numFmtId="0" fontId="48" fillId="0" borderId="54" xfId="2" applyFont="1" applyFill="1" applyBorder="1" applyAlignment="1">
      <alignment horizontal="center" vertical="center" wrapText="1"/>
    </xf>
    <xf numFmtId="0" fontId="48" fillId="0" borderId="39" xfId="2" applyFont="1" applyFill="1" applyBorder="1" applyAlignment="1">
      <alignment horizontal="center" vertical="center" wrapText="1"/>
    </xf>
    <xf numFmtId="0" fontId="48" fillId="0" borderId="0" xfId="2" applyFont="1" applyBorder="1" applyAlignment="1">
      <alignment horizontal="center" wrapText="1"/>
    </xf>
    <xf numFmtId="0" fontId="41" fillId="0" borderId="0" xfId="2" applyFont="1" applyBorder="1" applyAlignment="1">
      <alignment horizontal="center" wrapText="1"/>
    </xf>
    <xf numFmtId="0" fontId="40" fillId="0" borderId="0" xfId="1" applyFont="1" applyBorder="1" applyAlignment="1">
      <alignment horizontal="center" vertical="center" wrapText="1"/>
    </xf>
    <xf numFmtId="0" fontId="48" fillId="0" borderId="0" xfId="2" applyFont="1" applyBorder="1" applyAlignment="1">
      <alignment wrapText="1"/>
    </xf>
    <xf numFmtId="0" fontId="3" fillId="0" borderId="61" xfId="0" applyFont="1" applyFill="1" applyBorder="1" applyAlignment="1">
      <alignment horizontal="center" vertical="center" wrapText="1"/>
    </xf>
    <xf numFmtId="0" fontId="6" fillId="0" borderId="62" xfId="0" applyFont="1" applyBorder="1" applyAlignment="1">
      <alignment vertical="center" wrapText="1"/>
    </xf>
    <xf numFmtId="49" fontId="55" fillId="0" borderId="61" xfId="0" applyNumberFormat="1" applyFont="1" applyFill="1" applyBorder="1" applyAlignment="1">
      <alignment horizontal="center" vertical="center"/>
    </xf>
    <xf numFmtId="0" fontId="45" fillId="0" borderId="62" xfId="0" applyFont="1" applyBorder="1" applyAlignment="1">
      <alignment horizontal="center" vertical="center"/>
    </xf>
    <xf numFmtId="0" fontId="45" fillId="0" borderId="0" xfId="0" applyFont="1" applyBorder="1" applyAlignment="1">
      <alignment horizontal="center" vertical="center"/>
    </xf>
    <xf numFmtId="0" fontId="3" fillId="0" borderId="71" xfId="0" applyFont="1" applyFill="1" applyBorder="1" applyAlignment="1" applyProtection="1">
      <alignment horizontal="right" vertical="center" wrapText="1"/>
    </xf>
    <xf numFmtId="0" fontId="3" fillId="0" borderId="72" xfId="0" applyFont="1" applyFill="1" applyBorder="1" applyAlignment="1" applyProtection="1">
      <alignment horizontal="right" vertical="center" wrapText="1"/>
    </xf>
    <xf numFmtId="0" fontId="3" fillId="0" borderId="62" xfId="0" applyFont="1" applyFill="1" applyBorder="1" applyAlignment="1">
      <alignment horizontal="right"/>
    </xf>
    <xf numFmtId="0" fontId="11" fillId="0" borderId="62" xfId="0" applyFont="1" applyFill="1" applyBorder="1" applyAlignment="1">
      <alignment horizontal="right"/>
    </xf>
    <xf numFmtId="166" fontId="55" fillId="0" borderId="48" xfId="0" applyNumberFormat="1" applyFont="1" applyFill="1" applyBorder="1" applyAlignment="1" applyProtection="1">
      <alignment horizontal="center" vertical="center" wrapText="1"/>
    </xf>
    <xf numFmtId="166" fontId="55" fillId="0" borderId="49" xfId="0" applyNumberFormat="1" applyFont="1" applyFill="1" applyBorder="1" applyAlignment="1" applyProtection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60" xfId="0" applyFont="1" applyFill="1" applyBorder="1" applyAlignment="1">
      <alignment horizontal="center" vertical="center" wrapText="1"/>
    </xf>
    <xf numFmtId="49" fontId="3" fillId="7" borderId="32" xfId="0" applyNumberFormat="1" applyFont="1" applyFill="1" applyBorder="1" applyAlignment="1">
      <alignment horizontal="center" vertical="center" wrapText="1"/>
    </xf>
    <xf numFmtId="49" fontId="3" fillId="7" borderId="53" xfId="0" applyNumberFormat="1" applyFont="1" applyFill="1" applyBorder="1" applyAlignment="1">
      <alignment horizontal="center" vertical="center" wrapText="1"/>
    </xf>
    <xf numFmtId="49" fontId="9" fillId="0" borderId="48" xfId="0" applyNumberFormat="1" applyFont="1" applyFill="1" applyBorder="1" applyAlignment="1">
      <alignment horizontal="center" vertical="center" wrapText="1"/>
    </xf>
    <xf numFmtId="0" fontId="15" fillId="0" borderId="49" xfId="0" applyFont="1" applyFill="1" applyBorder="1" applyAlignment="1">
      <alignment wrapText="1"/>
    </xf>
    <xf numFmtId="0" fontId="55" fillId="0" borderId="31" xfId="0" applyFont="1" applyFill="1" applyBorder="1" applyAlignment="1">
      <alignment horizontal="center" vertical="center" wrapText="1"/>
    </xf>
    <xf numFmtId="0" fontId="45" fillId="0" borderId="4" xfId="0" applyFont="1" applyBorder="1" applyAlignment="1">
      <alignment vertical="center" wrapText="1"/>
    </xf>
    <xf numFmtId="166" fontId="9" fillId="0" borderId="27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9" fillId="0" borderId="55" xfId="0" applyFont="1" applyFill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169" fontId="2" fillId="8" borderId="33" xfId="0" applyNumberFormat="1" applyFont="1" applyFill="1" applyBorder="1" applyAlignment="1">
      <alignment horizontal="center"/>
    </xf>
    <xf numFmtId="0" fontId="6" fillId="2" borderId="60" xfId="0" applyFont="1" applyFill="1" applyBorder="1" applyAlignment="1">
      <alignment horizontal="center"/>
    </xf>
    <xf numFmtId="0" fontId="6" fillId="2" borderId="63" xfId="0" applyFont="1" applyFill="1" applyBorder="1" applyAlignment="1">
      <alignment horizontal="center"/>
    </xf>
    <xf numFmtId="167" fontId="3" fillId="0" borderId="58" xfId="0" applyNumberFormat="1" applyFont="1" applyFill="1" applyBorder="1" applyAlignment="1" applyProtection="1">
      <alignment horizontal="center" vertical="center"/>
    </xf>
    <xf numFmtId="167" fontId="3" fillId="0" borderId="59" xfId="0" applyNumberFormat="1" applyFont="1" applyFill="1" applyBorder="1" applyAlignment="1" applyProtection="1">
      <alignment horizontal="center" vertical="center"/>
    </xf>
    <xf numFmtId="167" fontId="2" fillId="0" borderId="3" xfId="0" applyNumberFormat="1" applyFont="1" applyFill="1" applyBorder="1" applyAlignment="1" applyProtection="1">
      <alignment horizontal="center" vertical="center" textRotation="90" wrapText="1"/>
    </xf>
    <xf numFmtId="0" fontId="6" fillId="0" borderId="3" xfId="0" applyFont="1" applyFill="1" applyBorder="1" applyAlignment="1">
      <alignment horizontal="center" vertical="center" wrapText="1"/>
    </xf>
    <xf numFmtId="167" fontId="2" fillId="0" borderId="3" xfId="0" applyNumberFormat="1" applyFont="1" applyFill="1" applyBorder="1" applyAlignment="1" applyProtection="1">
      <alignment horizontal="center" vertical="center" wrapText="1"/>
    </xf>
    <xf numFmtId="167" fontId="2" fillId="0" borderId="3" xfId="0" applyNumberFormat="1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 applyProtection="1">
      <alignment horizontal="center" vertical="center" textRotation="90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4" xfId="0" applyFont="1" applyFill="1" applyBorder="1" applyAlignment="1"/>
    <xf numFmtId="0" fontId="6" fillId="0" borderId="54" xfId="0" applyFont="1" applyFill="1" applyBorder="1" applyAlignment="1"/>
    <xf numFmtId="1" fontId="51" fillId="0" borderId="0" xfId="0" applyNumberFormat="1" applyFont="1" applyFill="1" applyBorder="1" applyAlignment="1">
      <alignment horizontal="left" vertical="center" wrapText="1"/>
    </xf>
    <xf numFmtId="0" fontId="52" fillId="0" borderId="0" xfId="0" applyFont="1" applyFill="1" applyBorder="1" applyAlignment="1">
      <alignment horizontal="left" vertical="center"/>
    </xf>
    <xf numFmtId="0" fontId="2" fillId="0" borderId="66" xfId="0" applyFont="1" applyFill="1" applyBorder="1" applyAlignment="1">
      <alignment horizontal="center" vertical="center" wrapText="1"/>
    </xf>
    <xf numFmtId="0" fontId="2" fillId="0" borderId="67" xfId="0" applyFont="1" applyFill="1" applyBorder="1" applyAlignment="1">
      <alignment horizontal="center" vertical="center" wrapText="1"/>
    </xf>
    <xf numFmtId="0" fontId="2" fillId="0" borderId="68" xfId="0" applyFont="1" applyFill="1" applyBorder="1" applyAlignment="1">
      <alignment horizontal="center" vertical="center" wrapText="1"/>
    </xf>
    <xf numFmtId="0" fontId="2" fillId="0" borderId="69" xfId="0" applyFont="1" applyFill="1" applyBorder="1" applyAlignment="1">
      <alignment horizontal="center" vertical="center" wrapText="1"/>
    </xf>
    <xf numFmtId="0" fontId="3" fillId="0" borderId="64" xfId="0" applyFont="1" applyFill="1" applyBorder="1" applyAlignment="1" applyProtection="1">
      <alignment horizontal="right" vertical="center" wrapText="1"/>
    </xf>
    <xf numFmtId="0" fontId="3" fillId="0" borderId="65" xfId="0" applyFont="1" applyFill="1" applyBorder="1" applyAlignment="1" applyProtection="1">
      <alignment horizontal="right" vertical="center" wrapText="1"/>
    </xf>
    <xf numFmtId="0" fontId="3" fillId="0" borderId="70" xfId="0" applyFont="1" applyFill="1" applyBorder="1" applyAlignment="1" applyProtection="1">
      <alignment horizontal="right" vertical="center" wrapText="1"/>
    </xf>
    <xf numFmtId="0" fontId="51" fillId="0" borderId="0" xfId="0" applyFont="1" applyFill="1" applyBorder="1" applyAlignment="1" applyProtection="1">
      <alignment horizontal="left" vertical="center"/>
    </xf>
    <xf numFmtId="16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5" borderId="33" xfId="0" applyFont="1" applyFill="1" applyBorder="1" applyAlignment="1">
      <alignment horizontal="right" vertical="center" wrapText="1"/>
    </xf>
    <xf numFmtId="0" fontId="3" fillId="5" borderId="60" xfId="0" applyFont="1" applyFill="1" applyBorder="1" applyAlignment="1">
      <alignment horizontal="right" vertical="center" wrapText="1"/>
    </xf>
    <xf numFmtId="0" fontId="9" fillId="0" borderId="36" xfId="0" applyFont="1" applyFill="1" applyBorder="1" applyAlignment="1">
      <alignment horizontal="center" vertical="center" wrapText="1"/>
    </xf>
    <xf numFmtId="0" fontId="9" fillId="0" borderId="40" xfId="0" applyFont="1" applyFill="1" applyBorder="1" applyAlignment="1">
      <alignment horizontal="center" vertical="center" wrapText="1"/>
    </xf>
    <xf numFmtId="0" fontId="3" fillId="0" borderId="58" xfId="0" applyFont="1" applyFill="1" applyBorder="1" applyAlignment="1">
      <alignment horizontal="center" vertical="center" wrapText="1"/>
    </xf>
    <xf numFmtId="0" fontId="6" fillId="0" borderId="59" xfId="0" applyFont="1" applyBorder="1" applyAlignment="1">
      <alignment vertical="center" wrapText="1"/>
    </xf>
    <xf numFmtId="0" fontId="37" fillId="0" borderId="55" xfId="0" applyFont="1" applyFill="1" applyBorder="1" applyAlignment="1">
      <alignment horizontal="center" vertical="center" wrapText="1"/>
    </xf>
    <xf numFmtId="0" fontId="45" fillId="0" borderId="0" xfId="0" applyFont="1" applyBorder="1" applyAlignment="1">
      <alignment vertical="center" wrapText="1"/>
    </xf>
    <xf numFmtId="0" fontId="37" fillId="0" borderId="33" xfId="0" applyFont="1" applyFill="1" applyBorder="1" applyAlignment="1">
      <alignment horizontal="center" vertical="center" wrapText="1"/>
    </xf>
    <xf numFmtId="0" fontId="45" fillId="0" borderId="60" xfId="0" applyFont="1" applyFill="1" applyBorder="1" applyAlignment="1">
      <alignment vertical="center" wrapText="1"/>
    </xf>
    <xf numFmtId="0" fontId="45" fillId="0" borderId="62" xfId="0" applyFont="1" applyFill="1" applyBorder="1" applyAlignment="1">
      <alignment vertical="center" wrapText="1"/>
    </xf>
    <xf numFmtId="167" fontId="2" fillId="0" borderId="1" xfId="0" applyNumberFormat="1" applyFont="1" applyFill="1" applyBorder="1" applyAlignment="1" applyProtection="1">
      <alignment horizontal="center" vertical="center" wrapText="1"/>
    </xf>
    <xf numFmtId="167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>
      <alignment horizontal="center" vertical="center" textRotation="90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4"/>
  <sheetViews>
    <sheetView view="pageBreakPreview" zoomScale="64" zoomScaleNormal="75" zoomScaleSheetLayoutView="64" workbookViewId="0">
      <selection activeCell="P13" sqref="P13:AM13"/>
    </sheetView>
  </sheetViews>
  <sheetFormatPr defaultColWidth="3.33203125" defaultRowHeight="15.6" x14ac:dyDescent="0.3"/>
  <cols>
    <col min="1" max="1" width="5.33203125" style="1" customWidth="1"/>
    <col min="2" max="2" width="3.33203125" style="1" customWidth="1"/>
    <col min="3" max="4" width="4.5546875" style="1" customWidth="1"/>
    <col min="5" max="5" width="5.44140625" style="1" customWidth="1"/>
    <col min="6" max="6" width="5.5546875" style="1" bestFit="1" customWidth="1"/>
    <col min="7" max="7" width="6.88671875" style="1" customWidth="1"/>
    <col min="8" max="8" width="8" style="1" customWidth="1"/>
    <col min="9" max="9" width="8.33203125" style="1" customWidth="1"/>
    <col min="10" max="10" width="4.6640625" style="1" customWidth="1"/>
    <col min="11" max="12" width="5.44140625" style="1" customWidth="1"/>
    <col min="13" max="13" width="6" style="1" customWidth="1"/>
    <col min="14" max="14" width="4.5546875" style="1" customWidth="1"/>
    <col min="15" max="15" width="5.5546875" style="1" customWidth="1"/>
    <col min="16" max="16" width="7.33203125" style="1" customWidth="1"/>
    <col min="17" max="17" width="5.88671875" style="1" customWidth="1"/>
    <col min="18" max="18" width="4.88671875" style="1" customWidth="1"/>
    <col min="19" max="20" width="5" style="1" customWidth="1"/>
    <col min="21" max="21" width="5.44140625" style="1" customWidth="1"/>
    <col min="22" max="22" width="5.5546875" style="1" customWidth="1"/>
    <col min="23" max="23" width="5.109375" style="1" customWidth="1"/>
    <col min="24" max="24" width="5.33203125" style="1" customWidth="1"/>
    <col min="25" max="25" width="5.109375" style="1" customWidth="1"/>
    <col min="26" max="26" width="4.33203125" style="1" customWidth="1"/>
    <col min="27" max="29" width="4.88671875" style="1" customWidth="1"/>
    <col min="30" max="30" width="3.88671875" style="1" customWidth="1"/>
    <col min="31" max="31" width="6.33203125" style="1" customWidth="1"/>
    <col min="32" max="32" width="6" style="1" customWidth="1"/>
    <col min="33" max="33" width="5.6640625" style="1" customWidth="1"/>
    <col min="34" max="34" width="5.5546875" style="1" customWidth="1"/>
    <col min="35" max="36" width="4.6640625" style="1" customWidth="1"/>
    <col min="37" max="37" width="4.88671875" style="1" customWidth="1"/>
    <col min="38" max="38" width="4" style="1" customWidth="1"/>
    <col min="39" max="39" width="5.6640625" style="1" customWidth="1"/>
    <col min="40" max="40" width="6.109375" style="1" customWidth="1"/>
    <col min="41" max="41" width="6" style="1" customWidth="1"/>
    <col min="42" max="42" width="4.109375" style="1" customWidth="1"/>
    <col min="43" max="43" width="4.33203125" style="1" customWidth="1"/>
    <col min="44" max="44" width="4.109375" style="1" customWidth="1"/>
    <col min="45" max="45" width="4.5546875" style="1" customWidth="1"/>
    <col min="46" max="46" width="4.6640625" style="1" customWidth="1"/>
    <col min="47" max="47" width="4.5546875" style="1" customWidth="1"/>
    <col min="48" max="48" width="4.109375" style="1" customWidth="1"/>
    <col min="49" max="49" width="4.33203125" style="1" customWidth="1"/>
    <col min="50" max="50" width="4.44140625" style="1" bestFit="1" customWidth="1"/>
    <col min="51" max="51" width="4.33203125" style="1" customWidth="1"/>
    <col min="52" max="52" width="4.6640625" style="1" customWidth="1"/>
    <col min="53" max="53" width="4.33203125" style="1" bestFit="1" customWidth="1"/>
    <col min="54" max="16384" width="3.33203125" style="1"/>
  </cols>
  <sheetData>
    <row r="1" spans="1:53" ht="25.5" customHeight="1" x14ac:dyDescent="0.5">
      <c r="A1" s="392"/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407" t="s">
        <v>26</v>
      </c>
      <c r="Q1" s="407"/>
      <c r="R1" s="407"/>
      <c r="S1" s="407"/>
      <c r="T1" s="407"/>
      <c r="U1" s="407"/>
      <c r="V1" s="407"/>
      <c r="W1" s="407"/>
      <c r="X1" s="407"/>
      <c r="Y1" s="407"/>
      <c r="Z1" s="407"/>
      <c r="AA1" s="407"/>
      <c r="AB1" s="407"/>
      <c r="AC1" s="407"/>
      <c r="AD1" s="407"/>
      <c r="AE1" s="407"/>
      <c r="AF1" s="407"/>
      <c r="AG1" s="407"/>
      <c r="AH1" s="407"/>
      <c r="AI1" s="407"/>
      <c r="AJ1" s="407"/>
      <c r="AK1" s="407"/>
      <c r="AL1" s="407"/>
      <c r="AM1" s="407"/>
      <c r="AN1" s="407"/>
      <c r="AO1" s="408"/>
      <c r="AP1" s="408"/>
      <c r="AQ1" s="408"/>
      <c r="AR1" s="408"/>
      <c r="AS1" s="408"/>
      <c r="AT1" s="408"/>
      <c r="AU1" s="408"/>
      <c r="AV1" s="408"/>
      <c r="AW1" s="408"/>
      <c r="AX1" s="408"/>
      <c r="AY1" s="408"/>
      <c r="AZ1" s="408"/>
      <c r="BA1" s="408"/>
    </row>
    <row r="2" spans="1:53" ht="24" customHeight="1" x14ac:dyDescent="0.45">
      <c r="A2" s="388" t="s">
        <v>0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  <c r="O2" s="388"/>
      <c r="P2" s="213"/>
      <c r="Q2" s="213"/>
      <c r="R2" s="213"/>
      <c r="S2" s="213"/>
      <c r="T2" s="213"/>
      <c r="U2" s="213"/>
      <c r="V2" s="213"/>
      <c r="W2" s="213"/>
      <c r="X2" s="213"/>
      <c r="Y2" s="213"/>
      <c r="Z2" s="213"/>
      <c r="AA2" s="213"/>
      <c r="AB2" s="213"/>
      <c r="AC2" s="213"/>
      <c r="AD2" s="213"/>
      <c r="AE2" s="213"/>
      <c r="AF2" s="213"/>
      <c r="AG2" s="213"/>
      <c r="AH2" s="213"/>
      <c r="AI2" s="213"/>
      <c r="AJ2" s="213"/>
      <c r="AK2" s="213"/>
      <c r="AL2" s="213"/>
      <c r="AM2" s="213"/>
      <c r="AN2" s="213"/>
      <c r="AO2" s="408"/>
      <c r="AP2" s="408"/>
      <c r="AQ2" s="408"/>
      <c r="AR2" s="408"/>
      <c r="AS2" s="408"/>
      <c r="AT2" s="408"/>
      <c r="AU2" s="408"/>
      <c r="AV2" s="408"/>
      <c r="AW2" s="408"/>
      <c r="AX2" s="408"/>
      <c r="AY2" s="408"/>
      <c r="AZ2" s="408"/>
      <c r="BA2" s="408"/>
    </row>
    <row r="3" spans="1:53" ht="30.6" x14ac:dyDescent="0.55000000000000004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8"/>
      <c r="O3" s="388"/>
      <c r="P3" s="409" t="s">
        <v>2</v>
      </c>
      <c r="Q3" s="409"/>
      <c r="R3" s="409"/>
      <c r="S3" s="409"/>
      <c r="T3" s="409"/>
      <c r="U3" s="409"/>
      <c r="V3" s="409"/>
      <c r="W3" s="409"/>
      <c r="X3" s="409"/>
      <c r="Y3" s="409"/>
      <c r="Z3" s="409"/>
      <c r="AA3" s="409"/>
      <c r="AB3" s="409"/>
      <c r="AC3" s="409"/>
      <c r="AD3" s="409"/>
      <c r="AE3" s="409"/>
      <c r="AF3" s="409"/>
      <c r="AG3" s="409"/>
      <c r="AH3" s="409"/>
      <c r="AI3" s="409"/>
      <c r="AJ3" s="409"/>
      <c r="AK3" s="409"/>
      <c r="AL3" s="409"/>
      <c r="AM3" s="409"/>
      <c r="AN3" s="409"/>
      <c r="AO3" s="408"/>
      <c r="AP3" s="408"/>
      <c r="AQ3" s="408"/>
      <c r="AR3" s="408"/>
      <c r="AS3" s="408"/>
      <c r="AT3" s="408"/>
      <c r="AU3" s="408"/>
      <c r="AV3" s="408"/>
      <c r="AW3" s="408"/>
      <c r="AX3" s="408"/>
      <c r="AY3" s="408"/>
      <c r="AZ3" s="408"/>
      <c r="BA3" s="408"/>
    </row>
    <row r="4" spans="1:53" ht="25.2" x14ac:dyDescent="0.45">
      <c r="A4" s="388" t="s">
        <v>132</v>
      </c>
      <c r="B4" s="388"/>
      <c r="C4" s="388"/>
      <c r="D4" s="388"/>
      <c r="E4" s="388"/>
      <c r="F4" s="388"/>
      <c r="G4" s="388"/>
      <c r="H4" s="388"/>
      <c r="I4" s="388"/>
      <c r="J4" s="388"/>
      <c r="K4" s="388"/>
      <c r="L4" s="388"/>
      <c r="M4" s="388"/>
      <c r="N4" s="388"/>
      <c r="O4" s="388"/>
      <c r="P4" s="214"/>
      <c r="Q4" s="214"/>
      <c r="R4" s="214"/>
      <c r="S4" s="214"/>
      <c r="T4" s="214"/>
      <c r="U4" s="214"/>
      <c r="V4" s="214"/>
      <c r="W4" s="214"/>
      <c r="X4" s="214"/>
      <c r="Y4" s="214"/>
      <c r="Z4" s="214"/>
      <c r="AA4" s="214"/>
      <c r="AB4" s="214"/>
      <c r="AC4" s="214"/>
      <c r="AD4" s="214"/>
      <c r="AE4" s="214"/>
      <c r="AF4" s="214"/>
      <c r="AG4" s="214"/>
      <c r="AH4" s="214"/>
      <c r="AI4" s="214"/>
      <c r="AJ4" s="214"/>
      <c r="AK4" s="214"/>
      <c r="AL4" s="214"/>
      <c r="AM4" s="214"/>
      <c r="AN4" s="389" t="s">
        <v>160</v>
      </c>
      <c r="AO4" s="390"/>
      <c r="AP4" s="390"/>
      <c r="AQ4" s="390"/>
      <c r="AR4" s="390"/>
      <c r="AS4" s="390"/>
      <c r="AT4" s="390"/>
      <c r="AU4" s="390"/>
      <c r="AV4" s="390"/>
      <c r="AW4" s="390"/>
      <c r="AX4" s="390"/>
      <c r="AY4" s="390"/>
      <c r="AZ4" s="390"/>
      <c r="BA4" s="390"/>
    </row>
    <row r="5" spans="1:53" ht="27" customHeight="1" x14ac:dyDescent="0.4">
      <c r="A5" s="392"/>
      <c r="B5" s="392"/>
      <c r="C5" s="392"/>
      <c r="D5" s="392"/>
      <c r="E5" s="392"/>
      <c r="F5" s="392"/>
      <c r="G5" s="392"/>
      <c r="H5" s="392"/>
      <c r="I5" s="392"/>
      <c r="J5" s="392"/>
      <c r="K5" s="392"/>
      <c r="L5" s="392"/>
      <c r="M5" s="392"/>
      <c r="N5" s="392"/>
      <c r="O5" s="392"/>
      <c r="P5" s="215"/>
      <c r="Q5" s="215"/>
      <c r="R5" s="215"/>
      <c r="S5" s="215"/>
      <c r="T5" s="215"/>
      <c r="U5" s="215"/>
      <c r="V5" s="215"/>
      <c r="W5" s="215"/>
      <c r="X5" s="215"/>
      <c r="Y5" s="215"/>
      <c r="Z5" s="215"/>
      <c r="AA5" s="215"/>
      <c r="AB5" s="215"/>
      <c r="AC5" s="215"/>
      <c r="AD5" s="215"/>
      <c r="AE5" s="215"/>
      <c r="AF5" s="215"/>
      <c r="AG5" s="215"/>
      <c r="AH5" s="215"/>
      <c r="AI5" s="215"/>
      <c r="AJ5" s="215"/>
      <c r="AK5" s="215"/>
      <c r="AL5" s="215"/>
      <c r="AM5" s="215"/>
      <c r="AN5" s="390"/>
      <c r="AO5" s="390"/>
      <c r="AP5" s="390"/>
      <c r="AQ5" s="390"/>
      <c r="AR5" s="390"/>
      <c r="AS5" s="390"/>
      <c r="AT5" s="390"/>
      <c r="AU5" s="390"/>
      <c r="AV5" s="390"/>
      <c r="AW5" s="390"/>
      <c r="AX5" s="390"/>
      <c r="AY5" s="390"/>
      <c r="AZ5" s="390"/>
      <c r="BA5" s="390"/>
    </row>
    <row r="6" spans="1:53" s="2" customFormat="1" ht="18.75" customHeight="1" x14ac:dyDescent="0.45">
      <c r="A6" s="388" t="s">
        <v>37</v>
      </c>
      <c r="B6" s="388"/>
      <c r="C6" s="388"/>
      <c r="D6" s="388"/>
      <c r="E6" s="388"/>
      <c r="F6" s="388"/>
      <c r="G6" s="388"/>
      <c r="H6" s="388"/>
      <c r="I6" s="388"/>
      <c r="J6" s="388"/>
      <c r="K6" s="388"/>
      <c r="L6" s="388"/>
      <c r="M6" s="388"/>
      <c r="N6" s="388"/>
      <c r="O6" s="388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6"/>
      <c r="AK6" s="216"/>
      <c r="AL6" s="216"/>
      <c r="AM6" s="216"/>
      <c r="AN6" s="391"/>
      <c r="AO6" s="391"/>
      <c r="AP6" s="391"/>
      <c r="AQ6" s="391"/>
      <c r="AR6" s="391"/>
      <c r="AS6" s="391"/>
      <c r="AT6" s="391"/>
      <c r="AU6" s="391"/>
      <c r="AV6" s="391"/>
      <c r="AW6" s="391"/>
      <c r="AX6" s="391"/>
      <c r="AY6" s="391"/>
      <c r="AZ6" s="391"/>
      <c r="BA6" s="391"/>
    </row>
    <row r="7" spans="1:53" s="2" customFormat="1" ht="27.6" customHeight="1" x14ac:dyDescent="0.45">
      <c r="A7" s="392"/>
      <c r="B7" s="392"/>
      <c r="C7" s="392"/>
      <c r="D7" s="392"/>
      <c r="E7" s="392"/>
      <c r="F7" s="392"/>
      <c r="G7" s="392"/>
      <c r="H7" s="392"/>
      <c r="I7" s="392"/>
      <c r="J7" s="392"/>
      <c r="K7" s="392"/>
      <c r="L7" s="392"/>
      <c r="M7" s="392"/>
      <c r="N7" s="392"/>
      <c r="O7" s="392"/>
      <c r="P7" s="397" t="s">
        <v>27</v>
      </c>
      <c r="Q7" s="398"/>
      <c r="R7" s="398"/>
      <c r="S7" s="398"/>
      <c r="T7" s="398"/>
      <c r="U7" s="398"/>
      <c r="V7" s="398"/>
      <c r="W7" s="398"/>
      <c r="X7" s="398"/>
      <c r="Y7" s="398"/>
      <c r="Z7" s="398"/>
      <c r="AA7" s="398"/>
      <c r="AB7" s="398"/>
      <c r="AC7" s="398"/>
      <c r="AD7" s="398"/>
      <c r="AE7" s="398"/>
      <c r="AF7" s="398"/>
      <c r="AG7" s="398"/>
      <c r="AH7" s="398"/>
      <c r="AI7" s="398"/>
      <c r="AJ7" s="398"/>
      <c r="AK7" s="398"/>
      <c r="AL7" s="398"/>
      <c r="AM7" s="398"/>
      <c r="AN7" s="391"/>
      <c r="AO7" s="391"/>
      <c r="AP7" s="391"/>
      <c r="AQ7" s="391"/>
      <c r="AR7" s="391"/>
      <c r="AS7" s="391"/>
      <c r="AT7" s="391"/>
      <c r="AU7" s="391"/>
      <c r="AV7" s="391"/>
      <c r="AW7" s="391"/>
      <c r="AX7" s="391"/>
      <c r="AY7" s="391"/>
      <c r="AZ7" s="391"/>
      <c r="BA7" s="391"/>
    </row>
    <row r="8" spans="1:53" s="2" customFormat="1" ht="24.6" x14ac:dyDescent="0.4">
      <c r="A8" s="217"/>
      <c r="B8" s="217"/>
      <c r="C8" s="217"/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393" t="s">
        <v>139</v>
      </c>
      <c r="Q8" s="394"/>
      <c r="R8" s="394"/>
      <c r="S8" s="394"/>
      <c r="T8" s="394"/>
      <c r="U8" s="394"/>
      <c r="V8" s="394"/>
      <c r="W8" s="394"/>
      <c r="X8" s="394"/>
      <c r="Y8" s="394"/>
      <c r="Z8" s="394"/>
      <c r="AA8" s="394"/>
      <c r="AB8" s="399"/>
      <c r="AC8" s="399"/>
      <c r="AD8" s="215"/>
      <c r="AE8" s="215"/>
      <c r="AF8" s="215"/>
      <c r="AG8" s="215"/>
      <c r="AH8" s="215"/>
      <c r="AI8" s="215"/>
      <c r="AJ8" s="215"/>
      <c r="AK8" s="215"/>
      <c r="AL8" s="215"/>
      <c r="AM8" s="215"/>
      <c r="AN8" s="400" t="s">
        <v>140</v>
      </c>
      <c r="AO8" s="401"/>
      <c r="AP8" s="401"/>
      <c r="AQ8" s="401"/>
      <c r="AR8" s="401"/>
      <c r="AS8" s="401"/>
      <c r="AT8" s="401"/>
      <c r="AU8" s="401"/>
      <c r="AV8" s="401"/>
      <c r="AW8" s="401"/>
      <c r="AX8" s="401"/>
      <c r="AY8" s="401"/>
      <c r="AZ8" s="401"/>
      <c r="BA8" s="401"/>
    </row>
    <row r="9" spans="1:53" s="2" customFormat="1" ht="21.75" customHeight="1" x14ac:dyDescent="0.45">
      <c r="A9" s="217"/>
      <c r="B9" s="217"/>
      <c r="C9" s="217"/>
      <c r="D9" s="217"/>
      <c r="E9" s="217"/>
      <c r="F9" s="217"/>
      <c r="G9" s="217"/>
      <c r="H9" s="217"/>
      <c r="I9" s="217"/>
      <c r="J9" s="217"/>
      <c r="K9" s="217"/>
      <c r="L9" s="217"/>
      <c r="M9" s="217"/>
      <c r="N9" s="217"/>
      <c r="O9" s="217"/>
      <c r="P9" s="393" t="s">
        <v>38</v>
      </c>
      <c r="Q9" s="394"/>
      <c r="R9" s="394"/>
      <c r="S9" s="394"/>
      <c r="T9" s="394"/>
      <c r="U9" s="394"/>
      <c r="V9" s="394"/>
      <c r="W9" s="394"/>
      <c r="X9" s="394"/>
      <c r="Y9" s="394"/>
      <c r="Z9" s="394"/>
      <c r="AA9" s="394"/>
      <c r="AB9" s="394"/>
      <c r="AC9" s="394"/>
      <c r="AD9" s="394"/>
      <c r="AE9" s="394"/>
      <c r="AF9" s="394"/>
      <c r="AG9" s="394"/>
      <c r="AH9" s="394"/>
      <c r="AI9" s="394"/>
      <c r="AJ9" s="394"/>
      <c r="AK9" s="394"/>
      <c r="AL9" s="215"/>
      <c r="AM9" s="215"/>
      <c r="AN9" s="395" t="s">
        <v>28</v>
      </c>
      <c r="AO9" s="395"/>
      <c r="AP9" s="395"/>
      <c r="AQ9" s="395"/>
      <c r="AR9" s="395"/>
      <c r="AS9" s="395"/>
      <c r="AT9" s="395"/>
      <c r="AU9" s="395"/>
      <c r="AV9" s="395"/>
      <c r="AW9" s="395"/>
      <c r="AX9" s="395"/>
      <c r="AY9" s="395"/>
      <c r="AZ9" s="395"/>
      <c r="BA9" s="395"/>
    </row>
    <row r="10" spans="1:53" s="2" customFormat="1" ht="22.5" customHeight="1" x14ac:dyDescent="0.45">
      <c r="A10" s="217"/>
      <c r="B10" s="217"/>
      <c r="C10" s="217"/>
      <c r="D10" s="217"/>
      <c r="E10" s="217"/>
      <c r="F10" s="217"/>
      <c r="G10" s="217"/>
      <c r="H10" s="217"/>
      <c r="I10" s="217"/>
      <c r="J10" s="217"/>
      <c r="K10" s="217"/>
      <c r="L10" s="217"/>
      <c r="M10" s="217"/>
      <c r="N10" s="217"/>
      <c r="O10" s="217"/>
      <c r="P10" s="393" t="s">
        <v>39</v>
      </c>
      <c r="Q10" s="394"/>
      <c r="R10" s="394"/>
      <c r="S10" s="394"/>
      <c r="T10" s="394"/>
      <c r="U10" s="394"/>
      <c r="V10" s="394"/>
      <c r="W10" s="394"/>
      <c r="X10" s="394"/>
      <c r="Y10" s="394"/>
      <c r="Z10" s="394"/>
      <c r="AA10" s="394"/>
      <c r="AB10" s="394"/>
      <c r="AC10" s="394"/>
      <c r="AD10" s="394"/>
      <c r="AE10" s="394"/>
      <c r="AF10" s="394"/>
      <c r="AG10" s="394"/>
      <c r="AH10" s="394"/>
      <c r="AI10" s="394"/>
      <c r="AJ10" s="394"/>
      <c r="AK10" s="215"/>
      <c r="AL10" s="215"/>
      <c r="AM10" s="215"/>
      <c r="AN10" s="396"/>
      <c r="AO10" s="396"/>
      <c r="AP10" s="396"/>
      <c r="AQ10" s="396"/>
      <c r="AR10" s="396"/>
      <c r="AS10" s="396"/>
      <c r="AT10" s="396"/>
      <c r="AU10" s="396"/>
      <c r="AV10" s="396"/>
      <c r="AW10" s="396"/>
      <c r="AX10" s="396"/>
      <c r="AY10" s="396"/>
      <c r="AZ10" s="396"/>
      <c r="BA10" s="396"/>
    </row>
    <row r="11" spans="1:53" s="2" customFormat="1" ht="21.75" customHeight="1" x14ac:dyDescent="0.4">
      <c r="A11" s="217"/>
      <c r="B11" s="217"/>
      <c r="C11" s="217"/>
      <c r="D11" s="217"/>
      <c r="E11" s="217"/>
      <c r="F11" s="217"/>
      <c r="G11" s="217"/>
      <c r="H11" s="217"/>
      <c r="I11" s="217"/>
      <c r="J11" s="217"/>
      <c r="K11" s="217"/>
      <c r="L11" s="217"/>
      <c r="M11" s="217"/>
      <c r="N11" s="217"/>
      <c r="O11" s="217"/>
      <c r="P11" s="402" t="s">
        <v>133</v>
      </c>
      <c r="Q11" s="394"/>
      <c r="R11" s="394"/>
      <c r="S11" s="394"/>
      <c r="T11" s="394"/>
      <c r="U11" s="394"/>
      <c r="V11" s="394"/>
      <c r="W11" s="394"/>
      <c r="X11" s="394"/>
      <c r="Y11" s="394"/>
      <c r="Z11" s="394"/>
      <c r="AA11" s="394"/>
      <c r="AB11" s="394"/>
      <c r="AC11" s="394"/>
      <c r="AD11" s="394"/>
      <c r="AE11" s="394"/>
      <c r="AF11" s="394"/>
      <c r="AG11" s="394"/>
      <c r="AH11" s="394"/>
      <c r="AI11" s="394"/>
      <c r="AJ11" s="394"/>
      <c r="AK11" s="394"/>
      <c r="AL11" s="399"/>
      <c r="AM11" s="399"/>
      <c r="AN11" s="218"/>
      <c r="AO11" s="218"/>
      <c r="AP11" s="218"/>
      <c r="AQ11" s="218"/>
      <c r="AR11" s="218"/>
      <c r="AS11" s="218"/>
      <c r="AT11" s="218"/>
      <c r="AU11" s="218"/>
      <c r="AV11" s="218"/>
      <c r="AW11" s="218"/>
      <c r="AX11" s="218"/>
      <c r="AY11" s="218"/>
      <c r="AZ11" s="218"/>
      <c r="BA11" s="218"/>
    </row>
    <row r="12" spans="1:53" s="2" customFormat="1" ht="20.25" customHeight="1" x14ac:dyDescent="0.35">
      <c r="A12" s="217"/>
      <c r="B12" s="217"/>
      <c r="C12" s="217"/>
      <c r="D12" s="217"/>
      <c r="E12" s="217"/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29"/>
      <c r="Q12" s="229"/>
      <c r="R12" s="229"/>
      <c r="S12" s="406" t="s">
        <v>164</v>
      </c>
      <c r="T12" s="406"/>
      <c r="U12" s="406"/>
      <c r="V12" s="406"/>
      <c r="W12" s="406"/>
      <c r="X12" s="406"/>
      <c r="Y12" s="406"/>
      <c r="Z12" s="406"/>
      <c r="AA12" s="406"/>
      <c r="AB12" s="406"/>
      <c r="AC12" s="406"/>
      <c r="AD12" s="406"/>
      <c r="AE12" s="406"/>
      <c r="AF12" s="406"/>
      <c r="AG12" s="406"/>
      <c r="AH12" s="243"/>
      <c r="AI12" s="243"/>
      <c r="AJ12" s="229"/>
      <c r="AK12" s="229"/>
      <c r="AL12" s="229"/>
      <c r="AM12" s="229"/>
      <c r="AN12" s="229"/>
      <c r="AO12" s="230"/>
      <c r="AP12" s="230"/>
      <c r="AQ12" s="230"/>
      <c r="AR12" s="230"/>
      <c r="AS12" s="230"/>
      <c r="AT12" s="230"/>
      <c r="AU12" s="230"/>
      <c r="AV12" s="230"/>
      <c r="AW12" s="230"/>
      <c r="AX12" s="230"/>
      <c r="AY12" s="230"/>
      <c r="AZ12" s="230"/>
      <c r="BA12" s="230"/>
    </row>
    <row r="13" spans="1:53" s="2" customFormat="1" ht="21.75" customHeight="1" x14ac:dyDescent="0.4">
      <c r="A13" s="217"/>
      <c r="B13" s="217"/>
      <c r="C13" s="217"/>
      <c r="D13" s="217"/>
      <c r="E13" s="217"/>
      <c r="F13" s="217"/>
      <c r="G13" s="217"/>
      <c r="H13" s="217"/>
      <c r="I13" s="217"/>
      <c r="J13" s="217"/>
      <c r="K13" s="217"/>
      <c r="L13" s="217"/>
      <c r="M13" s="217"/>
      <c r="N13" s="217"/>
      <c r="O13" s="217"/>
      <c r="P13" s="404" t="s">
        <v>134</v>
      </c>
      <c r="Q13" s="405"/>
      <c r="R13" s="405"/>
      <c r="S13" s="405"/>
      <c r="T13" s="405"/>
      <c r="U13" s="405"/>
      <c r="V13" s="405"/>
      <c r="W13" s="405"/>
      <c r="X13" s="405"/>
      <c r="Y13" s="405"/>
      <c r="Z13" s="405"/>
      <c r="AA13" s="405"/>
      <c r="AB13" s="405"/>
      <c r="AC13" s="405"/>
      <c r="AD13" s="405"/>
      <c r="AE13" s="405"/>
      <c r="AF13" s="405"/>
      <c r="AG13" s="405"/>
      <c r="AH13" s="405"/>
      <c r="AI13" s="405"/>
      <c r="AJ13" s="405"/>
      <c r="AK13" s="405"/>
      <c r="AL13" s="405"/>
      <c r="AM13" s="405"/>
      <c r="AN13" s="217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</row>
    <row r="14" spans="1:53" s="2" customFormat="1" ht="18" x14ac:dyDescent="0.35">
      <c r="A14" s="217"/>
      <c r="B14" s="217"/>
      <c r="C14" s="217"/>
      <c r="D14" s="217"/>
      <c r="E14" s="217"/>
      <c r="F14" s="217"/>
      <c r="G14" s="217"/>
      <c r="H14" s="217"/>
      <c r="I14" s="217"/>
      <c r="J14" s="217"/>
      <c r="K14" s="217"/>
      <c r="L14" s="217"/>
      <c r="M14" s="217"/>
      <c r="N14" s="217"/>
      <c r="O14" s="217"/>
      <c r="P14" s="217"/>
      <c r="Q14" s="217"/>
      <c r="R14" s="217"/>
      <c r="S14" s="217"/>
      <c r="T14" s="217"/>
      <c r="U14" s="217"/>
      <c r="V14" s="217"/>
      <c r="W14" s="217"/>
      <c r="X14" s="217"/>
      <c r="Y14" s="217"/>
      <c r="Z14" s="217"/>
      <c r="AA14" s="217"/>
      <c r="AB14" s="217"/>
      <c r="AC14" s="217"/>
      <c r="AD14" s="217"/>
      <c r="AE14" s="217"/>
      <c r="AF14" s="217"/>
      <c r="AG14" s="217"/>
      <c r="AH14" s="217"/>
      <c r="AI14" s="217"/>
      <c r="AJ14" s="217"/>
      <c r="AK14" s="217"/>
      <c r="AL14" s="217"/>
      <c r="AM14" s="217"/>
      <c r="AN14" s="217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</row>
    <row r="15" spans="1:53" s="2" customFormat="1" ht="24.6" x14ac:dyDescent="0.4">
      <c r="A15" s="403" t="s">
        <v>136</v>
      </c>
      <c r="B15" s="403"/>
      <c r="C15" s="403"/>
      <c r="D15" s="403"/>
      <c r="E15" s="403"/>
      <c r="F15" s="403"/>
      <c r="G15" s="403"/>
      <c r="H15" s="403"/>
      <c r="I15" s="403"/>
      <c r="J15" s="403"/>
      <c r="K15" s="403"/>
      <c r="L15" s="403"/>
      <c r="M15" s="403"/>
      <c r="N15" s="403"/>
      <c r="O15" s="403"/>
      <c r="P15" s="403"/>
      <c r="Q15" s="403"/>
      <c r="R15" s="403"/>
      <c r="S15" s="403"/>
      <c r="T15" s="403"/>
      <c r="U15" s="403"/>
      <c r="V15" s="403"/>
      <c r="W15" s="403"/>
      <c r="X15" s="403"/>
      <c r="Y15" s="403"/>
      <c r="Z15" s="403"/>
      <c r="AA15" s="403"/>
      <c r="AB15" s="403"/>
      <c r="AC15" s="403"/>
      <c r="AD15" s="403"/>
      <c r="AE15" s="403"/>
      <c r="AF15" s="403"/>
      <c r="AG15" s="403"/>
      <c r="AH15" s="403"/>
      <c r="AI15" s="403"/>
      <c r="AJ15" s="403"/>
      <c r="AK15" s="403"/>
      <c r="AL15" s="403"/>
      <c r="AM15" s="403"/>
      <c r="AN15" s="403"/>
      <c r="AO15" s="403"/>
      <c r="AP15" s="403"/>
      <c r="AQ15" s="403"/>
      <c r="AR15" s="403"/>
      <c r="AS15" s="403"/>
      <c r="AT15" s="403"/>
      <c r="AU15" s="403"/>
      <c r="AV15" s="403"/>
      <c r="AW15" s="403"/>
      <c r="AX15" s="403"/>
      <c r="AY15" s="403"/>
      <c r="AZ15" s="403"/>
      <c r="BA15" s="403"/>
    </row>
    <row r="16" spans="1:53" customFormat="1" ht="18.75" customHeight="1" x14ac:dyDescent="0.4">
      <c r="A16" s="231"/>
      <c r="B16" s="231"/>
      <c r="C16" s="231"/>
      <c r="D16" s="231"/>
      <c r="E16" s="231"/>
      <c r="F16" s="231"/>
      <c r="G16" s="231"/>
      <c r="H16" s="231"/>
      <c r="I16" s="231"/>
      <c r="J16" s="231"/>
      <c r="K16" s="231"/>
      <c r="L16" s="231"/>
      <c r="M16" s="231"/>
      <c r="N16" s="231"/>
      <c r="O16" s="231"/>
      <c r="P16" s="231"/>
      <c r="Q16" s="231"/>
      <c r="R16" s="231"/>
      <c r="S16" s="231"/>
      <c r="T16" s="231"/>
      <c r="U16" s="231"/>
      <c r="V16" s="231"/>
      <c r="W16" s="231"/>
      <c r="X16" s="231"/>
      <c r="Y16" s="231"/>
      <c r="Z16" s="231"/>
      <c r="AA16" s="231"/>
      <c r="AB16" s="231"/>
      <c r="AC16" s="231"/>
      <c r="AD16" s="231"/>
      <c r="AE16" s="231"/>
      <c r="AF16" s="231"/>
      <c r="AG16" s="231"/>
      <c r="AH16" s="231"/>
      <c r="AI16" s="231"/>
      <c r="AJ16" s="231"/>
      <c r="AK16" s="231"/>
      <c r="AL16" s="231"/>
      <c r="AM16" s="231"/>
      <c r="AN16" s="231"/>
      <c r="AO16" s="231"/>
      <c r="AP16" s="231"/>
      <c r="AQ16" s="231"/>
      <c r="AR16" s="231"/>
      <c r="AS16" s="231"/>
      <c r="AT16" s="231"/>
      <c r="AU16" s="231"/>
      <c r="AV16" s="231"/>
      <c r="AW16" s="231"/>
      <c r="AX16" s="231"/>
      <c r="AY16" s="231"/>
      <c r="AZ16" s="231"/>
      <c r="BA16" s="231"/>
    </row>
    <row r="17" spans="1:53" customFormat="1" ht="19.5" customHeight="1" x14ac:dyDescent="0.3">
      <c r="A17" s="232"/>
      <c r="B17" s="232"/>
      <c r="C17" s="232"/>
      <c r="D17" s="232"/>
      <c r="E17" s="232"/>
      <c r="F17" s="232"/>
      <c r="G17" s="232"/>
      <c r="H17" s="232"/>
      <c r="I17" s="232"/>
      <c r="J17" s="232"/>
      <c r="K17" s="232"/>
      <c r="L17" s="232"/>
      <c r="M17" s="232"/>
      <c r="N17" s="232"/>
      <c r="O17" s="232"/>
      <c r="P17" s="232"/>
      <c r="Q17" s="232"/>
      <c r="R17" s="232"/>
      <c r="S17" s="232"/>
      <c r="T17" s="232"/>
      <c r="U17" s="232"/>
      <c r="V17" s="232"/>
      <c r="W17" s="232"/>
      <c r="X17" s="232"/>
      <c r="Y17" s="232"/>
      <c r="Z17" s="232"/>
      <c r="AA17" s="232"/>
      <c r="AB17" s="232"/>
      <c r="AC17" s="232"/>
      <c r="AD17" s="232"/>
      <c r="AE17" s="232"/>
      <c r="AF17" s="232"/>
      <c r="AG17" s="232"/>
      <c r="AH17" s="232"/>
      <c r="AI17" s="232"/>
      <c r="AJ17" s="232"/>
      <c r="AK17" s="232"/>
      <c r="AL17" s="232"/>
      <c r="AM17" s="232"/>
      <c r="AN17" s="232"/>
      <c r="AO17" s="232"/>
      <c r="AP17" s="232"/>
      <c r="AQ17" s="232"/>
      <c r="AR17" s="232"/>
      <c r="AS17" s="232"/>
      <c r="AT17" s="232"/>
      <c r="AU17" s="232"/>
      <c r="AV17" s="232"/>
      <c r="AW17" s="232"/>
      <c r="AX17" s="232"/>
      <c r="AY17" s="232"/>
      <c r="AZ17" s="232"/>
      <c r="BA17" s="232"/>
    </row>
    <row r="18" spans="1:53" customFormat="1" ht="26.25" customHeight="1" x14ac:dyDescent="0.25">
      <c r="A18" s="368" t="s">
        <v>3</v>
      </c>
      <c r="B18" s="350" t="s">
        <v>4</v>
      </c>
      <c r="C18" s="350"/>
      <c r="D18" s="350"/>
      <c r="E18" s="350"/>
      <c r="F18" s="350" t="s">
        <v>5</v>
      </c>
      <c r="G18" s="350"/>
      <c r="H18" s="350"/>
      <c r="I18" s="350"/>
      <c r="J18" s="350" t="s">
        <v>6</v>
      </c>
      <c r="K18" s="350"/>
      <c r="L18" s="350"/>
      <c r="M18" s="350"/>
      <c r="N18" s="350" t="s">
        <v>7</v>
      </c>
      <c r="O18" s="350"/>
      <c r="P18" s="350"/>
      <c r="Q18" s="350"/>
      <c r="R18" s="350"/>
      <c r="S18" s="351" t="s">
        <v>8</v>
      </c>
      <c r="T18" s="352"/>
      <c r="U18" s="352"/>
      <c r="V18" s="352"/>
      <c r="W18" s="353"/>
      <c r="X18" s="350" t="s">
        <v>9</v>
      </c>
      <c r="Y18" s="350"/>
      <c r="Z18" s="350"/>
      <c r="AA18" s="350"/>
      <c r="AB18" s="350" t="s">
        <v>10</v>
      </c>
      <c r="AC18" s="350"/>
      <c r="AD18" s="350"/>
      <c r="AE18" s="350"/>
      <c r="AF18" s="350" t="s">
        <v>11</v>
      </c>
      <c r="AG18" s="350"/>
      <c r="AH18" s="350"/>
      <c r="AI18" s="350"/>
      <c r="AJ18" s="351" t="s">
        <v>12</v>
      </c>
      <c r="AK18" s="352"/>
      <c r="AL18" s="352"/>
      <c r="AM18" s="352"/>
      <c r="AN18" s="353"/>
      <c r="AO18" s="350" t="s">
        <v>13</v>
      </c>
      <c r="AP18" s="350"/>
      <c r="AQ18" s="350"/>
      <c r="AR18" s="350"/>
      <c r="AS18" s="350" t="s">
        <v>23</v>
      </c>
      <c r="AT18" s="350"/>
      <c r="AU18" s="350"/>
      <c r="AV18" s="350"/>
      <c r="AW18" s="350" t="s">
        <v>14</v>
      </c>
      <c r="AX18" s="350"/>
      <c r="AY18" s="350"/>
      <c r="AZ18" s="350"/>
      <c r="BA18" s="350"/>
    </row>
    <row r="19" spans="1:53" customFormat="1" ht="16.2" thickBot="1" x14ac:dyDescent="0.3">
      <c r="A19" s="368"/>
      <c r="B19" s="336">
        <v>1</v>
      </c>
      <c r="C19" s="336">
        <v>2</v>
      </c>
      <c r="D19" s="336">
        <v>3</v>
      </c>
      <c r="E19" s="336">
        <v>4</v>
      </c>
      <c r="F19" s="336">
        <v>5</v>
      </c>
      <c r="G19" s="336">
        <v>6</v>
      </c>
      <c r="H19" s="336">
        <v>7</v>
      </c>
      <c r="I19" s="336">
        <v>8</v>
      </c>
      <c r="J19" s="336">
        <v>9</v>
      </c>
      <c r="K19" s="336">
        <v>10</v>
      </c>
      <c r="L19" s="336">
        <v>11</v>
      </c>
      <c r="M19" s="336">
        <v>12</v>
      </c>
      <c r="N19" s="336">
        <v>13</v>
      </c>
      <c r="O19" s="336">
        <v>14</v>
      </c>
      <c r="P19" s="336">
        <v>15</v>
      </c>
      <c r="Q19" s="336">
        <v>16</v>
      </c>
      <c r="R19" s="336">
        <v>17</v>
      </c>
      <c r="S19" s="336">
        <v>18</v>
      </c>
      <c r="T19" s="336">
        <v>19</v>
      </c>
      <c r="U19" s="336">
        <v>20</v>
      </c>
      <c r="V19" s="336">
        <v>21</v>
      </c>
      <c r="W19" s="336">
        <v>22</v>
      </c>
      <c r="X19" s="336">
        <v>23</v>
      </c>
      <c r="Y19" s="336">
        <v>24</v>
      </c>
      <c r="Z19" s="336">
        <v>25</v>
      </c>
      <c r="AA19" s="336">
        <v>26</v>
      </c>
      <c r="AB19" s="336">
        <v>27</v>
      </c>
      <c r="AC19" s="336">
        <v>28</v>
      </c>
      <c r="AD19" s="336">
        <v>29</v>
      </c>
      <c r="AE19" s="336">
        <v>30</v>
      </c>
      <c r="AF19" s="336">
        <v>31</v>
      </c>
      <c r="AG19" s="336">
        <v>32</v>
      </c>
      <c r="AH19" s="336">
        <v>33</v>
      </c>
      <c r="AI19" s="336">
        <v>34</v>
      </c>
      <c r="AJ19" s="336">
        <v>35</v>
      </c>
      <c r="AK19" s="336">
        <v>36</v>
      </c>
      <c r="AL19" s="336">
        <v>37</v>
      </c>
      <c r="AM19" s="336">
        <v>38</v>
      </c>
      <c r="AN19" s="336">
        <v>39</v>
      </c>
      <c r="AO19" s="336">
        <v>40</v>
      </c>
      <c r="AP19" s="336">
        <v>41</v>
      </c>
      <c r="AQ19" s="336">
        <v>42</v>
      </c>
      <c r="AR19" s="336">
        <v>43</v>
      </c>
      <c r="AS19" s="336">
        <v>44</v>
      </c>
      <c r="AT19" s="336">
        <v>45</v>
      </c>
      <c r="AU19" s="336">
        <v>46</v>
      </c>
      <c r="AV19" s="336">
        <v>47</v>
      </c>
      <c r="AW19" s="336">
        <v>48</v>
      </c>
      <c r="AX19" s="336">
        <v>49</v>
      </c>
      <c r="AY19" s="336">
        <v>50</v>
      </c>
      <c r="AZ19" s="336">
        <v>51</v>
      </c>
      <c r="BA19" s="336">
        <v>52</v>
      </c>
    </row>
    <row r="20" spans="1:53" ht="15.75" customHeight="1" thickBot="1" x14ac:dyDescent="0.45">
      <c r="A20" s="337">
        <v>1</v>
      </c>
      <c r="B20" s="338" t="s">
        <v>155</v>
      </c>
      <c r="C20" s="339" t="s">
        <v>155</v>
      </c>
      <c r="D20" s="339" t="s">
        <v>155</v>
      </c>
      <c r="E20" s="339" t="s">
        <v>155</v>
      </c>
      <c r="F20" s="340" t="s">
        <v>156</v>
      </c>
      <c r="G20" s="340" t="s">
        <v>155</v>
      </c>
      <c r="H20" s="340" t="s">
        <v>155</v>
      </c>
      <c r="I20" s="341" t="s">
        <v>155</v>
      </c>
      <c r="J20" s="340" t="s">
        <v>156</v>
      </c>
      <c r="K20" s="340" t="s">
        <v>156</v>
      </c>
      <c r="L20" s="340" t="s">
        <v>156</v>
      </c>
      <c r="M20" s="340" t="s">
        <v>155</v>
      </c>
      <c r="N20" s="340" t="s">
        <v>156</v>
      </c>
      <c r="O20" s="340" t="s">
        <v>156</v>
      </c>
      <c r="P20" s="340" t="s">
        <v>156</v>
      </c>
      <c r="Q20" s="340" t="s">
        <v>15</v>
      </c>
      <c r="R20" s="340" t="s">
        <v>15</v>
      </c>
      <c r="S20" s="340" t="s">
        <v>16</v>
      </c>
      <c r="T20" s="340" t="s">
        <v>16</v>
      </c>
      <c r="U20" s="342" t="s">
        <v>17</v>
      </c>
      <c r="V20" s="340" t="s">
        <v>24</v>
      </c>
      <c r="W20" s="340" t="s">
        <v>24</v>
      </c>
      <c r="X20" s="340" t="s">
        <v>24</v>
      </c>
      <c r="Y20" s="340" t="s">
        <v>24</v>
      </c>
      <c r="Z20" s="340" t="s">
        <v>24</v>
      </c>
      <c r="AA20" s="340" t="s">
        <v>24</v>
      </c>
      <c r="AB20" s="340" t="s">
        <v>24</v>
      </c>
      <c r="AC20" s="340" t="s">
        <v>24</v>
      </c>
      <c r="AD20" s="340" t="s">
        <v>24</v>
      </c>
      <c r="AE20" s="340" t="s">
        <v>15</v>
      </c>
      <c r="AF20" s="343" t="s">
        <v>157</v>
      </c>
      <c r="AG20" s="344" t="s">
        <v>157</v>
      </c>
      <c r="AH20" s="344" t="s">
        <v>157</v>
      </c>
      <c r="AI20" s="344" t="s">
        <v>157</v>
      </c>
      <c r="AJ20" s="344" t="s">
        <v>157</v>
      </c>
      <c r="AK20" s="344" t="s">
        <v>157</v>
      </c>
      <c r="AL20" s="344" t="s">
        <v>18</v>
      </c>
      <c r="AM20" s="344" t="s">
        <v>18</v>
      </c>
      <c r="AN20" s="344" t="s">
        <v>18</v>
      </c>
      <c r="AO20" s="344" t="s">
        <v>18</v>
      </c>
      <c r="AP20" s="344" t="s">
        <v>18</v>
      </c>
      <c r="AQ20" s="345" t="s">
        <v>137</v>
      </c>
      <c r="AR20" s="345" t="s">
        <v>137</v>
      </c>
      <c r="AS20" s="354"/>
      <c r="AT20" s="355"/>
      <c r="AU20" s="355"/>
      <c r="AV20" s="355"/>
      <c r="AW20" s="355"/>
      <c r="AX20" s="355"/>
      <c r="AY20" s="355"/>
      <c r="AZ20" s="355"/>
      <c r="BA20" s="356"/>
    </row>
    <row r="21" spans="1:53" ht="15.75" customHeight="1" x14ac:dyDescent="0.35">
      <c r="A21" s="233"/>
      <c r="B21" s="234"/>
      <c r="C21" s="234"/>
      <c r="D21" s="234"/>
      <c r="E21" s="235"/>
      <c r="F21" s="236"/>
      <c r="G21" s="236"/>
      <c r="H21" s="236"/>
      <c r="I21" s="236"/>
      <c r="J21" s="236"/>
      <c r="K21" s="236"/>
      <c r="L21" s="236"/>
      <c r="M21" s="235"/>
      <c r="N21" s="236"/>
      <c r="O21" s="236"/>
      <c r="P21" s="236"/>
      <c r="Q21" s="236"/>
      <c r="R21" s="236"/>
      <c r="S21" s="236"/>
      <c r="T21" s="236"/>
      <c r="U21" s="236"/>
      <c r="V21" s="234"/>
      <c r="W21" s="237"/>
      <c r="X21" s="237"/>
      <c r="Y21" s="237"/>
      <c r="Z21" s="237"/>
      <c r="AA21" s="237"/>
      <c r="AB21" s="237"/>
      <c r="AC21" s="237"/>
      <c r="AD21" s="237"/>
      <c r="AE21" s="237"/>
      <c r="AF21" s="237"/>
      <c r="AG21" s="237"/>
      <c r="AH21" s="237"/>
      <c r="AI21" s="237"/>
      <c r="AJ21" s="237"/>
      <c r="AK21" s="237"/>
      <c r="AL21" s="237"/>
      <c r="AM21" s="237"/>
      <c r="AN21" s="237"/>
      <c r="AO21" s="237"/>
      <c r="AP21" s="237"/>
      <c r="AQ21" s="237"/>
      <c r="AR21" s="237"/>
      <c r="AS21" s="237"/>
      <c r="AT21" s="237"/>
      <c r="AU21" s="237"/>
      <c r="AV21" s="237"/>
      <c r="AW21" s="238"/>
      <c r="AX21" s="239"/>
      <c r="AY21" s="239"/>
      <c r="AZ21" s="239"/>
      <c r="BA21" s="239"/>
    </row>
    <row r="22" spans="1:53" ht="15.75" customHeight="1" x14ac:dyDescent="0.3">
      <c r="A22" s="240"/>
      <c r="B22" s="240"/>
      <c r="C22" s="240"/>
      <c r="D22" s="240"/>
      <c r="E22" s="240"/>
      <c r="F22" s="240"/>
      <c r="G22" s="240"/>
      <c r="H22" s="240"/>
      <c r="I22" s="240"/>
      <c r="J22" s="240"/>
      <c r="K22" s="240"/>
      <c r="L22" s="240"/>
      <c r="M22" s="240"/>
      <c r="N22" s="240"/>
      <c r="O22" s="240"/>
      <c r="P22" s="240"/>
      <c r="Q22" s="240"/>
      <c r="R22" s="240"/>
      <c r="S22" s="240"/>
      <c r="T22" s="240"/>
      <c r="U22" s="240"/>
      <c r="V22" s="240"/>
      <c r="W22" s="240"/>
      <c r="X22" s="240"/>
      <c r="Y22" s="240"/>
      <c r="Z22" s="240" t="s">
        <v>138</v>
      </c>
      <c r="AA22" s="240"/>
      <c r="AB22" s="240"/>
      <c r="AC22" s="240"/>
      <c r="AD22" s="240"/>
      <c r="AE22" s="240"/>
      <c r="AF22" s="240"/>
      <c r="AG22" s="240"/>
      <c r="AH22" s="240"/>
      <c r="AI22" s="240"/>
      <c r="AJ22" s="240"/>
      <c r="AK22" s="240"/>
      <c r="AL22" s="240"/>
      <c r="AM22" s="240"/>
      <c r="AN22" s="240"/>
      <c r="AO22" s="240"/>
      <c r="AP22" s="240"/>
      <c r="AQ22" s="240"/>
      <c r="AR22" s="240"/>
      <c r="AS22" s="240"/>
      <c r="AT22" s="240"/>
      <c r="AU22" s="240"/>
      <c r="AV22" s="240"/>
      <c r="AW22" s="240"/>
      <c r="AX22" s="240"/>
      <c r="AY22" s="240"/>
      <c r="AZ22" s="240"/>
      <c r="BA22" s="240"/>
    </row>
    <row r="23" spans="1:53" ht="24" customHeight="1" x14ac:dyDescent="0.35">
      <c r="A23" s="366" t="s">
        <v>29</v>
      </c>
      <c r="B23" s="366"/>
      <c r="C23" s="366"/>
      <c r="D23" s="366"/>
      <c r="E23" s="366"/>
      <c r="F23" s="366"/>
      <c r="G23" s="366"/>
      <c r="H23" s="366"/>
      <c r="I23" s="366"/>
      <c r="J23" s="367"/>
      <c r="K23" s="367"/>
      <c r="L23" s="367"/>
      <c r="M23" s="367"/>
      <c r="N23" s="367"/>
      <c r="O23" s="367"/>
      <c r="P23" s="367"/>
      <c r="Q23" s="367"/>
      <c r="R23" s="367"/>
      <c r="S23" s="367"/>
      <c r="T23" s="367"/>
      <c r="U23" s="367"/>
      <c r="V23" s="367"/>
      <c r="W23" s="367"/>
      <c r="X23" s="367"/>
      <c r="Y23" s="367"/>
      <c r="Z23" s="367"/>
      <c r="AA23" s="367"/>
      <c r="AB23" s="367"/>
      <c r="AC23" s="367"/>
      <c r="AD23" s="367"/>
      <c r="AE23" s="367"/>
      <c r="AF23" s="367"/>
      <c r="AG23" s="367"/>
      <c r="AH23" s="367"/>
      <c r="AI23" s="367"/>
      <c r="AJ23" s="367"/>
      <c r="AK23" s="367"/>
      <c r="AL23" s="367"/>
      <c r="AM23" s="367"/>
      <c r="AN23" s="367"/>
      <c r="AO23" s="367"/>
      <c r="AP23" s="367"/>
      <c r="AQ23" s="367"/>
      <c r="AR23" s="367"/>
      <c r="AS23" s="367"/>
      <c r="AT23" s="367"/>
      <c r="AU23" s="367"/>
      <c r="AV23" s="241"/>
      <c r="AW23" s="241"/>
      <c r="AX23" s="241"/>
      <c r="AY23" s="241"/>
      <c r="AZ23" s="241"/>
      <c r="BA23" s="242"/>
    </row>
    <row r="24" spans="1:53" ht="15.75" customHeight="1" x14ac:dyDescent="0.3">
      <c r="A24" s="256"/>
      <c r="B24" s="256"/>
      <c r="C24" s="256"/>
      <c r="D24" s="256"/>
      <c r="E24" s="256"/>
      <c r="F24" s="256"/>
      <c r="G24" s="256"/>
      <c r="H24" s="256"/>
      <c r="I24" s="256"/>
      <c r="J24" s="257"/>
      <c r="K24" s="257"/>
      <c r="L24" s="257"/>
      <c r="M24" s="257"/>
      <c r="N24" s="257"/>
      <c r="O24" s="257"/>
      <c r="P24" s="257"/>
      <c r="Q24" s="257"/>
      <c r="R24" s="257"/>
      <c r="S24" s="257"/>
      <c r="T24" s="257"/>
      <c r="U24" s="257"/>
      <c r="V24" s="257"/>
      <c r="W24" s="257"/>
      <c r="X24" s="257"/>
      <c r="Y24" s="257"/>
      <c r="Z24" s="257"/>
      <c r="AA24" s="257"/>
      <c r="AB24" s="257"/>
      <c r="AC24" s="257"/>
      <c r="AD24" s="257"/>
      <c r="AE24" s="257"/>
      <c r="AF24" s="257"/>
      <c r="AG24" s="257"/>
      <c r="AH24" s="257"/>
      <c r="AI24" s="257"/>
      <c r="AJ24" s="257"/>
      <c r="AK24" s="257"/>
      <c r="AL24" s="257"/>
      <c r="AM24" s="257"/>
      <c r="AN24" s="257"/>
      <c r="AO24" s="257"/>
      <c r="AP24" s="257"/>
      <c r="AQ24" s="257"/>
      <c r="AR24" s="257"/>
      <c r="AS24" s="257"/>
      <c r="AT24" s="257"/>
      <c r="AU24" s="257"/>
      <c r="AV24" s="241"/>
      <c r="AW24" s="241"/>
      <c r="AX24" s="241"/>
      <c r="AY24" s="241"/>
      <c r="AZ24" s="241"/>
      <c r="BA24" s="242"/>
    </row>
    <row r="25" spans="1:53" x14ac:dyDescent="0.3">
      <c r="A25" s="256"/>
      <c r="B25" s="256"/>
      <c r="C25" s="256"/>
      <c r="D25" s="256"/>
      <c r="E25" s="256"/>
      <c r="F25" s="256"/>
      <c r="G25" s="256"/>
      <c r="H25" s="256"/>
      <c r="I25" s="256"/>
      <c r="J25" s="257"/>
      <c r="K25" s="257"/>
      <c r="L25" s="257"/>
      <c r="M25" s="257"/>
      <c r="N25" s="257"/>
      <c r="O25" s="257"/>
      <c r="P25" s="257"/>
      <c r="Q25" s="257"/>
      <c r="R25" s="257"/>
      <c r="S25" s="257"/>
      <c r="T25" s="257"/>
      <c r="U25" s="257"/>
      <c r="V25" s="257"/>
      <c r="W25" s="257"/>
      <c r="X25" s="257"/>
      <c r="Y25" s="257"/>
      <c r="Z25" s="257"/>
      <c r="AA25" s="257"/>
      <c r="AB25" s="257"/>
      <c r="AC25" s="257"/>
      <c r="AD25" s="257"/>
      <c r="AE25" s="257"/>
      <c r="AF25" s="257"/>
      <c r="AG25" s="257"/>
      <c r="AH25" s="257"/>
      <c r="AI25" s="257"/>
      <c r="AJ25" s="257"/>
      <c r="AK25" s="257"/>
      <c r="AL25" s="257"/>
      <c r="AM25" s="257"/>
      <c r="AN25" s="257"/>
      <c r="AO25" s="257"/>
      <c r="AP25" s="257"/>
      <c r="AQ25" s="257"/>
      <c r="AR25" s="257"/>
      <c r="AS25" s="257"/>
      <c r="AT25" s="257"/>
      <c r="AU25" s="257"/>
      <c r="AV25" s="241"/>
      <c r="AW25" s="241"/>
      <c r="AX25" s="241"/>
      <c r="AY25" s="241"/>
      <c r="AZ25" s="241"/>
      <c r="BA25" s="242"/>
    </row>
    <row r="26" spans="1:53" ht="15.6" customHeight="1" x14ac:dyDescent="0.3">
      <c r="A26" s="258"/>
      <c r="B26" s="258"/>
      <c r="C26" s="258"/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8"/>
      <c r="O26" s="258"/>
      <c r="P26" s="258"/>
      <c r="Q26" s="258"/>
      <c r="R26" s="258"/>
      <c r="S26" s="258"/>
      <c r="T26" s="258"/>
      <c r="U26" s="258"/>
      <c r="V26" s="258"/>
      <c r="W26" s="258"/>
      <c r="X26" s="258"/>
      <c r="Y26" s="258"/>
      <c r="Z26" s="258"/>
      <c r="AA26" s="258"/>
      <c r="AB26" s="258"/>
      <c r="AC26" s="258"/>
      <c r="AD26" s="258"/>
      <c r="AE26" s="258"/>
      <c r="AF26" s="258"/>
      <c r="AG26" s="258"/>
      <c r="AH26" s="258"/>
      <c r="AI26" s="258"/>
      <c r="AJ26" s="258"/>
      <c r="AK26" s="258"/>
      <c r="AL26" s="258"/>
      <c r="AM26" s="258"/>
      <c r="AN26" s="258"/>
      <c r="AO26" s="258"/>
      <c r="AP26" s="258"/>
      <c r="AQ26" s="258"/>
      <c r="AR26" s="258"/>
      <c r="AS26" s="258"/>
      <c r="AT26" s="258"/>
      <c r="AU26" s="258"/>
      <c r="AV26" s="241"/>
      <c r="AW26" s="241"/>
      <c r="AX26" s="241"/>
      <c r="AY26" s="241"/>
      <c r="AZ26" s="241"/>
      <c r="BA26" s="258"/>
    </row>
    <row r="27" spans="1:53" ht="24" customHeight="1" x14ac:dyDescent="0.4">
      <c r="A27" s="244" t="s">
        <v>141</v>
      </c>
      <c r="B27" s="245"/>
      <c r="C27" s="245"/>
      <c r="D27" s="245"/>
      <c r="E27" s="245"/>
      <c r="F27" s="245"/>
      <c r="G27" s="245"/>
      <c r="H27" s="245"/>
      <c r="I27" s="245"/>
      <c r="J27" s="245"/>
      <c r="K27" s="245"/>
      <c r="L27" s="245"/>
      <c r="M27" s="245"/>
      <c r="N27" s="245"/>
      <c r="O27" s="245"/>
      <c r="P27" s="245"/>
      <c r="Q27" s="245"/>
      <c r="R27" s="245"/>
      <c r="S27" s="245"/>
      <c r="T27" s="245"/>
      <c r="U27" s="245"/>
      <c r="V27" s="245"/>
      <c r="W27" s="245"/>
      <c r="X27" s="245"/>
      <c r="Y27" s="245"/>
      <c r="Z27" s="245"/>
      <c r="AA27" s="245"/>
      <c r="AB27" s="245"/>
      <c r="AC27" s="245"/>
      <c r="AD27" s="245"/>
      <c r="AE27" s="245"/>
      <c r="AF27" s="245"/>
      <c r="AG27" s="245"/>
      <c r="AH27" s="245"/>
      <c r="AI27" s="245"/>
      <c r="AJ27" s="245"/>
      <c r="AK27" s="245"/>
      <c r="AL27" s="245"/>
      <c r="AM27" s="245"/>
      <c r="AN27" s="245"/>
      <c r="AO27" s="245"/>
      <c r="AP27" s="245"/>
      <c r="AQ27" s="245"/>
      <c r="AR27" s="245"/>
      <c r="AS27" s="245"/>
      <c r="AT27" s="245"/>
      <c r="AU27" s="245"/>
      <c r="AV27" s="245"/>
      <c r="AW27" s="246"/>
      <c r="AX27" s="246"/>
      <c r="AY27" s="246"/>
      <c r="AZ27" s="246"/>
      <c r="BA27" s="247"/>
    </row>
    <row r="28" spans="1:53" ht="20.399999999999999" customHeight="1" x14ac:dyDescent="0.35">
      <c r="A28" s="248"/>
      <c r="B28" s="249"/>
      <c r="C28" s="249"/>
      <c r="D28" s="249"/>
      <c r="E28" s="249"/>
      <c r="F28" s="249"/>
      <c r="G28" s="249"/>
      <c r="H28" s="249"/>
      <c r="I28" s="249"/>
      <c r="J28" s="249"/>
      <c r="K28" s="249"/>
      <c r="L28" s="249"/>
      <c r="M28" s="249"/>
      <c r="N28" s="249"/>
      <c r="O28" s="249"/>
      <c r="P28" s="249"/>
      <c r="Q28" s="249"/>
      <c r="R28" s="249"/>
      <c r="S28" s="249"/>
      <c r="T28" s="249"/>
      <c r="U28" s="249"/>
      <c r="V28" s="249"/>
      <c r="W28" s="249"/>
      <c r="X28" s="249"/>
      <c r="Y28" s="249"/>
      <c r="Z28" s="249"/>
      <c r="AA28" s="249"/>
      <c r="AB28" s="249"/>
      <c r="AC28" s="249"/>
      <c r="AD28" s="249"/>
      <c r="AE28" s="249"/>
      <c r="AF28" s="249"/>
      <c r="AG28" s="249"/>
      <c r="AH28" s="249"/>
      <c r="AI28" s="249"/>
      <c r="AJ28" s="249"/>
      <c r="AK28" s="249"/>
      <c r="AL28" s="249"/>
      <c r="AM28" s="249"/>
      <c r="AN28" s="249"/>
      <c r="AO28" s="249"/>
      <c r="AP28" s="249"/>
      <c r="AQ28" s="249"/>
      <c r="AR28" s="249"/>
      <c r="AS28" s="249"/>
      <c r="AT28" s="249"/>
      <c r="AU28" s="249"/>
      <c r="AV28" s="249"/>
      <c r="AW28" s="249"/>
      <c r="AX28" s="249"/>
      <c r="AY28" s="249"/>
      <c r="AZ28" s="249"/>
      <c r="BA28" s="250"/>
    </row>
    <row r="29" spans="1:53" ht="21" customHeight="1" x14ac:dyDescent="0.3">
      <c r="A29" s="383" t="s">
        <v>3</v>
      </c>
      <c r="B29" s="359"/>
      <c r="C29" s="384" t="s">
        <v>19</v>
      </c>
      <c r="D29" s="358"/>
      <c r="E29" s="358"/>
      <c r="F29" s="359"/>
      <c r="G29" s="357" t="s">
        <v>20</v>
      </c>
      <c r="H29" s="358"/>
      <c r="I29" s="359"/>
      <c r="J29" s="357" t="s">
        <v>21</v>
      </c>
      <c r="K29" s="358"/>
      <c r="L29" s="358"/>
      <c r="M29" s="359"/>
      <c r="N29" s="357" t="s">
        <v>30</v>
      </c>
      <c r="O29" s="358"/>
      <c r="P29" s="359"/>
      <c r="Q29" s="357" t="s">
        <v>31</v>
      </c>
      <c r="R29" s="369"/>
      <c r="S29" s="370"/>
      <c r="T29" s="357" t="s">
        <v>22</v>
      </c>
      <c r="U29" s="358"/>
      <c r="V29" s="359"/>
      <c r="W29" s="357" t="s">
        <v>32</v>
      </c>
      <c r="X29" s="358"/>
      <c r="Y29" s="359"/>
      <c r="Z29" s="251"/>
      <c r="AA29" s="410" t="s">
        <v>33</v>
      </c>
      <c r="AB29" s="411"/>
      <c r="AC29" s="411"/>
      <c r="AD29" s="411"/>
      <c r="AE29" s="411"/>
      <c r="AF29" s="357" t="s">
        <v>25</v>
      </c>
      <c r="AG29" s="412"/>
      <c r="AH29" s="413"/>
      <c r="AI29" s="357" t="s">
        <v>34</v>
      </c>
      <c r="AJ29" s="358"/>
      <c r="AK29" s="413"/>
      <c r="AL29" s="252"/>
      <c r="AM29" s="428" t="s">
        <v>35</v>
      </c>
      <c r="AN29" s="429"/>
      <c r="AO29" s="430"/>
      <c r="AP29" s="437" t="s">
        <v>36</v>
      </c>
      <c r="AQ29" s="417"/>
      <c r="AR29" s="417"/>
      <c r="AS29" s="417"/>
      <c r="AT29" s="417"/>
      <c r="AU29" s="417"/>
      <c r="AV29" s="417"/>
      <c r="AW29" s="417"/>
      <c r="AX29" s="417" t="s">
        <v>25</v>
      </c>
      <c r="AY29" s="417"/>
      <c r="AZ29" s="417"/>
      <c r="BA29" s="418"/>
    </row>
    <row r="30" spans="1:53" ht="21" customHeight="1" x14ac:dyDescent="0.3">
      <c r="A30" s="360"/>
      <c r="B30" s="362"/>
      <c r="C30" s="360"/>
      <c r="D30" s="361"/>
      <c r="E30" s="361"/>
      <c r="F30" s="362"/>
      <c r="G30" s="360"/>
      <c r="H30" s="361"/>
      <c r="I30" s="362"/>
      <c r="J30" s="360"/>
      <c r="K30" s="361"/>
      <c r="L30" s="361"/>
      <c r="M30" s="362"/>
      <c r="N30" s="360"/>
      <c r="O30" s="361"/>
      <c r="P30" s="362"/>
      <c r="Q30" s="371"/>
      <c r="R30" s="367"/>
      <c r="S30" s="372"/>
      <c r="T30" s="360"/>
      <c r="U30" s="361"/>
      <c r="V30" s="362"/>
      <c r="W30" s="360"/>
      <c r="X30" s="361"/>
      <c r="Y30" s="362"/>
      <c r="Z30" s="251"/>
      <c r="AA30" s="411"/>
      <c r="AB30" s="411"/>
      <c r="AC30" s="411"/>
      <c r="AD30" s="411"/>
      <c r="AE30" s="411"/>
      <c r="AF30" s="414"/>
      <c r="AG30" s="415"/>
      <c r="AH30" s="416"/>
      <c r="AI30" s="363"/>
      <c r="AJ30" s="364"/>
      <c r="AK30" s="416"/>
      <c r="AL30" s="253"/>
      <c r="AM30" s="431"/>
      <c r="AN30" s="432"/>
      <c r="AO30" s="433"/>
      <c r="AP30" s="437"/>
      <c r="AQ30" s="417"/>
      <c r="AR30" s="417"/>
      <c r="AS30" s="417"/>
      <c r="AT30" s="417"/>
      <c r="AU30" s="417"/>
      <c r="AV30" s="417"/>
      <c r="AW30" s="417"/>
      <c r="AX30" s="417"/>
      <c r="AY30" s="417"/>
      <c r="AZ30" s="417"/>
      <c r="BA30" s="418"/>
    </row>
    <row r="31" spans="1:53" ht="40.950000000000003" customHeight="1" x14ac:dyDescent="0.3">
      <c r="A31" s="363"/>
      <c r="B31" s="365"/>
      <c r="C31" s="363"/>
      <c r="D31" s="364"/>
      <c r="E31" s="364"/>
      <c r="F31" s="365"/>
      <c r="G31" s="363"/>
      <c r="H31" s="364"/>
      <c r="I31" s="365"/>
      <c r="J31" s="363"/>
      <c r="K31" s="364"/>
      <c r="L31" s="364"/>
      <c r="M31" s="365"/>
      <c r="N31" s="363"/>
      <c r="O31" s="364"/>
      <c r="P31" s="365"/>
      <c r="Q31" s="373"/>
      <c r="R31" s="374"/>
      <c r="S31" s="375"/>
      <c r="T31" s="363"/>
      <c r="U31" s="364"/>
      <c r="V31" s="365"/>
      <c r="W31" s="363"/>
      <c r="X31" s="364"/>
      <c r="Y31" s="365"/>
      <c r="Z31" s="251"/>
      <c r="AA31" s="419" t="s">
        <v>151</v>
      </c>
      <c r="AB31" s="420"/>
      <c r="AC31" s="420"/>
      <c r="AD31" s="420"/>
      <c r="AE31" s="421"/>
      <c r="AF31" s="422" t="s">
        <v>159</v>
      </c>
      <c r="AG31" s="423"/>
      <c r="AH31" s="424"/>
      <c r="AI31" s="425" t="s">
        <v>154</v>
      </c>
      <c r="AJ31" s="426"/>
      <c r="AK31" s="427"/>
      <c r="AL31" s="253"/>
      <c r="AM31" s="431"/>
      <c r="AN31" s="432"/>
      <c r="AO31" s="433"/>
      <c r="AP31" s="437"/>
      <c r="AQ31" s="417"/>
      <c r="AR31" s="417"/>
      <c r="AS31" s="417"/>
      <c r="AT31" s="417"/>
      <c r="AU31" s="417"/>
      <c r="AV31" s="417"/>
      <c r="AW31" s="417"/>
      <c r="AX31" s="417"/>
      <c r="AY31" s="417"/>
      <c r="AZ31" s="417"/>
      <c r="BA31" s="418"/>
    </row>
    <row r="32" spans="1:53" ht="21" customHeight="1" x14ac:dyDescent="0.3">
      <c r="A32" s="376">
        <v>1</v>
      </c>
      <c r="B32" s="377"/>
      <c r="C32" s="378">
        <v>24</v>
      </c>
      <c r="D32" s="379"/>
      <c r="E32" s="379"/>
      <c r="F32" s="380"/>
      <c r="G32" s="378">
        <v>3</v>
      </c>
      <c r="H32" s="379"/>
      <c r="I32" s="380"/>
      <c r="J32" s="378" t="s">
        <v>158</v>
      </c>
      <c r="K32" s="381"/>
      <c r="L32" s="381"/>
      <c r="M32" s="382"/>
      <c r="N32" s="378">
        <v>11</v>
      </c>
      <c r="O32" s="381"/>
      <c r="P32" s="382"/>
      <c r="Q32" s="385">
        <v>2</v>
      </c>
      <c r="R32" s="386"/>
      <c r="S32" s="387"/>
      <c r="T32" s="378">
        <v>2</v>
      </c>
      <c r="U32" s="381"/>
      <c r="V32" s="382"/>
      <c r="W32" s="378">
        <v>43</v>
      </c>
      <c r="X32" s="381"/>
      <c r="Y32" s="382"/>
      <c r="Z32" s="251"/>
      <c r="AA32" s="451" t="s">
        <v>142</v>
      </c>
      <c r="AB32" s="451"/>
      <c r="AC32" s="451"/>
      <c r="AD32" s="451"/>
      <c r="AE32" s="451"/>
      <c r="AF32" s="452">
        <v>3</v>
      </c>
      <c r="AG32" s="453"/>
      <c r="AH32" s="454"/>
      <c r="AI32" s="440">
        <v>11</v>
      </c>
      <c r="AJ32" s="440"/>
      <c r="AK32" s="440"/>
      <c r="AL32" s="253"/>
      <c r="AM32" s="434"/>
      <c r="AN32" s="435"/>
      <c r="AO32" s="436"/>
      <c r="AP32" s="438"/>
      <c r="AQ32" s="439"/>
      <c r="AR32" s="439"/>
      <c r="AS32" s="439"/>
      <c r="AT32" s="439"/>
      <c r="AU32" s="439"/>
      <c r="AV32" s="439"/>
      <c r="AW32" s="439"/>
      <c r="AX32" s="417"/>
      <c r="AY32" s="417"/>
      <c r="AZ32" s="417"/>
      <c r="BA32" s="418"/>
    </row>
    <row r="33" spans="1:53" ht="21" customHeight="1" x14ac:dyDescent="0.4">
      <c r="A33" s="458"/>
      <c r="B33" s="459"/>
      <c r="C33" s="458"/>
      <c r="D33" s="459"/>
      <c r="E33" s="459"/>
      <c r="F33" s="459"/>
      <c r="G33" s="458"/>
      <c r="H33" s="459"/>
      <c r="I33" s="459"/>
      <c r="J33" s="458"/>
      <c r="K33" s="459"/>
      <c r="L33" s="459"/>
      <c r="M33" s="459"/>
      <c r="N33" s="458"/>
      <c r="O33" s="459"/>
      <c r="P33" s="459"/>
      <c r="Q33" s="460"/>
      <c r="R33" s="461"/>
      <c r="S33" s="461"/>
      <c r="T33" s="458"/>
      <c r="U33" s="459"/>
      <c r="V33" s="459"/>
      <c r="W33" s="458"/>
      <c r="X33" s="459"/>
      <c r="Y33" s="459"/>
      <c r="Z33" s="251"/>
      <c r="AA33" s="451"/>
      <c r="AB33" s="451"/>
      <c r="AC33" s="451"/>
      <c r="AD33" s="451"/>
      <c r="AE33" s="451"/>
      <c r="AF33" s="455"/>
      <c r="AG33" s="456"/>
      <c r="AH33" s="457"/>
      <c r="AI33" s="440"/>
      <c r="AJ33" s="440"/>
      <c r="AK33" s="440"/>
      <c r="AL33" s="254"/>
      <c r="AM33" s="441" t="s">
        <v>142</v>
      </c>
      <c r="AN33" s="442"/>
      <c r="AO33" s="443"/>
      <c r="AP33" s="447" t="s">
        <v>143</v>
      </c>
      <c r="AQ33" s="447"/>
      <c r="AR33" s="447"/>
      <c r="AS33" s="447"/>
      <c r="AT33" s="447"/>
      <c r="AU33" s="447"/>
      <c r="AV33" s="447"/>
      <c r="AW33" s="447"/>
      <c r="AX33" s="449">
        <v>3</v>
      </c>
      <c r="AY33" s="450"/>
      <c r="AZ33" s="450"/>
      <c r="BA33" s="370"/>
    </row>
    <row r="34" spans="1:53" ht="21" x14ac:dyDescent="0.4">
      <c r="A34" s="458"/>
      <c r="B34" s="459"/>
      <c r="C34" s="458"/>
      <c r="D34" s="459"/>
      <c r="E34" s="459"/>
      <c r="F34" s="459"/>
      <c r="G34" s="458"/>
      <c r="H34" s="459"/>
      <c r="I34" s="459"/>
      <c r="J34" s="458"/>
      <c r="K34" s="459"/>
      <c r="L34" s="459"/>
      <c r="M34" s="459"/>
      <c r="N34" s="458"/>
      <c r="O34" s="459"/>
      <c r="P34" s="459"/>
      <c r="Q34" s="460"/>
      <c r="R34" s="461"/>
      <c r="S34" s="461"/>
      <c r="T34" s="458"/>
      <c r="U34" s="459"/>
      <c r="V34" s="459"/>
      <c r="W34" s="458"/>
      <c r="X34" s="459"/>
      <c r="Y34" s="459"/>
      <c r="Z34" s="251"/>
      <c r="AA34" s="251"/>
      <c r="AB34" s="251"/>
      <c r="AC34" s="251"/>
      <c r="AD34" s="251"/>
      <c r="AE34" s="251"/>
      <c r="AF34" s="251"/>
      <c r="AG34" s="251"/>
      <c r="AH34" s="251"/>
      <c r="AI34" s="251"/>
      <c r="AJ34" s="251"/>
      <c r="AK34" s="251"/>
      <c r="AL34" s="255"/>
      <c r="AM34" s="444"/>
      <c r="AN34" s="445"/>
      <c r="AO34" s="446"/>
      <c r="AP34" s="448"/>
      <c r="AQ34" s="448"/>
      <c r="AR34" s="448"/>
      <c r="AS34" s="448"/>
      <c r="AT34" s="448"/>
      <c r="AU34" s="448"/>
      <c r="AV34" s="448"/>
      <c r="AW34" s="448"/>
      <c r="AX34" s="373"/>
      <c r="AY34" s="374"/>
      <c r="AZ34" s="374"/>
      <c r="BA34" s="375"/>
    </row>
  </sheetData>
  <mergeCells count="83">
    <mergeCell ref="J33:M33"/>
    <mergeCell ref="N33:P33"/>
    <mergeCell ref="T32:V32"/>
    <mergeCell ref="W32:Y32"/>
    <mergeCell ref="A33:B33"/>
    <mergeCell ref="C33:F33"/>
    <mergeCell ref="G33:I33"/>
    <mergeCell ref="Q34:S34"/>
    <mergeCell ref="T34:V34"/>
    <mergeCell ref="W34:Y34"/>
    <mergeCell ref="Q33:S33"/>
    <mergeCell ref="T33:V33"/>
    <mergeCell ref="W33:Y33"/>
    <mergeCell ref="A34:B34"/>
    <mergeCell ref="C34:F34"/>
    <mergeCell ref="G34:I34"/>
    <mergeCell ref="J34:M34"/>
    <mergeCell ref="N34:P34"/>
    <mergeCell ref="AA29:AE30"/>
    <mergeCell ref="AF29:AH30"/>
    <mergeCell ref="AI29:AK30"/>
    <mergeCell ref="AX29:BA32"/>
    <mergeCell ref="AA31:AE31"/>
    <mergeCell ref="AF31:AH31"/>
    <mergeCell ref="AI31:AK31"/>
    <mergeCell ref="AM29:AO32"/>
    <mergeCell ref="AP29:AW32"/>
    <mergeCell ref="AI32:AK33"/>
    <mergeCell ref="AM33:AO34"/>
    <mergeCell ref="AP33:AW34"/>
    <mergeCell ref="AX33:BA34"/>
    <mergeCell ref="AA32:AE33"/>
    <mergeCell ref="AF32:AH33"/>
    <mergeCell ref="A1:O1"/>
    <mergeCell ref="P1:AN1"/>
    <mergeCell ref="AO1:BA3"/>
    <mergeCell ref="A2:O2"/>
    <mergeCell ref="A3:O3"/>
    <mergeCell ref="P3:AN3"/>
    <mergeCell ref="S18:W18"/>
    <mergeCell ref="A4:O4"/>
    <mergeCell ref="AN4:BA7"/>
    <mergeCell ref="A5:O5"/>
    <mergeCell ref="A6:O6"/>
    <mergeCell ref="P9:AK9"/>
    <mergeCell ref="AN9:BA10"/>
    <mergeCell ref="A7:O7"/>
    <mergeCell ref="P7:AM7"/>
    <mergeCell ref="P8:AC8"/>
    <mergeCell ref="AN8:BA8"/>
    <mergeCell ref="P10:AJ10"/>
    <mergeCell ref="P11:AM11"/>
    <mergeCell ref="A15:BA15"/>
    <mergeCell ref="P13:AM13"/>
    <mergeCell ref="S12:AG12"/>
    <mergeCell ref="Q29:S31"/>
    <mergeCell ref="A32:B32"/>
    <mergeCell ref="C32:F32"/>
    <mergeCell ref="G32:I32"/>
    <mergeCell ref="J32:M32"/>
    <mergeCell ref="N32:P32"/>
    <mergeCell ref="A29:B31"/>
    <mergeCell ref="C29:F31"/>
    <mergeCell ref="G29:I31"/>
    <mergeCell ref="J29:M31"/>
    <mergeCell ref="N29:P31"/>
    <mergeCell ref="Q32:S32"/>
    <mergeCell ref="X18:AA18"/>
    <mergeCell ref="AJ18:AN18"/>
    <mergeCell ref="AO18:AR18"/>
    <mergeCell ref="AS20:BA20"/>
    <mergeCell ref="T29:V31"/>
    <mergeCell ref="W29:Y31"/>
    <mergeCell ref="AS18:AV18"/>
    <mergeCell ref="AW18:BA18"/>
    <mergeCell ref="A23:AU23"/>
    <mergeCell ref="AB18:AE18"/>
    <mergeCell ref="AF18:AI18"/>
    <mergeCell ref="A18:A19"/>
    <mergeCell ref="B18:E18"/>
    <mergeCell ref="F18:I18"/>
    <mergeCell ref="J18:M18"/>
    <mergeCell ref="N18:R18"/>
  </mergeCells>
  <phoneticPr fontId="4" type="noConversion"/>
  <pageMargins left="0.56000000000000005" right="0.36" top="1" bottom="1" header="0.5" footer="0.5"/>
  <pageSetup paperSize="9" scale="5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4"/>
  <sheetViews>
    <sheetView tabSelected="1" view="pageBreakPreview" topLeftCell="A43" zoomScaleNormal="77" zoomScaleSheetLayoutView="100" workbookViewId="0">
      <selection activeCell="A46" sqref="A46"/>
    </sheetView>
  </sheetViews>
  <sheetFormatPr defaultColWidth="8.88671875" defaultRowHeight="15" x14ac:dyDescent="0.25"/>
  <cols>
    <col min="1" max="1" width="8.88671875" style="137"/>
    <col min="2" max="2" width="58" style="137" customWidth="1"/>
    <col min="3" max="3" width="6.6640625" style="137" customWidth="1"/>
    <col min="4" max="4" width="7.33203125" style="137" customWidth="1"/>
    <col min="5" max="5" width="7.6640625" style="137" customWidth="1"/>
    <col min="6" max="6" width="6.6640625" style="137" customWidth="1"/>
    <col min="7" max="7" width="7.33203125" style="137" customWidth="1"/>
    <col min="8" max="14" width="8.88671875" style="137"/>
    <col min="15" max="15" width="11.5546875" style="137" bestFit="1" customWidth="1"/>
    <col min="16" max="16384" width="8.88671875" style="137"/>
  </cols>
  <sheetData>
    <row r="1" spans="1:20" ht="15.6" x14ac:dyDescent="0.25">
      <c r="A1" s="490" t="s">
        <v>40</v>
      </c>
      <c r="B1" s="491"/>
      <c r="C1" s="491"/>
      <c r="D1" s="491"/>
      <c r="E1" s="491"/>
      <c r="F1" s="491"/>
      <c r="G1" s="491"/>
      <c r="H1" s="491"/>
      <c r="I1" s="491"/>
      <c r="J1" s="491"/>
      <c r="K1" s="491"/>
      <c r="L1" s="491"/>
      <c r="M1" s="491"/>
      <c r="N1" s="491"/>
      <c r="O1" s="491"/>
      <c r="P1" s="491"/>
      <c r="Q1" s="70"/>
      <c r="R1" s="70"/>
      <c r="S1" s="70"/>
    </row>
    <row r="2" spans="1:20" ht="15.6" customHeight="1" x14ac:dyDescent="0.25">
      <c r="A2" s="497" t="s">
        <v>41</v>
      </c>
      <c r="B2" s="494" t="s">
        <v>42</v>
      </c>
      <c r="C2" s="498" t="s">
        <v>43</v>
      </c>
      <c r="D2" s="498"/>
      <c r="E2" s="499"/>
      <c r="F2" s="499"/>
      <c r="G2" s="492" t="s">
        <v>44</v>
      </c>
      <c r="H2" s="494" t="s">
        <v>45</v>
      </c>
      <c r="I2" s="494"/>
      <c r="J2" s="494"/>
      <c r="K2" s="494"/>
      <c r="L2" s="494"/>
      <c r="M2" s="493"/>
      <c r="N2" s="526" t="s">
        <v>46</v>
      </c>
      <c r="O2" s="527"/>
      <c r="P2" s="527"/>
      <c r="Q2" s="70"/>
      <c r="R2" s="70"/>
      <c r="S2" s="70"/>
    </row>
    <row r="3" spans="1:20" ht="15.6" x14ac:dyDescent="0.25">
      <c r="A3" s="497"/>
      <c r="B3" s="494"/>
      <c r="C3" s="498"/>
      <c r="D3" s="498"/>
      <c r="E3" s="499"/>
      <c r="F3" s="499"/>
      <c r="G3" s="492"/>
      <c r="H3" s="492" t="s">
        <v>47</v>
      </c>
      <c r="I3" s="495" t="s">
        <v>48</v>
      </c>
      <c r="J3" s="495"/>
      <c r="K3" s="495"/>
      <c r="L3" s="495"/>
      <c r="M3" s="492" t="s">
        <v>49</v>
      </c>
      <c r="N3" s="494" t="s">
        <v>50</v>
      </c>
      <c r="O3" s="493"/>
      <c r="P3" s="493"/>
      <c r="Q3" s="70"/>
      <c r="R3" s="70"/>
      <c r="S3" s="70"/>
    </row>
    <row r="4" spans="1:20" ht="15.6" x14ac:dyDescent="0.25">
      <c r="A4" s="497"/>
      <c r="B4" s="494"/>
      <c r="C4" s="498"/>
      <c r="D4" s="498"/>
      <c r="E4" s="499"/>
      <c r="F4" s="499"/>
      <c r="G4" s="492"/>
      <c r="H4" s="493"/>
      <c r="I4" s="492" t="s">
        <v>51</v>
      </c>
      <c r="J4" s="494" t="s">
        <v>52</v>
      </c>
      <c r="K4" s="493"/>
      <c r="L4" s="493"/>
      <c r="M4" s="493"/>
      <c r="N4" s="495" t="s">
        <v>53</v>
      </c>
      <c r="O4" s="496"/>
      <c r="P4" s="496"/>
      <c r="Q4" s="70"/>
      <c r="R4" s="70"/>
      <c r="S4" s="70"/>
    </row>
    <row r="5" spans="1:20" ht="15.6" x14ac:dyDescent="0.25">
      <c r="A5" s="497"/>
      <c r="B5" s="494"/>
      <c r="C5" s="492" t="s">
        <v>54</v>
      </c>
      <c r="D5" s="492" t="s">
        <v>55</v>
      </c>
      <c r="E5" s="500" t="s">
        <v>56</v>
      </c>
      <c r="F5" s="500"/>
      <c r="G5" s="492"/>
      <c r="H5" s="493"/>
      <c r="I5" s="496"/>
      <c r="J5" s="492" t="s">
        <v>57</v>
      </c>
      <c r="K5" s="492" t="s">
        <v>58</v>
      </c>
      <c r="L5" s="492" t="s">
        <v>59</v>
      </c>
      <c r="M5" s="493"/>
      <c r="N5" s="496"/>
      <c r="O5" s="496"/>
      <c r="P5" s="496"/>
      <c r="Q5" s="70"/>
      <c r="R5" s="70"/>
      <c r="S5" s="70"/>
    </row>
    <row r="6" spans="1:20" ht="15.6" x14ac:dyDescent="0.25">
      <c r="A6" s="497"/>
      <c r="B6" s="494"/>
      <c r="C6" s="492"/>
      <c r="D6" s="492"/>
      <c r="E6" s="500"/>
      <c r="F6" s="500"/>
      <c r="G6" s="492"/>
      <c r="H6" s="493"/>
      <c r="I6" s="496"/>
      <c r="J6" s="492"/>
      <c r="K6" s="492"/>
      <c r="L6" s="492"/>
      <c r="M6" s="493"/>
      <c r="N6" s="3">
        <v>1</v>
      </c>
      <c r="O6" s="3">
        <v>2</v>
      </c>
      <c r="P6" s="3">
        <v>3</v>
      </c>
      <c r="Q6" s="70"/>
      <c r="R6" s="70"/>
      <c r="S6" s="70"/>
    </row>
    <row r="7" spans="1:20" ht="15.75" customHeight="1" x14ac:dyDescent="0.25">
      <c r="A7" s="497"/>
      <c r="B7" s="494"/>
      <c r="C7" s="492"/>
      <c r="D7" s="492"/>
      <c r="E7" s="528" t="s">
        <v>60</v>
      </c>
      <c r="F7" s="492" t="s">
        <v>61</v>
      </c>
      <c r="G7" s="492"/>
      <c r="H7" s="493"/>
      <c r="I7" s="496"/>
      <c r="J7" s="492"/>
      <c r="K7" s="492"/>
      <c r="L7" s="492"/>
      <c r="M7" s="493"/>
      <c r="N7" s="494" t="s">
        <v>62</v>
      </c>
      <c r="O7" s="493"/>
      <c r="P7" s="493"/>
      <c r="Q7" s="119"/>
      <c r="R7" s="70"/>
      <c r="S7" s="70"/>
    </row>
    <row r="8" spans="1:20" ht="33" customHeight="1" x14ac:dyDescent="0.25">
      <c r="A8" s="497"/>
      <c r="B8" s="494"/>
      <c r="C8" s="492"/>
      <c r="D8" s="492"/>
      <c r="E8" s="528"/>
      <c r="F8" s="528"/>
      <c r="G8" s="492"/>
      <c r="H8" s="493"/>
      <c r="I8" s="496"/>
      <c r="J8" s="492"/>
      <c r="K8" s="492"/>
      <c r="L8" s="492"/>
      <c r="M8" s="493"/>
      <c r="N8" s="4">
        <v>15</v>
      </c>
      <c r="O8" s="4">
        <v>9</v>
      </c>
      <c r="P8" s="4">
        <v>9</v>
      </c>
      <c r="Q8" s="70"/>
      <c r="R8" s="70"/>
      <c r="S8" s="70"/>
    </row>
    <row r="9" spans="1:20" ht="16.2" thickBot="1" x14ac:dyDescent="0.3">
      <c r="A9" s="177">
        <v>1</v>
      </c>
      <c r="B9" s="84">
        <v>2</v>
      </c>
      <c r="C9" s="85">
        <v>3</v>
      </c>
      <c r="D9" s="85">
        <v>4</v>
      </c>
      <c r="E9" s="85">
        <v>5</v>
      </c>
      <c r="F9" s="85">
        <v>6</v>
      </c>
      <c r="G9" s="85">
        <v>7</v>
      </c>
      <c r="H9" s="85">
        <v>8</v>
      </c>
      <c r="I9" s="85">
        <v>9</v>
      </c>
      <c r="J9" s="85">
        <v>10</v>
      </c>
      <c r="K9" s="85">
        <v>11</v>
      </c>
      <c r="L9" s="85">
        <v>12</v>
      </c>
      <c r="M9" s="85">
        <v>13</v>
      </c>
      <c r="N9" s="85">
        <v>14</v>
      </c>
      <c r="O9" s="85">
        <v>15</v>
      </c>
      <c r="P9" s="85">
        <v>16</v>
      </c>
      <c r="Q9" s="70"/>
      <c r="R9" s="70"/>
      <c r="S9" s="70"/>
    </row>
    <row r="10" spans="1:20" ht="15.6" x14ac:dyDescent="0.25">
      <c r="A10" s="462" t="s">
        <v>63</v>
      </c>
      <c r="B10" s="463"/>
      <c r="C10" s="463"/>
      <c r="D10" s="463"/>
      <c r="E10" s="463"/>
      <c r="F10" s="463"/>
      <c r="G10" s="463"/>
      <c r="H10" s="463"/>
      <c r="I10" s="463"/>
      <c r="J10" s="463"/>
      <c r="K10" s="463"/>
      <c r="L10" s="463"/>
      <c r="M10" s="463"/>
      <c r="N10" s="463"/>
      <c r="O10" s="463"/>
      <c r="P10" s="463"/>
      <c r="Q10" s="73"/>
      <c r="R10" s="73"/>
      <c r="S10" s="73"/>
      <c r="T10" s="138"/>
    </row>
    <row r="11" spans="1:20" ht="17.399999999999999" x14ac:dyDescent="0.25">
      <c r="A11" s="479" t="s">
        <v>161</v>
      </c>
      <c r="B11" s="480"/>
      <c r="C11" s="480"/>
      <c r="D11" s="480"/>
      <c r="E11" s="480"/>
      <c r="F11" s="480"/>
      <c r="G11" s="480"/>
      <c r="H11" s="480"/>
      <c r="I11" s="480"/>
      <c r="J11" s="480"/>
      <c r="K11" s="480"/>
      <c r="L11" s="480"/>
      <c r="M11" s="480"/>
      <c r="N11" s="480"/>
      <c r="O11" s="480"/>
      <c r="P11" s="480"/>
      <c r="Q11" s="73"/>
      <c r="R11" s="73"/>
      <c r="S11" s="73"/>
      <c r="T11" s="138"/>
    </row>
    <row r="12" spans="1:20" ht="16.2" thickBot="1" x14ac:dyDescent="0.3">
      <c r="A12" s="481" t="s">
        <v>74</v>
      </c>
      <c r="B12" s="482"/>
      <c r="C12" s="482"/>
      <c r="D12" s="482"/>
      <c r="E12" s="482"/>
      <c r="F12" s="482"/>
      <c r="G12" s="482"/>
      <c r="H12" s="482"/>
      <c r="I12" s="482"/>
      <c r="J12" s="482"/>
      <c r="K12" s="482"/>
      <c r="L12" s="482"/>
      <c r="M12" s="482"/>
      <c r="N12" s="482"/>
      <c r="O12" s="482"/>
      <c r="P12" s="482"/>
      <c r="Q12" s="73"/>
      <c r="R12" s="73"/>
      <c r="S12" s="73"/>
      <c r="T12" s="138"/>
    </row>
    <row r="13" spans="1:20" ht="15.6" x14ac:dyDescent="0.25">
      <c r="A13" s="43" t="s">
        <v>98</v>
      </c>
      <c r="B13" s="82" t="s">
        <v>75</v>
      </c>
      <c r="C13" s="7"/>
      <c r="D13" s="44"/>
      <c r="E13" s="44"/>
      <c r="F13" s="26"/>
      <c r="G13" s="27">
        <f>SUM(G14:G15)</f>
        <v>5</v>
      </c>
      <c r="H13" s="18">
        <f>SUM(H14:H15)</f>
        <v>150</v>
      </c>
      <c r="I13" s="19">
        <f>SUM(I14:I15)</f>
        <v>50</v>
      </c>
      <c r="J13" s="19"/>
      <c r="K13" s="19"/>
      <c r="L13" s="19">
        <f>SUM(L14:L15)</f>
        <v>50</v>
      </c>
      <c r="M13" s="17">
        <f>SUM(M14:M15)</f>
        <v>100</v>
      </c>
      <c r="N13" s="20"/>
      <c r="O13" s="30"/>
      <c r="P13" s="31"/>
      <c r="Q13" s="73"/>
      <c r="R13" s="73"/>
      <c r="S13" s="73"/>
      <c r="T13" s="138"/>
    </row>
    <row r="14" spans="1:20" ht="15.6" x14ac:dyDescent="0.25">
      <c r="A14" s="45" t="s">
        <v>99</v>
      </c>
      <c r="B14" s="83" t="s">
        <v>75</v>
      </c>
      <c r="C14" s="10"/>
      <c r="D14" s="12">
        <v>1</v>
      </c>
      <c r="E14" s="39"/>
      <c r="F14" s="6"/>
      <c r="G14" s="46">
        <v>3</v>
      </c>
      <c r="H14" s="41">
        <f>G14*30</f>
        <v>90</v>
      </c>
      <c r="I14" s="5">
        <f>SUM(J14:L14)</f>
        <v>30</v>
      </c>
      <c r="J14" s="47"/>
      <c r="K14" s="47"/>
      <c r="L14" s="47">
        <v>30</v>
      </c>
      <c r="M14" s="13">
        <f>H14-I14</f>
        <v>60</v>
      </c>
      <c r="N14" s="22">
        <v>2</v>
      </c>
      <c r="O14" s="12"/>
      <c r="P14" s="13"/>
      <c r="Q14" s="73"/>
      <c r="R14" s="73"/>
      <c r="S14" s="73"/>
      <c r="T14" s="138"/>
    </row>
    <row r="15" spans="1:20" ht="16.2" thickBot="1" x14ac:dyDescent="0.3">
      <c r="A15" s="45" t="s">
        <v>100</v>
      </c>
      <c r="B15" s="83" t="s">
        <v>75</v>
      </c>
      <c r="C15" s="10">
        <v>2</v>
      </c>
      <c r="D15" s="39"/>
      <c r="E15" s="39"/>
      <c r="F15" s="6"/>
      <c r="G15" s="46">
        <v>2</v>
      </c>
      <c r="H15" s="41">
        <f>G15*30</f>
        <v>60</v>
      </c>
      <c r="I15" s="5">
        <f>SUM(J15:L15)</f>
        <v>20</v>
      </c>
      <c r="J15" s="42"/>
      <c r="K15" s="42"/>
      <c r="L15" s="42">
        <v>20</v>
      </c>
      <c r="M15" s="13">
        <f t="shared" ref="M15" si="0">H15-I15</f>
        <v>40</v>
      </c>
      <c r="N15" s="22"/>
      <c r="O15" s="12">
        <v>2</v>
      </c>
      <c r="P15" s="13"/>
      <c r="Q15" s="73"/>
      <c r="R15" s="73"/>
      <c r="S15" s="73"/>
      <c r="T15" s="138"/>
    </row>
    <row r="16" spans="1:20" ht="16.8" thickBot="1" x14ac:dyDescent="0.4">
      <c r="A16" s="49"/>
      <c r="B16" s="50" t="s">
        <v>76</v>
      </c>
      <c r="C16" s="51"/>
      <c r="D16" s="52"/>
      <c r="E16" s="52"/>
      <c r="F16" s="28"/>
      <c r="G16" s="53">
        <f>G13</f>
        <v>5</v>
      </c>
      <c r="H16" s="54">
        <f t="shared" ref="H16:M16" si="1">H13</f>
        <v>150</v>
      </c>
      <c r="I16" s="55">
        <f t="shared" si="1"/>
        <v>50</v>
      </c>
      <c r="J16" s="55"/>
      <c r="K16" s="55"/>
      <c r="L16" s="55">
        <f t="shared" si="1"/>
        <v>50</v>
      </c>
      <c r="M16" s="56">
        <f t="shared" si="1"/>
        <v>100</v>
      </c>
      <c r="N16" s="33">
        <f>SUM(N13:N15)</f>
        <v>2</v>
      </c>
      <c r="O16" s="34">
        <f>SUM(O13:O15)</f>
        <v>2</v>
      </c>
      <c r="P16" s="35">
        <f>SUM(P13:P15)</f>
        <v>0</v>
      </c>
      <c r="Q16" s="73"/>
      <c r="R16" s="73"/>
      <c r="S16" s="73"/>
      <c r="T16" s="138"/>
    </row>
    <row r="17" spans="1:20" ht="16.2" thickBot="1" x14ac:dyDescent="0.35">
      <c r="A17" s="477" t="s">
        <v>77</v>
      </c>
      <c r="B17" s="478"/>
      <c r="C17" s="478"/>
      <c r="D17" s="478"/>
      <c r="E17" s="478"/>
      <c r="F17" s="478"/>
      <c r="G17" s="478"/>
      <c r="H17" s="478"/>
      <c r="I17" s="478"/>
      <c r="J17" s="478"/>
      <c r="K17" s="478"/>
      <c r="L17" s="478"/>
      <c r="M17" s="478"/>
      <c r="N17" s="478"/>
      <c r="O17" s="478"/>
      <c r="P17" s="478"/>
      <c r="Q17" s="73"/>
      <c r="R17" s="73"/>
      <c r="S17" s="73"/>
      <c r="T17" s="138"/>
    </row>
    <row r="18" spans="1:20" ht="15.6" x14ac:dyDescent="0.3">
      <c r="A18" s="43" t="s">
        <v>98</v>
      </c>
      <c r="B18" s="222" t="s">
        <v>104</v>
      </c>
      <c r="C18" s="125"/>
      <c r="D18" s="8">
        <v>1</v>
      </c>
      <c r="E18" s="57"/>
      <c r="F18" s="58"/>
      <c r="G18" s="29">
        <v>3</v>
      </c>
      <c r="H18" s="59">
        <f>G18*30</f>
        <v>90</v>
      </c>
      <c r="I18" s="60">
        <f>SUM(J18:L18)</f>
        <v>20</v>
      </c>
      <c r="J18" s="60">
        <v>14</v>
      </c>
      <c r="K18" s="60"/>
      <c r="L18" s="30">
        <v>6</v>
      </c>
      <c r="M18" s="88">
        <f>H18-I18</f>
        <v>70</v>
      </c>
      <c r="N18" s="7">
        <v>1.5</v>
      </c>
      <c r="O18" s="8"/>
      <c r="P18" s="126"/>
      <c r="Q18" s="73"/>
      <c r="R18" s="73"/>
      <c r="S18" s="73"/>
      <c r="T18" s="138"/>
    </row>
    <row r="19" spans="1:20" ht="16.2" thickBot="1" x14ac:dyDescent="0.3">
      <c r="A19" s="48" t="s">
        <v>135</v>
      </c>
      <c r="B19" s="223" t="s">
        <v>78</v>
      </c>
      <c r="C19" s="10"/>
      <c r="D19" s="180">
        <v>2</v>
      </c>
      <c r="E19" s="180"/>
      <c r="F19" s="21"/>
      <c r="G19" s="32">
        <v>2</v>
      </c>
      <c r="H19" s="61">
        <f>G19*30</f>
        <v>60</v>
      </c>
      <c r="I19" s="42">
        <f>SUM(J19:L19)</f>
        <v>20</v>
      </c>
      <c r="J19" s="42">
        <v>14</v>
      </c>
      <c r="K19" s="42"/>
      <c r="L19" s="12">
        <v>6</v>
      </c>
      <c r="M19" s="87">
        <f>H19-I19</f>
        <v>40</v>
      </c>
      <c r="N19" s="10"/>
      <c r="O19" s="180">
        <v>2</v>
      </c>
      <c r="P19" s="11"/>
      <c r="Q19" s="73"/>
      <c r="R19" s="73"/>
      <c r="S19" s="73"/>
      <c r="T19" s="138"/>
    </row>
    <row r="20" spans="1:20" ht="16.8" thickBot="1" x14ac:dyDescent="0.4">
      <c r="A20" s="263"/>
      <c r="B20" s="50" t="s">
        <v>79</v>
      </c>
      <c r="C20" s="127"/>
      <c r="D20" s="128"/>
      <c r="E20" s="128"/>
      <c r="F20" s="129"/>
      <c r="G20" s="62">
        <f t="shared" ref="G20:P20" si="2">SUM(G18:G19)</f>
        <v>5</v>
      </c>
      <c r="H20" s="63">
        <f t="shared" si="2"/>
        <v>150</v>
      </c>
      <c r="I20" s="64">
        <f t="shared" si="2"/>
        <v>40</v>
      </c>
      <c r="J20" s="64">
        <f t="shared" si="2"/>
        <v>28</v>
      </c>
      <c r="K20" s="64"/>
      <c r="L20" s="64">
        <f t="shared" si="2"/>
        <v>12</v>
      </c>
      <c r="M20" s="89">
        <f t="shared" si="2"/>
        <v>110</v>
      </c>
      <c r="N20" s="63">
        <f t="shared" si="2"/>
        <v>1.5</v>
      </c>
      <c r="O20" s="64">
        <f t="shared" si="2"/>
        <v>2</v>
      </c>
      <c r="P20" s="225">
        <f t="shared" si="2"/>
        <v>0</v>
      </c>
      <c r="Q20" s="73"/>
      <c r="R20" s="73"/>
      <c r="S20" s="73"/>
      <c r="T20" s="138"/>
    </row>
    <row r="21" spans="1:20" ht="16.8" thickBot="1" x14ac:dyDescent="0.3">
      <c r="A21" s="483"/>
      <c r="B21" s="484"/>
      <c r="C21" s="95"/>
      <c r="D21" s="96"/>
      <c r="E21" s="96"/>
      <c r="F21" s="97"/>
      <c r="G21" s="98"/>
      <c r="H21" s="99"/>
      <c r="I21" s="100"/>
      <c r="J21" s="100"/>
      <c r="K21" s="100"/>
      <c r="L21" s="100"/>
      <c r="M21" s="101"/>
      <c r="N21" s="226"/>
      <c r="O21" s="227"/>
      <c r="P21" s="228"/>
      <c r="Q21" s="73"/>
      <c r="R21" s="73"/>
      <c r="S21" s="73"/>
      <c r="T21" s="138"/>
    </row>
    <row r="22" spans="1:20" ht="16.2" thickBot="1" x14ac:dyDescent="0.3">
      <c r="A22" s="102"/>
      <c r="B22" s="103" t="s">
        <v>80</v>
      </c>
      <c r="C22" s="51"/>
      <c r="D22" s="52" t="s">
        <v>81</v>
      </c>
      <c r="E22" s="52"/>
      <c r="F22" s="28"/>
      <c r="G22" s="104"/>
      <c r="H22" s="51"/>
      <c r="I22" s="66">
        <f>J22+K22+L22</f>
        <v>0</v>
      </c>
      <c r="J22" s="65"/>
      <c r="K22" s="65"/>
      <c r="L22" s="65"/>
      <c r="M22" s="90"/>
      <c r="N22" s="67" t="s">
        <v>82</v>
      </c>
      <c r="O22" s="67" t="s">
        <v>82</v>
      </c>
      <c r="P22" s="67"/>
      <c r="Q22" s="73"/>
      <c r="R22" s="73"/>
      <c r="S22" s="73"/>
      <c r="T22" s="138"/>
    </row>
    <row r="23" spans="1:20" ht="16.2" thickBot="1" x14ac:dyDescent="0.3">
      <c r="A23" s="485" t="s">
        <v>83</v>
      </c>
      <c r="B23" s="486"/>
      <c r="C23" s="65"/>
      <c r="D23" s="52"/>
      <c r="E23" s="52"/>
      <c r="F23" s="36"/>
      <c r="G23" s="37"/>
      <c r="H23" s="65"/>
      <c r="I23" s="66"/>
      <c r="J23" s="65"/>
      <c r="K23" s="65"/>
      <c r="L23" s="65"/>
      <c r="M23" s="90"/>
      <c r="N23" s="65"/>
      <c r="O23" s="65"/>
      <c r="P23" s="65"/>
      <c r="Q23" s="73"/>
      <c r="R23" s="73"/>
      <c r="S23" s="73"/>
      <c r="T23" s="138"/>
    </row>
    <row r="24" spans="1:20" ht="18.600000000000001" thickBot="1" x14ac:dyDescent="0.3">
      <c r="A24" s="471" t="s">
        <v>64</v>
      </c>
      <c r="B24" s="472"/>
      <c r="C24" s="472"/>
      <c r="D24" s="472"/>
      <c r="E24" s="472"/>
      <c r="F24" s="472"/>
      <c r="G24" s="472"/>
      <c r="H24" s="472"/>
      <c r="I24" s="472"/>
      <c r="J24" s="472"/>
      <c r="K24" s="472"/>
      <c r="L24" s="472"/>
      <c r="M24" s="472"/>
      <c r="N24" s="472"/>
      <c r="O24" s="472"/>
      <c r="P24" s="472"/>
      <c r="Q24" s="73"/>
      <c r="R24" s="73"/>
      <c r="S24" s="73"/>
    </row>
    <row r="25" spans="1:20" ht="17.25" customHeight="1" thickBot="1" x14ac:dyDescent="0.35">
      <c r="A25" s="277" t="s">
        <v>94</v>
      </c>
      <c r="B25" s="278" t="s">
        <v>65</v>
      </c>
      <c r="C25" s="91"/>
      <c r="D25" s="279">
        <v>2</v>
      </c>
      <c r="E25" s="280"/>
      <c r="F25" s="281"/>
      <c r="G25" s="310">
        <v>1</v>
      </c>
      <c r="H25" s="282">
        <f t="shared" ref="H25:H28" si="3">G25*30</f>
        <v>30</v>
      </c>
      <c r="I25" s="283">
        <f>SUM(J25:L25)</f>
        <v>15</v>
      </c>
      <c r="J25" s="283">
        <v>10</v>
      </c>
      <c r="K25" s="283"/>
      <c r="L25" s="283">
        <v>5</v>
      </c>
      <c r="M25" s="284">
        <f>H25-I25</f>
        <v>15</v>
      </c>
      <c r="N25" s="285"/>
      <c r="O25" s="286">
        <v>1.5</v>
      </c>
      <c r="P25" s="93"/>
      <c r="Q25" s="73"/>
      <c r="R25" s="73"/>
      <c r="S25" s="73"/>
    </row>
    <row r="26" spans="1:20" ht="15.6" x14ac:dyDescent="0.25">
      <c r="A26" s="112" t="s">
        <v>66</v>
      </c>
      <c r="B26" s="265" t="s">
        <v>68</v>
      </c>
      <c r="C26" s="266"/>
      <c r="D26" s="267"/>
      <c r="E26" s="267"/>
      <c r="F26" s="17"/>
      <c r="G26" s="311">
        <f>G27+G28</f>
        <v>3</v>
      </c>
      <c r="H26" s="266">
        <f t="shared" si="3"/>
        <v>90</v>
      </c>
      <c r="I26" s="19">
        <f>I27+I28</f>
        <v>28</v>
      </c>
      <c r="J26" s="19">
        <f>J27+J28</f>
        <v>18</v>
      </c>
      <c r="K26" s="19"/>
      <c r="L26" s="19">
        <f>L27+L28</f>
        <v>10</v>
      </c>
      <c r="M26" s="17">
        <f>M27+M28</f>
        <v>62</v>
      </c>
      <c r="N26" s="20"/>
      <c r="O26" s="268"/>
      <c r="P26" s="269"/>
      <c r="Q26" s="73"/>
      <c r="R26" s="73"/>
      <c r="S26" s="73"/>
    </row>
    <row r="27" spans="1:20" ht="15.6" x14ac:dyDescent="0.25">
      <c r="A27" s="113" t="s">
        <v>96</v>
      </c>
      <c r="B27" s="114" t="s">
        <v>69</v>
      </c>
      <c r="C27" s="22">
        <v>1</v>
      </c>
      <c r="D27" s="12"/>
      <c r="E27" s="12"/>
      <c r="F27" s="21"/>
      <c r="G27" s="312">
        <v>1.5</v>
      </c>
      <c r="H27" s="22">
        <f t="shared" si="3"/>
        <v>45</v>
      </c>
      <c r="I27" s="5">
        <v>14</v>
      </c>
      <c r="J27" s="12">
        <v>14</v>
      </c>
      <c r="K27" s="12"/>
      <c r="L27" s="12"/>
      <c r="M27" s="13">
        <f>H27-I27</f>
        <v>31</v>
      </c>
      <c r="N27" s="22">
        <v>1</v>
      </c>
      <c r="O27" s="131"/>
      <c r="P27" s="115"/>
      <c r="Q27" s="73"/>
      <c r="R27" s="73"/>
      <c r="S27" s="73"/>
    </row>
    <row r="28" spans="1:20" ht="16.2" thickBot="1" x14ac:dyDescent="0.3">
      <c r="A28" s="116" t="s">
        <v>97</v>
      </c>
      <c r="B28" s="270" t="s">
        <v>70</v>
      </c>
      <c r="C28" s="271"/>
      <c r="D28" s="272">
        <v>1</v>
      </c>
      <c r="E28" s="272"/>
      <c r="F28" s="273"/>
      <c r="G28" s="313">
        <v>1.5</v>
      </c>
      <c r="H28" s="271">
        <f t="shared" si="3"/>
        <v>45</v>
      </c>
      <c r="I28" s="274">
        <f>J28+L28</f>
        <v>14</v>
      </c>
      <c r="J28" s="275">
        <v>4</v>
      </c>
      <c r="K28" s="275"/>
      <c r="L28" s="275">
        <v>10</v>
      </c>
      <c r="M28" s="276">
        <f>H28-I28</f>
        <v>31</v>
      </c>
      <c r="N28" s="271">
        <v>1</v>
      </c>
      <c r="O28" s="130"/>
      <c r="P28" s="117"/>
      <c r="Q28" s="73"/>
      <c r="R28" s="73"/>
      <c r="S28" s="73"/>
    </row>
    <row r="29" spans="1:20" s="139" customFormat="1" ht="16.2" thickBot="1" x14ac:dyDescent="0.35">
      <c r="A29" s="132" t="s">
        <v>95</v>
      </c>
      <c r="B29" s="287" t="s">
        <v>105</v>
      </c>
      <c r="C29" s="133"/>
      <c r="D29" s="136">
        <v>1</v>
      </c>
      <c r="E29" s="136"/>
      <c r="F29" s="202"/>
      <c r="G29" s="314">
        <v>3</v>
      </c>
      <c r="H29" s="203">
        <f>G29*30</f>
        <v>90</v>
      </c>
      <c r="I29" s="136">
        <f>J29+L29+K29</f>
        <v>45</v>
      </c>
      <c r="J29" s="136">
        <v>30</v>
      </c>
      <c r="K29" s="136"/>
      <c r="L29" s="196">
        <v>15</v>
      </c>
      <c r="M29" s="202">
        <f>H29-I29</f>
        <v>45</v>
      </c>
      <c r="N29" s="204">
        <f>I29/N8</f>
        <v>3</v>
      </c>
      <c r="O29" s="134"/>
      <c r="P29" s="135"/>
    </row>
    <row r="30" spans="1:20" ht="16.8" thickBot="1" x14ac:dyDescent="0.3">
      <c r="A30" s="108"/>
      <c r="B30" s="109" t="s">
        <v>71</v>
      </c>
      <c r="C30" s="110"/>
      <c r="D30" s="110"/>
      <c r="E30" s="110"/>
      <c r="F30" s="111"/>
      <c r="G30" s="118">
        <f>G29+G26+G25</f>
        <v>7</v>
      </c>
      <c r="H30" s="120">
        <f t="shared" ref="H30:M30" si="4">H29+H26+H25</f>
        <v>210</v>
      </c>
      <c r="I30" s="120">
        <f t="shared" si="4"/>
        <v>88</v>
      </c>
      <c r="J30" s="120">
        <f t="shared" si="4"/>
        <v>58</v>
      </c>
      <c r="K30" s="120"/>
      <c r="L30" s="120">
        <f t="shared" si="4"/>
        <v>30</v>
      </c>
      <c r="M30" s="120">
        <f t="shared" si="4"/>
        <v>122</v>
      </c>
      <c r="N30" s="259">
        <f>SUM(N25:N29)</f>
        <v>5</v>
      </c>
      <c r="O30" s="259">
        <f>SUM(O25:O29)</f>
        <v>1.5</v>
      </c>
      <c r="P30" s="259">
        <f>SUM(P25:P29)</f>
        <v>0</v>
      </c>
      <c r="Q30" s="73"/>
      <c r="R30" s="73"/>
      <c r="S30" s="73"/>
    </row>
    <row r="31" spans="1:20" ht="18.600000000000001" thickBot="1" x14ac:dyDescent="0.3">
      <c r="A31" s="464" t="s">
        <v>67</v>
      </c>
      <c r="B31" s="465"/>
      <c r="C31" s="465"/>
      <c r="D31" s="465"/>
      <c r="E31" s="465"/>
      <c r="F31" s="465"/>
      <c r="G31" s="465"/>
      <c r="H31" s="465"/>
      <c r="I31" s="465"/>
      <c r="J31" s="465"/>
      <c r="K31" s="465"/>
      <c r="L31" s="465"/>
      <c r="M31" s="465"/>
      <c r="N31" s="466"/>
      <c r="O31" s="466"/>
      <c r="P31" s="466"/>
      <c r="Q31" s="86"/>
      <c r="R31" s="86"/>
      <c r="S31" s="86"/>
      <c r="T31" s="138"/>
    </row>
    <row r="32" spans="1:20" s="140" customFormat="1" ht="15.6" x14ac:dyDescent="0.25">
      <c r="A32" s="173" t="s">
        <v>102</v>
      </c>
      <c r="B32" s="189" t="s">
        <v>106</v>
      </c>
      <c r="C32" s="141"/>
      <c r="D32" s="122"/>
      <c r="E32" s="122"/>
      <c r="F32" s="142"/>
      <c r="G32" s="192">
        <f>G33+G34</f>
        <v>4</v>
      </c>
      <c r="H32" s="141">
        <f>H33+H34</f>
        <v>120</v>
      </c>
      <c r="I32" s="122">
        <f t="shared" ref="I32:M32" si="5">I33+I34</f>
        <v>75</v>
      </c>
      <c r="J32" s="122">
        <f t="shared" si="5"/>
        <v>30</v>
      </c>
      <c r="K32" s="122"/>
      <c r="L32" s="122">
        <f t="shared" si="5"/>
        <v>45</v>
      </c>
      <c r="M32" s="142">
        <f t="shared" si="5"/>
        <v>45</v>
      </c>
      <c r="N32" s="141"/>
      <c r="O32" s="122"/>
      <c r="P32" s="142"/>
    </row>
    <row r="33" spans="1:23" s="140" customFormat="1" ht="15.6" x14ac:dyDescent="0.25">
      <c r="A33" s="174" t="s">
        <v>124</v>
      </c>
      <c r="B33" s="123" t="s">
        <v>107</v>
      </c>
      <c r="C33" s="162">
        <v>1</v>
      </c>
      <c r="D33" s="143"/>
      <c r="E33" s="143"/>
      <c r="F33" s="161"/>
      <c r="G33" s="183">
        <v>3</v>
      </c>
      <c r="H33" s="162">
        <f>G33*30</f>
        <v>90</v>
      </c>
      <c r="I33" s="143">
        <f>J33+L33+K33</f>
        <v>60</v>
      </c>
      <c r="J33" s="143">
        <v>30</v>
      </c>
      <c r="K33" s="143"/>
      <c r="L33" s="143">
        <v>30</v>
      </c>
      <c r="M33" s="161">
        <f>H33-I33</f>
        <v>30</v>
      </c>
      <c r="N33" s="144">
        <f>I33/N8</f>
        <v>4</v>
      </c>
      <c r="O33" s="145"/>
      <c r="P33" s="146"/>
    </row>
    <row r="34" spans="1:23" s="140" customFormat="1" ht="16.2" thickBot="1" x14ac:dyDescent="0.3">
      <c r="A34" s="175" t="s">
        <v>125</v>
      </c>
      <c r="B34" s="164" t="s">
        <v>108</v>
      </c>
      <c r="C34" s="165"/>
      <c r="D34" s="147"/>
      <c r="E34" s="147"/>
      <c r="F34" s="166">
        <v>2</v>
      </c>
      <c r="G34" s="184">
        <v>1</v>
      </c>
      <c r="H34" s="165">
        <f>G34*30</f>
        <v>30</v>
      </c>
      <c r="I34" s="147">
        <f>L34+J34</f>
        <v>15</v>
      </c>
      <c r="J34" s="147"/>
      <c r="K34" s="147"/>
      <c r="L34" s="147">
        <v>15</v>
      </c>
      <c r="M34" s="166">
        <f>H34-I34</f>
        <v>15</v>
      </c>
      <c r="N34" s="302"/>
      <c r="O34" s="303">
        <v>1.5</v>
      </c>
      <c r="P34" s="304"/>
    </row>
    <row r="35" spans="1:23" s="154" customFormat="1" ht="17.399999999999999" customHeight="1" x14ac:dyDescent="0.35">
      <c r="A35" s="176" t="s">
        <v>101</v>
      </c>
      <c r="B35" s="291" t="s">
        <v>146</v>
      </c>
      <c r="C35" s="296">
        <v>2</v>
      </c>
      <c r="D35" s="297"/>
      <c r="E35" s="297"/>
      <c r="F35" s="298"/>
      <c r="G35" s="309">
        <v>3</v>
      </c>
      <c r="H35" s="289">
        <f>G35*30</f>
        <v>90</v>
      </c>
      <c r="I35" s="290">
        <v>36</v>
      </c>
      <c r="J35" s="290">
        <v>27</v>
      </c>
      <c r="K35" s="290"/>
      <c r="L35" s="290">
        <v>9</v>
      </c>
      <c r="M35" s="300">
        <f>H35-I35</f>
        <v>54</v>
      </c>
      <c r="N35" s="185"/>
      <c r="O35" s="306">
        <f>I35/O8</f>
        <v>4</v>
      </c>
      <c r="P35" s="307"/>
      <c r="Q35" s="151"/>
      <c r="R35" s="151"/>
      <c r="S35" s="151"/>
      <c r="T35" s="152"/>
      <c r="U35" s="152"/>
      <c r="V35" s="152"/>
      <c r="W35" s="153"/>
    </row>
    <row r="36" spans="1:23" s="140" customFormat="1" ht="15.6" x14ac:dyDescent="0.25">
      <c r="A36" s="176" t="s">
        <v>109</v>
      </c>
      <c r="B36" s="295" t="s">
        <v>144</v>
      </c>
      <c r="C36" s="162"/>
      <c r="D36" s="197">
        <v>2</v>
      </c>
      <c r="E36" s="197"/>
      <c r="F36" s="299"/>
      <c r="G36" s="292">
        <v>3</v>
      </c>
      <c r="H36" s="293">
        <f t="shared" ref="H36:H39" si="6">G36*30</f>
        <v>90</v>
      </c>
      <c r="I36" s="197">
        <f>J36+L36</f>
        <v>30</v>
      </c>
      <c r="J36" s="197">
        <v>20</v>
      </c>
      <c r="K36" s="143"/>
      <c r="L36" s="143">
        <v>10</v>
      </c>
      <c r="M36" s="294">
        <f t="shared" ref="M36:M37" si="7">H36-I36</f>
        <v>60</v>
      </c>
      <c r="N36" s="144"/>
      <c r="O36" s="156">
        <v>3</v>
      </c>
      <c r="P36" s="146"/>
    </row>
    <row r="37" spans="1:23" s="140" customFormat="1" ht="15.6" x14ac:dyDescent="0.3">
      <c r="A37" s="176" t="s">
        <v>110</v>
      </c>
      <c r="B37" s="318" t="s">
        <v>145</v>
      </c>
      <c r="C37" s="288"/>
      <c r="D37" s="320">
        <v>1</v>
      </c>
      <c r="E37" s="320"/>
      <c r="F37" s="321"/>
      <c r="G37" s="322">
        <v>3</v>
      </c>
      <c r="H37" s="323">
        <f>G37*30</f>
        <v>90</v>
      </c>
      <c r="I37" s="324">
        <f>J37+L37+K37</f>
        <v>30</v>
      </c>
      <c r="J37" s="324">
        <v>15</v>
      </c>
      <c r="K37" s="325"/>
      <c r="L37" s="325">
        <v>15</v>
      </c>
      <c r="M37" s="326">
        <f t="shared" si="7"/>
        <v>60</v>
      </c>
      <c r="N37" s="144">
        <f>I37/N8</f>
        <v>2</v>
      </c>
      <c r="O37" s="155"/>
      <c r="P37" s="146"/>
    </row>
    <row r="38" spans="1:23" s="140" customFormat="1" ht="15.6" x14ac:dyDescent="0.25">
      <c r="A38" s="176" t="s">
        <v>126</v>
      </c>
      <c r="B38" s="190" t="s">
        <v>112</v>
      </c>
      <c r="C38" s="162">
        <v>1</v>
      </c>
      <c r="D38" s="143"/>
      <c r="E38" s="143"/>
      <c r="F38" s="161"/>
      <c r="G38" s="183">
        <v>3</v>
      </c>
      <c r="H38" s="162">
        <f t="shared" si="6"/>
        <v>90</v>
      </c>
      <c r="I38" s="143">
        <f t="shared" ref="I38:I39" si="8">J38+L38+K38</f>
        <v>45</v>
      </c>
      <c r="J38" s="197">
        <v>30</v>
      </c>
      <c r="K38" s="143"/>
      <c r="L38" s="143">
        <v>15</v>
      </c>
      <c r="M38" s="294">
        <f t="shared" ref="M38:M40" si="9">H38-I38</f>
        <v>45</v>
      </c>
      <c r="N38" s="144">
        <f>I38/N8</f>
        <v>3</v>
      </c>
      <c r="O38" s="145"/>
      <c r="P38" s="146"/>
    </row>
    <row r="39" spans="1:23" s="140" customFormat="1" ht="15.6" x14ac:dyDescent="0.25">
      <c r="A39" s="176" t="s">
        <v>127</v>
      </c>
      <c r="B39" s="191" t="s">
        <v>113</v>
      </c>
      <c r="C39" s="10"/>
      <c r="D39" s="317">
        <v>2</v>
      </c>
      <c r="E39" s="317"/>
      <c r="F39" s="11"/>
      <c r="G39" s="193">
        <v>3</v>
      </c>
      <c r="H39" s="162">
        <f t="shared" si="6"/>
        <v>90</v>
      </c>
      <c r="I39" s="317">
        <f t="shared" si="8"/>
        <v>36</v>
      </c>
      <c r="J39" s="317">
        <v>27</v>
      </c>
      <c r="K39" s="317"/>
      <c r="L39" s="317">
        <v>9</v>
      </c>
      <c r="M39" s="301">
        <f t="shared" si="9"/>
        <v>54</v>
      </c>
      <c r="N39" s="194"/>
      <c r="O39" s="156">
        <f>I39/O8</f>
        <v>4</v>
      </c>
      <c r="P39" s="178"/>
    </row>
    <row r="40" spans="1:23" s="140" customFormat="1" ht="16.2" thickBot="1" x14ac:dyDescent="0.3">
      <c r="A40" s="176" t="s">
        <v>111</v>
      </c>
      <c r="B40" s="319" t="s">
        <v>114</v>
      </c>
      <c r="C40" s="165"/>
      <c r="D40" s="147">
        <v>1</v>
      </c>
      <c r="E40" s="147"/>
      <c r="F40" s="327"/>
      <c r="G40" s="193">
        <v>3</v>
      </c>
      <c r="H40" s="165">
        <f t="shared" ref="H40" si="10">G40*30</f>
        <v>90</v>
      </c>
      <c r="I40" s="147">
        <f>J40+K40+L40</f>
        <v>30</v>
      </c>
      <c r="J40" s="147">
        <v>20</v>
      </c>
      <c r="K40" s="147"/>
      <c r="L40" s="147">
        <v>10</v>
      </c>
      <c r="M40" s="328">
        <f t="shared" si="9"/>
        <v>60</v>
      </c>
      <c r="N40" s="148">
        <f>I40/N8</f>
        <v>2</v>
      </c>
      <c r="O40" s="149"/>
      <c r="P40" s="150"/>
    </row>
    <row r="41" spans="1:23" ht="16.8" thickBot="1" x14ac:dyDescent="0.3">
      <c r="A41" s="473" t="s">
        <v>103</v>
      </c>
      <c r="B41" s="474"/>
      <c r="C41" s="23"/>
      <c r="D41" s="24"/>
      <c r="E41" s="24"/>
      <c r="F41" s="25"/>
      <c r="G41" s="260">
        <f>G32+G35+G36+G37+G38+G39+G40</f>
        <v>22</v>
      </c>
      <c r="H41" s="262">
        <f t="shared" ref="H41:M41" si="11">H32+H35+H36+H37+H38+H39+H40</f>
        <v>660</v>
      </c>
      <c r="I41" s="262">
        <f t="shared" si="11"/>
        <v>282</v>
      </c>
      <c r="J41" s="262">
        <f t="shared" si="11"/>
        <v>169</v>
      </c>
      <c r="K41" s="262"/>
      <c r="L41" s="262">
        <f t="shared" si="11"/>
        <v>113</v>
      </c>
      <c r="M41" s="262">
        <f t="shared" si="11"/>
        <v>378</v>
      </c>
      <c r="N41" s="305">
        <f>SUM(N32:N40)</f>
        <v>11</v>
      </c>
      <c r="O41" s="305">
        <f>SUM(O32:O40)</f>
        <v>12.5</v>
      </c>
      <c r="P41" s="305">
        <f>SUM(P32:P40)</f>
        <v>0</v>
      </c>
      <c r="Q41" s="72"/>
      <c r="R41" s="72"/>
      <c r="S41" s="72"/>
    </row>
    <row r="42" spans="1:23" ht="16.8" thickBot="1" x14ac:dyDescent="0.3">
      <c r="A42" s="473" t="s">
        <v>72</v>
      </c>
      <c r="B42" s="474"/>
      <c r="C42" s="23"/>
      <c r="D42" s="24"/>
      <c r="E42" s="24"/>
      <c r="F42" s="25"/>
      <c r="G42" s="261">
        <f>G41+G30+G16</f>
        <v>34</v>
      </c>
      <c r="H42" s="262">
        <f t="shared" ref="H42:M42" si="12">H41+H30+H16</f>
        <v>1020</v>
      </c>
      <c r="I42" s="262">
        <f t="shared" si="12"/>
        <v>420</v>
      </c>
      <c r="J42" s="262">
        <f t="shared" si="12"/>
        <v>227</v>
      </c>
      <c r="K42" s="262"/>
      <c r="L42" s="262">
        <f t="shared" si="12"/>
        <v>193</v>
      </c>
      <c r="M42" s="262">
        <f t="shared" si="12"/>
        <v>600</v>
      </c>
      <c r="N42" s="261">
        <f>N41+N30+N16</f>
        <v>18</v>
      </c>
      <c r="O42" s="261">
        <f>O41+O30+O16</f>
        <v>16</v>
      </c>
      <c r="P42" s="261">
        <f>P41+P30+P16</f>
        <v>0</v>
      </c>
      <c r="Q42" s="72"/>
      <c r="R42" s="72"/>
      <c r="S42" s="72"/>
    </row>
    <row r="43" spans="1:23" ht="15.75" customHeight="1" x14ac:dyDescent="0.25">
      <c r="A43" s="519" t="s">
        <v>73</v>
      </c>
      <c r="B43" s="520"/>
      <c r="C43" s="520"/>
      <c r="D43" s="520"/>
      <c r="E43" s="520"/>
      <c r="F43" s="520"/>
      <c r="G43" s="520"/>
      <c r="H43" s="520"/>
      <c r="I43" s="520"/>
      <c r="J43" s="520"/>
      <c r="K43" s="520"/>
      <c r="L43" s="520"/>
      <c r="M43" s="520"/>
      <c r="N43" s="520"/>
      <c r="O43" s="520"/>
      <c r="P43" s="520"/>
      <c r="Q43" s="73"/>
      <c r="R43" s="73"/>
      <c r="S43" s="73"/>
    </row>
    <row r="44" spans="1:23" ht="17.399999999999999" x14ac:dyDescent="0.25">
      <c r="A44" s="479" t="s">
        <v>84</v>
      </c>
      <c r="B44" s="480"/>
      <c r="C44" s="480"/>
      <c r="D44" s="480"/>
      <c r="E44" s="480"/>
      <c r="F44" s="480"/>
      <c r="G44" s="480"/>
      <c r="H44" s="480"/>
      <c r="I44" s="480"/>
      <c r="J44" s="480"/>
      <c r="K44" s="480"/>
      <c r="L44" s="480"/>
      <c r="M44" s="480"/>
      <c r="N44" s="480"/>
      <c r="O44" s="480"/>
      <c r="P44" s="480"/>
      <c r="Q44" s="163"/>
      <c r="R44" s="70"/>
      <c r="S44" s="70"/>
    </row>
    <row r="45" spans="1:23" ht="16.2" thickBot="1" x14ac:dyDescent="0.3">
      <c r="A45" s="475" t="s">
        <v>166</v>
      </c>
      <c r="B45" s="476"/>
      <c r="C45" s="476"/>
      <c r="D45" s="476"/>
      <c r="E45" s="476"/>
      <c r="F45" s="476"/>
      <c r="G45" s="476"/>
      <c r="H45" s="476"/>
      <c r="I45" s="476"/>
      <c r="J45" s="476"/>
      <c r="K45" s="476"/>
      <c r="L45" s="476"/>
      <c r="M45" s="476"/>
      <c r="N45" s="476"/>
      <c r="O45" s="476"/>
      <c r="P45" s="476"/>
      <c r="Q45" s="74"/>
      <c r="R45" s="74"/>
      <c r="S45" s="74"/>
    </row>
    <row r="46" spans="1:23" s="154" customFormat="1" ht="16.2" x14ac:dyDescent="0.35">
      <c r="A46" s="43" t="s">
        <v>128</v>
      </c>
      <c r="B46" s="198" t="s">
        <v>118</v>
      </c>
      <c r="C46" s="141"/>
      <c r="D46" s="168">
        <v>1</v>
      </c>
      <c r="E46" s="168"/>
      <c r="F46" s="182"/>
      <c r="G46" s="188">
        <v>3</v>
      </c>
      <c r="H46" s="158">
        <f>G46*30</f>
        <v>90</v>
      </c>
      <c r="I46" s="168">
        <f>J46+L46+K46</f>
        <v>30</v>
      </c>
      <c r="J46" s="200">
        <v>15</v>
      </c>
      <c r="K46" s="200"/>
      <c r="L46" s="200">
        <v>15</v>
      </c>
      <c r="M46" s="182">
        <f t="shared" ref="M46" si="13">H46-I46</f>
        <v>60</v>
      </c>
      <c r="N46" s="185">
        <f>I46/N8</f>
        <v>2</v>
      </c>
      <c r="O46" s="159"/>
      <c r="P46" s="160"/>
      <c r="Q46" s="151"/>
      <c r="R46" s="151"/>
      <c r="S46" s="151"/>
      <c r="T46" s="152"/>
      <c r="U46" s="152"/>
      <c r="V46" s="152"/>
      <c r="W46" s="153"/>
    </row>
    <row r="47" spans="1:23" ht="15.6" x14ac:dyDescent="0.25">
      <c r="A47" s="45" t="s">
        <v>129</v>
      </c>
      <c r="B47" s="123" t="s">
        <v>116</v>
      </c>
      <c r="C47" s="162">
        <v>2</v>
      </c>
      <c r="D47" s="143"/>
      <c r="E47" s="143"/>
      <c r="F47" s="161"/>
      <c r="G47" s="183">
        <v>3</v>
      </c>
      <c r="H47" s="162">
        <f>G47*30</f>
        <v>90</v>
      </c>
      <c r="I47" s="143">
        <f>J47+L47+K47</f>
        <v>36</v>
      </c>
      <c r="J47" s="143">
        <v>27</v>
      </c>
      <c r="K47" s="143"/>
      <c r="L47" s="346">
        <v>9</v>
      </c>
      <c r="M47" s="161">
        <f>H47-I47</f>
        <v>54</v>
      </c>
      <c r="N47" s="144"/>
      <c r="O47" s="145">
        <f>I47/O8</f>
        <v>4</v>
      </c>
      <c r="P47" s="146"/>
      <c r="Q47" s="74"/>
      <c r="R47" s="74"/>
      <c r="S47" s="74"/>
    </row>
    <row r="48" spans="1:23" ht="16.2" thickBot="1" x14ac:dyDescent="0.3">
      <c r="A48" s="181" t="s">
        <v>130</v>
      </c>
      <c r="B48" s="164" t="s">
        <v>117</v>
      </c>
      <c r="C48" s="165">
        <v>1</v>
      </c>
      <c r="D48" s="147"/>
      <c r="E48" s="147"/>
      <c r="F48" s="166"/>
      <c r="G48" s="184">
        <v>3</v>
      </c>
      <c r="H48" s="165">
        <f>G48*30</f>
        <v>90</v>
      </c>
      <c r="I48" s="147">
        <f>J48+L48+K48</f>
        <v>45</v>
      </c>
      <c r="J48" s="147">
        <v>30</v>
      </c>
      <c r="K48" s="147"/>
      <c r="L48" s="147">
        <v>15</v>
      </c>
      <c r="M48" s="166">
        <f>H48-I48</f>
        <v>45</v>
      </c>
      <c r="N48" s="148">
        <f>I48/N8</f>
        <v>3</v>
      </c>
      <c r="O48" s="149"/>
      <c r="P48" s="150"/>
      <c r="Q48" s="74"/>
      <c r="R48" s="74"/>
      <c r="S48" s="74"/>
    </row>
    <row r="49" spans="1:20" ht="16.8" thickBot="1" x14ac:dyDescent="0.3">
      <c r="A49" s="473" t="s">
        <v>123</v>
      </c>
      <c r="B49" s="474"/>
      <c r="C49" s="23"/>
      <c r="D49" s="24"/>
      <c r="E49" s="24"/>
      <c r="F49" s="25"/>
      <c r="G49" s="308">
        <f>SUM(G46:G48)</f>
        <v>9</v>
      </c>
      <c r="H49" s="262">
        <f>SUM(H46:H48)</f>
        <v>270</v>
      </c>
      <c r="I49" s="262">
        <f t="shared" ref="I49:M49" si="14">SUM(I46:I48)</f>
        <v>111</v>
      </c>
      <c r="J49" s="262">
        <f t="shared" si="14"/>
        <v>72</v>
      </c>
      <c r="K49" s="262">
        <f t="shared" si="14"/>
        <v>0</v>
      </c>
      <c r="L49" s="262">
        <f t="shared" si="14"/>
        <v>39</v>
      </c>
      <c r="M49" s="262">
        <f t="shared" si="14"/>
        <v>159</v>
      </c>
      <c r="N49" s="262">
        <f t="shared" ref="N49" si="15">SUM(N46:N48)</f>
        <v>5</v>
      </c>
      <c r="O49" s="262">
        <f t="shared" ref="O49" si="16">SUM(O46:O48)</f>
        <v>4</v>
      </c>
      <c r="P49" s="262">
        <f t="shared" ref="P49" si="17">SUM(P46:P48)</f>
        <v>0</v>
      </c>
      <c r="Q49" s="72"/>
      <c r="R49" s="72"/>
      <c r="S49" s="72"/>
    </row>
    <row r="50" spans="1:20" ht="15.6" x14ac:dyDescent="0.25">
      <c r="A50" s="107"/>
      <c r="B50" s="167"/>
      <c r="C50" s="167"/>
      <c r="D50" s="167"/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7"/>
      <c r="Q50" s="74"/>
      <c r="R50" s="74"/>
      <c r="S50" s="74"/>
    </row>
    <row r="51" spans="1:20" ht="16.2" thickBot="1" x14ac:dyDescent="0.3">
      <c r="A51" s="475" t="s">
        <v>165</v>
      </c>
      <c r="B51" s="476"/>
      <c r="C51" s="476"/>
      <c r="D51" s="476"/>
      <c r="E51" s="476"/>
      <c r="F51" s="476"/>
      <c r="G51" s="476"/>
      <c r="H51" s="476"/>
      <c r="I51" s="476"/>
      <c r="J51" s="476"/>
      <c r="K51" s="476"/>
      <c r="L51" s="476"/>
      <c r="M51" s="476"/>
      <c r="N51" s="476"/>
      <c r="O51" s="476"/>
      <c r="P51" s="476"/>
      <c r="Q51" s="74"/>
      <c r="R51" s="74"/>
      <c r="S51" s="74"/>
    </row>
    <row r="52" spans="1:20" ht="15.6" x14ac:dyDescent="0.3">
      <c r="A52" s="43" t="s">
        <v>128</v>
      </c>
      <c r="B52" s="224" t="s">
        <v>115</v>
      </c>
      <c r="C52" s="7"/>
      <c r="D52" s="8">
        <v>1</v>
      </c>
      <c r="E52" s="157"/>
      <c r="F52" s="9"/>
      <c r="G52" s="186">
        <v>3</v>
      </c>
      <c r="H52" s="158">
        <f>G52*30</f>
        <v>90</v>
      </c>
      <c r="I52" s="8">
        <f>J52+L52+K52</f>
        <v>30</v>
      </c>
      <c r="J52" s="200">
        <v>15</v>
      </c>
      <c r="K52" s="200"/>
      <c r="L52" s="200">
        <v>15</v>
      </c>
      <c r="M52" s="9">
        <f>H52-I52</f>
        <v>60</v>
      </c>
      <c r="N52" s="185">
        <f>I52/N8</f>
        <v>2</v>
      </c>
      <c r="O52" s="159"/>
      <c r="P52" s="160"/>
      <c r="Q52" s="74"/>
      <c r="R52" s="74"/>
      <c r="S52" s="74"/>
    </row>
    <row r="53" spans="1:20" ht="15.6" x14ac:dyDescent="0.3">
      <c r="A53" s="45" t="s">
        <v>129</v>
      </c>
      <c r="B53" s="199" t="s">
        <v>121</v>
      </c>
      <c r="C53" s="162">
        <v>2</v>
      </c>
      <c r="D53" s="143"/>
      <c r="E53" s="143"/>
      <c r="F53" s="161"/>
      <c r="G53" s="183">
        <v>3</v>
      </c>
      <c r="H53" s="162">
        <f>G53*30</f>
        <v>90</v>
      </c>
      <c r="I53" s="143">
        <f>J53+L53+K53</f>
        <v>36</v>
      </c>
      <c r="J53" s="143">
        <v>27</v>
      </c>
      <c r="K53" s="143"/>
      <c r="L53" s="346">
        <v>9</v>
      </c>
      <c r="M53" s="161">
        <f>H53-I53</f>
        <v>54</v>
      </c>
      <c r="N53" s="144"/>
      <c r="O53" s="145">
        <f>I53/O8</f>
        <v>4</v>
      </c>
      <c r="P53" s="146"/>
      <c r="Q53" s="74"/>
      <c r="R53" s="74"/>
      <c r="S53" s="74"/>
    </row>
    <row r="54" spans="1:20" ht="16.2" thickBot="1" x14ac:dyDescent="0.3">
      <c r="A54" s="181" t="s">
        <v>130</v>
      </c>
      <c r="B54" s="164" t="s">
        <v>122</v>
      </c>
      <c r="C54" s="165">
        <v>1</v>
      </c>
      <c r="D54" s="147"/>
      <c r="E54" s="147"/>
      <c r="F54" s="166"/>
      <c r="G54" s="184">
        <v>3</v>
      </c>
      <c r="H54" s="165">
        <f>G54*30</f>
        <v>90</v>
      </c>
      <c r="I54" s="147">
        <f>J54+L54+K54</f>
        <v>45</v>
      </c>
      <c r="J54" s="147">
        <v>30</v>
      </c>
      <c r="K54" s="147"/>
      <c r="L54" s="147">
        <v>15</v>
      </c>
      <c r="M54" s="166">
        <f>H54-I54</f>
        <v>45</v>
      </c>
      <c r="N54" s="148">
        <f>I54/N8</f>
        <v>3</v>
      </c>
      <c r="O54" s="149"/>
      <c r="P54" s="187"/>
      <c r="Q54" s="74"/>
      <c r="R54" s="74"/>
      <c r="S54" s="74"/>
    </row>
    <row r="55" spans="1:20" ht="16.95" customHeight="1" thickBot="1" x14ac:dyDescent="0.3">
      <c r="A55" s="473" t="s">
        <v>123</v>
      </c>
      <c r="B55" s="474"/>
      <c r="C55" s="95"/>
      <c r="D55" s="96"/>
      <c r="E55" s="96"/>
      <c r="F55" s="97"/>
      <c r="G55" s="77">
        <f>SUM(G52:G54)</f>
        <v>9</v>
      </c>
      <c r="H55" s="262">
        <f t="shared" ref="H55:P55" si="18">SUM(H52:H54)</f>
        <v>270</v>
      </c>
      <c r="I55" s="262">
        <f t="shared" si="18"/>
        <v>111</v>
      </c>
      <c r="J55" s="262">
        <f t="shared" si="18"/>
        <v>72</v>
      </c>
      <c r="K55" s="262">
        <f t="shared" si="18"/>
        <v>0</v>
      </c>
      <c r="L55" s="262">
        <f t="shared" si="18"/>
        <v>39</v>
      </c>
      <c r="M55" s="262">
        <f t="shared" si="18"/>
        <v>159</v>
      </c>
      <c r="N55" s="262">
        <f t="shared" si="18"/>
        <v>5</v>
      </c>
      <c r="O55" s="262">
        <f t="shared" si="18"/>
        <v>4</v>
      </c>
      <c r="P55" s="262">
        <f t="shared" si="18"/>
        <v>0</v>
      </c>
      <c r="Q55" s="74"/>
      <c r="R55" s="74"/>
      <c r="S55" s="74"/>
    </row>
    <row r="56" spans="1:20" ht="16.2" thickBot="1" x14ac:dyDescent="0.3">
      <c r="A56" s="124"/>
      <c r="B56" s="169"/>
      <c r="C56" s="169"/>
      <c r="D56" s="169"/>
      <c r="E56" s="169"/>
      <c r="F56" s="169"/>
      <c r="G56" s="169"/>
      <c r="H56" s="169"/>
      <c r="I56" s="169"/>
      <c r="J56" s="169"/>
      <c r="K56" s="169"/>
      <c r="L56" s="169"/>
      <c r="M56" s="169"/>
      <c r="N56" s="169"/>
      <c r="O56" s="169"/>
      <c r="P56" s="169"/>
      <c r="Q56" s="74"/>
      <c r="R56" s="74"/>
      <c r="S56" s="74"/>
    </row>
    <row r="57" spans="1:20" ht="17.399999999999999" x14ac:dyDescent="0.25">
      <c r="A57" s="521" t="s">
        <v>162</v>
      </c>
      <c r="B57" s="522"/>
      <c r="C57" s="522"/>
      <c r="D57" s="522"/>
      <c r="E57" s="522"/>
      <c r="F57" s="522"/>
      <c r="G57" s="522"/>
      <c r="H57" s="522"/>
      <c r="I57" s="522"/>
      <c r="J57" s="522"/>
      <c r="K57" s="522"/>
      <c r="L57" s="522"/>
      <c r="M57" s="522"/>
      <c r="N57" s="522"/>
      <c r="O57" s="522"/>
      <c r="P57" s="522"/>
      <c r="R57" s="73"/>
      <c r="S57" s="73"/>
      <c r="T57" s="73"/>
    </row>
    <row r="58" spans="1:20" ht="17.25" customHeight="1" x14ac:dyDescent="0.3">
      <c r="A58" s="170" t="s">
        <v>119</v>
      </c>
      <c r="B58" s="315" t="s">
        <v>85</v>
      </c>
      <c r="C58" s="10"/>
      <c r="D58" s="264">
        <v>2</v>
      </c>
      <c r="E58" s="264"/>
      <c r="F58" s="11"/>
      <c r="G58" s="347">
        <v>4</v>
      </c>
      <c r="H58" s="61">
        <f>G58*30</f>
        <v>120</v>
      </c>
      <c r="I58" s="42"/>
      <c r="J58" s="42"/>
      <c r="K58" s="42"/>
      <c r="L58" s="12"/>
      <c r="M58" s="13"/>
      <c r="N58" s="22"/>
      <c r="O58" s="12"/>
      <c r="P58" s="13"/>
      <c r="R58" s="71"/>
      <c r="S58" s="71"/>
      <c r="T58" s="106"/>
    </row>
    <row r="59" spans="1:20" ht="17.25" customHeight="1" thickBot="1" x14ac:dyDescent="0.35">
      <c r="A59" s="171" t="s">
        <v>120</v>
      </c>
      <c r="B59" s="330" t="s">
        <v>147</v>
      </c>
      <c r="C59" s="331"/>
      <c r="D59" s="332">
        <v>3</v>
      </c>
      <c r="E59" s="332"/>
      <c r="F59" s="333"/>
      <c r="G59" s="349">
        <v>11</v>
      </c>
      <c r="H59" s="15">
        <f>G59*30</f>
        <v>330</v>
      </c>
      <c r="I59" s="16"/>
      <c r="J59" s="16"/>
      <c r="K59" s="16"/>
      <c r="L59" s="16"/>
      <c r="M59" s="105"/>
      <c r="N59" s="15"/>
      <c r="O59" s="16"/>
      <c r="P59" s="105"/>
      <c r="R59" s="106"/>
      <c r="S59" s="106"/>
      <c r="T59" s="106"/>
    </row>
    <row r="60" spans="1:20" ht="16.8" thickBot="1" x14ac:dyDescent="0.3">
      <c r="A60" s="517" t="s">
        <v>86</v>
      </c>
      <c r="B60" s="518"/>
      <c r="C60" s="94"/>
      <c r="D60" s="94"/>
      <c r="E60" s="94"/>
      <c r="F60" s="94"/>
      <c r="G60" s="121">
        <f>G58+G59</f>
        <v>15</v>
      </c>
      <c r="H60" s="94">
        <f>SUM(H58:H59)</f>
        <v>450</v>
      </c>
      <c r="I60" s="94"/>
      <c r="J60" s="94"/>
      <c r="K60" s="94"/>
      <c r="L60" s="94"/>
      <c r="M60" s="94"/>
      <c r="N60" s="94"/>
      <c r="O60" s="94"/>
      <c r="P60" s="94"/>
      <c r="R60" s="72"/>
      <c r="S60" s="72"/>
      <c r="T60" s="73"/>
    </row>
    <row r="61" spans="1:20" ht="16.5" customHeight="1" thickBot="1" x14ac:dyDescent="0.3">
      <c r="A61" s="523" t="s">
        <v>163</v>
      </c>
      <c r="B61" s="524"/>
      <c r="C61" s="524"/>
      <c r="D61" s="524"/>
      <c r="E61" s="524"/>
      <c r="F61" s="524"/>
      <c r="G61" s="524"/>
      <c r="H61" s="524"/>
      <c r="I61" s="524"/>
      <c r="J61" s="524"/>
      <c r="K61" s="524"/>
      <c r="L61" s="524"/>
      <c r="M61" s="524"/>
      <c r="N61" s="525"/>
      <c r="O61" s="525"/>
      <c r="P61" s="525"/>
      <c r="Q61" s="73"/>
      <c r="R61" s="73"/>
      <c r="S61" s="73"/>
    </row>
    <row r="62" spans="1:20" ht="16.2" thickBot="1" x14ac:dyDescent="0.3">
      <c r="A62" s="78" t="s">
        <v>87</v>
      </c>
      <c r="B62" s="316" t="s">
        <v>143</v>
      </c>
      <c r="C62" s="38">
        <v>3</v>
      </c>
      <c r="D62" s="38"/>
      <c r="E62" s="38"/>
      <c r="F62" s="38"/>
      <c r="G62" s="348">
        <v>2</v>
      </c>
      <c r="H62" s="79">
        <f>G62*30</f>
        <v>60</v>
      </c>
      <c r="I62" s="79">
        <f>J62+L62</f>
        <v>30</v>
      </c>
      <c r="J62" s="79">
        <v>15</v>
      </c>
      <c r="K62" s="79"/>
      <c r="L62" s="80">
        <v>15</v>
      </c>
      <c r="M62" s="81">
        <f>H62-I62</f>
        <v>30</v>
      </c>
      <c r="N62" s="91"/>
      <c r="O62" s="92"/>
      <c r="P62" s="93"/>
      <c r="Q62" s="106"/>
      <c r="R62" s="106"/>
      <c r="S62" s="106"/>
    </row>
    <row r="63" spans="1:20" ht="16.2" thickBot="1" x14ac:dyDescent="0.3">
      <c r="A63" s="515" t="s">
        <v>149</v>
      </c>
      <c r="B63" s="516"/>
      <c r="C63" s="23"/>
      <c r="D63" s="24"/>
      <c r="E63" s="24"/>
      <c r="F63" s="24"/>
      <c r="G63" s="68"/>
      <c r="H63" s="69"/>
      <c r="I63" s="69"/>
      <c r="J63" s="69"/>
      <c r="K63" s="69"/>
      <c r="L63" s="69"/>
      <c r="M63" s="69"/>
      <c r="N63" s="68"/>
      <c r="O63" s="68"/>
      <c r="P63" s="195"/>
      <c r="Q63" s="72"/>
      <c r="R63" s="72"/>
      <c r="S63" s="72"/>
    </row>
    <row r="64" spans="1:20" ht="16.2" thickBot="1" x14ac:dyDescent="0.3">
      <c r="A64" s="505" t="s">
        <v>148</v>
      </c>
      <c r="B64" s="506"/>
      <c r="C64" s="507"/>
      <c r="D64" s="507"/>
      <c r="E64" s="507"/>
      <c r="F64" s="508"/>
      <c r="G64" s="334">
        <f t="shared" ref="G64:P64" si="19">G62+G60+G49+G42</f>
        <v>60</v>
      </c>
      <c r="H64" s="201">
        <f t="shared" si="19"/>
        <v>1800</v>
      </c>
      <c r="I64" s="208">
        <f t="shared" si="19"/>
        <v>561</v>
      </c>
      <c r="J64" s="208">
        <f t="shared" si="19"/>
        <v>314</v>
      </c>
      <c r="K64" s="208">
        <f t="shared" si="19"/>
        <v>0</v>
      </c>
      <c r="L64" s="208">
        <f t="shared" si="19"/>
        <v>247</v>
      </c>
      <c r="M64" s="211">
        <f t="shared" si="19"/>
        <v>789</v>
      </c>
      <c r="N64" s="207">
        <f t="shared" si="19"/>
        <v>23</v>
      </c>
      <c r="O64" s="209">
        <f t="shared" si="19"/>
        <v>20</v>
      </c>
      <c r="P64" s="210">
        <f t="shared" si="19"/>
        <v>0</v>
      </c>
      <c r="Q64" s="72"/>
      <c r="R64" s="72"/>
      <c r="S64" s="72"/>
    </row>
    <row r="65" spans="1:19" ht="15.6" x14ac:dyDescent="0.25">
      <c r="A65" s="509" t="s">
        <v>88</v>
      </c>
      <c r="B65" s="510"/>
      <c r="C65" s="510"/>
      <c r="D65" s="510"/>
      <c r="E65" s="510"/>
      <c r="F65" s="510"/>
      <c r="G65" s="511"/>
      <c r="H65" s="511"/>
      <c r="I65" s="511"/>
      <c r="J65" s="511"/>
      <c r="K65" s="511"/>
      <c r="L65" s="511"/>
      <c r="M65" s="511"/>
      <c r="N65" s="205">
        <v>4</v>
      </c>
      <c r="O65" s="205">
        <v>3</v>
      </c>
      <c r="P65" s="206"/>
      <c r="Q65" s="77"/>
      <c r="R65" s="77"/>
      <c r="S65" s="77"/>
    </row>
    <row r="66" spans="1:19" ht="15.6" x14ac:dyDescent="0.25">
      <c r="A66" s="509" t="s">
        <v>89</v>
      </c>
      <c r="B66" s="510"/>
      <c r="C66" s="510"/>
      <c r="D66" s="510"/>
      <c r="E66" s="510"/>
      <c r="F66" s="510"/>
      <c r="G66" s="510"/>
      <c r="H66" s="510"/>
      <c r="I66" s="510"/>
      <c r="J66" s="510"/>
      <c r="K66" s="510"/>
      <c r="L66" s="510"/>
      <c r="M66" s="510"/>
      <c r="N66" s="180">
        <v>6</v>
      </c>
      <c r="O66" s="39" t="s">
        <v>131</v>
      </c>
      <c r="P66" s="75" t="s">
        <v>150</v>
      </c>
      <c r="Q66" s="513"/>
      <c r="R66" s="513"/>
      <c r="S66" s="514"/>
    </row>
    <row r="67" spans="1:19" ht="15.6" x14ac:dyDescent="0.25">
      <c r="A67" s="509" t="s">
        <v>90</v>
      </c>
      <c r="B67" s="510"/>
      <c r="C67" s="510"/>
      <c r="D67" s="510"/>
      <c r="E67" s="510"/>
      <c r="F67" s="510"/>
      <c r="G67" s="510"/>
      <c r="H67" s="510"/>
      <c r="I67" s="510"/>
      <c r="J67" s="510"/>
      <c r="K67" s="510"/>
      <c r="L67" s="510"/>
      <c r="M67" s="510"/>
      <c r="N67" s="180"/>
      <c r="O67" s="14"/>
      <c r="P67" s="76"/>
      <c r="Q67" s="106"/>
      <c r="R67" s="106"/>
      <c r="S67" s="106"/>
    </row>
    <row r="68" spans="1:19" ht="16.2" thickBot="1" x14ac:dyDescent="0.3">
      <c r="A68" s="467" t="s">
        <v>91</v>
      </c>
      <c r="B68" s="468"/>
      <c r="C68" s="468"/>
      <c r="D68" s="468"/>
      <c r="E68" s="468"/>
      <c r="F68" s="468"/>
      <c r="G68" s="468"/>
      <c r="H68" s="468"/>
      <c r="I68" s="468"/>
      <c r="J68" s="468"/>
      <c r="K68" s="468"/>
      <c r="L68" s="468"/>
      <c r="M68" s="468"/>
      <c r="N68" s="16"/>
      <c r="O68" s="220">
        <v>1</v>
      </c>
      <c r="P68" s="221"/>
      <c r="Q68" s="106"/>
      <c r="R68" s="106"/>
      <c r="S68" s="106"/>
    </row>
    <row r="69" spans="1:19" ht="16.2" thickBot="1" x14ac:dyDescent="0.35">
      <c r="A69" s="179"/>
      <c r="B69" s="469"/>
      <c r="C69" s="470"/>
      <c r="D69" s="470"/>
      <c r="E69" s="470"/>
      <c r="F69" s="470"/>
      <c r="G69" s="172"/>
      <c r="H69" s="172"/>
      <c r="I69" s="172"/>
      <c r="J69" s="172"/>
      <c r="K69" s="172"/>
      <c r="L69" s="172"/>
      <c r="M69" s="172"/>
      <c r="N69" s="487">
        <f>G16+G30+G41+G49+G60+G62</f>
        <v>60</v>
      </c>
      <c r="O69" s="488"/>
      <c r="P69" s="489"/>
      <c r="Q69" s="172"/>
      <c r="R69" s="172"/>
      <c r="S69" s="172"/>
    </row>
    <row r="70" spans="1:19" ht="24" customHeight="1" x14ac:dyDescent="0.3">
      <c r="A70" s="172"/>
      <c r="B70" s="40" t="s">
        <v>92</v>
      </c>
      <c r="C70" s="501"/>
      <c r="D70" s="502"/>
      <c r="E70" s="502"/>
      <c r="F70" s="502"/>
      <c r="G70" s="502"/>
      <c r="H70" s="172"/>
      <c r="I70" s="512" t="s">
        <v>152</v>
      </c>
      <c r="J70" s="504"/>
      <c r="K70" s="504"/>
      <c r="L70" s="335"/>
      <c r="M70" s="172"/>
      <c r="N70" s="329"/>
      <c r="O70" s="329"/>
      <c r="P70" s="212"/>
      <c r="Q70" s="172"/>
      <c r="R70" s="172"/>
      <c r="S70" s="172"/>
    </row>
    <row r="71" spans="1:19" ht="15.6" x14ac:dyDescent="0.3">
      <c r="A71" s="172"/>
      <c r="B71" s="172"/>
      <c r="C71" s="172"/>
      <c r="D71" s="172"/>
      <c r="E71" s="172"/>
      <c r="F71" s="172"/>
      <c r="G71" s="172"/>
      <c r="H71" s="172"/>
      <c r="I71" s="335"/>
      <c r="J71" s="335"/>
      <c r="K71" s="335"/>
      <c r="L71" s="335"/>
      <c r="M71" s="172"/>
      <c r="N71" s="172"/>
      <c r="O71" s="172"/>
      <c r="P71" s="172"/>
      <c r="Q71" s="172"/>
      <c r="R71" s="172"/>
      <c r="S71" s="172"/>
    </row>
    <row r="72" spans="1:19" ht="21.75" customHeight="1" x14ac:dyDescent="0.3">
      <c r="A72" s="172"/>
      <c r="B72" s="40" t="s">
        <v>93</v>
      </c>
      <c r="C72" s="501"/>
      <c r="D72" s="502"/>
      <c r="E72" s="502"/>
      <c r="F72" s="502"/>
      <c r="G72" s="502"/>
      <c r="H72" s="172"/>
      <c r="I72" s="503" t="s">
        <v>153</v>
      </c>
      <c r="J72" s="504"/>
      <c r="K72" s="504"/>
      <c r="L72" s="504"/>
      <c r="M72" s="172"/>
      <c r="N72" s="172"/>
      <c r="O72" s="172"/>
      <c r="P72" s="172"/>
      <c r="Q72" s="172"/>
      <c r="R72" s="172"/>
      <c r="S72" s="172"/>
    </row>
    <row r="73" spans="1:19" ht="15.6" x14ac:dyDescent="0.3">
      <c r="A73" s="172"/>
      <c r="B73" s="172"/>
      <c r="C73" s="172"/>
      <c r="D73" s="172"/>
      <c r="E73" s="172"/>
      <c r="F73" s="172"/>
      <c r="G73" s="172"/>
      <c r="H73" s="172"/>
      <c r="I73" s="172"/>
      <c r="J73" s="172"/>
      <c r="K73" s="172"/>
      <c r="L73" s="172"/>
      <c r="M73" s="172"/>
      <c r="N73" s="172"/>
      <c r="O73" s="172"/>
      <c r="P73" s="172"/>
      <c r="Q73" s="172"/>
      <c r="R73" s="172"/>
      <c r="S73" s="172"/>
    </row>
    <row r="74" spans="1:19" ht="15.6" x14ac:dyDescent="0.3">
      <c r="A74" s="172"/>
      <c r="B74" s="172"/>
      <c r="C74" s="172"/>
      <c r="D74" s="172"/>
      <c r="E74" s="172"/>
      <c r="F74" s="172"/>
      <c r="G74" s="172"/>
      <c r="H74" s="172"/>
      <c r="I74" s="172"/>
      <c r="J74" s="172"/>
      <c r="K74" s="172"/>
      <c r="L74" s="172"/>
      <c r="M74" s="172"/>
      <c r="N74" s="172"/>
      <c r="O74" s="172"/>
      <c r="P74" s="172"/>
      <c r="Q74" s="172"/>
      <c r="R74" s="172"/>
      <c r="S74" s="172"/>
    </row>
  </sheetData>
  <mergeCells count="55">
    <mergeCell ref="N2:P2"/>
    <mergeCell ref="L5:L8"/>
    <mergeCell ref="E7:E8"/>
    <mergeCell ref="F7:F8"/>
    <mergeCell ref="G2:G8"/>
    <mergeCell ref="N4:P5"/>
    <mergeCell ref="N7:P7"/>
    <mergeCell ref="Q66:S66"/>
    <mergeCell ref="A67:M67"/>
    <mergeCell ref="A63:B63"/>
    <mergeCell ref="A60:B60"/>
    <mergeCell ref="A41:B41"/>
    <mergeCell ref="A42:B42"/>
    <mergeCell ref="A43:P43"/>
    <mergeCell ref="A57:P57"/>
    <mergeCell ref="A61:P61"/>
    <mergeCell ref="C72:G72"/>
    <mergeCell ref="I72:L72"/>
    <mergeCell ref="A64:F64"/>
    <mergeCell ref="A65:M65"/>
    <mergeCell ref="A66:M66"/>
    <mergeCell ref="C70:G70"/>
    <mergeCell ref="I70:K70"/>
    <mergeCell ref="A1:P1"/>
    <mergeCell ref="M3:M8"/>
    <mergeCell ref="N3:P3"/>
    <mergeCell ref="H3:H8"/>
    <mergeCell ref="I3:L3"/>
    <mergeCell ref="I4:I8"/>
    <mergeCell ref="J4:L4"/>
    <mergeCell ref="J5:J8"/>
    <mergeCell ref="K5:K8"/>
    <mergeCell ref="H2:M2"/>
    <mergeCell ref="A2:A8"/>
    <mergeCell ref="B2:B8"/>
    <mergeCell ref="C2:F4"/>
    <mergeCell ref="C5:C8"/>
    <mergeCell ref="D5:D8"/>
    <mergeCell ref="E5:F6"/>
    <mergeCell ref="A10:P10"/>
    <mergeCell ref="A31:P31"/>
    <mergeCell ref="A68:M68"/>
    <mergeCell ref="B69:F69"/>
    <mergeCell ref="A24:P24"/>
    <mergeCell ref="A49:B49"/>
    <mergeCell ref="A51:P51"/>
    <mergeCell ref="A55:B55"/>
    <mergeCell ref="A17:P17"/>
    <mergeCell ref="A45:P45"/>
    <mergeCell ref="A11:P11"/>
    <mergeCell ref="A12:P12"/>
    <mergeCell ref="A21:B21"/>
    <mergeCell ref="A23:B23"/>
    <mergeCell ref="N69:P69"/>
    <mergeCell ref="A44:P44"/>
  </mergeCells>
  <pageMargins left="0.7" right="0.7" top="0.75" bottom="0.75" header="0.3" footer="0.3"/>
  <pageSetup paperSize="9" scale="72" fitToHeight="0" orientation="landscape" r:id="rId1"/>
  <rowBreaks count="1" manualBreakCount="1">
    <brk id="42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Лист3</vt:lpstr>
      <vt:lpstr>Лист1!Область_печати</vt:lpstr>
      <vt:lpstr>Лист3!Область_печати</vt:lpstr>
    </vt:vector>
  </TitlesOfParts>
  <Company>DGMA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Kafedra EP</dc:creator>
  <cp:lastModifiedBy>User</cp:lastModifiedBy>
  <cp:lastPrinted>2016-04-29T10:31:06Z</cp:lastPrinted>
  <dcterms:created xsi:type="dcterms:W3CDTF">2007-11-26T10:42:37Z</dcterms:created>
  <dcterms:modified xsi:type="dcterms:W3CDTF">2016-06-17T09:47:12Z</dcterms:modified>
</cp:coreProperties>
</file>