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иемная комиссия\2019\Экран подачи заявлений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65" i="1" l="1"/>
  <c r="J62" i="1"/>
  <c r="J58" i="1"/>
  <c r="J54" i="1"/>
  <c r="J49" i="1"/>
  <c r="J47" i="1"/>
  <c r="J33" i="1"/>
  <c r="E68" i="1"/>
  <c r="F68" i="1"/>
  <c r="G68" i="1"/>
  <c r="H68" i="1"/>
  <c r="I68" i="1"/>
  <c r="D68" i="1" l="1"/>
  <c r="J68" i="1" s="1"/>
  <c r="J67" i="1"/>
  <c r="J27" i="1" l="1"/>
  <c r="J23" i="1"/>
  <c r="J19" i="1"/>
  <c r="F33" i="1" l="1"/>
  <c r="G33" i="1"/>
  <c r="I33" i="1"/>
  <c r="D33" i="1"/>
  <c r="J12" i="1"/>
  <c r="J64" i="1" l="1"/>
  <c r="J6" i="1" l="1"/>
  <c r="J7" i="1"/>
  <c r="J8" i="1"/>
  <c r="J9" i="1"/>
  <c r="J10" i="1"/>
  <c r="J11" i="1"/>
  <c r="J14" i="1"/>
  <c r="J16" i="1"/>
  <c r="J17" i="1"/>
  <c r="J18" i="1"/>
  <c r="J29" i="1"/>
  <c r="J31" i="1"/>
  <c r="J53" i="1" l="1"/>
  <c r="J52" i="1"/>
  <c r="J51" i="1"/>
  <c r="J46" i="1"/>
  <c r="J45" i="1"/>
  <c r="J44" i="1"/>
  <c r="J43" i="1"/>
  <c r="J42" i="1"/>
  <c r="J41" i="1"/>
  <c r="J40" i="1"/>
  <c r="J5" i="1" l="1"/>
</calcChain>
</file>

<file path=xl/sharedStrings.xml><?xml version="1.0" encoding="utf-8"?>
<sst xmlns="http://schemas.openxmlformats.org/spreadsheetml/2006/main" count="322" uniqueCount="124">
  <si>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</si>
  <si>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</si>
  <si>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</si>
  <si>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</si>
  <si>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</si>
  <si>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</si>
  <si>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</si>
  <si>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</si>
  <si>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</si>
  <si>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</si>
  <si>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</si>
  <si>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</si>
  <si>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</si>
  <si>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</si>
  <si>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</si>
  <si>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</si>
  <si>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</si>
  <si>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</si>
  <si>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</si>
  <si>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</si>
  <si>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</si>
  <si>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</si>
  <si>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</si>
  <si>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</si>
  <si>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</si>
  <si>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</si>
  <si>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</si>
  <si>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</si>
  <si>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</si>
  <si>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</si>
  <si>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</si>
  <si>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</si>
  <si>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</si>
  <si>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</si>
  <si>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</si>
  <si>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</si>
  <si>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</si>
  <si>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Чт, 12.07.2018</t>
  </si>
  <si>
    <t>Чт, 12.07.2019</t>
  </si>
  <si>
    <t>Пт, 13.07.2019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</si>
  <si>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</si>
  <si>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</si>
  <si>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</si>
  <si>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</si>
  <si>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</si>
  <si>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</si>
  <si>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</si>
  <si>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</si>
  <si>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</si>
  <si>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</si>
  <si>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</si>
  <si>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</si>
  <si>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</si>
  <si>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</si>
  <si>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</si>
  <si>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</si>
  <si>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</si>
  <si>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</si>
  <si>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</si>
  <si>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</si>
  <si>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</si>
  <si>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</si>
  <si>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</si>
  <si>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</si>
  <si>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</si>
  <si>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</si>
  <si>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</si>
  <si>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</si>
  <si>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</si>
  <si>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</si>
  <si>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</si>
  <si>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</si>
  <si>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</si>
  <si>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</si>
  <si>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</si>
  <si>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</si>
  <si>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</si>
  <si>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</si>
  <si>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</si>
  <si>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</si>
  <si>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</si>
  <si>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</si>
  <si>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</si>
  <si>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Комп'ютерні науки</t>
  </si>
  <si>
    <t>Публічне управління та адміністрування с/ф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</si>
  <si>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</si>
  <si>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</si>
  <si>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</si>
  <si>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</si>
  <si>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</si>
  <si>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</si>
  <si>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</si>
  <si>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1 курс с/ф</t>
  </si>
  <si>
    <t>Прискорений курс с/ф</t>
  </si>
  <si>
    <t>Компютерні науки в медицині с/ф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</si>
  <si>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</si>
  <si>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</si>
  <si>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</si>
  <si>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</si>
  <si>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</si>
  <si>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Технології машинобудування</t>
  </si>
  <si>
    <t>Комп'ютеризований дизайн процесів і машин</t>
  </si>
  <si>
    <t>Обладання і технології зварювального виробництва</t>
  </si>
  <si>
    <t>Технічна естетика та дизайн с/ф</t>
  </si>
  <si>
    <t>Галузеве машинобудування (КМСІТ)</t>
  </si>
  <si>
    <t>Виробництво медичного інструменту та виробів медичного призначення</t>
  </si>
  <si>
    <t>Медична та фармацевтична хімія с/ф</t>
  </si>
  <si>
    <t>Інтелектуальні системи прийняття рішень</t>
  </si>
  <si>
    <t>Інформаційні системи, технології та web-дизайн</t>
  </si>
  <si>
    <t>Комп'ютеризовані мехатронні системи, інструмент і технології</t>
  </si>
  <si>
    <t>Галузеве машинобудування (ПТМ)</t>
  </si>
  <si>
    <t>Галузеве машинобудування (АММО)</t>
  </si>
  <si>
    <t>Підйомно-транспортні, будівельні, дорожні, меліоративні машини та обладнання</t>
  </si>
  <si>
    <t>Інжиніринг автоматизованих машин і агрегатів</t>
  </si>
  <si>
    <t>Металургія (ОМТ)</t>
  </si>
  <si>
    <t>Металургія (ТОЛВ)</t>
  </si>
  <si>
    <t>Комп'ютеризоване проектування обробки матеріалів тиском</t>
  </si>
  <si>
    <t>Ливарне виробництво чорних і кольорових металів та сплавів</t>
  </si>
  <si>
    <t>Медичні системи, прилади та мікросхемотехніка с/ф</t>
  </si>
  <si>
    <t>Кількість заяв та бюджетних місць</t>
  </si>
  <si>
    <t>Кількіть бюджетних місць</t>
  </si>
  <si>
    <t>Публічне управління та адміністрування</t>
  </si>
  <si>
    <t>Екран подання заяв та документів до ДДМА (06.08.2019) (денна форма навчання)</t>
  </si>
  <si>
    <t>Екран подання заяв та документів до ДДМА (06.08.2019) (заочна форма навчання)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</si>
</sst>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0" borderId="11" xfId="0" applyFont="1" applyBorder="1"/>
    <xf numFmtId="0" fontId="4" fillId="0" borderId="7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4" fillId="0" borderId="8" xfId="0" applyFont="1" applyBorder="1"/>
    <xf numFmtId="0" fontId="4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4" fillId="0" borderId="18" xfId="0" applyFont="1" applyBorder="1"/>
    <xf numFmtId="0" fontId="4" fillId="0" borderId="2" xfId="0" applyFont="1" applyBorder="1"/>
    <xf numFmtId="0" fontId="4" fillId="0" borderId="4" xfId="0" applyFont="1" applyBorder="1"/>
    <xf numFmtId="0" fontId="0" fillId="0" borderId="1" xfId="0" applyBorder="1" applyAlignment="1">
      <alignment horizontal="center"/>
    </xf>
    <xf numFmtId="0" fontId="4" fillId="0" borderId="6" xfId="0" applyFont="1" applyBorder="1"/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zoomScale="70" zoomScaleNormal="70" workbookViewId="0">
      <pane ySplit="4" topLeftCell="A25" activePane="bottomLeft" state="frozen"/>
      <selection pane="bottomLeft" activeCell="C37" sqref="C37:C39"/>
    </sheetView>
  </sheetViews>
  <sheetFormatPr defaultRowHeight="15" x14ac:dyDescent="0.25"/>
  <cols>
    <col min="2" max="2" width="55.28515625" customWidth="1"/>
    <col min="3" max="3" width="40.28515625" style="33" customWidth="1"/>
    <col min="4" max="4" width="8.7109375" style="55" customWidth="1"/>
    <col min="5" max="5" width="10.140625" style="55" customWidth="1"/>
    <col min="6" max="6" width="7.42578125" style="55" customWidth="1"/>
    <col min="7" max="8" width="14.5703125" style="55" customWidth="1"/>
    <col min="9" max="9" width="15" style="55" customWidth="1"/>
    <col min="10" max="10" width="14.28515625" style="55" customWidth="1"/>
    <col min="11" max="11" width="22.140625" bestFit="1" customWidth="1"/>
    <col min="12" max="12" width="21.42578125" bestFit="1" customWidth="1"/>
    <col min="13" max="13" width="22.140625" bestFit="1" customWidth="1"/>
  </cols>
  <sheetData>
    <row r="1" spans="1:13" ht="23.25" x14ac:dyDescent="0.35">
      <c r="B1" s="65" t="s">
        <v>122</v>
      </c>
      <c r="C1" s="65"/>
      <c r="D1" s="65"/>
      <c r="E1" s="65"/>
      <c r="F1" s="65"/>
      <c r="G1" s="65"/>
      <c r="H1" s="65"/>
      <c r="I1" s="65"/>
      <c r="J1" s="65"/>
    </row>
    <row r="2" spans="1:13" ht="18" customHeight="1" x14ac:dyDescent="0.25">
      <c r="B2" s="66" t="s">
        <v>12</v>
      </c>
      <c r="C2" s="59" t="s">
        <v>88</v>
      </c>
      <c r="D2" s="67" t="s">
        <v>119</v>
      </c>
      <c r="E2" s="68"/>
      <c r="F2" s="68"/>
      <c r="G2" s="68"/>
      <c r="H2" s="68"/>
      <c r="I2" s="68"/>
      <c r="J2" s="69"/>
      <c r="K2" s="1"/>
      <c r="L2" s="1"/>
      <c r="M2" s="1"/>
    </row>
    <row r="3" spans="1:13" ht="15" customHeight="1" x14ac:dyDescent="0.25">
      <c r="B3" s="66"/>
      <c r="C3" s="60"/>
      <c r="D3" s="63" t="s">
        <v>13</v>
      </c>
      <c r="E3" s="63" t="s">
        <v>120</v>
      </c>
      <c r="F3" s="63" t="s">
        <v>92</v>
      </c>
      <c r="G3" s="63" t="s">
        <v>14</v>
      </c>
      <c r="H3" s="63" t="s">
        <v>120</v>
      </c>
      <c r="I3" s="63" t="s">
        <v>93</v>
      </c>
      <c r="J3" s="63" t="s">
        <v>15</v>
      </c>
      <c r="K3" s="1"/>
      <c r="M3" s="1"/>
    </row>
    <row r="4" spans="1:13" ht="33.75" customHeight="1" x14ac:dyDescent="0.25">
      <c r="B4" s="66"/>
      <c r="C4" s="61"/>
      <c r="D4" s="64"/>
      <c r="E4" s="64"/>
      <c r="F4" s="64"/>
      <c r="G4" s="64"/>
      <c r="H4" s="64"/>
      <c r="I4" s="64"/>
      <c r="J4" s="64"/>
    </row>
    <row r="5" spans="1:13" ht="18" x14ac:dyDescent="0.25">
      <c r="A5" s="36" t="s">
        <v>79</v>
      </c>
      <c r="B5" s="37" t="s">
        <v>80</v>
      </c>
      <c r="C5" s="38" t="s">
        <v>80</v>
      </c>
      <c r="D5" s="45">
        <v>46</v>
      </c>
      <c r="E5" s="45"/>
      <c r="F5" s="45">
        <v>7</v>
      </c>
      <c r="G5" s="45">
        <v>21</v>
      </c>
      <c r="H5" s="45"/>
      <c r="I5" s="45"/>
      <c r="J5" s="46">
        <f t="shared" ref="J5:J31" si="0">SUM(D5:I5)</f>
        <v>74</v>
      </c>
    </row>
    <row r="6" spans="1:13" ht="18" x14ac:dyDescent="0.25">
      <c r="A6" s="36" t="s">
        <v>45</v>
      </c>
      <c r="B6" s="39" t="s">
        <v>0</v>
      </c>
      <c r="C6" s="40" t="s">
        <v>89</v>
      </c>
      <c r="D6" s="45">
        <v>39</v>
      </c>
      <c r="E6" s="45"/>
      <c r="F6" s="47"/>
      <c r="G6" s="45">
        <v>12</v>
      </c>
      <c r="H6" s="45"/>
      <c r="I6" s="45"/>
      <c r="J6" s="46">
        <f t="shared" si="0"/>
        <v>51</v>
      </c>
    </row>
    <row r="7" spans="1:13" ht="18" x14ac:dyDescent="0.25">
      <c r="A7" s="36" t="s">
        <v>71</v>
      </c>
      <c r="B7" s="39" t="s">
        <v>72</v>
      </c>
      <c r="C7" s="40" t="s">
        <v>72</v>
      </c>
      <c r="D7" s="45">
        <v>31</v>
      </c>
      <c r="E7" s="45"/>
      <c r="F7" s="47"/>
      <c r="G7" s="45"/>
      <c r="H7" s="45"/>
      <c r="I7" s="45"/>
      <c r="J7" s="46">
        <f t="shared" si="0"/>
        <v>31</v>
      </c>
    </row>
    <row r="8" spans="1:13" ht="18" x14ac:dyDescent="0.25">
      <c r="A8" s="36" t="s">
        <v>46</v>
      </c>
      <c r="B8" s="39" t="s">
        <v>1</v>
      </c>
      <c r="C8" s="40" t="s">
        <v>90</v>
      </c>
      <c r="D8" s="45">
        <v>21</v>
      </c>
      <c r="E8" s="45"/>
      <c r="F8" s="47"/>
      <c r="G8" s="45">
        <v>13</v>
      </c>
      <c r="H8" s="45"/>
      <c r="I8" s="45"/>
      <c r="J8" s="46">
        <f t="shared" si="0"/>
        <v>34</v>
      </c>
    </row>
    <row r="9" spans="1:13" ht="28.5" x14ac:dyDescent="0.25">
      <c r="A9" s="36" t="s">
        <v>47</v>
      </c>
      <c r="B9" s="39" t="s">
        <v>36</v>
      </c>
      <c r="C9" s="40" t="s">
        <v>36</v>
      </c>
      <c r="D9" s="45">
        <v>54</v>
      </c>
      <c r="E9" s="45"/>
      <c r="F9" s="47"/>
      <c r="G9" s="45">
        <v>19</v>
      </c>
      <c r="H9" s="45"/>
      <c r="I9" s="45"/>
      <c r="J9" s="46">
        <f t="shared" si="0"/>
        <v>73</v>
      </c>
    </row>
    <row r="10" spans="1:13" ht="18" x14ac:dyDescent="0.25">
      <c r="A10" s="36" t="s">
        <v>48</v>
      </c>
      <c r="B10" s="39" t="s">
        <v>3</v>
      </c>
      <c r="C10" s="40" t="s">
        <v>3</v>
      </c>
      <c r="D10" s="45">
        <v>58</v>
      </c>
      <c r="E10" s="45"/>
      <c r="F10" s="47"/>
      <c r="G10" s="45">
        <v>6</v>
      </c>
      <c r="H10" s="45"/>
      <c r="I10" s="45"/>
      <c r="J10" s="46">
        <f t="shared" si="0"/>
        <v>64</v>
      </c>
    </row>
    <row r="11" spans="1:13" ht="26.25" customHeight="1" x14ac:dyDescent="0.25">
      <c r="A11" s="36" t="s">
        <v>49</v>
      </c>
      <c r="B11" s="39" t="s">
        <v>4</v>
      </c>
      <c r="C11" s="40" t="s">
        <v>4</v>
      </c>
      <c r="D11" s="45">
        <v>28</v>
      </c>
      <c r="E11" s="45"/>
      <c r="F11" s="47"/>
      <c r="G11" s="45">
        <v>7</v>
      </c>
      <c r="H11" s="45"/>
      <c r="I11" s="45"/>
      <c r="J11" s="46">
        <f t="shared" si="0"/>
        <v>35</v>
      </c>
    </row>
    <row r="12" spans="1:13" ht="18" x14ac:dyDescent="0.25">
      <c r="A12" s="36" t="s">
        <v>86</v>
      </c>
      <c r="B12" s="39" t="s">
        <v>91</v>
      </c>
      <c r="C12" s="40" t="s">
        <v>87</v>
      </c>
      <c r="D12" s="45">
        <v>15</v>
      </c>
      <c r="E12" s="45"/>
      <c r="F12" s="47"/>
      <c r="G12" s="45">
        <v>4</v>
      </c>
      <c r="H12" s="45"/>
      <c r="I12" s="45"/>
      <c r="J12" s="46">
        <f t="shared" si="0"/>
        <v>19</v>
      </c>
    </row>
    <row r="13" spans="1:13" ht="18" x14ac:dyDescent="0.25">
      <c r="A13" s="36" t="s">
        <v>86</v>
      </c>
      <c r="B13" s="39" t="s">
        <v>91</v>
      </c>
      <c r="C13" s="40" t="s">
        <v>106</v>
      </c>
      <c r="D13" s="47"/>
      <c r="E13" s="47"/>
      <c r="F13" s="45">
        <v>5</v>
      </c>
      <c r="G13" s="45"/>
      <c r="H13" s="45"/>
      <c r="I13" s="45"/>
      <c r="J13" s="46"/>
    </row>
    <row r="14" spans="1:13" ht="18" x14ac:dyDescent="0.25">
      <c r="A14" s="36" t="s">
        <v>51</v>
      </c>
      <c r="B14" s="39" t="s">
        <v>83</v>
      </c>
      <c r="C14" s="40" t="s">
        <v>83</v>
      </c>
      <c r="D14" s="45">
        <v>97</v>
      </c>
      <c r="E14" s="45"/>
      <c r="F14" s="47"/>
      <c r="G14" s="45">
        <v>36</v>
      </c>
      <c r="H14" s="45"/>
      <c r="I14" s="45"/>
      <c r="J14" s="46">
        <f t="shared" si="0"/>
        <v>133</v>
      </c>
    </row>
    <row r="15" spans="1:13" ht="18" x14ac:dyDescent="0.25">
      <c r="A15" s="36" t="s">
        <v>51</v>
      </c>
      <c r="B15" s="39" t="s">
        <v>95</v>
      </c>
      <c r="C15" s="40" t="s">
        <v>94</v>
      </c>
      <c r="D15" s="47"/>
      <c r="E15" s="47"/>
      <c r="F15" s="45">
        <v>9</v>
      </c>
      <c r="G15" s="45"/>
      <c r="H15" s="45"/>
      <c r="I15" s="45"/>
      <c r="J15" s="46"/>
    </row>
    <row r="16" spans="1:13" ht="18" x14ac:dyDescent="0.25">
      <c r="A16" s="36" t="s">
        <v>53</v>
      </c>
      <c r="B16" s="39" t="s">
        <v>54</v>
      </c>
      <c r="C16" s="40" t="s">
        <v>96</v>
      </c>
      <c r="D16" s="45">
        <v>39</v>
      </c>
      <c r="E16" s="45"/>
      <c r="F16" s="47"/>
      <c r="G16" s="45">
        <v>7</v>
      </c>
      <c r="H16" s="45"/>
      <c r="I16" s="45"/>
      <c r="J16" s="46">
        <f t="shared" si="0"/>
        <v>46</v>
      </c>
    </row>
    <row r="17" spans="1:10" ht="28.5" x14ac:dyDescent="0.25">
      <c r="A17" s="36" t="s">
        <v>52</v>
      </c>
      <c r="B17" s="39" t="s">
        <v>6</v>
      </c>
      <c r="C17" s="40" t="s">
        <v>107</v>
      </c>
      <c r="D17" s="45">
        <v>20</v>
      </c>
      <c r="E17" s="45"/>
      <c r="F17" s="47"/>
      <c r="G17" s="45">
        <v>5</v>
      </c>
      <c r="H17" s="45"/>
      <c r="I17" s="45"/>
      <c r="J17" s="46">
        <f t="shared" si="0"/>
        <v>25</v>
      </c>
    </row>
    <row r="18" spans="1:10" ht="26.25" customHeight="1" x14ac:dyDescent="0.25">
      <c r="A18" s="36" t="s">
        <v>50</v>
      </c>
      <c r="B18" s="39" t="s">
        <v>35</v>
      </c>
      <c r="C18" s="40" t="s">
        <v>108</v>
      </c>
      <c r="D18" s="45">
        <v>31</v>
      </c>
      <c r="E18" s="45"/>
      <c r="F18" s="47"/>
      <c r="G18" s="45">
        <v>2</v>
      </c>
      <c r="H18" s="45"/>
      <c r="I18" s="45"/>
      <c r="J18" s="46">
        <f t="shared" si="0"/>
        <v>33</v>
      </c>
    </row>
    <row r="19" spans="1:10" ht="18" x14ac:dyDescent="0.25">
      <c r="A19" s="36" t="s">
        <v>74</v>
      </c>
      <c r="B19" s="34" t="s">
        <v>97</v>
      </c>
      <c r="C19" s="35" t="s">
        <v>100</v>
      </c>
      <c r="D19" s="70">
        <v>17</v>
      </c>
      <c r="E19" s="48"/>
      <c r="F19" s="47"/>
      <c r="G19" s="46">
        <v>16</v>
      </c>
      <c r="H19" s="46"/>
      <c r="I19" s="46"/>
      <c r="J19" s="70">
        <f>D19+G19+G20+G21+G22</f>
        <v>60</v>
      </c>
    </row>
    <row r="20" spans="1:10" ht="28.5" x14ac:dyDescent="0.25">
      <c r="A20" s="36" t="s">
        <v>74</v>
      </c>
      <c r="B20" s="34" t="s">
        <v>98</v>
      </c>
      <c r="C20" s="35" t="s">
        <v>101</v>
      </c>
      <c r="D20" s="71"/>
      <c r="E20" s="49"/>
      <c r="F20" s="47"/>
      <c r="G20" s="46">
        <v>11</v>
      </c>
      <c r="H20" s="46"/>
      <c r="I20" s="46"/>
      <c r="J20" s="71"/>
    </row>
    <row r="21" spans="1:10" ht="28.5" x14ac:dyDescent="0.25">
      <c r="A21" s="36" t="s">
        <v>74</v>
      </c>
      <c r="B21" s="34" t="s">
        <v>99</v>
      </c>
      <c r="C21" s="35" t="s">
        <v>102</v>
      </c>
      <c r="D21" s="71"/>
      <c r="E21" s="49"/>
      <c r="F21" s="47"/>
      <c r="G21" s="46">
        <v>16</v>
      </c>
      <c r="H21" s="46"/>
      <c r="I21" s="46"/>
      <c r="J21" s="71"/>
    </row>
    <row r="22" spans="1:10" ht="18" x14ac:dyDescent="0.25">
      <c r="A22" s="36" t="s">
        <v>74</v>
      </c>
      <c r="B22" s="34" t="s">
        <v>98</v>
      </c>
      <c r="C22" s="35" t="s">
        <v>103</v>
      </c>
      <c r="D22" s="72"/>
      <c r="E22" s="50"/>
      <c r="F22" s="46">
        <v>2</v>
      </c>
      <c r="G22" s="46"/>
      <c r="H22" s="46"/>
      <c r="I22" s="46"/>
      <c r="J22" s="72"/>
    </row>
    <row r="23" spans="1:10" ht="33" customHeight="1" x14ac:dyDescent="0.25">
      <c r="A23" s="36" t="s">
        <v>75</v>
      </c>
      <c r="B23" s="34" t="s">
        <v>104</v>
      </c>
      <c r="C23" s="35" t="s">
        <v>105</v>
      </c>
      <c r="D23" s="70">
        <v>21</v>
      </c>
      <c r="E23" s="48"/>
      <c r="F23" s="47"/>
      <c r="G23" s="46"/>
      <c r="H23" s="46"/>
      <c r="I23" s="46"/>
      <c r="J23" s="70">
        <f>D23+G23+G24+G25+G26</f>
        <v>74</v>
      </c>
    </row>
    <row r="24" spans="1:10" ht="28.5" x14ac:dyDescent="0.25">
      <c r="A24" s="36" t="s">
        <v>75</v>
      </c>
      <c r="B24" s="34" t="s">
        <v>104</v>
      </c>
      <c r="C24" s="35" t="s">
        <v>109</v>
      </c>
      <c r="D24" s="71"/>
      <c r="E24" s="49"/>
      <c r="F24" s="47"/>
      <c r="G24" s="46">
        <v>21</v>
      </c>
      <c r="H24" s="46"/>
      <c r="I24" s="46"/>
      <c r="J24" s="71"/>
    </row>
    <row r="25" spans="1:10" ht="42.75" x14ac:dyDescent="0.25">
      <c r="A25" s="36" t="s">
        <v>75</v>
      </c>
      <c r="B25" s="34" t="s">
        <v>110</v>
      </c>
      <c r="C25" s="35" t="s">
        <v>112</v>
      </c>
      <c r="D25" s="71"/>
      <c r="E25" s="49"/>
      <c r="F25" s="47"/>
      <c r="G25" s="46">
        <v>30</v>
      </c>
      <c r="H25" s="46"/>
      <c r="I25" s="46"/>
      <c r="J25" s="71"/>
    </row>
    <row r="26" spans="1:10" ht="28.5" x14ac:dyDescent="0.25">
      <c r="A26" s="36" t="s">
        <v>75</v>
      </c>
      <c r="B26" s="34" t="s">
        <v>111</v>
      </c>
      <c r="C26" s="35" t="s">
        <v>113</v>
      </c>
      <c r="D26" s="72"/>
      <c r="E26" s="50"/>
      <c r="F26" s="47"/>
      <c r="G26" s="46">
        <v>2</v>
      </c>
      <c r="H26" s="46"/>
      <c r="I26" s="46"/>
      <c r="J26" s="72"/>
    </row>
    <row r="27" spans="1:10" ht="28.5" x14ac:dyDescent="0.25">
      <c r="A27" s="36" t="s">
        <v>76</v>
      </c>
      <c r="B27" s="34" t="s">
        <v>114</v>
      </c>
      <c r="C27" s="35" t="s">
        <v>116</v>
      </c>
      <c r="D27" s="70">
        <v>14</v>
      </c>
      <c r="E27" s="48"/>
      <c r="F27" s="47"/>
      <c r="G27" s="46">
        <v>6</v>
      </c>
      <c r="H27" s="46"/>
      <c r="I27" s="46"/>
      <c r="J27" s="70">
        <f>D27+G27+G28</f>
        <v>29</v>
      </c>
    </row>
    <row r="28" spans="1:10" ht="28.5" x14ac:dyDescent="0.25">
      <c r="A28" s="36" t="s">
        <v>76</v>
      </c>
      <c r="B28" s="34" t="s">
        <v>115</v>
      </c>
      <c r="C28" s="35" t="s">
        <v>117</v>
      </c>
      <c r="D28" s="72"/>
      <c r="E28" s="50"/>
      <c r="F28" s="47"/>
      <c r="G28" s="46">
        <v>9</v>
      </c>
      <c r="H28" s="46"/>
      <c r="I28" s="46"/>
      <c r="J28" s="72"/>
    </row>
    <row r="29" spans="1:10" ht="18" x14ac:dyDescent="0.25">
      <c r="A29" s="36" t="s">
        <v>77</v>
      </c>
      <c r="B29" s="34" t="s">
        <v>10</v>
      </c>
      <c r="C29" s="34" t="s">
        <v>10</v>
      </c>
      <c r="D29" s="46">
        <v>11</v>
      </c>
      <c r="E29" s="46"/>
      <c r="F29" s="47"/>
      <c r="G29" s="46">
        <v>23</v>
      </c>
      <c r="H29" s="46"/>
      <c r="I29" s="46"/>
      <c r="J29" s="46">
        <f t="shared" si="0"/>
        <v>34</v>
      </c>
    </row>
    <row r="30" spans="1:10" ht="18" x14ac:dyDescent="0.25">
      <c r="A30" s="36" t="s">
        <v>78</v>
      </c>
      <c r="B30" s="34" t="s">
        <v>11</v>
      </c>
      <c r="C30" s="34" t="s">
        <v>11</v>
      </c>
      <c r="D30" s="46">
        <v>18</v>
      </c>
      <c r="E30" s="46"/>
      <c r="F30" s="47"/>
      <c r="G30" s="46">
        <v>40</v>
      </c>
      <c r="H30" s="46"/>
      <c r="I30" s="46"/>
      <c r="J30" s="46"/>
    </row>
    <row r="31" spans="1:10" ht="28.5" x14ac:dyDescent="0.25">
      <c r="A31" s="36" t="s">
        <v>78</v>
      </c>
      <c r="B31" s="34" t="s">
        <v>11</v>
      </c>
      <c r="C31" s="35" t="s">
        <v>118</v>
      </c>
      <c r="D31" s="47"/>
      <c r="E31" s="47"/>
      <c r="F31" s="46">
        <v>9</v>
      </c>
      <c r="G31" s="46"/>
      <c r="H31" s="46"/>
      <c r="I31" s="46"/>
      <c r="J31" s="46">
        <f t="shared" si="0"/>
        <v>9</v>
      </c>
    </row>
    <row r="32" spans="1:10" s="42" customFormat="1" ht="32.25" customHeight="1" x14ac:dyDescent="0.25">
      <c r="A32" s="41" t="s">
        <v>85</v>
      </c>
      <c r="B32" s="39" t="s">
        <v>84</v>
      </c>
      <c r="C32" s="40" t="s">
        <v>121</v>
      </c>
      <c r="D32" s="51"/>
      <c r="E32" s="51"/>
      <c r="F32" s="52">
        <v>36</v>
      </c>
      <c r="G32" s="52">
        <v>4</v>
      </c>
      <c r="H32" s="52"/>
      <c r="I32" s="52"/>
      <c r="J32" s="52"/>
    </row>
    <row r="33" spans="1:10" ht="18" x14ac:dyDescent="0.25">
      <c r="B33" s="13" t="s">
        <v>15</v>
      </c>
      <c r="C33" s="32"/>
      <c r="D33" s="44">
        <f>SUM(D5:D32)</f>
        <v>560</v>
      </c>
      <c r="E33" s="44"/>
      <c r="F33" s="44">
        <f>SUM(F5:F32)</f>
        <v>68</v>
      </c>
      <c r="G33" s="44">
        <f>SUM(G5:G32)</f>
        <v>310</v>
      </c>
      <c r="H33" s="44"/>
      <c r="I33" s="44">
        <f>SUM(I5:I32)</f>
        <v>0</v>
      </c>
      <c r="J33" s="44">
        <f>D33+F33+G33+I33</f>
        <v>938</v>
      </c>
    </row>
    <row r="36" spans="1:10" ht="23.25" x14ac:dyDescent="0.35">
      <c r="B36" s="65" t="s">
        <v>123</v>
      </c>
      <c r="C36" s="65"/>
      <c r="D36" s="65"/>
      <c r="E36" s="65"/>
      <c r="F36" s="65"/>
      <c r="G36" s="65"/>
      <c r="H36" s="65"/>
      <c r="I36" s="65"/>
      <c r="J36" s="65"/>
    </row>
    <row r="37" spans="1:10" ht="18" customHeight="1" x14ac:dyDescent="0.25">
      <c r="B37" s="66" t="s">
        <v>12</v>
      </c>
      <c r="C37" s="59" t="s">
        <v>88</v>
      </c>
      <c r="D37" s="67" t="s">
        <v>119</v>
      </c>
      <c r="E37" s="68"/>
      <c r="F37" s="68"/>
      <c r="G37" s="68"/>
      <c r="H37" s="68"/>
      <c r="I37" s="68"/>
      <c r="J37" s="69"/>
    </row>
    <row r="38" spans="1:10" ht="18" customHeight="1" x14ac:dyDescent="0.25">
      <c r="B38" s="66"/>
      <c r="C38" s="60"/>
      <c r="D38" s="63" t="s">
        <v>13</v>
      </c>
      <c r="E38" s="63" t="s">
        <v>120</v>
      </c>
      <c r="F38" s="63" t="s">
        <v>92</v>
      </c>
      <c r="G38" s="63" t="s">
        <v>14</v>
      </c>
      <c r="H38" s="63" t="s">
        <v>120</v>
      </c>
      <c r="I38" s="63" t="s">
        <v>93</v>
      </c>
      <c r="J38" s="63" t="s">
        <v>15</v>
      </c>
    </row>
    <row r="39" spans="1:10" ht="45.75" customHeight="1" x14ac:dyDescent="0.25">
      <c r="B39" s="66"/>
      <c r="C39" s="61"/>
      <c r="D39" s="64"/>
      <c r="E39" s="64"/>
      <c r="F39" s="64"/>
      <c r="G39" s="64"/>
      <c r="H39" s="64"/>
      <c r="I39" s="64"/>
      <c r="J39" s="64"/>
    </row>
    <row r="40" spans="1:10" x14ac:dyDescent="0.25">
      <c r="A40" s="22" t="s">
        <v>79</v>
      </c>
      <c r="B40" s="2" t="s">
        <v>80</v>
      </c>
      <c r="C40" s="38" t="s">
        <v>80</v>
      </c>
      <c r="D40" s="53"/>
      <c r="E40" s="53"/>
      <c r="F40" s="53">
        <v>2</v>
      </c>
      <c r="G40" s="53"/>
      <c r="H40" s="53"/>
      <c r="I40" s="53"/>
      <c r="J40" s="53">
        <f t="shared" ref="J40:J67" si="1">SUM(D40:I40)</f>
        <v>2</v>
      </c>
    </row>
    <row r="41" spans="1:10" x14ac:dyDescent="0.25">
      <c r="A41" s="22" t="s">
        <v>45</v>
      </c>
      <c r="B41" s="12" t="s">
        <v>0</v>
      </c>
      <c r="C41" s="40" t="s">
        <v>89</v>
      </c>
      <c r="D41" s="53">
        <v>4</v>
      </c>
      <c r="E41" s="53"/>
      <c r="F41" s="53">
        <v>5</v>
      </c>
      <c r="G41" s="53">
        <v>6</v>
      </c>
      <c r="H41" s="53"/>
      <c r="I41" s="53"/>
      <c r="J41" s="53">
        <f t="shared" si="1"/>
        <v>15</v>
      </c>
    </row>
    <row r="42" spans="1:10" x14ac:dyDescent="0.25">
      <c r="A42" s="22" t="s">
        <v>71</v>
      </c>
      <c r="B42" s="12" t="s">
        <v>72</v>
      </c>
      <c r="C42" s="40" t="s">
        <v>72</v>
      </c>
      <c r="D42" s="53"/>
      <c r="E42" s="53"/>
      <c r="F42" s="53"/>
      <c r="G42" s="53"/>
      <c r="H42" s="53"/>
      <c r="I42" s="53"/>
      <c r="J42" s="53">
        <f t="shared" si="1"/>
        <v>0</v>
      </c>
    </row>
    <row r="43" spans="1:10" x14ac:dyDescent="0.25">
      <c r="A43" s="22" t="s">
        <v>46</v>
      </c>
      <c r="B43" s="12" t="s">
        <v>1</v>
      </c>
      <c r="C43" s="40" t="s">
        <v>90</v>
      </c>
      <c r="D43" s="53">
        <v>3</v>
      </c>
      <c r="E43" s="53">
        <v>5</v>
      </c>
      <c r="F43" s="53"/>
      <c r="G43" s="53">
        <v>1</v>
      </c>
      <c r="H43" s="53"/>
      <c r="I43" s="53"/>
      <c r="J43" s="53">
        <f t="shared" si="1"/>
        <v>9</v>
      </c>
    </row>
    <row r="44" spans="1:10" ht="28.5" x14ac:dyDescent="0.25">
      <c r="A44" s="22" t="s">
        <v>47</v>
      </c>
      <c r="B44" s="12" t="s">
        <v>36</v>
      </c>
      <c r="C44" s="40" t="s">
        <v>36</v>
      </c>
      <c r="D44" s="53">
        <v>5</v>
      </c>
      <c r="E44" s="53">
        <v>4</v>
      </c>
      <c r="F44" s="53">
        <v>2</v>
      </c>
      <c r="G44" s="53">
        <v>11</v>
      </c>
      <c r="H44" s="53"/>
      <c r="I44" s="53">
        <v>1</v>
      </c>
      <c r="J44" s="53">
        <f t="shared" si="1"/>
        <v>23</v>
      </c>
    </row>
    <row r="45" spans="1:10" x14ac:dyDescent="0.25">
      <c r="A45" s="22" t="s">
        <v>48</v>
      </c>
      <c r="B45" s="12" t="s">
        <v>3</v>
      </c>
      <c r="C45" s="40" t="s">
        <v>3</v>
      </c>
      <c r="D45" s="53">
        <v>7</v>
      </c>
      <c r="E45" s="53">
        <v>4</v>
      </c>
      <c r="F45" s="53">
        <v>2</v>
      </c>
      <c r="G45" s="53">
        <v>2</v>
      </c>
      <c r="H45" s="53"/>
      <c r="I45" s="53"/>
      <c r="J45" s="53">
        <f t="shared" si="1"/>
        <v>15</v>
      </c>
    </row>
    <row r="46" spans="1:10" ht="28.5" x14ac:dyDescent="0.25">
      <c r="A46" s="22" t="s">
        <v>49</v>
      </c>
      <c r="B46" s="12" t="s">
        <v>4</v>
      </c>
      <c r="C46" s="40" t="s">
        <v>4</v>
      </c>
      <c r="D46" s="53">
        <v>6</v>
      </c>
      <c r="E46" s="53">
        <v>5</v>
      </c>
      <c r="F46" s="53">
        <v>1</v>
      </c>
      <c r="G46" s="53">
        <v>3</v>
      </c>
      <c r="H46" s="53"/>
      <c r="I46" s="53"/>
      <c r="J46" s="53">
        <f t="shared" si="1"/>
        <v>15</v>
      </c>
    </row>
    <row r="47" spans="1:10" x14ac:dyDescent="0.25">
      <c r="A47" s="36" t="s">
        <v>86</v>
      </c>
      <c r="B47" s="39" t="s">
        <v>91</v>
      </c>
      <c r="C47" s="40" t="s">
        <v>87</v>
      </c>
      <c r="D47" s="35"/>
      <c r="E47" s="57"/>
      <c r="F47" s="53"/>
      <c r="G47" s="53"/>
      <c r="H47" s="57"/>
      <c r="I47" s="53"/>
      <c r="J47" s="57">
        <f>D47+D48+F47+F48+G47+G48+I47+I48</f>
        <v>0</v>
      </c>
    </row>
    <row r="48" spans="1:10" ht="20.25" customHeight="1" x14ac:dyDescent="0.25">
      <c r="A48" s="36" t="s">
        <v>86</v>
      </c>
      <c r="B48" s="39" t="s">
        <v>91</v>
      </c>
      <c r="C48" s="40" t="s">
        <v>106</v>
      </c>
      <c r="D48" s="35"/>
      <c r="E48" s="58"/>
      <c r="F48" s="53"/>
      <c r="G48" s="53"/>
      <c r="H48" s="58"/>
      <c r="I48" s="53"/>
      <c r="J48" s="58"/>
    </row>
    <row r="49" spans="1:10" x14ac:dyDescent="0.25">
      <c r="A49" s="36" t="s">
        <v>51</v>
      </c>
      <c r="B49" s="39" t="s">
        <v>83</v>
      </c>
      <c r="C49" s="40" t="s">
        <v>83</v>
      </c>
      <c r="D49" s="53">
        <v>9</v>
      </c>
      <c r="E49" s="57">
        <v>5</v>
      </c>
      <c r="F49" s="53">
        <v>3</v>
      </c>
      <c r="G49" s="53">
        <v>1</v>
      </c>
      <c r="H49" s="53"/>
      <c r="I49" s="53"/>
      <c r="J49" s="57">
        <f>D49+D50+F49+F50+G49+G50+I49+I50</f>
        <v>13</v>
      </c>
    </row>
    <row r="50" spans="1:10" x14ac:dyDescent="0.25">
      <c r="A50" s="36" t="s">
        <v>51</v>
      </c>
      <c r="B50" s="39" t="s">
        <v>95</v>
      </c>
      <c r="C50" s="40" t="s">
        <v>94</v>
      </c>
      <c r="D50" s="53"/>
      <c r="E50" s="58"/>
      <c r="F50" s="53"/>
      <c r="G50" s="53"/>
      <c r="H50" s="53"/>
      <c r="I50" s="53"/>
      <c r="J50" s="58"/>
    </row>
    <row r="51" spans="1:10" x14ac:dyDescent="0.25">
      <c r="A51" s="22" t="s">
        <v>53</v>
      </c>
      <c r="B51" s="12" t="s">
        <v>54</v>
      </c>
      <c r="C51" s="40" t="s">
        <v>96</v>
      </c>
      <c r="D51" s="53"/>
      <c r="E51" s="53"/>
      <c r="F51" s="53">
        <v>1</v>
      </c>
      <c r="G51" s="53"/>
      <c r="H51" s="53"/>
      <c r="I51" s="53"/>
      <c r="J51" s="53">
        <f t="shared" si="1"/>
        <v>1</v>
      </c>
    </row>
    <row r="52" spans="1:10" ht="28.5" x14ac:dyDescent="0.25">
      <c r="A52" s="22" t="s">
        <v>52</v>
      </c>
      <c r="B52" s="12" t="s">
        <v>6</v>
      </c>
      <c r="C52" s="40" t="s">
        <v>107</v>
      </c>
      <c r="D52" s="53"/>
      <c r="E52" s="53"/>
      <c r="F52" s="53"/>
      <c r="G52" s="53"/>
      <c r="H52" s="53"/>
      <c r="I52" s="53">
        <v>1</v>
      </c>
      <c r="J52" s="53">
        <f t="shared" si="1"/>
        <v>1</v>
      </c>
    </row>
    <row r="53" spans="1:10" ht="28.5" x14ac:dyDescent="0.25">
      <c r="A53" s="22" t="s">
        <v>50</v>
      </c>
      <c r="B53" s="12" t="s">
        <v>35</v>
      </c>
      <c r="C53" s="40" t="s">
        <v>108</v>
      </c>
      <c r="D53" s="53"/>
      <c r="E53" s="53"/>
      <c r="F53" s="53">
        <v>2</v>
      </c>
      <c r="G53" s="53"/>
      <c r="H53" s="53"/>
      <c r="I53" s="53">
        <v>2</v>
      </c>
      <c r="J53" s="53">
        <f t="shared" si="1"/>
        <v>4</v>
      </c>
    </row>
    <row r="54" spans="1:10" x14ac:dyDescent="0.25">
      <c r="A54" s="36" t="s">
        <v>74</v>
      </c>
      <c r="B54" s="34" t="s">
        <v>97</v>
      </c>
      <c r="C54" s="35" t="s">
        <v>100</v>
      </c>
      <c r="D54" s="57">
        <v>2</v>
      </c>
      <c r="E54" s="57"/>
      <c r="F54" s="53">
        <v>2</v>
      </c>
      <c r="G54" s="53">
        <v>12</v>
      </c>
      <c r="H54" s="57">
        <v>3</v>
      </c>
      <c r="I54" s="53">
        <v>1</v>
      </c>
      <c r="J54" s="57">
        <f>D54+F54+F55+F56+F57+G54+G55+G56+G57+I54+I55+I56+I57</f>
        <v>30</v>
      </c>
    </row>
    <row r="55" spans="1:10" ht="28.5" x14ac:dyDescent="0.25">
      <c r="A55" s="36" t="s">
        <v>74</v>
      </c>
      <c r="B55" s="34" t="s">
        <v>98</v>
      </c>
      <c r="C55" s="35" t="s">
        <v>101</v>
      </c>
      <c r="D55" s="62"/>
      <c r="E55" s="62"/>
      <c r="F55" s="53"/>
      <c r="G55" s="53">
        <v>3</v>
      </c>
      <c r="H55" s="62"/>
      <c r="I55" s="53"/>
      <c r="J55" s="62"/>
    </row>
    <row r="56" spans="1:10" ht="28.5" x14ac:dyDescent="0.25">
      <c r="A56" s="36" t="s">
        <v>74</v>
      </c>
      <c r="B56" s="34" t="s">
        <v>99</v>
      </c>
      <c r="C56" s="35" t="s">
        <v>102</v>
      </c>
      <c r="D56" s="62"/>
      <c r="E56" s="62"/>
      <c r="F56" s="53"/>
      <c r="G56" s="53">
        <v>10</v>
      </c>
      <c r="H56" s="62"/>
      <c r="I56" s="53"/>
      <c r="J56" s="62"/>
    </row>
    <row r="57" spans="1:10" x14ac:dyDescent="0.25">
      <c r="A57" s="36" t="s">
        <v>74</v>
      </c>
      <c r="B57" s="34" t="s">
        <v>98</v>
      </c>
      <c r="C57" s="35" t="s">
        <v>103</v>
      </c>
      <c r="D57" s="58"/>
      <c r="E57" s="58"/>
      <c r="F57" s="53"/>
      <c r="G57" s="53"/>
      <c r="H57" s="58"/>
      <c r="I57" s="53"/>
      <c r="J57" s="58"/>
    </row>
    <row r="58" spans="1:10" ht="28.5" x14ac:dyDescent="0.25">
      <c r="A58" s="36" t="s">
        <v>75</v>
      </c>
      <c r="B58" s="34" t="s">
        <v>104</v>
      </c>
      <c r="C58" s="35" t="s">
        <v>105</v>
      </c>
      <c r="D58" s="57"/>
      <c r="E58" s="57"/>
      <c r="F58" s="53">
        <v>1</v>
      </c>
      <c r="G58" s="53"/>
      <c r="H58" s="57">
        <v>3</v>
      </c>
      <c r="I58" s="53"/>
      <c r="J58" s="57">
        <f>D58+F58+F59+F60+F61+G58+G59+G60+G61+I58+I59+I60+I61</f>
        <v>18</v>
      </c>
    </row>
    <row r="59" spans="1:10" ht="28.5" x14ac:dyDescent="0.25">
      <c r="A59" s="36" t="s">
        <v>75</v>
      </c>
      <c r="B59" s="34" t="s">
        <v>104</v>
      </c>
      <c r="C59" s="35" t="s">
        <v>109</v>
      </c>
      <c r="D59" s="62"/>
      <c r="E59" s="62"/>
      <c r="F59" s="53"/>
      <c r="G59" s="53">
        <v>13</v>
      </c>
      <c r="H59" s="62"/>
      <c r="I59" s="53"/>
      <c r="J59" s="62"/>
    </row>
    <row r="60" spans="1:10" ht="42.75" x14ac:dyDescent="0.25">
      <c r="A60" s="36" t="s">
        <v>75</v>
      </c>
      <c r="B60" s="34" t="s">
        <v>110</v>
      </c>
      <c r="C60" s="35" t="s">
        <v>112</v>
      </c>
      <c r="D60" s="62"/>
      <c r="E60" s="62"/>
      <c r="F60" s="53"/>
      <c r="G60" s="53">
        <v>3</v>
      </c>
      <c r="H60" s="62"/>
      <c r="I60" s="53"/>
      <c r="J60" s="62"/>
    </row>
    <row r="61" spans="1:10" ht="28.5" x14ac:dyDescent="0.25">
      <c r="A61" s="36" t="s">
        <v>75</v>
      </c>
      <c r="B61" s="34" t="s">
        <v>111</v>
      </c>
      <c r="C61" s="35" t="s">
        <v>113</v>
      </c>
      <c r="D61" s="58"/>
      <c r="E61" s="58"/>
      <c r="F61" s="53"/>
      <c r="G61" s="53">
        <v>1</v>
      </c>
      <c r="H61" s="58"/>
      <c r="I61" s="53"/>
      <c r="J61" s="58"/>
    </row>
    <row r="62" spans="1:10" ht="28.5" x14ac:dyDescent="0.25">
      <c r="A62" s="36" t="s">
        <v>76</v>
      </c>
      <c r="B62" s="34" t="s">
        <v>114</v>
      </c>
      <c r="C62" s="35" t="s">
        <v>116</v>
      </c>
      <c r="D62" s="57"/>
      <c r="E62" s="57"/>
      <c r="F62" s="53"/>
      <c r="G62" s="53">
        <v>4</v>
      </c>
      <c r="H62" s="57">
        <v>5</v>
      </c>
      <c r="I62" s="53"/>
      <c r="J62" s="57">
        <f>D62+F62+F63+G62+G63+I62+I63</f>
        <v>7</v>
      </c>
    </row>
    <row r="63" spans="1:10" ht="28.5" x14ac:dyDescent="0.25">
      <c r="A63" s="36" t="s">
        <v>76</v>
      </c>
      <c r="B63" s="34" t="s">
        <v>115</v>
      </c>
      <c r="C63" s="35" t="s">
        <v>117</v>
      </c>
      <c r="D63" s="58"/>
      <c r="E63" s="58"/>
      <c r="F63" s="53"/>
      <c r="G63" s="53">
        <v>3</v>
      </c>
      <c r="H63" s="58"/>
      <c r="I63" s="53"/>
      <c r="J63" s="58"/>
    </row>
    <row r="64" spans="1:10" ht="28.5" x14ac:dyDescent="0.25">
      <c r="A64" s="22" t="s">
        <v>77</v>
      </c>
      <c r="B64" s="12" t="s">
        <v>10</v>
      </c>
      <c r="C64" s="35" t="s">
        <v>10</v>
      </c>
      <c r="D64" s="53"/>
      <c r="E64" s="53"/>
      <c r="F64" s="53">
        <v>1</v>
      </c>
      <c r="G64" s="53">
        <v>9</v>
      </c>
      <c r="H64" s="53">
        <v>2</v>
      </c>
      <c r="I64" s="53"/>
      <c r="J64" s="53">
        <f t="shared" si="1"/>
        <v>12</v>
      </c>
    </row>
    <row r="65" spans="1:10" ht="28.5" x14ac:dyDescent="0.25">
      <c r="A65" s="36" t="s">
        <v>78</v>
      </c>
      <c r="B65" s="34" t="s">
        <v>11</v>
      </c>
      <c r="C65" s="35" t="s">
        <v>11</v>
      </c>
      <c r="D65" s="57"/>
      <c r="E65" s="57"/>
      <c r="F65" s="53">
        <v>1</v>
      </c>
      <c r="G65" s="53">
        <v>10</v>
      </c>
      <c r="H65" s="57">
        <v>2</v>
      </c>
      <c r="I65" s="53"/>
      <c r="J65" s="57">
        <f>D65+F65+F66+G65+G66+I65+I66</f>
        <v>11</v>
      </c>
    </row>
    <row r="66" spans="1:10" ht="28.5" x14ac:dyDescent="0.25">
      <c r="A66" s="36" t="s">
        <v>78</v>
      </c>
      <c r="B66" s="34" t="s">
        <v>11</v>
      </c>
      <c r="C66" s="35" t="s">
        <v>118</v>
      </c>
      <c r="D66" s="58"/>
      <c r="E66" s="58"/>
      <c r="F66" s="54"/>
      <c r="G66" s="54"/>
      <c r="H66" s="58"/>
      <c r="I66" s="54"/>
      <c r="J66" s="58"/>
    </row>
    <row r="67" spans="1:10" ht="30" customHeight="1" x14ac:dyDescent="0.25">
      <c r="A67" s="41" t="s">
        <v>85</v>
      </c>
      <c r="B67" s="39" t="s">
        <v>84</v>
      </c>
      <c r="C67" s="43" t="s">
        <v>121</v>
      </c>
      <c r="D67" s="54"/>
      <c r="E67" s="54"/>
      <c r="F67" s="54">
        <v>13</v>
      </c>
      <c r="G67" s="54"/>
      <c r="H67" s="54"/>
      <c r="I67" s="54">
        <v>5</v>
      </c>
      <c r="J67" s="54">
        <f t="shared" si="1"/>
        <v>18</v>
      </c>
    </row>
    <row r="68" spans="1:10" ht="18" x14ac:dyDescent="0.25">
      <c r="B68" s="13" t="s">
        <v>15</v>
      </c>
      <c r="C68" s="32"/>
      <c r="D68" s="44">
        <f>SUM(D40:D67)</f>
        <v>36</v>
      </c>
      <c r="E68" s="56">
        <f t="shared" ref="E68:I68" si="2">SUM(E40:E67)</f>
        <v>23</v>
      </c>
      <c r="F68" s="44">
        <f t="shared" si="2"/>
        <v>36</v>
      </c>
      <c r="G68" s="44">
        <f t="shared" si="2"/>
        <v>92</v>
      </c>
      <c r="H68" s="56">
        <f t="shared" si="2"/>
        <v>15</v>
      </c>
      <c r="I68" s="44">
        <f t="shared" si="2"/>
        <v>10</v>
      </c>
      <c r="J68" s="44">
        <f>D68+F68+G68+I68</f>
        <v>174</v>
      </c>
    </row>
  </sheetData>
  <mergeCells count="49">
    <mergeCell ref="E3:E4"/>
    <mergeCell ref="E47:E48"/>
    <mergeCell ref="D19:D22"/>
    <mergeCell ref="D23:D26"/>
    <mergeCell ref="D27:D28"/>
    <mergeCell ref="B1:J1"/>
    <mergeCell ref="B2:B4"/>
    <mergeCell ref="D2:J2"/>
    <mergeCell ref="D3:D4"/>
    <mergeCell ref="I3:I4"/>
    <mergeCell ref="J3:J4"/>
    <mergeCell ref="C2:C4"/>
    <mergeCell ref="F3:F4"/>
    <mergeCell ref="G3:G4"/>
    <mergeCell ref="J19:J22"/>
    <mergeCell ref="J23:J26"/>
    <mergeCell ref="J27:J28"/>
    <mergeCell ref="H3:H4"/>
    <mergeCell ref="E38:E39"/>
    <mergeCell ref="H38:H39"/>
    <mergeCell ref="H58:H61"/>
    <mergeCell ref="H62:H63"/>
    <mergeCell ref="H47:H48"/>
    <mergeCell ref="H54:H57"/>
    <mergeCell ref="B36:J36"/>
    <mergeCell ref="B37:B39"/>
    <mergeCell ref="D37:J37"/>
    <mergeCell ref="D38:D39"/>
    <mergeCell ref="I38:I39"/>
    <mergeCell ref="J38:J39"/>
    <mergeCell ref="F38:F39"/>
    <mergeCell ref="G38:G39"/>
    <mergeCell ref="E54:E57"/>
    <mergeCell ref="H65:H66"/>
    <mergeCell ref="C37:C39"/>
    <mergeCell ref="J47:J48"/>
    <mergeCell ref="J49:J50"/>
    <mergeCell ref="J54:J57"/>
    <mergeCell ref="J58:J61"/>
    <mergeCell ref="J62:J63"/>
    <mergeCell ref="J65:J66"/>
    <mergeCell ref="D58:D61"/>
    <mergeCell ref="D62:D63"/>
    <mergeCell ref="D65:D66"/>
    <mergeCell ref="E65:E66"/>
    <mergeCell ref="E62:E63"/>
    <mergeCell ref="E58:E61"/>
    <mergeCell ref="D54:D57"/>
    <mergeCell ref="E49:E5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19" zoomScaleNormal="100" workbookViewId="0">
      <selection activeCell="C17" sqref="C17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28515625" bestFit="1" customWidth="1"/>
    <col min="4" max="4" width="13.5703125" bestFit="1" customWidth="1"/>
    <col min="5" max="5" width="13.28515625" bestFit="1" customWidth="1"/>
    <col min="6" max="6" width="13.42578125" bestFit="1" customWidth="1"/>
    <col min="7" max="7" width="13.5703125" bestFit="1" customWidth="1"/>
    <col min="8" max="8" width="13.28515625" bestFit="1" customWidth="1"/>
    <col min="9" max="9" width="13.7109375" bestFit="1" customWidth="1"/>
    <col min="10" max="10" width="13.28515625" bestFit="1" customWidth="1"/>
    <col min="11" max="11" width="13.5703125" bestFit="1" customWidth="1"/>
    <col min="12" max="12" width="13.28515625" bestFit="1" customWidth="1"/>
    <col min="13" max="13" width="13.42578125" bestFit="1" customWidth="1"/>
    <col min="14" max="14" width="13.5703125" bestFit="1" customWidth="1"/>
    <col min="15" max="15" width="13.28515625" bestFit="1" customWidth="1"/>
    <col min="16" max="16" width="13.7109375" bestFit="1" customWidth="1"/>
    <col min="17" max="17" width="13.28515625" bestFit="1" customWidth="1"/>
    <col min="18" max="18" width="13.5703125" bestFit="1" customWidth="1"/>
  </cols>
  <sheetData>
    <row r="1" spans="1:18" ht="18.75" x14ac:dyDescent="0.3">
      <c r="A1" s="73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18.75" x14ac:dyDescent="0.3">
      <c r="A2" s="5" t="s">
        <v>16</v>
      </c>
      <c r="B2" s="6" t="s">
        <v>37</v>
      </c>
      <c r="C2" s="6" t="s">
        <v>39</v>
      </c>
      <c r="D2" s="6" t="s">
        <v>38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6" t="s">
        <v>33</v>
      </c>
    </row>
    <row r="3" spans="1:18" x14ac:dyDescent="0.25">
      <c r="A3" s="4" t="s">
        <v>0</v>
      </c>
      <c r="B3" s="3">
        <v>1</v>
      </c>
      <c r="C3" s="3"/>
      <c r="D3" s="9">
        <v>1</v>
      </c>
      <c r="E3" s="3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4" t="s">
        <v>1</v>
      </c>
      <c r="B4" s="7"/>
      <c r="C4" s="7">
        <v>1</v>
      </c>
      <c r="D4" s="10"/>
      <c r="E4" s="7">
        <v>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A5" s="4" t="s">
        <v>2</v>
      </c>
      <c r="B5" s="7"/>
      <c r="C5" s="7">
        <v>1</v>
      </c>
      <c r="D5" s="10">
        <v>1</v>
      </c>
      <c r="E5" s="7">
        <v>1</v>
      </c>
      <c r="F5" s="7"/>
      <c r="G5" s="7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4" t="s">
        <v>3</v>
      </c>
      <c r="B6" s="7"/>
      <c r="C6" s="7">
        <v>2</v>
      </c>
      <c r="D6" s="10">
        <v>4</v>
      </c>
      <c r="E6" s="7"/>
      <c r="F6" s="7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4" t="s">
        <v>4</v>
      </c>
      <c r="B7" s="7"/>
      <c r="C7" s="7"/>
      <c r="D7" s="1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4" t="s">
        <v>5</v>
      </c>
      <c r="B8" s="7">
        <v>8</v>
      </c>
      <c r="C8" s="7">
        <v>9</v>
      </c>
      <c r="D8" s="10">
        <v>3</v>
      </c>
      <c r="E8" s="7">
        <v>7</v>
      </c>
      <c r="F8" s="7">
        <v>3</v>
      </c>
      <c r="G8" s="7">
        <v>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4" t="s">
        <v>6</v>
      </c>
      <c r="B9" s="7"/>
      <c r="C9" s="7">
        <v>2</v>
      </c>
      <c r="D9" s="10">
        <v>2</v>
      </c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4" t="s">
        <v>7</v>
      </c>
      <c r="B10" s="7"/>
      <c r="C10" s="7">
        <v>1</v>
      </c>
      <c r="D10" s="10"/>
      <c r="E10" s="7">
        <v>2</v>
      </c>
      <c r="F10" s="7">
        <v>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4" t="s">
        <v>8</v>
      </c>
      <c r="B11" s="7">
        <v>6</v>
      </c>
      <c r="C11" s="7">
        <v>7</v>
      </c>
      <c r="D11" s="10">
        <v>1</v>
      </c>
      <c r="E11" s="7">
        <v>3</v>
      </c>
      <c r="F11" s="7">
        <v>1</v>
      </c>
      <c r="G11" s="7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4" t="s">
        <v>9</v>
      </c>
      <c r="B12" s="7">
        <v>3</v>
      </c>
      <c r="C12" s="7"/>
      <c r="D12" s="10">
        <v>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4" t="s">
        <v>10</v>
      </c>
      <c r="B13" s="7">
        <v>1</v>
      </c>
      <c r="C13" s="7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4" t="s">
        <v>11</v>
      </c>
      <c r="B14" s="8">
        <v>1</v>
      </c>
      <c r="C14" s="8">
        <v>1</v>
      </c>
      <c r="D14" s="11">
        <v>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8" spans="1:18" ht="18.75" x14ac:dyDescent="0.3">
      <c r="A18" s="74" t="s">
        <v>14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18" ht="18.75" x14ac:dyDescent="0.3">
      <c r="A19" s="5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</row>
    <row r="20" spans="1:18" x14ac:dyDescent="0.25">
      <c r="A20" s="2" t="s">
        <v>0</v>
      </c>
      <c r="B20" s="3"/>
      <c r="C20" s="3">
        <v>1</v>
      </c>
      <c r="D20" s="3"/>
      <c r="E20" s="3">
        <v>4</v>
      </c>
      <c r="F20" s="7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2" t="s">
        <v>1</v>
      </c>
      <c r="B21" s="7"/>
      <c r="C21" s="7">
        <v>1</v>
      </c>
      <c r="D21" s="7"/>
      <c r="E21" s="7"/>
      <c r="F21" s="7">
        <v>1</v>
      </c>
      <c r="G21" s="7">
        <v>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5">
      <c r="A22" s="2" t="s">
        <v>2</v>
      </c>
      <c r="B22" s="7"/>
      <c r="C22" s="7">
        <v>5</v>
      </c>
      <c r="D22" s="7">
        <v>2</v>
      </c>
      <c r="E22" s="7">
        <v>2</v>
      </c>
      <c r="F22" s="7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5">
      <c r="A23" s="2" t="s">
        <v>3</v>
      </c>
      <c r="B23" s="7">
        <v>1</v>
      </c>
      <c r="C23" s="7">
        <v>3</v>
      </c>
      <c r="D23" s="7">
        <v>2</v>
      </c>
      <c r="E23" s="7">
        <v>3</v>
      </c>
      <c r="F23" s="7">
        <v>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2" t="s">
        <v>4</v>
      </c>
      <c r="B24" s="7"/>
      <c r="C24" s="7">
        <v>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5">
      <c r="A25" s="2" t="s">
        <v>5</v>
      </c>
      <c r="B25" s="7">
        <v>4</v>
      </c>
      <c r="C25" s="7">
        <v>8</v>
      </c>
      <c r="D25" s="7">
        <v>4</v>
      </c>
      <c r="E25" s="7">
        <v>7</v>
      </c>
      <c r="F25" s="7">
        <v>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5">
      <c r="A26" s="2" t="s">
        <v>6</v>
      </c>
      <c r="B26" s="7">
        <v>5</v>
      </c>
      <c r="C26" s="7">
        <v>3</v>
      </c>
      <c r="D26" s="7">
        <v>4</v>
      </c>
      <c r="E26" s="7">
        <v>3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2" t="s">
        <v>7</v>
      </c>
      <c r="B27" s="7">
        <v>9</v>
      </c>
      <c r="C27" s="7">
        <v>8</v>
      </c>
      <c r="D27" s="7">
        <v>8</v>
      </c>
      <c r="E27" s="7">
        <v>4</v>
      </c>
      <c r="F27" s="7">
        <v>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2" t="s">
        <v>8</v>
      </c>
      <c r="B28" s="7">
        <v>5</v>
      </c>
      <c r="C28" s="7">
        <v>19</v>
      </c>
      <c r="D28" s="7">
        <v>7</v>
      </c>
      <c r="E28" s="7">
        <v>7</v>
      </c>
      <c r="F28" s="7">
        <v>6</v>
      </c>
      <c r="G28" s="7">
        <v>7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2" t="s">
        <v>9</v>
      </c>
      <c r="B29" s="7"/>
      <c r="C29" s="7"/>
      <c r="D29" s="7"/>
      <c r="E29" s="7">
        <v>5</v>
      </c>
      <c r="F29" s="7"/>
      <c r="G29" s="7">
        <v>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2" t="s">
        <v>10</v>
      </c>
      <c r="B30" s="7">
        <v>1</v>
      </c>
      <c r="C30" s="7">
        <v>13</v>
      </c>
      <c r="D30" s="7">
        <v>5</v>
      </c>
      <c r="E30" s="7"/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s="2" t="s">
        <v>11</v>
      </c>
      <c r="B31" s="8">
        <v>8</v>
      </c>
      <c r="C31" s="8">
        <v>3</v>
      </c>
      <c r="D31" s="8">
        <v>5</v>
      </c>
      <c r="E31" s="8">
        <v>3</v>
      </c>
      <c r="F31" s="8">
        <v>4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</sheetData>
  <mergeCells count="2">
    <mergeCell ref="A1:R1"/>
    <mergeCell ref="A18:R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A10" workbookViewId="0">
      <selection activeCell="B4" sqref="B4:C27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75" t="s">
        <v>82</v>
      </c>
      <c r="D1" s="76"/>
      <c r="E1" s="79" t="s">
        <v>40</v>
      </c>
      <c r="F1" s="79"/>
      <c r="G1" s="79"/>
      <c r="H1" s="79"/>
      <c r="I1" s="79" t="s">
        <v>41</v>
      </c>
      <c r="J1" s="79"/>
      <c r="K1" s="79"/>
      <c r="L1" s="79"/>
    </row>
    <row r="2" spans="2:12" x14ac:dyDescent="0.25">
      <c r="C2" s="75"/>
      <c r="D2" s="76"/>
      <c r="E2" s="79" t="s">
        <v>13</v>
      </c>
      <c r="F2" s="79"/>
      <c r="G2" s="79" t="s">
        <v>42</v>
      </c>
      <c r="H2" s="79"/>
      <c r="I2" s="79" t="s">
        <v>13</v>
      </c>
      <c r="J2" s="79"/>
      <c r="K2" s="79" t="s">
        <v>42</v>
      </c>
      <c r="L2" s="79"/>
    </row>
    <row r="3" spans="2:12" x14ac:dyDescent="0.25">
      <c r="C3" s="77"/>
      <c r="D3" s="78"/>
      <c r="E3" s="30" t="s">
        <v>43</v>
      </c>
      <c r="F3" s="30" t="s">
        <v>44</v>
      </c>
      <c r="G3" s="30" t="s">
        <v>43</v>
      </c>
      <c r="H3" s="30" t="s">
        <v>44</v>
      </c>
      <c r="I3" s="30" t="s">
        <v>43</v>
      </c>
      <c r="J3" s="30" t="s">
        <v>44</v>
      </c>
      <c r="K3" s="30" t="s">
        <v>43</v>
      </c>
      <c r="L3" s="30" t="s">
        <v>44</v>
      </c>
    </row>
    <row r="4" spans="2:12" x14ac:dyDescent="0.25">
      <c r="B4" s="22" t="s">
        <v>79</v>
      </c>
      <c r="C4" s="2" t="s">
        <v>80</v>
      </c>
      <c r="D4" s="4" t="s">
        <v>81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2" t="s">
        <v>45</v>
      </c>
      <c r="C5" s="12" t="s">
        <v>0</v>
      </c>
      <c r="D5" s="23" t="s">
        <v>64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2" t="s">
        <v>71</v>
      </c>
      <c r="C6" s="12" t="s">
        <v>72</v>
      </c>
      <c r="D6" s="23" t="s">
        <v>73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2" t="s">
        <v>46</v>
      </c>
      <c r="C7" s="12" t="s">
        <v>1</v>
      </c>
      <c r="D7" s="23" t="s">
        <v>65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2" t="s">
        <v>47</v>
      </c>
      <c r="C8" s="12" t="s">
        <v>36</v>
      </c>
      <c r="D8" s="23" t="s">
        <v>66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2" t="s">
        <v>48</v>
      </c>
      <c r="C9" s="12" t="s">
        <v>3</v>
      </c>
      <c r="D9" s="23" t="s">
        <v>67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2" t="s">
        <v>49</v>
      </c>
      <c r="C10" s="12" t="s">
        <v>4</v>
      </c>
      <c r="D10" s="23" t="s">
        <v>66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2" t="s">
        <v>51</v>
      </c>
      <c r="C11" s="12" t="s">
        <v>34</v>
      </c>
      <c r="D11" s="23" t="s">
        <v>68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2" t="s">
        <v>53</v>
      </c>
      <c r="C12" s="12" t="s">
        <v>54</v>
      </c>
      <c r="D12" s="23" t="s">
        <v>69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2" t="s">
        <v>52</v>
      </c>
      <c r="C13" s="12" t="s">
        <v>6</v>
      </c>
      <c r="D13" s="23" t="s">
        <v>70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2" t="s">
        <v>50</v>
      </c>
      <c r="C14" s="12" t="s">
        <v>35</v>
      </c>
      <c r="D14" s="23" t="s">
        <v>68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2" t="s">
        <v>74</v>
      </c>
      <c r="C15" s="14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2"/>
      <c r="C16" s="19"/>
      <c r="D16" s="24" t="s">
        <v>55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2"/>
      <c r="C17" s="20"/>
      <c r="D17" s="25" t="s">
        <v>56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2"/>
      <c r="C18" s="21"/>
      <c r="D18" s="26" t="s">
        <v>57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2" t="s">
        <v>75</v>
      </c>
      <c r="C19" s="14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2"/>
      <c r="C20" s="16"/>
      <c r="D20" s="24" t="s">
        <v>58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2"/>
      <c r="C21" s="16"/>
      <c r="D21" s="17" t="s">
        <v>59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2"/>
      <c r="C22" s="18"/>
      <c r="D22" s="27" t="s">
        <v>60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2" t="s">
        <v>76</v>
      </c>
      <c r="C23" s="14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2"/>
      <c r="C24" s="31"/>
      <c r="D24" s="19" t="s">
        <v>61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2"/>
      <c r="C25" s="18"/>
      <c r="D25" s="27" t="s">
        <v>62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2" t="s">
        <v>77</v>
      </c>
      <c r="C26" s="15" t="s">
        <v>10</v>
      </c>
      <c r="D26" s="28" t="s">
        <v>63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2" t="s">
        <v>78</v>
      </c>
      <c r="C27" s="12" t="s">
        <v>11</v>
      </c>
      <c r="D27" s="29" t="s">
        <v>69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Пользователь Windows</cp:lastModifiedBy>
  <cp:lastPrinted>2017-07-26T14:28:12Z</cp:lastPrinted>
  <dcterms:created xsi:type="dcterms:W3CDTF">2016-07-11T15:02:51Z</dcterms:created>
  <dcterms:modified xsi:type="dcterms:W3CDTF">2019-08-06T15:46:54Z</dcterms:modified>
</cp:coreProperties>
</file>